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3.xml" ContentType="application/vnd.openxmlformats-officedocument.drawing+xml"/>
  <Override PartName="/xl/slicers/slicer2.xml" ContentType="application/vnd.ms-excel.slicer+xml"/>
  <Override PartName="/xl/charts/chartEx2.xml" ContentType="application/vnd.ms-office.chartex+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4.xml" ContentType="application/vnd.openxmlformats-officedocument.drawing+xml"/>
  <Override PartName="/xl/slicers/slicer3.xml" ContentType="application/vnd.ms-excel.slicer+xml"/>
  <Override PartName="/xl/charts/chartEx3.xml" ContentType="application/vnd.ms-office.chartex+xml"/>
  <Override PartName="/xl/charts/style19.xml" ContentType="application/vnd.ms-office.chartstyle+xml"/>
  <Override PartName="/xl/charts/colors19.xml" ContentType="application/vnd.ms-office.chartcolorstyle+xml"/>
  <Override PartName="/xl/charts/chart17.xml" ContentType="application/vnd.openxmlformats-officedocument.drawingml.chart+xml"/>
  <Override PartName="/xl/charts/style20.xml" ContentType="application/vnd.ms-office.chartstyle+xml"/>
  <Override PartName="/xl/charts/colors20.xml" ContentType="application/vnd.ms-office.chartcolorstyle+xml"/>
  <Override PartName="/xl/charts/chart18.xml" ContentType="application/vnd.openxmlformats-officedocument.drawingml.chart+xml"/>
  <Override PartName="/xl/charts/style21.xml" ContentType="application/vnd.ms-office.chartstyle+xml"/>
  <Override PartName="/xl/charts/colors21.xml" ContentType="application/vnd.ms-office.chartcolorstyle+xml"/>
  <Override PartName="/xl/charts/chart19.xml" ContentType="application/vnd.openxmlformats-officedocument.drawingml.chart+xml"/>
  <Override PartName="/xl/charts/style22.xml" ContentType="application/vnd.ms-office.chartstyle+xml"/>
  <Override PartName="/xl/charts/colors22.xml" ContentType="application/vnd.ms-office.chartcolorstyle+xml"/>
  <Override PartName="/xl/charts/chart20.xml" ContentType="application/vnd.openxmlformats-officedocument.drawingml.chart+xml"/>
  <Override PartName="/xl/charts/style23.xml" ContentType="application/vnd.ms-office.chartstyle+xml"/>
  <Override PartName="/xl/charts/colors23.xml" ContentType="application/vnd.ms-office.chartcolorstyle+xml"/>
  <Override PartName="/xl/charts/chart21.xml" ContentType="application/vnd.openxmlformats-officedocument.drawingml.chart+xml"/>
  <Override PartName="/xl/charts/style24.xml" ContentType="application/vnd.ms-office.chartstyle+xml"/>
  <Override PartName="/xl/charts/colors24.xml" ContentType="application/vnd.ms-office.chartcolorstyle+xml"/>
  <Override PartName="/xl/charts/chart22.xml" ContentType="application/vnd.openxmlformats-officedocument.drawingml.chart+xml"/>
  <Override PartName="/xl/charts/style25.xml" ContentType="application/vnd.ms-office.chartstyle+xml"/>
  <Override PartName="/xl/charts/colors25.xml" ContentType="application/vnd.ms-office.chartcolorstyle+xml"/>
  <Override PartName="/xl/charts/chart23.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5.xml" ContentType="application/vnd.openxmlformats-officedocument.drawing+xml"/>
  <Override PartName="/xl/slicers/slicer4.xml" ContentType="application/vnd.ms-excel.slicer+xml"/>
  <Override PartName="/xl/charts/chartEx4.xml" ContentType="application/vnd.ms-office.chartex+xml"/>
  <Override PartName="/xl/charts/style27.xml" ContentType="application/vnd.ms-office.chartstyle+xml"/>
  <Override PartName="/xl/charts/colors27.xml" ContentType="application/vnd.ms-office.chartcolorstyle+xml"/>
  <Override PartName="/xl/charts/chart24.xml" ContentType="application/vnd.openxmlformats-officedocument.drawingml.chart+xml"/>
  <Override PartName="/xl/charts/style28.xml" ContentType="application/vnd.ms-office.chartstyle+xml"/>
  <Override PartName="/xl/charts/colors28.xml" ContentType="application/vnd.ms-office.chartcolorstyle+xml"/>
  <Override PartName="/xl/charts/chart25.xml" ContentType="application/vnd.openxmlformats-officedocument.drawingml.chart+xml"/>
  <Override PartName="/xl/charts/style29.xml" ContentType="application/vnd.ms-office.chartstyle+xml"/>
  <Override PartName="/xl/charts/colors29.xml" ContentType="application/vnd.ms-office.chartcolorstyle+xml"/>
  <Override PartName="/xl/charts/chart26.xml" ContentType="application/vnd.openxmlformats-officedocument.drawingml.chart+xml"/>
  <Override PartName="/xl/charts/style30.xml" ContentType="application/vnd.ms-office.chartstyle+xml"/>
  <Override PartName="/xl/charts/colors30.xml" ContentType="application/vnd.ms-office.chartcolorstyle+xml"/>
  <Override PartName="/xl/charts/chart27.xml" ContentType="application/vnd.openxmlformats-officedocument.drawingml.chart+xml"/>
  <Override PartName="/xl/charts/style31.xml" ContentType="application/vnd.ms-office.chartstyle+xml"/>
  <Override PartName="/xl/charts/colors31.xml" ContentType="application/vnd.ms-office.chartcolorstyle+xml"/>
  <Override PartName="/xl/charts/chart28.xml" ContentType="application/vnd.openxmlformats-officedocument.drawingml.chart+xml"/>
  <Override PartName="/xl/charts/style32.xml" ContentType="application/vnd.ms-office.chartstyle+xml"/>
  <Override PartName="/xl/charts/colors32.xml" ContentType="application/vnd.ms-office.chartcolorstyle+xml"/>
  <Override PartName="/xl/charts/chart29.xml" ContentType="application/vnd.openxmlformats-officedocument.drawingml.chart+xml"/>
  <Override PartName="/xl/charts/style33.xml" ContentType="application/vnd.ms-office.chartstyle+xml"/>
  <Override PartName="/xl/charts/colors33.xml" ContentType="application/vnd.ms-office.chartcolorstyle+xml"/>
  <Override PartName="/xl/charts/chart30.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6.xml" ContentType="application/vnd.openxmlformats-officedocument.drawing+xml"/>
  <Override PartName="/xl/slicers/slicer5.xml" ContentType="application/vnd.ms-excel.slicer+xml"/>
  <Override PartName="/xl/charts/chartEx5.xml" ContentType="application/vnd.ms-office.chartex+xml"/>
  <Override PartName="/xl/charts/style35.xml" ContentType="application/vnd.ms-office.chartstyle+xml"/>
  <Override PartName="/xl/charts/colors35.xml" ContentType="application/vnd.ms-office.chartcolorstyle+xml"/>
  <Override PartName="/xl/charts/chart31.xml" ContentType="application/vnd.openxmlformats-officedocument.drawingml.chart+xml"/>
  <Override PartName="/xl/charts/style36.xml" ContentType="application/vnd.ms-office.chartstyle+xml"/>
  <Override PartName="/xl/charts/colors36.xml" ContentType="application/vnd.ms-office.chartcolorstyle+xml"/>
  <Override PartName="/xl/charts/chart32.xml" ContentType="application/vnd.openxmlformats-officedocument.drawingml.chart+xml"/>
  <Override PartName="/xl/charts/style37.xml" ContentType="application/vnd.ms-office.chartstyle+xml"/>
  <Override PartName="/xl/charts/colors37.xml" ContentType="application/vnd.ms-office.chartcolorstyle+xml"/>
  <Override PartName="/xl/charts/chart33.xml" ContentType="application/vnd.openxmlformats-officedocument.drawingml.chart+xml"/>
  <Override PartName="/xl/charts/style38.xml" ContentType="application/vnd.ms-office.chartstyle+xml"/>
  <Override PartName="/xl/charts/colors38.xml" ContentType="application/vnd.ms-office.chartcolorstyle+xml"/>
  <Override PartName="/xl/charts/chart34.xml" ContentType="application/vnd.openxmlformats-officedocument.drawingml.chart+xml"/>
  <Override PartName="/xl/charts/style39.xml" ContentType="application/vnd.ms-office.chartstyle+xml"/>
  <Override PartName="/xl/charts/colors39.xml" ContentType="application/vnd.ms-office.chartcolorstyle+xml"/>
  <Override PartName="/xl/charts/chart35.xml" ContentType="application/vnd.openxmlformats-officedocument.drawingml.chart+xml"/>
  <Override PartName="/xl/charts/style40.xml" ContentType="application/vnd.ms-office.chartstyle+xml"/>
  <Override PartName="/xl/charts/colors40.xml" ContentType="application/vnd.ms-office.chartcolorstyle+xml"/>
  <Override PartName="/xl/charts/chart36.xml" ContentType="application/vnd.openxmlformats-officedocument.drawingml.chart+xml"/>
  <Override PartName="/xl/charts/style41.xml" ContentType="application/vnd.ms-office.chartstyle+xml"/>
  <Override PartName="/xl/charts/colors41.xml" ContentType="application/vnd.ms-office.chartcolorstyle+xml"/>
  <Override PartName="/xl/charts/chart37.xml" ContentType="application/vnd.openxmlformats-officedocument.drawingml.chart+xml"/>
  <Override PartName="/xl/charts/style42.xml" ContentType="application/vnd.ms-office.chartstyle+xml"/>
  <Override PartName="/xl/charts/colors42.xml" ContentType="application/vnd.ms-office.chartcolorstyle+xml"/>
  <Override PartName="/xl/drawings/drawing7.xml" ContentType="application/vnd.openxmlformats-officedocument.drawing+xml"/>
  <Override PartName="/xl/slicers/slicer6.xml" ContentType="application/vnd.ms-excel.slicer+xml"/>
  <Override PartName="/xl/charts/chartEx6.xml" ContentType="application/vnd.ms-office.chartex+xml"/>
  <Override PartName="/xl/charts/style43.xml" ContentType="application/vnd.ms-office.chartstyle+xml"/>
  <Override PartName="/xl/charts/colors43.xml" ContentType="application/vnd.ms-office.chartcolorstyle+xml"/>
  <Override PartName="/xl/charts/chart38.xml" ContentType="application/vnd.openxmlformats-officedocument.drawingml.chart+xml"/>
  <Override PartName="/xl/charts/style44.xml" ContentType="application/vnd.ms-office.chartstyle+xml"/>
  <Override PartName="/xl/charts/colors44.xml" ContentType="application/vnd.ms-office.chartcolorstyle+xml"/>
  <Override PartName="/xl/charts/chart39.xml" ContentType="application/vnd.openxmlformats-officedocument.drawingml.chart+xml"/>
  <Override PartName="/xl/charts/style45.xml" ContentType="application/vnd.ms-office.chartstyle+xml"/>
  <Override PartName="/xl/charts/colors45.xml" ContentType="application/vnd.ms-office.chartcolorstyle+xml"/>
  <Override PartName="/xl/charts/chart40.xml" ContentType="application/vnd.openxmlformats-officedocument.drawingml.chart+xml"/>
  <Override PartName="/xl/charts/style46.xml" ContentType="application/vnd.ms-office.chartstyle+xml"/>
  <Override PartName="/xl/charts/colors46.xml" ContentType="application/vnd.ms-office.chartcolorstyle+xml"/>
  <Override PartName="/xl/charts/chart41.xml" ContentType="application/vnd.openxmlformats-officedocument.drawingml.chart+xml"/>
  <Override PartName="/xl/charts/style47.xml" ContentType="application/vnd.ms-office.chartstyle+xml"/>
  <Override PartName="/xl/charts/colors47.xml" ContentType="application/vnd.ms-office.chartcolorstyle+xml"/>
  <Override PartName="/xl/charts/chart42.xml" ContentType="application/vnd.openxmlformats-officedocument.drawingml.chart+xml"/>
  <Override PartName="/xl/charts/style48.xml" ContentType="application/vnd.ms-office.chartstyle+xml"/>
  <Override PartName="/xl/charts/colors48.xml" ContentType="application/vnd.ms-office.chartcolorstyle+xml"/>
  <Override PartName="/xl/charts/chart43.xml" ContentType="application/vnd.openxmlformats-officedocument.drawingml.chart+xml"/>
  <Override PartName="/xl/charts/style49.xml" ContentType="application/vnd.ms-office.chartstyle+xml"/>
  <Override PartName="/xl/charts/colors49.xml" ContentType="application/vnd.ms-office.chartcolorstyle+xml"/>
  <Override PartName="/xl/charts/chart44.xml" ContentType="application/vnd.openxmlformats-officedocument.drawingml.chart+xml"/>
  <Override PartName="/xl/charts/style50.xml" ContentType="application/vnd.ms-office.chartstyle+xml"/>
  <Override PartName="/xl/charts/colors5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defaultThemeVersion="166925"/>
  <mc:AlternateContent xmlns:mc="http://schemas.openxmlformats.org/markup-compatibility/2006">
    <mc:Choice Requires="x15">
      <x15ac:absPath xmlns:x15ac="http://schemas.microsoft.com/office/spreadsheetml/2010/11/ac" url="C:\Users\hemud\OneDrive\Desktop\excel\"/>
    </mc:Choice>
  </mc:AlternateContent>
  <xr:revisionPtr revIDLastSave="0" documentId="13_ncr:1_{60F3FBAF-FCC1-41AC-A516-0154BAEA6DC5}" xr6:coauthVersionLast="47" xr6:coauthVersionMax="47" xr10:uidLastSave="{00000000-0000-0000-0000-000000000000}"/>
  <bookViews>
    <workbookView xWindow="-108" yWindow="-108" windowWidth="23256" windowHeight="12456" tabRatio="660" activeTab="1" xr2:uid="{D931B937-B57D-485F-8933-392C22D09ADE}"/>
  </bookViews>
  <sheets>
    <sheet name="MAIN SOURCE" sheetId="1" r:id="rId1"/>
    <sheet name="SUPPORT SHEET" sheetId="4" r:id="rId2"/>
    <sheet name="apsara" sheetId="5" r:id="rId3"/>
    <sheet name="CAMEL" sheetId="17" r:id="rId4"/>
    <sheet name="CLASSM" sheetId="18" r:id="rId5"/>
    <sheet name="DOMS" sheetId="19" r:id="rId6"/>
    <sheet name="FABER" sheetId="20" r:id="rId7"/>
    <sheet name="NATRAJ" sheetId="21" r:id="rId8"/>
  </sheets>
  <definedNames>
    <definedName name="_xlchart.v5.0" hidden="1">'SUPPORT SHEET'!$E$24</definedName>
    <definedName name="_xlchart.v5.1" hidden="1">'SUPPORT SHEET'!$E$25:$E$33</definedName>
    <definedName name="_xlchart.v5.10" hidden="1">'SUPPORT SHEET'!$F$24</definedName>
    <definedName name="_xlchart.v5.11" hidden="1">'SUPPORT SHEET'!$F$25:$F$33</definedName>
    <definedName name="_xlchart.v5.12" hidden="1">'SUPPORT SHEET'!$E$24</definedName>
    <definedName name="_xlchart.v5.13" hidden="1">'SUPPORT SHEET'!$E$25:$E$33</definedName>
    <definedName name="_xlchart.v5.14" hidden="1">'SUPPORT SHEET'!$F$24</definedName>
    <definedName name="_xlchart.v5.15" hidden="1">'SUPPORT SHEET'!$F$25:$F$33</definedName>
    <definedName name="_xlchart.v5.16" hidden="1">'SUPPORT SHEET'!$E$24</definedName>
    <definedName name="_xlchart.v5.17" hidden="1">'SUPPORT SHEET'!$E$25:$E$33</definedName>
    <definedName name="_xlchart.v5.18" hidden="1">'SUPPORT SHEET'!$F$24</definedName>
    <definedName name="_xlchart.v5.19" hidden="1">'SUPPORT SHEET'!$F$25:$F$33</definedName>
    <definedName name="_xlchart.v5.2" hidden="1">'SUPPORT SHEET'!$F$24</definedName>
    <definedName name="_xlchart.v5.20" hidden="1">'SUPPORT SHEET'!$E$24</definedName>
    <definedName name="_xlchart.v5.21" hidden="1">'SUPPORT SHEET'!$E$25:$E$33</definedName>
    <definedName name="_xlchart.v5.22" hidden="1">'SUPPORT SHEET'!$F$24</definedName>
    <definedName name="_xlchart.v5.23" hidden="1">'SUPPORT SHEET'!$F$25:$F$33</definedName>
    <definedName name="_xlchart.v5.3" hidden="1">'SUPPORT SHEET'!$F$25:$F$33</definedName>
    <definedName name="_xlchart.v5.4" hidden="1">'SUPPORT SHEET'!$E$24</definedName>
    <definedName name="_xlchart.v5.5" hidden="1">'SUPPORT SHEET'!$E$25:$E$33</definedName>
    <definedName name="_xlchart.v5.6" hidden="1">'SUPPORT SHEET'!$F$24</definedName>
    <definedName name="_xlchart.v5.7" hidden="1">'SUPPORT SHEET'!$F$25:$F$33</definedName>
    <definedName name="_xlchart.v5.8" hidden="1">'SUPPORT SHEET'!$E$24</definedName>
    <definedName name="_xlchart.v5.9" hidden="1">'SUPPORT SHEET'!$E$25:$E$33</definedName>
    <definedName name="_xlnm.Print_Area" localSheetId="2">apsara!$A$1:$AQ$65</definedName>
    <definedName name="_xlnm.Print_Area" localSheetId="3">CAMEL!$A$1:$AQ$65</definedName>
    <definedName name="_xlnm.Print_Area" localSheetId="4">CLASSM!$A$1:$AQ$65</definedName>
    <definedName name="_xlnm.Print_Area" localSheetId="5">DOMS!$A$1:$AQ$65</definedName>
    <definedName name="_xlnm.Print_Area" localSheetId="6">FABER!$A$1:$AQ$65</definedName>
    <definedName name="_xlnm.Print_Area" localSheetId="7">NATRAJ!$A$1:$AQ$65</definedName>
    <definedName name="Slicer_PRODUCT">#N/A</definedName>
  </definedNames>
  <calcPr calcId="191029"/>
  <pivotCaches>
    <pivotCache cacheId="1" r:id="rId9"/>
  </pivotCaches>
  <extLst>
    <ext xmlns:x14="http://schemas.microsoft.com/office/spreadsheetml/2009/9/main" uri="{BBE1A952-AA13-448e-AADC-164F8A28A991}">
      <x14:slicerCaches>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15" i="4" l="1"/>
  <c r="Z25" i="4"/>
  <c r="Z26" i="4"/>
  <c r="Z27" i="4"/>
  <c r="Z28" i="4"/>
  <c r="Z29" i="4"/>
  <c r="Z30" i="4"/>
  <c r="Y25" i="4"/>
  <c r="Y26" i="4"/>
  <c r="Y27" i="4"/>
  <c r="Y28" i="4"/>
  <c r="Y29" i="4"/>
  <c r="Y30" i="4"/>
  <c r="X25" i="4"/>
  <c r="X26" i="4"/>
  <c r="X27" i="4"/>
  <c r="X28" i="4"/>
  <c r="X29" i="4"/>
  <c r="X30" i="4"/>
  <c r="W25" i="4"/>
  <c r="W26" i="4"/>
  <c r="W27" i="4"/>
  <c r="W28" i="4"/>
  <c r="W29" i="4"/>
  <c r="W30" i="4"/>
  <c r="Y84" i="4"/>
  <c r="X84" i="4"/>
  <c r="W84" i="4"/>
  <c r="Y83" i="4"/>
  <c r="X83" i="4"/>
  <c r="W83" i="4"/>
  <c r="Y82" i="4"/>
  <c r="X82" i="4"/>
  <c r="W82" i="4"/>
  <c r="Y81" i="4"/>
  <c r="X81" i="4"/>
  <c r="W81" i="4"/>
  <c r="Y80" i="4"/>
  <c r="X80" i="4"/>
  <c r="W80" i="4"/>
  <c r="Y79" i="4"/>
  <c r="X79" i="4"/>
  <c r="W79" i="4"/>
  <c r="Y78" i="4"/>
  <c r="X78" i="4"/>
  <c r="W78" i="4"/>
  <c r="Y71" i="4"/>
  <c r="X71" i="4"/>
  <c r="W71" i="4"/>
  <c r="Y70" i="4"/>
  <c r="X70" i="4"/>
  <c r="W70" i="4"/>
  <c r="Y69" i="4"/>
  <c r="X69" i="4"/>
  <c r="W69" i="4"/>
  <c r="Y68" i="4"/>
  <c r="X68" i="4"/>
  <c r="W68" i="4"/>
  <c r="Y67" i="4"/>
  <c r="X67" i="4"/>
  <c r="W67" i="4"/>
  <c r="Y66" i="4"/>
  <c r="X66" i="4"/>
  <c r="W66" i="4"/>
  <c r="Y65" i="4"/>
  <c r="X65" i="4"/>
  <c r="W65" i="4"/>
  <c r="Y57" i="4"/>
  <c r="X57" i="4"/>
  <c r="W57" i="4"/>
  <c r="Y56" i="4"/>
  <c r="X56" i="4"/>
  <c r="W56" i="4"/>
  <c r="Y55" i="4"/>
  <c r="X55" i="4"/>
  <c r="W55" i="4"/>
  <c r="Y54" i="4"/>
  <c r="X54" i="4"/>
  <c r="W54" i="4"/>
  <c r="Y53" i="4"/>
  <c r="X53" i="4"/>
  <c r="W53" i="4"/>
  <c r="Y52" i="4"/>
  <c r="X52" i="4"/>
  <c r="W52" i="4"/>
  <c r="Y51" i="4"/>
  <c r="X51" i="4"/>
  <c r="W51" i="4"/>
  <c r="X38" i="4"/>
  <c r="Y44" i="4"/>
  <c r="X44" i="4"/>
  <c r="W44" i="4"/>
  <c r="Y43" i="4"/>
  <c r="X43" i="4"/>
  <c r="W43" i="4"/>
  <c r="Y42" i="4"/>
  <c r="X42" i="4"/>
  <c r="W42" i="4"/>
  <c r="Y41" i="4"/>
  <c r="X41" i="4"/>
  <c r="W41" i="4"/>
  <c r="Y40" i="4"/>
  <c r="X40" i="4"/>
  <c r="W40" i="4"/>
  <c r="Y39" i="4"/>
  <c r="X39" i="4"/>
  <c r="W39" i="4"/>
  <c r="Y38" i="4"/>
  <c r="W38" i="4"/>
  <c r="Y10" i="4"/>
  <c r="Y11" i="4"/>
  <c r="Y12" i="4"/>
  <c r="Y13" i="4"/>
  <c r="Y14" i="4"/>
  <c r="Y15" i="4"/>
  <c r="X10" i="4"/>
  <c r="X11" i="4"/>
  <c r="X12" i="4"/>
  <c r="X13" i="4"/>
  <c r="X14" i="4"/>
  <c r="X15" i="4"/>
  <c r="Y9" i="4"/>
  <c r="X9" i="4"/>
  <c r="W15" i="4"/>
  <c r="W14" i="4"/>
  <c r="W13" i="4"/>
  <c r="W12" i="4"/>
  <c r="W11" i="4"/>
  <c r="W10" i="4"/>
  <c r="W9" i="4"/>
  <c r="Y24" i="4"/>
  <c r="X24" i="4"/>
  <c r="W24" i="4"/>
  <c r="L8" i="4"/>
  <c r="M8" i="4" s="1"/>
  <c r="L9" i="4"/>
  <c r="M9" i="4" s="1"/>
  <c r="L10" i="4"/>
  <c r="M10" i="4" s="1"/>
  <c r="L11" i="4"/>
  <c r="M11" i="4" s="1"/>
  <c r="L7" i="4"/>
  <c r="M7" i="4" s="1"/>
  <c r="I14" i="4"/>
  <c r="H14" i="4"/>
  <c r="E26" i="4"/>
  <c r="F26" i="4" s="1"/>
  <c r="E27" i="4"/>
  <c r="F27" i="4" s="1"/>
  <c r="E28" i="4"/>
  <c r="F28" i="4" s="1"/>
  <c r="E29" i="4"/>
  <c r="F29" i="4" s="1"/>
  <c r="E30" i="4"/>
  <c r="F30" i="4" s="1"/>
  <c r="E31" i="4"/>
  <c r="F31" i="4" s="1"/>
  <c r="E32" i="4"/>
  <c r="F32" i="4" s="1"/>
  <c r="E33" i="4"/>
  <c r="F33" i="4" s="1"/>
  <c r="E25" i="4"/>
  <c r="F25" i="4" s="1"/>
  <c r="A14" i="4"/>
  <c r="C12" i="4"/>
  <c r="C16" i="4"/>
  <c r="A10" i="4"/>
  <c r="A19" i="4"/>
  <c r="B19" i="4" s="1"/>
  <c r="A20" i="4"/>
  <c r="B20" i="4" s="1"/>
  <c r="A21" i="4"/>
  <c r="B21" i="4" s="1"/>
  <c r="A18" i="4"/>
  <c r="B18" i="4" s="1"/>
  <c r="Z55" i="4" l="1"/>
  <c r="Z83" i="4"/>
  <c r="Z69" i="4"/>
  <c r="Z79" i="4"/>
  <c r="Z41" i="4"/>
  <c r="Z24" i="4"/>
  <c r="Z52" i="4"/>
  <c r="Z65" i="4"/>
  <c r="Z42" i="4"/>
  <c r="Z70" i="4"/>
  <c r="Z84" i="4"/>
  <c r="Z43" i="4"/>
  <c r="Z56" i="4"/>
  <c r="Z71" i="4"/>
  <c r="Z68" i="4"/>
  <c r="Z51" i="4"/>
  <c r="Z66" i="4"/>
  <c r="Z80" i="4"/>
  <c r="Z39" i="4"/>
  <c r="Z67" i="4"/>
  <c r="Z81" i="4"/>
  <c r="Z53" i="4"/>
  <c r="Z14" i="4"/>
  <c r="Z40" i="4"/>
  <c r="Z44" i="4"/>
  <c r="Z57" i="4"/>
  <c r="Z78" i="4"/>
  <c r="Z82" i="4"/>
  <c r="Z54" i="4"/>
  <c r="Z9" i="4"/>
  <c r="Z10" i="4"/>
  <c r="Z13" i="4"/>
  <c r="Z12" i="4"/>
  <c r="Z11" i="4"/>
  <c r="Z15" i="4"/>
  <c r="Z38" i="4"/>
  <c r="I15" i="4"/>
  <c r="C17" i="4"/>
  <c r="D17" i="4" s="1"/>
  <c r="A15" i="4"/>
  <c r="B15" i="4" s="1"/>
  <c r="C13" i="4"/>
  <c r="D13" i="4" s="1"/>
  <c r="A11" i="4"/>
  <c r="B11" i="4" s="1"/>
</calcChain>
</file>

<file path=xl/sharedStrings.xml><?xml version="1.0" encoding="utf-8"?>
<sst xmlns="http://schemas.openxmlformats.org/spreadsheetml/2006/main" count="24737" uniqueCount="1671">
  <si>
    <t>SHOP ID</t>
  </si>
  <si>
    <t>ZONE</t>
  </si>
  <si>
    <t>STATE</t>
  </si>
  <si>
    <t>PRODUCT</t>
  </si>
  <si>
    <t>BRAND</t>
  </si>
  <si>
    <t>DATE</t>
  </si>
  <si>
    <t>DAY</t>
  </si>
  <si>
    <t>MONTH</t>
  </si>
  <si>
    <t>YEAR</t>
  </si>
  <si>
    <t>QTR</t>
  </si>
  <si>
    <t>WEEKEND/WEEKDAY</t>
  </si>
  <si>
    <t>QTY</t>
  </si>
  <si>
    <t>UNIT SALES PRICE</t>
  </si>
  <si>
    <t>UNIT COST PRICE</t>
  </si>
  <si>
    <t>NET COST PRICE</t>
  </si>
  <si>
    <t>MARGIN</t>
  </si>
  <si>
    <t>SALES PRICE</t>
  </si>
  <si>
    <t>NET MARGIN</t>
  </si>
  <si>
    <t>STATUS</t>
  </si>
  <si>
    <t>CUSTOMERS</t>
  </si>
  <si>
    <t>BUISNESS TYPE</t>
  </si>
  <si>
    <t>MODE OF BUISNESS</t>
  </si>
  <si>
    <t>MODE OF PAYMENT</t>
  </si>
  <si>
    <t>ID-5118</t>
  </si>
  <si>
    <t>SOUTH</t>
  </si>
  <si>
    <t>DELHI</t>
  </si>
  <si>
    <t>ERASER</t>
  </si>
  <si>
    <t>FABER CASTLE</t>
  </si>
  <si>
    <t>B2B</t>
  </si>
  <si>
    <t>FLIPKART</t>
  </si>
  <si>
    <t>UPI</t>
  </si>
  <si>
    <t>ID-1897</t>
  </si>
  <si>
    <t>WEST</t>
  </si>
  <si>
    <t>GUJARAT</t>
  </si>
  <si>
    <t>PENCIL</t>
  </si>
  <si>
    <t>ID-8954</t>
  </si>
  <si>
    <t>TAMIL NADU</t>
  </si>
  <si>
    <t>SCALE</t>
  </si>
  <si>
    <t>APSARA</t>
  </si>
  <si>
    <t>B2C</t>
  </si>
  <si>
    <t>WEBSITE</t>
  </si>
  <si>
    <t>ID-5055</t>
  </si>
  <si>
    <t>NORTH</t>
  </si>
  <si>
    <t>MAHARASHTRA</t>
  </si>
  <si>
    <t>SKETCH PEN</t>
  </si>
  <si>
    <t>NATRAJ</t>
  </si>
  <si>
    <t>AMAZON</t>
  </si>
  <si>
    <t>CREDIT</t>
  </si>
  <si>
    <t>ID-1175</t>
  </si>
  <si>
    <t>NOTEBOOK</t>
  </si>
  <si>
    <t>CLASSMATE</t>
  </si>
  <si>
    <t>ID-3413</t>
  </si>
  <si>
    <t>SIKKIM</t>
  </si>
  <si>
    <t>ID-3678</t>
  </si>
  <si>
    <t>WEST BENGAL</t>
  </si>
  <si>
    <t>CAMEL</t>
  </si>
  <si>
    <t>ID-5644</t>
  </si>
  <si>
    <t>ID-3702</t>
  </si>
  <si>
    <t>PEN</t>
  </si>
  <si>
    <t>DOMS</t>
  </si>
  <si>
    <t>ID-7685</t>
  </si>
  <si>
    <t>CASH</t>
  </si>
  <si>
    <t>ID-2707</t>
  </si>
  <si>
    <t>EAST</t>
  </si>
  <si>
    <t>ID-7933</t>
  </si>
  <si>
    <t>ID-2335</t>
  </si>
  <si>
    <t>GEOMETRY BOX</t>
  </si>
  <si>
    <t>ID-2649</t>
  </si>
  <si>
    <t>STORE</t>
  </si>
  <si>
    <t>ID-4364</t>
  </si>
  <si>
    <t>ANDHRA PRADESH</t>
  </si>
  <si>
    <t>ID-3209</t>
  </si>
  <si>
    <t>RAJASTHAN</t>
  </si>
  <si>
    <t>ID-6411</t>
  </si>
  <si>
    <t>ID-1149</t>
  </si>
  <si>
    <t>ID-6896</t>
  </si>
  <si>
    <t>PUNJAB</t>
  </si>
  <si>
    <t>ID-5360</t>
  </si>
  <si>
    <t>ID-7241</t>
  </si>
  <si>
    <t>ID-8047</t>
  </si>
  <si>
    <t>ID-8413</t>
  </si>
  <si>
    <t>ID-5744</t>
  </si>
  <si>
    <t>ID-4314</t>
  </si>
  <si>
    <t>ID-2336</t>
  </si>
  <si>
    <t>ID-1982</t>
  </si>
  <si>
    <t>ID-5817</t>
  </si>
  <si>
    <t>ID-1671</t>
  </si>
  <si>
    <t>ID-1250</t>
  </si>
  <si>
    <t>ID-5876</t>
  </si>
  <si>
    <t>ID-6755</t>
  </si>
  <si>
    <t>ID-3812</t>
  </si>
  <si>
    <t>ID-6308</t>
  </si>
  <si>
    <t>ID-7752</t>
  </si>
  <si>
    <t>ID-4299</t>
  </si>
  <si>
    <t>ID-6472</t>
  </si>
  <si>
    <t>ID-7625</t>
  </si>
  <si>
    <t>ID-5339</t>
  </si>
  <si>
    <t>ID-7299</t>
  </si>
  <si>
    <t>ID-3567</t>
  </si>
  <si>
    <t>ID-5115</t>
  </si>
  <si>
    <t>ID-5331</t>
  </si>
  <si>
    <t>ID-5265</t>
  </si>
  <si>
    <t>ID-8395</t>
  </si>
  <si>
    <t>ID-3241</t>
  </si>
  <si>
    <t>ID-8633</t>
  </si>
  <si>
    <t>ID-5098</t>
  </si>
  <si>
    <t>ID-1212</t>
  </si>
  <si>
    <t>ID-6064</t>
  </si>
  <si>
    <t>ID-3711</t>
  </si>
  <si>
    <t>ID-2668</t>
  </si>
  <si>
    <t>ID-1907</t>
  </si>
  <si>
    <t>ID-8337</t>
  </si>
  <si>
    <t>ID-2084</t>
  </si>
  <si>
    <t>ID-2991</t>
  </si>
  <si>
    <t>ID-4727</t>
  </si>
  <si>
    <t>ID-2051</t>
  </si>
  <si>
    <t>ID-6356</t>
  </si>
  <si>
    <t>ID-4397</t>
  </si>
  <si>
    <t>ID-7147</t>
  </si>
  <si>
    <t>ID-7096</t>
  </si>
  <si>
    <t>ID-5589</t>
  </si>
  <si>
    <t>ID-3926</t>
  </si>
  <si>
    <t>ID-5758</t>
  </si>
  <si>
    <t>ID-1501</t>
  </si>
  <si>
    <t>ID-2550</t>
  </si>
  <si>
    <t>ID-1675</t>
  </si>
  <si>
    <t>ID-1177</t>
  </si>
  <si>
    <t>ID-8036</t>
  </si>
  <si>
    <t>ID-7561</t>
  </si>
  <si>
    <t>ID-1489</t>
  </si>
  <si>
    <t>ID-2469</t>
  </si>
  <si>
    <t>ID-4903</t>
  </si>
  <si>
    <t>ID-6791</t>
  </si>
  <si>
    <t>ID-3057</t>
  </si>
  <si>
    <t>ID-5032</t>
  </si>
  <si>
    <t>ID-6248</t>
  </si>
  <si>
    <t>ID-8609</t>
  </si>
  <si>
    <t>ID-3331</t>
  </si>
  <si>
    <t>ID-8386</t>
  </si>
  <si>
    <t>ID-8724</t>
  </si>
  <si>
    <t>ID-4118</t>
  </si>
  <si>
    <t>ID-5242</t>
  </si>
  <si>
    <t>ID-7304</t>
  </si>
  <si>
    <t>ID-2730</t>
  </si>
  <si>
    <t>ID-6320</t>
  </si>
  <si>
    <t>ID-1210</t>
  </si>
  <si>
    <t>ID-4968</t>
  </si>
  <si>
    <t>ID-2318</t>
  </si>
  <si>
    <t>ID-2656</t>
  </si>
  <si>
    <t>ID-2379</t>
  </si>
  <si>
    <t>ID-7602</t>
  </si>
  <si>
    <t>ID-8232</t>
  </si>
  <si>
    <t>ID-5825</t>
  </si>
  <si>
    <t>ID-6824</t>
  </si>
  <si>
    <t>ID-2861</t>
  </si>
  <si>
    <t>ID-3243</t>
  </si>
  <si>
    <t>ID-3307</t>
  </si>
  <si>
    <t>ID-6792</t>
  </si>
  <si>
    <t>ID-1589</t>
  </si>
  <si>
    <t>ID-1631</t>
  </si>
  <si>
    <t>ID-8476</t>
  </si>
  <si>
    <t>ID-3777</t>
  </si>
  <si>
    <t>ID-8888</t>
  </si>
  <si>
    <t>ID-8947</t>
  </si>
  <si>
    <t>ID-2609</t>
  </si>
  <si>
    <t>ID-4027</t>
  </si>
  <si>
    <t>ID-8364</t>
  </si>
  <si>
    <t>ID-3619</t>
  </si>
  <si>
    <t>ID-8246</t>
  </si>
  <si>
    <t>ID-2440</t>
  </si>
  <si>
    <t>ID-8072</t>
  </si>
  <si>
    <t>ID-6841</t>
  </si>
  <si>
    <t>ID-3364</t>
  </si>
  <si>
    <t>ID-6285</t>
  </si>
  <si>
    <t>ID-5912</t>
  </si>
  <si>
    <t>ID-4537</t>
  </si>
  <si>
    <t>ID-7980</t>
  </si>
  <si>
    <t>ID-5079</t>
  </si>
  <si>
    <t>ID-1147</t>
  </si>
  <si>
    <t>ID-4934</t>
  </si>
  <si>
    <t>ID-5944</t>
  </si>
  <si>
    <t>ID-6733</t>
  </si>
  <si>
    <t>ID-4484</t>
  </si>
  <si>
    <t>ID-7322</t>
  </si>
  <si>
    <t>ID-6235</t>
  </si>
  <si>
    <t>ID-1916</t>
  </si>
  <si>
    <t>ID-4001</t>
  </si>
  <si>
    <t>ID-1315</t>
  </si>
  <si>
    <t>ID-7930</t>
  </si>
  <si>
    <t>ID-8199</t>
  </si>
  <si>
    <t>ID-4467</t>
  </si>
  <si>
    <t>ID-5934</t>
  </si>
  <si>
    <t>ID-5173</t>
  </si>
  <si>
    <t>ID-3402</t>
  </si>
  <si>
    <t>ID-4900</t>
  </si>
  <si>
    <t>ID-4536</t>
  </si>
  <si>
    <t>ID-8909</t>
  </si>
  <si>
    <t>ID-2158</t>
  </si>
  <si>
    <t>ID-2210</t>
  </si>
  <si>
    <t>ID-4916</t>
  </si>
  <si>
    <t>ID-1043</t>
  </si>
  <si>
    <t>ID-1805</t>
  </si>
  <si>
    <t>ID-6223</t>
  </si>
  <si>
    <t>ID-5019</t>
  </si>
  <si>
    <t>ID-4604</t>
  </si>
  <si>
    <t>ID-2254</t>
  </si>
  <si>
    <t>ID-7151</t>
  </si>
  <si>
    <t>ID-7762</t>
  </si>
  <si>
    <t>ID-6985</t>
  </si>
  <si>
    <t>ID-4077</t>
  </si>
  <si>
    <t>ID-7704</t>
  </si>
  <si>
    <t>ID-6460</t>
  </si>
  <si>
    <t>ID-6444</t>
  </si>
  <si>
    <t>ID-6105</t>
  </si>
  <si>
    <t>ID-6412</t>
  </si>
  <si>
    <t>ID-3182</t>
  </si>
  <si>
    <t>ID-5842</t>
  </si>
  <si>
    <t>ID-6997</t>
  </si>
  <si>
    <t>ID-1005</t>
  </si>
  <si>
    <t>ID-8894</t>
  </si>
  <si>
    <t>ID-5476</t>
  </si>
  <si>
    <t>ID-4465</t>
  </si>
  <si>
    <t>ID-5324</t>
  </si>
  <si>
    <t>ID-6253</t>
  </si>
  <si>
    <t>ID-3615</t>
  </si>
  <si>
    <t>ID-5947</t>
  </si>
  <si>
    <t>ID-5391</t>
  </si>
  <si>
    <t>ID-8136</t>
  </si>
  <si>
    <t>ID-2995</t>
  </si>
  <si>
    <t>ID-5538</t>
  </si>
  <si>
    <t>ID-4159</t>
  </si>
  <si>
    <t>ID-3838</t>
  </si>
  <si>
    <t>ID-7632</t>
  </si>
  <si>
    <t>ID-6763</t>
  </si>
  <si>
    <t>ID-1333</t>
  </si>
  <si>
    <t>ID-8257</t>
  </si>
  <si>
    <t>ID-6869</t>
  </si>
  <si>
    <t>ID-4060</t>
  </si>
  <si>
    <t>ID-5038</t>
  </si>
  <si>
    <t>ID-1346</t>
  </si>
  <si>
    <t>ID-3192</t>
  </si>
  <si>
    <t>ID-7943</t>
  </si>
  <si>
    <t>ID-2298</t>
  </si>
  <si>
    <t>ID-5593</t>
  </si>
  <si>
    <t>ID-5601</t>
  </si>
  <si>
    <t>ID-5902</t>
  </si>
  <si>
    <t>ID-8984</t>
  </si>
  <si>
    <t>ID-4808</t>
  </si>
  <si>
    <t>ID-6556</t>
  </si>
  <si>
    <t>ID-6204</t>
  </si>
  <si>
    <t>ID-5512</t>
  </si>
  <si>
    <t>ID-1262</t>
  </si>
  <si>
    <t>ID-8253</t>
  </si>
  <si>
    <t>ID-2808</t>
  </si>
  <si>
    <t>ID-1627</t>
  </si>
  <si>
    <t>ID-6863</t>
  </si>
  <si>
    <t>ID-8968</t>
  </si>
  <si>
    <t>ID-3040</t>
  </si>
  <si>
    <t>ID-6095</t>
  </si>
  <si>
    <t>ID-8182</t>
  </si>
  <si>
    <t>ID-7851</t>
  </si>
  <si>
    <t>ID-8679</t>
  </si>
  <si>
    <t>ID-6187</t>
  </si>
  <si>
    <t>ID-1877</t>
  </si>
  <si>
    <t>ID-7293</t>
  </si>
  <si>
    <t>ID-1350</t>
  </si>
  <si>
    <t>ID-1644</t>
  </si>
  <si>
    <t>ID-5027</t>
  </si>
  <si>
    <t>ID-3625</t>
  </si>
  <si>
    <t>ID-7212</t>
  </si>
  <si>
    <t>ID-3753</t>
  </si>
  <si>
    <t>ID-4140</t>
  </si>
  <si>
    <t>ID-4756</t>
  </si>
  <si>
    <t>ID-1278</t>
  </si>
  <si>
    <t>ID-4896</t>
  </si>
  <si>
    <t>ID-8481</t>
  </si>
  <si>
    <t>ID-8980</t>
  </si>
  <si>
    <t>ID-4838</t>
  </si>
  <si>
    <t>ID-5697</t>
  </si>
  <si>
    <t>ID-6772</t>
  </si>
  <si>
    <t>ID-4753</t>
  </si>
  <si>
    <t>ID-1337</t>
  </si>
  <si>
    <t>ID-8977</t>
  </si>
  <si>
    <t>ID-8798</t>
  </si>
  <si>
    <t>ID-5838</t>
  </si>
  <si>
    <t>ID-1719</t>
  </si>
  <si>
    <t>ID-5184</t>
  </si>
  <si>
    <t>ID-2875</t>
  </si>
  <si>
    <t>ID-3900</t>
  </si>
  <si>
    <t>ID-2081</t>
  </si>
  <si>
    <t>ID-7259</t>
  </si>
  <si>
    <t>ID-8539</t>
  </si>
  <si>
    <t>ID-4547</t>
  </si>
  <si>
    <t>ID-4021</t>
  </si>
  <si>
    <t>ID-2645</t>
  </si>
  <si>
    <t>ID-5093</t>
  </si>
  <si>
    <t>ID-7600</t>
  </si>
  <si>
    <t>ID-2450</t>
  </si>
  <si>
    <t>ID-2204</t>
  </si>
  <si>
    <t>ID-6027</t>
  </si>
  <si>
    <t>ID-7521</t>
  </si>
  <si>
    <t>ID-5550</t>
  </si>
  <si>
    <t>ID-4220</t>
  </si>
  <si>
    <t>ID-3225</t>
  </si>
  <si>
    <t>ID-3387</t>
  </si>
  <si>
    <t>ID-6708</t>
  </si>
  <si>
    <t>ID-1758</t>
  </si>
  <si>
    <t>ID-6998</t>
  </si>
  <si>
    <t>ID-5312</t>
  </si>
  <si>
    <t>ID-2009</t>
  </si>
  <si>
    <t>ID-4698</t>
  </si>
  <si>
    <t>ID-8228</t>
  </si>
  <si>
    <t>ID-8743</t>
  </si>
  <si>
    <t>ID-2376</t>
  </si>
  <si>
    <t>ID-1428</t>
  </si>
  <si>
    <t>ID-4699</t>
  </si>
  <si>
    <t>ID-7413</t>
  </si>
  <si>
    <t>ID-4882</t>
  </si>
  <si>
    <t>ID-6326</t>
  </si>
  <si>
    <t>ID-3746</t>
  </si>
  <si>
    <t>ID-3692</t>
  </si>
  <si>
    <t>ID-6310</t>
  </si>
  <si>
    <t>ID-6870</t>
  </si>
  <si>
    <t>ID-4636</t>
  </si>
  <si>
    <t>ID-6262</t>
  </si>
  <si>
    <t>ID-2365</t>
  </si>
  <si>
    <t>ID-6269</t>
  </si>
  <si>
    <t>ID-2599</t>
  </si>
  <si>
    <t>ID-3050</t>
  </si>
  <si>
    <t>ID-7615</t>
  </si>
  <si>
    <t>ID-7337</t>
  </si>
  <si>
    <t>ID-3609</t>
  </si>
  <si>
    <t>ID-4730</t>
  </si>
  <si>
    <t>ID-6844</t>
  </si>
  <si>
    <t>ID-7694</t>
  </si>
  <si>
    <t>ID-8445</t>
  </si>
  <si>
    <t>ID-3546</t>
  </si>
  <si>
    <t>ID-8715</t>
  </si>
  <si>
    <t>ID-8816</t>
  </si>
  <si>
    <t>ID-7961</t>
  </si>
  <si>
    <t>ID-6254</t>
  </si>
  <si>
    <t>ID-5060</t>
  </si>
  <si>
    <t>ID-2882</t>
  </si>
  <si>
    <t>ID-5272</t>
  </si>
  <si>
    <t>ID-7671</t>
  </si>
  <si>
    <t>ID-6955</t>
  </si>
  <si>
    <t>ID-1066</t>
  </si>
  <si>
    <t>ID-3011</t>
  </si>
  <si>
    <t>ID-8995</t>
  </si>
  <si>
    <t>ID-2563</t>
  </si>
  <si>
    <t>ID-4724</t>
  </si>
  <si>
    <t>ID-3098</t>
  </si>
  <si>
    <t>ID-2560</t>
  </si>
  <si>
    <t>ID-1359</t>
  </si>
  <si>
    <t>ID-8262</t>
  </si>
  <si>
    <t>ID-7573</t>
  </si>
  <si>
    <t>ID-1086</t>
  </si>
  <si>
    <t>ID-3551</t>
  </si>
  <si>
    <t>ID-4848</t>
  </si>
  <si>
    <t>ID-6395</t>
  </si>
  <si>
    <t>ID-6880</t>
  </si>
  <si>
    <t>ID-1917</t>
  </si>
  <si>
    <t>ID-5543</t>
  </si>
  <si>
    <t>ID-2194</t>
  </si>
  <si>
    <t>ID-3916</t>
  </si>
  <si>
    <t>ID-2937</t>
  </si>
  <si>
    <t>ID-5721</t>
  </si>
  <si>
    <t>ID-3816</t>
  </si>
  <si>
    <t>ID-2089</t>
  </si>
  <si>
    <t>ID-8152</t>
  </si>
  <si>
    <t>ID-2836</t>
  </si>
  <si>
    <t>ID-7158</t>
  </si>
  <si>
    <t>ID-8924</t>
  </si>
  <si>
    <t>ID-1777</t>
  </si>
  <si>
    <t>ID-5083</t>
  </si>
  <si>
    <t>ID-2868</t>
  </si>
  <si>
    <t>ID-7450</t>
  </si>
  <si>
    <t>ID-6505</t>
  </si>
  <si>
    <t>ID-5660</t>
  </si>
  <si>
    <t>ID-6598</t>
  </si>
  <si>
    <t>ID-4307</t>
  </si>
  <si>
    <t>ID-4793</t>
  </si>
  <si>
    <t>ID-1736</t>
  </si>
  <si>
    <t>ID-1690</t>
  </si>
  <si>
    <t>ID-8058</t>
  </si>
  <si>
    <t>ID-5528</t>
  </si>
  <si>
    <t>ID-6914</t>
  </si>
  <si>
    <t>ID-6483</t>
  </si>
  <si>
    <t>ID-6922</t>
  </si>
  <si>
    <t>ID-1922</t>
  </si>
  <si>
    <t>ID-8669</t>
  </si>
  <si>
    <t>ID-8931</t>
  </si>
  <si>
    <t>ID-3280</t>
  </si>
  <si>
    <t>ID-8296</t>
  </si>
  <si>
    <t>ID-2111</t>
  </si>
  <si>
    <t>ID-4282</t>
  </si>
  <si>
    <t>ID-3161</t>
  </si>
  <si>
    <t>ID-1816</t>
  </si>
  <si>
    <t>ID-5133</t>
  </si>
  <si>
    <t>ID-4795</t>
  </si>
  <si>
    <t>ID-2518</t>
  </si>
  <si>
    <t>ID-7701</t>
  </si>
  <si>
    <t>ID-3909</t>
  </si>
  <si>
    <t>ID-8315</t>
  </si>
  <si>
    <t>ID-4075</t>
  </si>
  <si>
    <t>ID-3890</t>
  </si>
  <si>
    <t>ID-2472</t>
  </si>
  <si>
    <t>ID-6565</t>
  </si>
  <si>
    <t>ID-6560</t>
  </si>
  <si>
    <t>ID-3627</t>
  </si>
  <si>
    <t>ID-4650</t>
  </si>
  <si>
    <t>ID-2998</t>
  </si>
  <si>
    <t>ID-1881</t>
  </si>
  <si>
    <t>ID-1570</t>
  </si>
  <si>
    <t>ID-1876</t>
  </si>
  <si>
    <t>ID-8589</t>
  </si>
  <si>
    <t>ID-4471</t>
  </si>
  <si>
    <t>ID-3301</t>
  </si>
  <si>
    <t>ID-6197</t>
  </si>
  <si>
    <t>ID-1238</t>
  </si>
  <si>
    <t>ID-7918</t>
  </si>
  <si>
    <t>ID-4505</t>
  </si>
  <si>
    <t>ID-5003</t>
  </si>
  <si>
    <t>ID-5238</t>
  </si>
  <si>
    <t>ID-8627</t>
  </si>
  <si>
    <t>ID-6926</t>
  </si>
  <si>
    <t>ID-7165</t>
  </si>
  <si>
    <t>ID-7152</t>
  </si>
  <si>
    <t>ID-2471</t>
  </si>
  <si>
    <t>ID-4038</t>
  </si>
  <si>
    <t>ID-7287</t>
  </si>
  <si>
    <t>ID-2048</t>
  </si>
  <si>
    <t>ID-6773</t>
  </si>
  <si>
    <t>ID-2562</t>
  </si>
  <si>
    <t>ID-1107</t>
  </si>
  <si>
    <t>ID-6512</t>
  </si>
  <si>
    <t>ID-2603</t>
  </si>
  <si>
    <t>ID-4253</t>
  </si>
  <si>
    <t>ID-7368</t>
  </si>
  <si>
    <t>ID-8528</t>
  </si>
  <si>
    <t>ID-5309</t>
  </si>
  <si>
    <t>ID-2239</t>
  </si>
  <si>
    <t>ID-1978</t>
  </si>
  <si>
    <t>ID-7855</t>
  </si>
  <si>
    <t>ID-2457</t>
  </si>
  <si>
    <t>ID-3844</t>
  </si>
  <si>
    <t>ID-4247</t>
  </si>
  <si>
    <t>ID-8260</t>
  </si>
  <si>
    <t>ID-3957</t>
  </si>
  <si>
    <t>ID-3602</t>
  </si>
  <si>
    <t>ID-3504</t>
  </si>
  <si>
    <t>ID-4357</t>
  </si>
  <si>
    <t>ID-6558</t>
  </si>
  <si>
    <t>ID-1331</t>
  </si>
  <si>
    <t>ID-4871</t>
  </si>
  <si>
    <t>ID-1193</t>
  </si>
  <si>
    <t>ID-6433</t>
  </si>
  <si>
    <t>ID-2427</t>
  </si>
  <si>
    <t>ID-1205</t>
  </si>
  <si>
    <t>ID-5326</t>
  </si>
  <si>
    <t>ID-2478</t>
  </si>
  <si>
    <t>ID-6858</t>
  </si>
  <si>
    <t>ID-6030</t>
  </si>
  <si>
    <t>ID-6693</t>
  </si>
  <si>
    <t>ID-7365</t>
  </si>
  <si>
    <t>ID-3262</t>
  </si>
  <si>
    <t>ID-6347</t>
  </si>
  <si>
    <t>ID-8655</t>
  </si>
  <si>
    <t>ID-2512</t>
  </si>
  <si>
    <t>ID-7773</t>
  </si>
  <si>
    <t>ID-5248</t>
  </si>
  <si>
    <t>ID-6060</t>
  </si>
  <si>
    <t>ID-6044</t>
  </si>
  <si>
    <t>ID-1797</t>
  </si>
  <si>
    <t>ID-3596</t>
  </si>
  <si>
    <t>ID-3468</t>
  </si>
  <si>
    <t>ID-8177</t>
  </si>
  <si>
    <t>ID-2355</t>
  </si>
  <si>
    <t>ID-3954</t>
  </si>
  <si>
    <t>ID-5470</t>
  </si>
  <si>
    <t>ID-1744</t>
  </si>
  <si>
    <t>ID-1629</t>
  </si>
  <si>
    <t>ID-5683</t>
  </si>
  <si>
    <t>ID-7427</t>
  </si>
  <si>
    <t>ID-4201</t>
  </si>
  <si>
    <t>ID-7769</t>
  </si>
  <si>
    <t>ID-7569</t>
  </si>
  <si>
    <t>ID-2317</t>
  </si>
  <si>
    <t>ID-8935</t>
  </si>
  <si>
    <t>ID-7819</t>
  </si>
  <si>
    <t>ID-2446</t>
  </si>
  <si>
    <t>ID-1773</t>
  </si>
  <si>
    <t>ID-1977</t>
  </si>
  <si>
    <t>ID-6507</t>
  </si>
  <si>
    <t>ID-1335</t>
  </si>
  <si>
    <t>ID-5332</t>
  </si>
  <si>
    <t>ID-3903</t>
  </si>
  <si>
    <t>ID-8772</t>
  </si>
  <si>
    <t>ID-5983</t>
  </si>
  <si>
    <t>ID-6332</t>
  </si>
  <si>
    <t>ID-3339</t>
  </si>
  <si>
    <t>ID-6732</t>
  </si>
  <si>
    <t>ID-5863</t>
  </si>
  <si>
    <t>ID-1415</t>
  </si>
  <si>
    <t>ID-8588</t>
  </si>
  <si>
    <t>ID-5563</t>
  </si>
  <si>
    <t>ID-5263</t>
  </si>
  <si>
    <t>ID-8090</t>
  </si>
  <si>
    <t>ID-3950</t>
  </si>
  <si>
    <t>ID-6846</t>
  </si>
  <si>
    <t>ID-1483</t>
  </si>
  <si>
    <t>ID-2134</t>
  </si>
  <si>
    <t>ID-5890</t>
  </si>
  <si>
    <t>ID-7733</t>
  </si>
  <si>
    <t>ID-1098</t>
  </si>
  <si>
    <t>ID-2509</t>
  </si>
  <si>
    <t>ID-7584</t>
  </si>
  <si>
    <t>ID-2385</t>
  </si>
  <si>
    <t>ID-8156</t>
  </si>
  <si>
    <t>ID-5614</t>
  </si>
  <si>
    <t>ID-5500</t>
  </si>
  <si>
    <t>ID-6881</t>
  </si>
  <si>
    <t>ID-8399</t>
  </si>
  <si>
    <t>ID-6226</t>
  </si>
  <si>
    <t>ID-7863</t>
  </si>
  <si>
    <t>ID-7792</t>
  </si>
  <si>
    <t>ID-4948</t>
  </si>
  <si>
    <t>ID-8118</t>
  </si>
  <si>
    <t>ID-1115</t>
  </si>
  <si>
    <t>ID-4893</t>
  </si>
  <si>
    <t>ID-5948</t>
  </si>
  <si>
    <t>ID-2476</t>
  </si>
  <si>
    <t>ID-5139</t>
  </si>
  <si>
    <t>ID-2004</t>
  </si>
  <si>
    <t>ID-5345</t>
  </si>
  <si>
    <t>ID-2404</t>
  </si>
  <si>
    <t>ID-5005</t>
  </si>
  <si>
    <t>ID-2897</t>
  </si>
  <si>
    <t>ID-1739</t>
  </si>
  <si>
    <t>ID-1659</t>
  </si>
  <si>
    <t>ID-5063</t>
  </si>
  <si>
    <t>ID-5946</t>
  </si>
  <si>
    <t>ID-8692</t>
  </si>
  <si>
    <t>ID-7509</t>
  </si>
  <si>
    <t>ID-8518</t>
  </si>
  <si>
    <t>ID-7852</t>
  </si>
  <si>
    <t>ID-8050</t>
  </si>
  <si>
    <t>ID-1466</t>
  </si>
  <si>
    <t>ID-4590</t>
  </si>
  <si>
    <t>ID-3845</t>
  </si>
  <si>
    <t>ID-7652</t>
  </si>
  <si>
    <t>ID-2622</t>
  </si>
  <si>
    <t>ID-2216</t>
  </si>
  <si>
    <t>ID-6143</t>
  </si>
  <si>
    <t>ID-2958</t>
  </si>
  <si>
    <t>ID-5094</t>
  </si>
  <si>
    <t>ID-7331</t>
  </si>
  <si>
    <t>ID-8699</t>
  </si>
  <si>
    <t>ID-6730</t>
  </si>
  <si>
    <t>ID-1523</t>
  </si>
  <si>
    <t>ID-2632</t>
  </si>
  <si>
    <t>ID-8861</t>
  </si>
  <si>
    <t>ID-5885</t>
  </si>
  <si>
    <t>ID-5582</t>
  </si>
  <si>
    <t>ID-6655</t>
  </si>
  <si>
    <t>ID-8661</t>
  </si>
  <si>
    <t>ID-7146</t>
  </si>
  <si>
    <t>ID-4786</t>
  </si>
  <si>
    <t>ID-8124</t>
  </si>
  <si>
    <t>ID-3231</t>
  </si>
  <si>
    <t>ID-8158</t>
  </si>
  <si>
    <t>ID-5872</t>
  </si>
  <si>
    <t>ID-3249</t>
  </si>
  <si>
    <t>ID-8345</t>
  </si>
  <si>
    <t>ID-1906</t>
  </si>
  <si>
    <t>ID-7058</t>
  </si>
  <si>
    <t>ID-2417</t>
  </si>
  <si>
    <t>ID-1273</t>
  </si>
  <si>
    <t>ID-8649</t>
  </si>
  <si>
    <t>ID-7169</t>
  </si>
  <si>
    <t>ID-1642</t>
  </si>
  <si>
    <t>ID-1995</t>
  </si>
  <si>
    <t>ID-6026</t>
  </si>
  <si>
    <t>ID-4652</t>
  </si>
  <si>
    <t>ID-8342</t>
  </si>
  <si>
    <t>ID-4952</t>
  </si>
  <si>
    <t>ID-7953</t>
  </si>
  <si>
    <t>ID-5081</t>
  </si>
  <si>
    <t>ID-5821</t>
  </si>
  <si>
    <t>ID-8629</t>
  </si>
  <si>
    <t>ID-5858</t>
  </si>
  <si>
    <t>ID-5071</t>
  </si>
  <si>
    <t>ID-3785</t>
  </si>
  <si>
    <t>ID-3360</t>
  </si>
  <si>
    <t>ID-5757</t>
  </si>
  <si>
    <t>ID-5847</t>
  </si>
  <si>
    <t>ID-2891</t>
  </si>
  <si>
    <t>ID-8918</t>
  </si>
  <si>
    <t>ID-3236</t>
  </si>
  <si>
    <t>ID-5234</t>
  </si>
  <si>
    <t>ID-7614</t>
  </si>
  <si>
    <t>ID-6567</t>
  </si>
  <si>
    <t>ID-5276</t>
  </si>
  <si>
    <t>ID-1422</t>
  </si>
  <si>
    <t>ID-2901</t>
  </si>
  <si>
    <t>ID-4508</t>
  </si>
  <si>
    <t>ID-6221</t>
  </si>
  <si>
    <t>ID-1885</t>
  </si>
  <si>
    <t>ID-2253</t>
  </si>
  <si>
    <t>ID-5682</t>
  </si>
  <si>
    <t>ID-4455</t>
  </si>
  <si>
    <t>ID-8820</t>
  </si>
  <si>
    <t>ID-2635</t>
  </si>
  <si>
    <t>ID-3922</t>
  </si>
  <si>
    <t>ID-2678</t>
  </si>
  <si>
    <t>ID-6443</t>
  </si>
  <si>
    <t>ID-3863</t>
  </si>
  <si>
    <t>ID-3679</t>
  </si>
  <si>
    <t>ID-8726</t>
  </si>
  <si>
    <t>ID-4425</t>
  </si>
  <si>
    <t>ID-8807</t>
  </si>
  <si>
    <t>ID-8480</t>
  </si>
  <si>
    <t>ID-3975</t>
  </si>
  <si>
    <t>ID-1672</t>
  </si>
  <si>
    <t>ID-3179</t>
  </si>
  <si>
    <t>ID-2800</t>
  </si>
  <si>
    <t>ID-1255</t>
  </si>
  <si>
    <t>ID-1472</t>
  </si>
  <si>
    <t>ID-1530</t>
  </si>
  <si>
    <t>ID-3174</t>
  </si>
  <si>
    <t>ID-2292</t>
  </si>
  <si>
    <t>ID-7719</t>
  </si>
  <si>
    <t>ID-4712</t>
  </si>
  <si>
    <t>ID-1735</t>
  </si>
  <si>
    <t>ID-8435</t>
  </si>
  <si>
    <t>ID-5313</t>
  </si>
  <si>
    <t>ID-7196</t>
  </si>
  <si>
    <t>ID-7407</t>
  </si>
  <si>
    <t>ID-6967</t>
  </si>
  <si>
    <t>ID-5743</t>
  </si>
  <si>
    <t>ID-7218</t>
  </si>
  <si>
    <t>ID-1820</t>
  </si>
  <si>
    <t>ID-7770</t>
  </si>
  <si>
    <t>ID-6431</t>
  </si>
  <si>
    <t>ID-7363</t>
  </si>
  <si>
    <t>ID-4342</t>
  </si>
  <si>
    <t>ID-6337</t>
  </si>
  <si>
    <t>ID-2930</t>
  </si>
  <si>
    <t>ID-5495</t>
  </si>
  <si>
    <t>ID-3854</t>
  </si>
  <si>
    <t>ID-4169</t>
  </si>
  <si>
    <t>ID-7945</t>
  </si>
  <si>
    <t>ID-8814</t>
  </si>
  <si>
    <t>ID-5145</t>
  </si>
  <si>
    <t>ID-7556</t>
  </si>
  <si>
    <t>ID-6760</t>
  </si>
  <si>
    <t>ID-1019</t>
  </si>
  <si>
    <t>ID-4306</t>
  </si>
  <si>
    <t>ID-4415</t>
  </si>
  <si>
    <t>ID-8284</t>
  </si>
  <si>
    <t>ID-5871</t>
  </si>
  <si>
    <t>ID-7031</t>
  </si>
  <si>
    <t>ID-1017</t>
  </si>
  <si>
    <t>ID-5006</t>
  </si>
  <si>
    <t>ID-3146</t>
  </si>
  <si>
    <t>ID-1791</t>
  </si>
  <si>
    <t>ID-4573</t>
  </si>
  <si>
    <t>ID-2959</t>
  </si>
  <si>
    <t>ID-8230</t>
  </si>
  <si>
    <t>ID-3304</t>
  </si>
  <si>
    <t>ID-3197</t>
  </si>
  <si>
    <t>ID-6929</t>
  </si>
  <si>
    <t>ID-1343</t>
  </si>
  <si>
    <t>ID-6854</t>
  </si>
  <si>
    <t>ID-6242</t>
  </si>
  <si>
    <t>ID-6447</t>
  </si>
  <si>
    <t>ID-3065</t>
  </si>
  <si>
    <t>ID-5663</t>
  </si>
  <si>
    <t>ID-4374</t>
  </si>
  <si>
    <t>ID-2975</t>
  </si>
  <si>
    <t>ID-2814</t>
  </si>
  <si>
    <t>ID-7871</t>
  </si>
  <si>
    <t>ID-3967</t>
  </si>
  <si>
    <t>ID-4302</t>
  </si>
  <si>
    <t>ID-2916</t>
  </si>
  <si>
    <t>ID-1303</t>
  </si>
  <si>
    <t>ID-8492</t>
  </si>
  <si>
    <t>ID-8468</t>
  </si>
  <si>
    <t>ID-7432</t>
  </si>
  <si>
    <t>ID-1886</t>
  </si>
  <si>
    <t>ID-3499</t>
  </si>
  <si>
    <t>ID-2935</t>
  </si>
  <si>
    <t>ID-4079</t>
  </si>
  <si>
    <t>ID-1595</t>
  </si>
  <si>
    <t>ID-5973</t>
  </si>
  <si>
    <t>ID-8903</t>
  </si>
  <si>
    <t>ID-7061</t>
  </si>
  <si>
    <t>ID-2628</t>
  </si>
  <si>
    <t>ID-2544</t>
  </si>
  <si>
    <t>ID-6425</t>
  </si>
  <si>
    <t>ID-4178</t>
  </si>
  <si>
    <t>ID-1486</t>
  </si>
  <si>
    <t>ID-4482</t>
  </si>
  <si>
    <t>ID-6751</t>
  </si>
  <si>
    <t>ID-5814</t>
  </si>
  <si>
    <t>ID-5095</t>
  </si>
  <si>
    <t>ID-5862</t>
  </si>
  <si>
    <t>ID-3977</t>
  </si>
  <si>
    <t>ID-3132</t>
  </si>
  <si>
    <t>ID-5440</t>
  </si>
  <si>
    <t>ID-6537</t>
  </si>
  <si>
    <t>ID-2810</t>
  </si>
  <si>
    <t>ID-1634</t>
  </si>
  <si>
    <t>ID-8418</t>
  </si>
  <si>
    <t>ID-6724</t>
  </si>
  <si>
    <t>ID-6429</t>
  </si>
  <si>
    <t>ID-5809</t>
  </si>
  <si>
    <t>ID-1384</t>
  </si>
  <si>
    <t>ID-3775</t>
  </si>
  <si>
    <t>ID-4778</t>
  </si>
  <si>
    <t>ID-8626</t>
  </si>
  <si>
    <t>ID-4515</t>
  </si>
  <si>
    <t>ID-3807</t>
  </si>
  <si>
    <t>ID-6965</t>
  </si>
  <si>
    <t>ID-6008</t>
  </si>
  <si>
    <t>ID-5018</t>
  </si>
  <si>
    <t>ID-4672</t>
  </si>
  <si>
    <t>ID-5067</t>
  </si>
  <si>
    <t>ID-7336</t>
  </si>
  <si>
    <t>ID-4142</t>
  </si>
  <si>
    <t>ID-2000</t>
  </si>
  <si>
    <t>ID-2312</t>
  </si>
  <si>
    <t>ID-8502</t>
  </si>
  <si>
    <t>ID-5074</t>
  </si>
  <si>
    <t>ID-5553</t>
  </si>
  <si>
    <t>ID-1275</t>
  </si>
  <si>
    <t>ID-1298</t>
  </si>
  <si>
    <t>ID-1842</t>
  </si>
  <si>
    <t>ID-6902</t>
  </si>
  <si>
    <t>ID-5136</t>
  </si>
  <si>
    <t>ID-2851</t>
  </si>
  <si>
    <t>ID-1381</t>
  </si>
  <si>
    <t>ID-1800</t>
  </si>
  <si>
    <t>ID-6820</t>
  </si>
  <si>
    <t>ID-8513</t>
  </si>
  <si>
    <t>ID-5959</t>
  </si>
  <si>
    <t>ID-1794</t>
  </si>
  <si>
    <t>ID-7228</t>
  </si>
  <si>
    <t>ID-6120</t>
  </si>
  <si>
    <t>ID-1992</t>
  </si>
  <si>
    <t>ID-8032</t>
  </si>
  <si>
    <t>ID-7861</t>
  </si>
  <si>
    <t>ID-2030</t>
  </si>
  <si>
    <t>ID-7052</t>
  </si>
  <si>
    <t>ID-1594</t>
  </si>
  <si>
    <t>ID-5013</t>
  </si>
  <si>
    <t>ID-4831</t>
  </si>
  <si>
    <t>ID-6688</t>
  </si>
  <si>
    <t>ID-7940</t>
  </si>
  <si>
    <t>ID-7090</t>
  </si>
  <si>
    <t>ID-8421</t>
  </si>
  <si>
    <t>ID-1705</t>
  </si>
  <si>
    <t>ID-8316</t>
  </si>
  <si>
    <t>ID-2519</t>
  </si>
  <si>
    <t>ID-2536</t>
  </si>
  <si>
    <t>ID-8168</t>
  </si>
  <si>
    <t>ID-6147</t>
  </si>
  <si>
    <t>ID-8610</t>
  </si>
  <si>
    <t>ID-4040</t>
  </si>
  <si>
    <t>ID-5467</t>
  </si>
  <si>
    <t>ID-8835</t>
  </si>
  <si>
    <t>ID-7823</t>
  </si>
  <si>
    <t>ID-5630</t>
  </si>
  <si>
    <t>ID-7027</t>
  </si>
  <si>
    <t>ID-3527</t>
  </si>
  <si>
    <t>ID-1280</t>
  </si>
  <si>
    <t>ID-4477</t>
  </si>
  <si>
    <t>ID-1487</t>
  </si>
  <si>
    <t>ID-8491</t>
  </si>
  <si>
    <t>ID-3912</t>
  </si>
  <si>
    <t>ID-6465</t>
  </si>
  <si>
    <t>ID-6958</t>
  </si>
  <si>
    <t>ID-7544</t>
  </si>
  <si>
    <t>ID-3081</t>
  </si>
  <si>
    <t>ID-1561</t>
  </si>
  <si>
    <t>ID-7414</t>
  </si>
  <si>
    <t>ID-7880</t>
  </si>
  <si>
    <t>ID-7959</t>
  </si>
  <si>
    <t>ID-6078</t>
  </si>
  <si>
    <t>ID-1169</t>
  </si>
  <si>
    <t>ID-7264</t>
  </si>
  <si>
    <t>ID-5400</t>
  </si>
  <si>
    <t>ID-2181</t>
  </si>
  <si>
    <t>ID-2274</t>
  </si>
  <si>
    <t>ID-1998</t>
  </si>
  <si>
    <t>ID-6790</t>
  </si>
  <si>
    <t>ID-8599</t>
  </si>
  <si>
    <t>ID-2869</t>
  </si>
  <si>
    <t>ID-5121</t>
  </si>
  <si>
    <t>ID-6570</t>
  </si>
  <si>
    <t>ID-1108</t>
  </si>
  <si>
    <t>ID-2616</t>
  </si>
  <si>
    <t>ID-6671</t>
  </si>
  <si>
    <t>ID-6113</t>
  </si>
  <si>
    <t>ID-5262</t>
  </si>
  <si>
    <t>ID-5461</t>
  </si>
  <si>
    <t>ID-1888</t>
  </si>
  <si>
    <t>ID-6963</t>
  </si>
  <si>
    <t>ID-3469</t>
  </si>
  <si>
    <t>ID-4819</t>
  </si>
  <si>
    <t>ID-3328</t>
  </si>
  <si>
    <t>ID-8566</t>
  </si>
  <si>
    <t>ID-2885</t>
  </si>
  <si>
    <t>ID-8992</t>
  </si>
  <si>
    <t>ID-1880</t>
  </si>
  <si>
    <t>ID-8140</t>
  </si>
  <si>
    <t>ID-8248</t>
  </si>
  <si>
    <t>ID-3841</t>
  </si>
  <si>
    <t>ID-8638</t>
  </si>
  <si>
    <t>ID-2236</t>
  </si>
  <si>
    <t>ID-6912</t>
  </si>
  <si>
    <t>ID-2598</t>
  </si>
  <si>
    <t>ID-4080</t>
  </si>
  <si>
    <t>ID-7718</t>
  </si>
  <si>
    <t>ID-7420</t>
  </si>
  <si>
    <t>ID-7669</t>
  </si>
  <si>
    <t>ID-8099</t>
  </si>
  <si>
    <t>ID-7202</t>
  </si>
  <si>
    <t>ID-4131</t>
  </si>
  <si>
    <t>ID-7054</t>
  </si>
  <si>
    <t>ID-5456</t>
  </si>
  <si>
    <t>ID-6511</t>
  </si>
  <si>
    <t>ID-8159</t>
  </si>
  <si>
    <t>ID-1601</t>
  </si>
  <si>
    <t>ID-2370</t>
  </si>
  <si>
    <t>ID-3993</t>
  </si>
  <si>
    <t>ID-2055</t>
  </si>
  <si>
    <t>ID-5708</t>
  </si>
  <si>
    <t>ID-3034</t>
  </si>
  <si>
    <t>ID-2206</t>
  </si>
  <si>
    <t>ID-4141</t>
  </si>
  <si>
    <t>ID-3737</t>
  </si>
  <si>
    <t>ID-6290</t>
  </si>
  <si>
    <t>ID-1844</t>
  </si>
  <si>
    <t>ID-6486</t>
  </si>
  <si>
    <t>ID-7937</t>
  </si>
  <si>
    <t>ID-1698</t>
  </si>
  <si>
    <t>ID-3814</t>
  </si>
  <si>
    <t>ID-3651</t>
  </si>
  <si>
    <t>ID-4150</t>
  </si>
  <si>
    <t>ID-1802</t>
  </si>
  <si>
    <t>ID-1516</t>
  </si>
  <si>
    <t>ID-6993</t>
  </si>
  <si>
    <t>ID-3508</t>
  </si>
  <si>
    <t>ID-1347</t>
  </si>
  <si>
    <t>ID-2582</t>
  </si>
  <si>
    <t>ID-5216</t>
  </si>
  <si>
    <t>ID-1804</t>
  </si>
  <si>
    <t>ID-1843</t>
  </si>
  <si>
    <t>ID-8833</t>
  </si>
  <si>
    <t>ID-3151</t>
  </si>
  <si>
    <t>ID-4681</t>
  </si>
  <si>
    <t>ID-6659</t>
  </si>
  <si>
    <t>ID-7616</t>
  </si>
  <si>
    <t>ID-6324</t>
  </si>
  <si>
    <t>ID-6157</t>
  </si>
  <si>
    <t>ID-1910</t>
  </si>
  <si>
    <t>ID-3601</t>
  </si>
  <si>
    <t>ID-7540</t>
  </si>
  <si>
    <t>ID-2674</t>
  </si>
  <si>
    <t>ID-7954</t>
  </si>
  <si>
    <t>ID-5710</t>
  </si>
  <si>
    <t>ID-6062</t>
  </si>
  <si>
    <t>ID-7689</t>
  </si>
  <si>
    <t>ID-5405</t>
  </si>
  <si>
    <t>ID-3689</t>
  </si>
  <si>
    <t>ID-5099</t>
  </si>
  <si>
    <t>ID-5219</t>
  </si>
  <si>
    <t>ID-5157</t>
  </si>
  <si>
    <t>ID-5874</t>
  </si>
  <si>
    <t>ID-8400</t>
  </si>
  <si>
    <t>ID-1850</t>
  </si>
  <si>
    <t>ID-3784</t>
  </si>
  <si>
    <t>ID-7351</t>
  </si>
  <si>
    <t>ID-1081</t>
  </si>
  <si>
    <t>ID-8348</t>
  </si>
  <si>
    <t>ID-3818</t>
  </si>
  <si>
    <t>ID-8020</t>
  </si>
  <si>
    <t>ID-8839</t>
  </si>
  <si>
    <t>ID-8323</t>
  </si>
  <si>
    <t>ID-8530</t>
  </si>
  <si>
    <t>ID-8808</t>
  </si>
  <si>
    <t>ID-6455</t>
  </si>
  <si>
    <t>ID-7936</t>
  </si>
  <si>
    <t>ID-2880</t>
  </si>
  <si>
    <t>ID-5554</t>
  </si>
  <si>
    <t>ID-4649</t>
  </si>
  <si>
    <t>ID-5941</t>
  </si>
  <si>
    <t>ID-2118</t>
  </si>
  <si>
    <t>ID-8178</t>
  </si>
  <si>
    <t>ID-3147</t>
  </si>
  <si>
    <t>ID-2566</t>
  </si>
  <si>
    <t>ID-5969</t>
  </si>
  <si>
    <t>ID-5274</t>
  </si>
  <si>
    <t>ID-8618</t>
  </si>
  <si>
    <t>ID-8114</t>
  </si>
  <si>
    <t>ID-6428</t>
  </si>
  <si>
    <t>ID-2487</t>
  </si>
  <si>
    <t>ID-8499</t>
  </si>
  <si>
    <t>ID-6741</t>
  </si>
  <si>
    <t>ID-2890</t>
  </si>
  <si>
    <t>ID-5518</t>
  </si>
  <si>
    <t>ID-2136</t>
  </si>
  <si>
    <t>ID-4807</t>
  </si>
  <si>
    <t>ID-6243</t>
  </si>
  <si>
    <t>ID-2964</t>
  </si>
  <si>
    <t>ID-2296</t>
  </si>
  <si>
    <t>ID-8766</t>
  </si>
  <si>
    <t>ID-4358</t>
  </si>
  <si>
    <t>ID-7724</t>
  </si>
  <si>
    <t>ID-4188</t>
  </si>
  <si>
    <t>ID-6042</t>
  </si>
  <si>
    <t>ID-6421</t>
  </si>
  <si>
    <t>ID-6212</t>
  </si>
  <si>
    <t>ID-8209</t>
  </si>
  <si>
    <t>ID-3836</t>
  </si>
  <si>
    <t>ID-8391</t>
  </si>
  <si>
    <t>ID-7381</t>
  </si>
  <si>
    <t>ID-8976</t>
  </si>
  <si>
    <t>ID-3408</t>
  </si>
  <si>
    <t>ID-6969</t>
  </si>
  <si>
    <t>ID-6614</t>
  </si>
  <si>
    <t>ID-3554</t>
  </si>
  <si>
    <t>ID-8450</t>
  </si>
  <si>
    <t>ID-2737</t>
  </si>
  <si>
    <t>ID-4855</t>
  </si>
  <si>
    <t>ID-1021</t>
  </si>
  <si>
    <t>ID-4264</t>
  </si>
  <si>
    <t>ID-1611</t>
  </si>
  <si>
    <t>ID-8657</t>
  </si>
  <si>
    <t>ID-2321</t>
  </si>
  <si>
    <t>ID-8784</t>
  </si>
  <si>
    <t>ID-1190</t>
  </si>
  <si>
    <t>ID-8831</t>
  </si>
  <si>
    <t>ID-7022</t>
  </si>
  <si>
    <t>ID-5465</t>
  </si>
  <si>
    <t>ID-2426</t>
  </si>
  <si>
    <t>ID-3109</t>
  </si>
  <si>
    <t>ID-1970</t>
  </si>
  <si>
    <t>ID-3837</t>
  </si>
  <si>
    <t>ID-3415</t>
  </si>
  <si>
    <t>ID-8196</t>
  </si>
  <si>
    <t>ID-4957</t>
  </si>
  <si>
    <t>ID-4052</t>
  </si>
  <si>
    <t>ID-8207</t>
  </si>
  <si>
    <t>ID-8313</t>
  </si>
  <si>
    <t>ID-8569</t>
  </si>
  <si>
    <t>ID-5367</t>
  </si>
  <si>
    <t>ID-5581</t>
  </si>
  <si>
    <t>ID-4983</t>
  </si>
  <si>
    <t>ID-7138</t>
  </si>
  <si>
    <t>ID-7316</t>
  </si>
  <si>
    <t>ID-5050</t>
  </si>
  <si>
    <t>ID-2689</t>
  </si>
  <si>
    <t>ID-3242</t>
  </si>
  <si>
    <t>ID-5385</t>
  </si>
  <si>
    <t>ID-6215</t>
  </si>
  <si>
    <t>ID-6208</t>
  </si>
  <si>
    <t>ID-2203</t>
  </si>
  <si>
    <t>ID-8754</t>
  </si>
  <si>
    <t>ID-2306</t>
  </si>
  <si>
    <t>ID-5598</t>
  </si>
  <si>
    <t>ID-7595</t>
  </si>
  <si>
    <t>ID-2373</t>
  </si>
  <si>
    <t>ID-5921</t>
  </si>
  <si>
    <t>ID-4439</t>
  </si>
  <si>
    <t>ID-2352</t>
  </si>
  <si>
    <t>ID-4643</t>
  </si>
  <si>
    <t>ID-7842</t>
  </si>
  <si>
    <t>ID-7642</t>
  </si>
  <si>
    <t>ID-4233</t>
  </si>
  <si>
    <t>ID-3901</t>
  </si>
  <si>
    <t>ID-6146</t>
  </si>
  <si>
    <t>ID-8611</t>
  </si>
  <si>
    <t>ID-4087</t>
  </si>
  <si>
    <t>ID-1120</t>
  </si>
  <si>
    <t>ID-6192</t>
  </si>
  <si>
    <t>ID-1395</t>
  </si>
  <si>
    <t>ID-6426</t>
  </si>
  <si>
    <t>ID-5552</t>
  </si>
  <si>
    <t>ID-6081</t>
  </si>
  <si>
    <t>ID-4111</t>
  </si>
  <si>
    <t>ID-3535</t>
  </si>
  <si>
    <t>ID-6272</t>
  </si>
  <si>
    <t>ID-2047</t>
  </si>
  <si>
    <t>ID-1834</t>
  </si>
  <si>
    <t>ID-1647</t>
  </si>
  <si>
    <t>ID-8007</t>
  </si>
  <si>
    <t>ID-1174</t>
  </si>
  <si>
    <t>ID-3476</t>
  </si>
  <si>
    <t>ID-3400</t>
  </si>
  <si>
    <t>ID-1836</t>
  </si>
  <si>
    <t>ID-8965</t>
  </si>
  <si>
    <t>ID-4936</t>
  </si>
  <si>
    <t>ID-1368</t>
  </si>
  <si>
    <t>ID-3170</t>
  </si>
  <si>
    <t>ID-3481</t>
  </si>
  <si>
    <t>ID-1540</t>
  </si>
  <si>
    <t>ID-2918</t>
  </si>
  <si>
    <t>ID-6372</t>
  </si>
  <si>
    <t>ID-6371</t>
  </si>
  <si>
    <t>ID-7901</t>
  </si>
  <si>
    <t>ID-4717</t>
  </si>
  <si>
    <t>ID-8998</t>
  </si>
  <si>
    <t>ID-8780</t>
  </si>
  <si>
    <t>ID-6842</t>
  </si>
  <si>
    <t>ID-2249</t>
  </si>
  <si>
    <t>ID-8881</t>
  </si>
  <si>
    <t>ID-6726</t>
  </si>
  <si>
    <t>ID-4106</t>
  </si>
  <si>
    <t>ID-6585</t>
  </si>
  <si>
    <t>ID-8606</t>
  </si>
  <si>
    <t>ID-8394</t>
  </si>
  <si>
    <t>ID-7423</t>
  </si>
  <si>
    <t>ID-3142</t>
  </si>
  <si>
    <t>ID-2383</t>
  </si>
  <si>
    <t>ID-6088</t>
  </si>
  <si>
    <t>ID-3542</t>
  </si>
  <si>
    <t>ID-8044</t>
  </si>
  <si>
    <t>ID-5036</t>
  </si>
  <si>
    <t>ID-8434</t>
  </si>
  <si>
    <t>ID-2648</t>
  </si>
  <si>
    <t>ID-4559</t>
  </si>
  <si>
    <t>ID-7947</t>
  </si>
  <si>
    <t>ID-8150</t>
  </si>
  <si>
    <t>ID-4645</t>
  </si>
  <si>
    <t>ID-1215</t>
  </si>
  <si>
    <t>ID-3143</t>
  </si>
  <si>
    <t>ID-8490</t>
  </si>
  <si>
    <t>ID-2304</t>
  </si>
  <si>
    <t>ID-6409</t>
  </si>
  <si>
    <t>ID-2717</t>
  </si>
  <si>
    <t>ID-7564</t>
  </si>
  <si>
    <t>ID-6502</t>
  </si>
  <si>
    <t>ID-5749</t>
  </si>
  <si>
    <t>ID-4977</t>
  </si>
  <si>
    <t>ID-8920</t>
  </si>
  <si>
    <t>ID-5472</t>
  </si>
  <si>
    <t>ID-8430</t>
  </si>
  <si>
    <t>ID-7590</t>
  </si>
  <si>
    <t>ID-1222</t>
  </si>
  <si>
    <t>ID-4458</t>
  </si>
  <si>
    <t>ID-6229</t>
  </si>
  <si>
    <t>ID-1016</t>
  </si>
  <si>
    <t>ID-7780</t>
  </si>
  <si>
    <t>ID-3525</t>
  </si>
  <si>
    <t>ID-5463</t>
  </si>
  <si>
    <t>ID-7650</t>
  </si>
  <si>
    <t>ID-2260</t>
  </si>
  <si>
    <t>ID-8249</t>
  </si>
  <si>
    <t>ID-2721</t>
  </si>
  <si>
    <t>ID-2138</t>
  </si>
  <si>
    <t>ID-5287</t>
  </si>
  <si>
    <t>ID-8432</t>
  </si>
  <si>
    <t>ID-4898</t>
  </si>
  <si>
    <t>ID-7914</t>
  </si>
  <si>
    <t>ID-7017</t>
  </si>
  <si>
    <t>ID-2070</t>
  </si>
  <si>
    <t>ID-8941</t>
  </si>
  <si>
    <t>ID-8024</t>
  </si>
  <si>
    <t>ID-5402</t>
  </si>
  <si>
    <t>ID-8350</t>
  </si>
  <si>
    <t>ID-2456</t>
  </si>
  <si>
    <t>ID-2022</t>
  </si>
  <si>
    <t>ID-6439</t>
  </si>
  <si>
    <t>ID-5665</t>
  </si>
  <si>
    <t>ID-1367</t>
  </si>
  <si>
    <t>ID-4261</t>
  </si>
  <si>
    <t>ID-1761</t>
  </si>
  <si>
    <t>ID-5621</t>
  </si>
  <si>
    <t>ID-6023</t>
  </si>
  <si>
    <t>ID-2642</t>
  </si>
  <si>
    <t>ID-6015</t>
  </si>
  <si>
    <t>ID-8420</t>
  </si>
  <si>
    <t>ID-2523</t>
  </si>
  <si>
    <t>ID-8559</t>
  </si>
  <si>
    <t>ID-1267</t>
  </si>
  <si>
    <t>ID-6232</t>
  </si>
  <si>
    <t>ID-3285</t>
  </si>
  <si>
    <t>ID-7145</t>
  </si>
  <si>
    <t>ID-1135</t>
  </si>
  <si>
    <t>ID-8698</t>
  </si>
  <si>
    <t>ID-8593</t>
  </si>
  <si>
    <t>ID-1776</t>
  </si>
  <si>
    <t>ID-2602</t>
  </si>
  <si>
    <t>ID-8687</t>
  </si>
  <si>
    <t>ID-4203</t>
  </si>
  <si>
    <t>ID-5033</t>
  </si>
  <si>
    <t>ID-3629</t>
  </si>
  <si>
    <t>ID-2881</t>
  </si>
  <si>
    <t>ID-2747</t>
  </si>
  <si>
    <t>ID-2371</t>
  </si>
  <si>
    <t>ID-8578</t>
  </si>
  <si>
    <t>ID-5730</t>
  </si>
  <si>
    <t>ID-6835</t>
  </si>
  <si>
    <t>ID-6990</t>
  </si>
  <si>
    <t>ID-2838</t>
  </si>
  <si>
    <t>ID-4685</t>
  </si>
  <si>
    <t>ID-6092</t>
  </si>
  <si>
    <t>ID-6834</t>
  </si>
  <si>
    <t>ID-8411</t>
  </si>
  <si>
    <t>ID-4576</t>
  </si>
  <si>
    <t>ID-5246</t>
  </si>
  <si>
    <t>ID-5990</t>
  </si>
  <si>
    <t>ID-7748</t>
  </si>
  <si>
    <t>ID-4853</t>
  </si>
  <si>
    <t>ID-7229</t>
  </si>
  <si>
    <t>ID-3207</t>
  </si>
  <si>
    <t>ID-4481</t>
  </si>
  <si>
    <t>ID-3972</t>
  </si>
  <si>
    <t>ID-1606</t>
  </si>
  <si>
    <t>ID-6779</t>
  </si>
  <si>
    <t>ID-2157</t>
  </si>
  <si>
    <t>ID-3416</t>
  </si>
  <si>
    <t>ID-5077</t>
  </si>
  <si>
    <t>ID-5991</t>
  </si>
  <si>
    <t>ID-5505</t>
  </si>
  <si>
    <t>ID-8915</t>
  </si>
  <si>
    <t>ID-2072</t>
  </si>
  <si>
    <t>ID-2839</t>
  </si>
  <si>
    <t>ID-5972</t>
  </si>
  <si>
    <t>ID-3390</t>
  </si>
  <si>
    <t>ID-4348</t>
  </si>
  <si>
    <t>ID-4240</t>
  </si>
  <si>
    <t>ID-2999</t>
  </si>
  <si>
    <t>ID-2832</t>
  </si>
  <si>
    <t>ID-1234</t>
  </si>
  <si>
    <t>ID-5225</t>
  </si>
  <si>
    <t>ID-3749</t>
  </si>
  <si>
    <t>ID-6247</t>
  </si>
  <si>
    <t>ID-5796</t>
  </si>
  <si>
    <t>ID-8515</t>
  </si>
  <si>
    <t>ID-7709</t>
  </si>
  <si>
    <t>ID-3218</t>
  </si>
  <si>
    <t>ID-3632</t>
  </si>
  <si>
    <t>ID-4897</t>
  </si>
  <si>
    <t>ID-8905</t>
  </si>
  <si>
    <t>ID-6220</t>
  </si>
  <si>
    <t>ID-8273</t>
  </si>
  <si>
    <t>ID-1506</t>
  </si>
  <si>
    <t>ID-4405</t>
  </si>
  <si>
    <t>ID-7835</t>
  </si>
  <si>
    <t>ID-2786</t>
  </si>
  <si>
    <t>ID-6603</t>
  </si>
  <si>
    <t>ID-6515</t>
  </si>
  <si>
    <t>ID-1390</t>
  </si>
  <si>
    <t>ID-4331</t>
  </si>
  <si>
    <t>ID-7683</t>
  </si>
  <si>
    <t>ID-1573</t>
  </si>
  <si>
    <t>ID-1084</t>
  </si>
  <si>
    <t>ID-2520</t>
  </si>
  <si>
    <t>ID-3370</t>
  </si>
  <si>
    <t>ID-5537</t>
  </si>
  <si>
    <t>ID-6231</t>
  </si>
  <si>
    <t>ID-7290</t>
  </si>
  <si>
    <t>ID-2217</t>
  </si>
  <si>
    <t>ID-4989</t>
  </si>
  <si>
    <t>ID-8125</t>
  </si>
  <si>
    <t>ID-5585</t>
  </si>
  <si>
    <t>ID-1952</t>
  </si>
  <si>
    <t>ID-8529</t>
  </si>
  <si>
    <t>ID-8053</t>
  </si>
  <si>
    <t>ID-5458</t>
  </si>
  <si>
    <t>ID-8495</t>
  </si>
  <si>
    <t>ID-7932</t>
  </si>
  <si>
    <t>ID-4641</t>
  </si>
  <si>
    <t>ID-3114</t>
  </si>
  <si>
    <t>ID-5799</t>
  </si>
  <si>
    <t>ID-2714</t>
  </si>
  <si>
    <t>ID-8243</t>
  </si>
  <si>
    <t>ID-1636</t>
  </si>
  <si>
    <t>ID-7215</t>
  </si>
  <si>
    <t>ID-2270</t>
  </si>
  <si>
    <t>ID-3039</t>
  </si>
  <si>
    <t>ID-1565</t>
  </si>
  <si>
    <t>ID-1469</t>
  </si>
  <si>
    <t>ID-7447</t>
  </si>
  <si>
    <t>ID-5592</t>
  </si>
  <si>
    <t>ID-5475</t>
  </si>
  <si>
    <t>ID-3446</t>
  </si>
  <si>
    <t>ID-5469</t>
  </si>
  <si>
    <t>ID-3917</t>
  </si>
  <si>
    <t>ID-4940</t>
  </si>
  <si>
    <t>ID-5366</t>
  </si>
  <si>
    <t>ID-2961</t>
  </si>
  <si>
    <t>ID-3406</t>
  </si>
  <si>
    <t>ID-7358</t>
  </si>
  <si>
    <t>ID-3503</t>
  </si>
  <si>
    <t>ID-4621</t>
  </si>
  <si>
    <t>ID-7875</t>
  </si>
  <si>
    <t>ID-6723</t>
  </si>
  <si>
    <t>ID-6543</t>
  </si>
  <si>
    <t>ID-6518</t>
  </si>
  <si>
    <t>ID-2507</t>
  </si>
  <si>
    <t>ID-2014</t>
  </si>
  <si>
    <t>ID-4835</t>
  </si>
  <si>
    <t>ID-5040</t>
  </si>
  <si>
    <t>ID-3565</t>
  </si>
  <si>
    <t>ID-8811</t>
  </si>
  <si>
    <t>ID-2912</t>
  </si>
  <si>
    <t>ID-6054</t>
  </si>
  <si>
    <t>ID-1903</t>
  </si>
  <si>
    <t>ID-1840</t>
  </si>
  <si>
    <t>ID-8281</t>
  </si>
  <si>
    <t>ID-2067</t>
  </si>
  <si>
    <t>ID-8440</t>
  </si>
  <si>
    <t>ID-8221</t>
  </si>
  <si>
    <t>ID-7744</t>
  </si>
  <si>
    <t>ID-1954</t>
  </si>
  <si>
    <t>ID-4600</t>
  </si>
  <si>
    <t>ID-5520</t>
  </si>
  <si>
    <t>ID-3115</t>
  </si>
  <si>
    <t>ID-8371</t>
  </si>
  <si>
    <t>ID-6968</t>
  </si>
  <si>
    <t>ID-3506</t>
  </si>
  <si>
    <t>ID-5800</t>
  </si>
  <si>
    <t>ID-6329</t>
  </si>
  <si>
    <t>ID-1113</t>
  </si>
  <si>
    <t>ID-3472</t>
  </si>
  <si>
    <t>ID-1357</t>
  </si>
  <si>
    <t>ID-7405</t>
  </si>
  <si>
    <t>ID-1369</t>
  </si>
  <si>
    <t>ID-6742</t>
  </si>
  <si>
    <t>ID-7419</t>
  </si>
  <si>
    <t>ID-3717</t>
  </si>
  <si>
    <t>ID-6241</t>
  </si>
  <si>
    <t>ID-1037</t>
  </si>
  <si>
    <t>ID-7495</t>
  </si>
  <si>
    <t>ID-8804</t>
  </si>
  <si>
    <t>ID-1197</t>
  </si>
  <si>
    <t>ID-3079</t>
  </si>
  <si>
    <t>ID-3851</t>
  </si>
  <si>
    <t>ID-1012</t>
  </si>
  <si>
    <t>ID-5249</t>
  </si>
  <si>
    <t>ID-8656</t>
  </si>
  <si>
    <t>ID-6152</t>
  </si>
  <si>
    <t>ID-3605</t>
  </si>
  <si>
    <t>ID-5196</t>
  </si>
  <si>
    <t>ID-7410</t>
  </si>
  <si>
    <t>ID-7617</t>
  </si>
  <si>
    <t>ID-5926</t>
  </si>
  <si>
    <t>ID-1277</t>
  </si>
  <si>
    <t>ID-7841</t>
  </si>
  <si>
    <t>ID-2877</t>
  </si>
  <si>
    <t>ID-3642</t>
  </si>
  <si>
    <t>ID-4182</t>
  </si>
  <si>
    <t>ID-3067</t>
  </si>
  <si>
    <t>ID-8328</t>
  </si>
  <si>
    <t>ID-6298</t>
  </si>
  <si>
    <t>ID-1535</t>
  </si>
  <si>
    <t>ID-8147</t>
  </si>
  <si>
    <t>ID-3640</t>
  </si>
  <si>
    <t>ID-6542</t>
  </si>
  <si>
    <t>ID-5607</t>
  </si>
  <si>
    <t>ID-8796</t>
  </si>
  <si>
    <t>ID-1949</t>
  </si>
  <si>
    <t>ID-5772</t>
  </si>
  <si>
    <t>ID-2981</t>
  </si>
  <si>
    <t>ID-8550</t>
  </si>
  <si>
    <t>ID-5975</t>
  </si>
  <si>
    <t>ID-3512</t>
  </si>
  <si>
    <t>ID-6845</t>
  </si>
  <si>
    <t>ID-1218</t>
  </si>
  <si>
    <t>ID-3511</t>
  </si>
  <si>
    <t>ID-1407</t>
  </si>
  <si>
    <t>ID-8927</t>
  </si>
  <si>
    <t>ID-8738</t>
  </si>
  <si>
    <t>ID-6482</t>
  </si>
  <si>
    <t>ID-8906</t>
  </si>
  <si>
    <t>ID-6012</t>
  </si>
  <si>
    <t>ID-7710</t>
  </si>
  <si>
    <t>ID-5655</t>
  </si>
  <si>
    <t>ID-5420</t>
  </si>
  <si>
    <t>ID-2696</t>
  </si>
  <si>
    <t>ID-7309</t>
  </si>
  <si>
    <t>ID-6879</t>
  </si>
  <si>
    <t>ID-8955</t>
  </si>
  <si>
    <t>ID-3224</t>
  </si>
  <si>
    <t>ID-3822</t>
  </si>
  <si>
    <t>ID-6218</t>
  </si>
  <si>
    <t>ID-2542</t>
  </si>
  <si>
    <t>ID-1172</t>
  </si>
  <si>
    <t>ID-6470</t>
  </si>
  <si>
    <t>ID-1456</t>
  </si>
  <si>
    <t>ID-4656</t>
  </si>
  <si>
    <t>ID-2526</t>
  </si>
  <si>
    <t>ID-2079</t>
  </si>
  <si>
    <t>ID-2341</t>
  </si>
  <si>
    <t>ID-4548</t>
  </si>
  <si>
    <t>ID-5573</t>
  </si>
  <si>
    <t>ID-3429</t>
  </si>
  <si>
    <t>ID-6018</t>
  </si>
  <si>
    <t>ID-4669</t>
  </si>
  <si>
    <t>ID-7675</t>
  </si>
  <si>
    <t>ID-1709</t>
  </si>
  <si>
    <t>ID-1077</t>
  </si>
  <si>
    <t>ID-5943</t>
  </si>
  <si>
    <t>ID-7510</t>
  </si>
  <si>
    <t>ID-8218</t>
  </si>
  <si>
    <t>ID-2884</t>
  </si>
  <si>
    <t>ID-6555</t>
  </si>
  <si>
    <t>ID-2847</t>
  </si>
  <si>
    <t>ID-5574</t>
  </si>
  <si>
    <t>ID-3924</t>
  </si>
  <si>
    <t>ID-6951</t>
  </si>
  <si>
    <t>ID-7977</t>
  </si>
  <si>
    <t>ID-2713</t>
  </si>
  <si>
    <t>ID-2962</t>
  </si>
  <si>
    <t>ID-4275</t>
  </si>
  <si>
    <t>ID-3157</t>
  </si>
  <si>
    <t>ID-6868</t>
  </si>
  <si>
    <t>ID-3870</t>
  </si>
  <si>
    <t>ID-3576</t>
  </si>
  <si>
    <t>ID-3733</t>
  </si>
  <si>
    <t>ID-2946</t>
  </si>
  <si>
    <t>ID-1550</t>
  </si>
  <si>
    <t>ID-7091</t>
  </si>
  <si>
    <t>ID-5738</t>
  </si>
  <si>
    <t>ID-7346</t>
  </si>
  <si>
    <t>ID-1087</t>
  </si>
  <si>
    <t>ID-3766</t>
  </si>
  <si>
    <t>ID-2873</t>
  </si>
  <si>
    <t>ID-7093</t>
  </si>
  <si>
    <t>ID-8017</t>
  </si>
  <si>
    <t>ID-2214</t>
  </si>
  <si>
    <t>ID-6533</t>
  </si>
  <si>
    <t>ID-5441</t>
  </si>
  <si>
    <t>ID-7691</t>
  </si>
  <si>
    <t>ID-7889</t>
  </si>
  <si>
    <t>ID-2333</t>
  </si>
  <si>
    <t>ID-5640</t>
  </si>
  <si>
    <t>ID-1504</t>
  </si>
  <si>
    <t>ID-6151</t>
  </si>
  <si>
    <t>ID-5390</t>
  </si>
  <si>
    <t>ID-5612</t>
  </si>
  <si>
    <t>ID-3235</t>
  </si>
  <si>
    <t>ID-4321</t>
  </si>
  <si>
    <t>ID-4851</t>
  </si>
  <si>
    <t>ID-7433</t>
  </si>
  <si>
    <t>ID-5280</t>
  </si>
  <si>
    <t>ID-7910</t>
  </si>
  <si>
    <t>ID-7964</t>
  </si>
  <si>
    <t>ID-2840</t>
  </si>
  <si>
    <t>ID-8526</t>
  </si>
  <si>
    <t>ID-7794</t>
  </si>
  <si>
    <t>ID-5310</t>
  </si>
  <si>
    <t>ID-7931</t>
  </si>
  <si>
    <t>ID-4718</t>
  </si>
  <si>
    <t>ID-3599</t>
  </si>
  <si>
    <t>ID-6383</t>
  </si>
  <si>
    <t>ID-3853</t>
  </si>
  <si>
    <t>ID-4402</t>
  </si>
  <si>
    <t>ID-1247</t>
  </si>
  <si>
    <t>ID-2963</t>
  </si>
  <si>
    <t>ID-7896</t>
  </si>
  <si>
    <t>ID-7308</t>
  </si>
  <si>
    <t>ID-1510</t>
  </si>
  <si>
    <t>ID-1158</t>
  </si>
  <si>
    <t>ID-7779</t>
  </si>
  <si>
    <t>ID-2387</t>
  </si>
  <si>
    <t>ID-1988</t>
  </si>
  <si>
    <t>ID-4002</t>
  </si>
  <si>
    <t>ID-1614</t>
  </si>
  <si>
    <t>ID-1626</t>
  </si>
  <si>
    <t>ID-7234</t>
  </si>
  <si>
    <t>ID-1803</t>
  </si>
  <si>
    <t>ID-7443</t>
  </si>
  <si>
    <t>ID-6159</t>
  </si>
  <si>
    <t>ID-3016</t>
  </si>
  <si>
    <t>ID-4042</t>
  </si>
  <si>
    <t>ID-5096</t>
  </si>
  <si>
    <t>ID-1398</t>
  </si>
  <si>
    <t>ID-6775</t>
  </si>
  <si>
    <t>ID-3318</t>
  </si>
  <si>
    <t>ID-4019</t>
  </si>
  <si>
    <t>ID-7112</t>
  </si>
  <si>
    <t>ID-8554</t>
  </si>
  <si>
    <t>ID-7654</t>
  </si>
  <si>
    <t>ID-1760</t>
  </si>
  <si>
    <t>ID-7256</t>
  </si>
  <si>
    <t>ID-5503</t>
  </si>
  <si>
    <t>ID-3273</t>
  </si>
  <si>
    <t>ID-3899</t>
  </si>
  <si>
    <t>ID-6275</t>
  </si>
  <si>
    <t>ID-3656</t>
  </si>
  <si>
    <t>ID-7021</t>
  </si>
  <si>
    <t>ID-2758</t>
  </si>
  <si>
    <t>ID-8829</t>
  </si>
  <si>
    <t>ID-2741</t>
  </si>
  <si>
    <t>ID-2670</t>
  </si>
  <si>
    <t>ID-3662</t>
  </si>
  <si>
    <t>ID-6397</t>
  </si>
  <si>
    <t>ID-4005</t>
  </si>
  <si>
    <t>ID-3126</t>
  </si>
  <si>
    <t>ID-5409</t>
  </si>
  <si>
    <t>ID-5619</t>
  </si>
  <si>
    <t>ID-5084</t>
  </si>
  <si>
    <t>ID-6695</t>
  </si>
  <si>
    <t>ID-3138</t>
  </si>
  <si>
    <t>ID-1492</t>
  </si>
  <si>
    <t>ID-2232</t>
  </si>
  <si>
    <t>ID-8145</t>
  </si>
  <si>
    <t>ID-5866</t>
  </si>
  <si>
    <t>ID-5759</t>
  </si>
  <si>
    <t>ID-5653</t>
  </si>
  <si>
    <t>ID-4673</t>
  </si>
  <si>
    <t>ID-5116</t>
  </si>
  <si>
    <t>ID-2709</t>
  </si>
  <si>
    <t>ID-2465</t>
  </si>
  <si>
    <t>ID-2690</t>
  </si>
  <si>
    <t>ID-7628</t>
  </si>
  <si>
    <t>ID-8105</t>
  </si>
  <si>
    <t>ID-5724</t>
  </si>
  <si>
    <t>ID-2627</t>
  </si>
  <si>
    <t>ID-7922</t>
  </si>
  <si>
    <t>ID-4323</t>
  </si>
  <si>
    <t>ID-7638</t>
  </si>
  <si>
    <t>ID-8084</t>
  </si>
  <si>
    <t>ID-6722</t>
  </si>
  <si>
    <t>ID-7010</t>
  </si>
  <si>
    <t>ID-1984</t>
  </si>
  <si>
    <t>ID-4336</t>
  </si>
  <si>
    <t>ID-2922</t>
  </si>
  <si>
    <t>ID-5490</t>
  </si>
  <si>
    <t>ID-8375</t>
  </si>
  <si>
    <t>ID-1031</t>
  </si>
  <si>
    <t>ID-7178</t>
  </si>
  <si>
    <t>ID-7639</t>
  </si>
  <si>
    <t>ID-4257</t>
  </si>
  <si>
    <t>ID-8797</t>
  </si>
  <si>
    <t>ID-2076</t>
  </si>
  <si>
    <t>ID-6920</t>
  </si>
  <si>
    <t>ID-5354</t>
  </si>
  <si>
    <t>ID-2053</t>
  </si>
  <si>
    <t>ID-8477</t>
  </si>
  <si>
    <t>ID-6265</t>
  </si>
  <si>
    <t>ID-1890</t>
  </si>
  <si>
    <t>ID-4679</t>
  </si>
  <si>
    <t>ID-2025</t>
  </si>
  <si>
    <t>ID-3200</t>
  </si>
  <si>
    <t>ID-5000</t>
  </si>
  <si>
    <t>ID-4901</t>
  </si>
  <si>
    <t>ID-3886</t>
  </si>
  <si>
    <t>ID-7555</t>
  </si>
  <si>
    <t>ID-8874</t>
  </si>
  <si>
    <t>ID-8269</t>
  </si>
  <si>
    <t>ID-4810</t>
  </si>
  <si>
    <t>ID-8122</t>
  </si>
  <si>
    <t>ID-6674</t>
  </si>
  <si>
    <t>ID-7239</t>
  </si>
  <si>
    <t>ID-8898</t>
  </si>
  <si>
    <t>ID-7876</t>
  </si>
  <si>
    <t>ID-2062</t>
  </si>
  <si>
    <t>ID-8584</t>
  </si>
  <si>
    <t>ID-6188</t>
  </si>
  <si>
    <t>ID-4318</t>
  </si>
  <si>
    <t>ID-8604</t>
  </si>
  <si>
    <t>ID-8552</t>
  </si>
  <si>
    <t>ID-8737</t>
  </si>
  <si>
    <t>ID-5233</t>
  </si>
  <si>
    <t>ID-6475</t>
  </si>
  <si>
    <t>ID-5198</t>
  </si>
  <si>
    <t>ID-8128</t>
  </si>
  <si>
    <t>ID-5603</t>
  </si>
  <si>
    <t>ID-4226</t>
  </si>
  <si>
    <t>ID-8146</t>
  </si>
  <si>
    <t>ID-5618</t>
  </si>
  <si>
    <t>ID-7869</t>
  </si>
  <si>
    <t>ID-1219</t>
  </si>
  <si>
    <t>ID-5692</t>
  </si>
  <si>
    <t>ID-7566</t>
  </si>
  <si>
    <t>ID-4606</t>
  </si>
  <si>
    <t>ID-7328</t>
  </si>
  <si>
    <t>ID-1309</t>
  </si>
  <si>
    <t>ID-6826</t>
  </si>
  <si>
    <t>ID-8778</t>
  </si>
  <si>
    <t>ID-5007</t>
  </si>
  <si>
    <t>ID-7232</t>
  </si>
  <si>
    <t>ID-7188</t>
  </si>
  <si>
    <t>ID-5616</t>
  </si>
  <si>
    <t>ID-7292</t>
  </si>
  <si>
    <t>ID-4526</t>
  </si>
  <si>
    <t>ID-3128</t>
  </si>
  <si>
    <t>ID-1409</t>
  </si>
  <si>
    <t>ID-2479</t>
  </si>
  <si>
    <t>ID-4593</t>
  </si>
  <si>
    <t>ID-8484</t>
  </si>
  <si>
    <t>ID-1722</t>
  </si>
  <si>
    <t>ID-7649</t>
  </si>
  <si>
    <t>ID-1953</t>
  </si>
  <si>
    <t>ID-5850</t>
  </si>
  <si>
    <t>ID-3123</t>
  </si>
  <si>
    <t>ID-8332</t>
  </si>
  <si>
    <t>ID-8967</t>
  </si>
  <si>
    <t>ID-8650</t>
  </si>
  <si>
    <t>ID-5958</t>
  </si>
  <si>
    <t>ID-4418</t>
  </si>
  <si>
    <t>ID-6240</t>
  </si>
  <si>
    <t>ID-6007</t>
  </si>
  <si>
    <t>ID-7501</t>
  </si>
  <si>
    <t>ID-2078</t>
  </si>
  <si>
    <t>ID-5460</t>
  </si>
  <si>
    <t>ID-1558</t>
  </si>
  <si>
    <t>ID-2665</t>
  </si>
  <si>
    <t>ID-6213</t>
  </si>
  <si>
    <t>ID-7319</t>
  </si>
  <si>
    <t>ID-6201</t>
  </si>
  <si>
    <t>ID-8768</t>
  </si>
  <si>
    <t>ID-2548</t>
  </si>
  <si>
    <t>ID-5880</t>
  </si>
  <si>
    <t>ID-1106</t>
  </si>
  <si>
    <t>ID-4872</t>
  </si>
  <si>
    <t>ID-5559</t>
  </si>
  <si>
    <t>ID-3455</t>
  </si>
  <si>
    <t>ID-7377</t>
  </si>
  <si>
    <t>ID-7952</t>
  </si>
  <si>
    <t>ID-5993</t>
  </si>
  <si>
    <t>ID-5562</t>
  </si>
  <si>
    <t>ID-6336</t>
  </si>
  <si>
    <t>ID-2711</t>
  </si>
  <si>
    <t>ID-3530</t>
  </si>
  <si>
    <t>ID-6644</t>
  </si>
  <si>
    <t>ID-7894</t>
  </si>
  <si>
    <t>ID-7220</t>
  </si>
  <si>
    <t>ID-8190</t>
  </si>
  <si>
    <t>ID-3462</t>
  </si>
  <si>
    <t>ID-5748</t>
  </si>
  <si>
    <t>ID-7295</t>
  </si>
  <si>
    <t>ID-3106</t>
  </si>
  <si>
    <t>ID-4217</t>
  </si>
  <si>
    <t>ID-5717</t>
  </si>
  <si>
    <t>ID-3767</t>
  </si>
  <si>
    <t>ID-3687</t>
  </si>
  <si>
    <t>ID-5370</t>
  </si>
  <si>
    <t>ID-3074</t>
  </si>
  <si>
    <t>ID-5906</t>
  </si>
  <si>
    <t>ID-1243</t>
  </si>
  <si>
    <t>ID-4396</t>
  </si>
  <si>
    <t>ID-5626</t>
  </si>
  <si>
    <t>ID-1517</t>
  </si>
  <si>
    <t>ID-7897</t>
  </si>
  <si>
    <t>ID-4889</t>
  </si>
  <si>
    <t>ID-3756</t>
  </si>
  <si>
    <t>ID-3712</t>
  </si>
  <si>
    <t>ID-8287</t>
  </si>
  <si>
    <t>ID-3498</t>
  </si>
  <si>
    <t>ID-1323</t>
  </si>
  <si>
    <t>ID-6689</t>
  </si>
  <si>
    <t>ID-7288</t>
  </si>
  <si>
    <t>ID-3856</t>
  </si>
  <si>
    <t>ID-4789</t>
  </si>
  <si>
    <t>ID-6629</t>
  </si>
  <si>
    <t>ID-8442</t>
  </si>
  <si>
    <t>ID-3792</t>
  </si>
  <si>
    <t>ID-7512</t>
  </si>
  <si>
    <t>ID-1388</t>
  </si>
  <si>
    <t>ID-6300</t>
  </si>
  <si>
    <t>ID-3440</t>
  </si>
  <si>
    <t>ID-3540</t>
  </si>
  <si>
    <t>ID-7122</t>
  </si>
  <si>
    <t>ID-4234</t>
  </si>
  <si>
    <t>ID-2135</t>
  </si>
  <si>
    <t>ID-6370</t>
  </si>
  <si>
    <t>ID-4055</t>
  </si>
  <si>
    <t>ID-4657</t>
  </si>
  <si>
    <t>ID-5189</t>
  </si>
  <si>
    <t>ID-3768</t>
  </si>
  <si>
    <t>ID-1604</t>
  </si>
  <si>
    <t>ID-4556</t>
  </si>
  <si>
    <t>ID-2480</t>
  </si>
  <si>
    <t>ID-6280</t>
  </si>
  <si>
    <t>ID-5288</t>
  </si>
  <si>
    <t>ID-4611</t>
  </si>
  <si>
    <t>ID-4468</t>
  </si>
  <si>
    <t>ID-1184</t>
  </si>
  <si>
    <t>ID-6322</t>
  </si>
  <si>
    <t>ID-7157</t>
  </si>
  <si>
    <t>ID-2495</t>
  </si>
  <si>
    <t>ID-7581</t>
  </si>
  <si>
    <t>ID-4315</t>
  </si>
  <si>
    <t>ID-1584</t>
  </si>
  <si>
    <t>ID-5174</t>
  </si>
  <si>
    <t>ID-3434</t>
  </si>
  <si>
    <t>ID-2855</t>
  </si>
  <si>
    <t>ID-1848</t>
  </si>
  <si>
    <t>ID-2853</t>
  </si>
  <si>
    <t>ID-2683</t>
  </si>
  <si>
    <t>ID-2040</t>
  </si>
  <si>
    <t>ID-1799</t>
  </si>
  <si>
    <t>ID-4557</t>
  </si>
  <si>
    <t>ID-4186</t>
  </si>
  <si>
    <t>ID-6166</t>
  </si>
  <si>
    <t>ID-4013</t>
  </si>
  <si>
    <t>ID-8757</t>
  </si>
  <si>
    <t>ID-7820</t>
  </si>
  <si>
    <t>ID-8186</t>
  </si>
  <si>
    <t>ID-5399</t>
  </si>
  <si>
    <t>ID-1448</t>
  </si>
  <si>
    <t>ID-1512</t>
  </si>
  <si>
    <t>ID-2342</t>
  </si>
  <si>
    <t>ID-5837</t>
  </si>
  <si>
    <t>ID-4304</t>
  </si>
  <si>
    <t>ID-5164</t>
  </si>
  <si>
    <t>ID-5386</t>
  </si>
  <si>
    <t>ID-8304</t>
  </si>
  <si>
    <t>ID-7025</t>
  </si>
  <si>
    <t>ID-6796</t>
  </si>
  <si>
    <t>ID-7507</t>
  </si>
  <si>
    <t>ID-2997</t>
  </si>
  <si>
    <t>ID-2949</t>
  </si>
  <si>
    <t>ID-1088</t>
  </si>
  <si>
    <t>ID-1403</t>
  </si>
  <si>
    <t>ID-8786</t>
  </si>
  <si>
    <t>ID-2170</t>
  </si>
  <si>
    <t>ID-8347</t>
  </si>
  <si>
    <t>TUE</t>
  </si>
  <si>
    <t>JAN</t>
  </si>
  <si>
    <t>Q1</t>
  </si>
  <si>
    <t>WEEKDAY</t>
  </si>
  <si>
    <t>PROFIT</t>
  </si>
  <si>
    <t>WED</t>
  </si>
  <si>
    <t>THU</t>
  </si>
  <si>
    <t>FRI</t>
  </si>
  <si>
    <t>SAT</t>
  </si>
  <si>
    <t>WEEKEND</t>
  </si>
  <si>
    <t>SUN</t>
  </si>
  <si>
    <t>MON</t>
  </si>
  <si>
    <t>FEB</t>
  </si>
  <si>
    <t>MAR</t>
  </si>
  <si>
    <t>APR</t>
  </si>
  <si>
    <t>Q2</t>
  </si>
  <si>
    <t>MAY</t>
  </si>
  <si>
    <t>JUN</t>
  </si>
  <si>
    <t>JUL</t>
  </si>
  <si>
    <t>Q3</t>
  </si>
  <si>
    <t>AUG</t>
  </si>
  <si>
    <t>SEP</t>
  </si>
  <si>
    <t>OCT</t>
  </si>
  <si>
    <t>Q4</t>
  </si>
  <si>
    <t>NOV</t>
  </si>
  <si>
    <t>DEC</t>
  </si>
  <si>
    <t>Row Labels</t>
  </si>
  <si>
    <t>Grand Total</t>
  </si>
  <si>
    <t>Sum of CUSTOMERS</t>
  </si>
  <si>
    <t xml:space="preserve">MODE OF BUSINESS </t>
  </si>
  <si>
    <t xml:space="preserve">REMAINING </t>
  </si>
  <si>
    <t>state</t>
  </si>
  <si>
    <t>customers</t>
  </si>
  <si>
    <t>Sum of SALES PRICE</t>
  </si>
  <si>
    <t>gender</t>
  </si>
  <si>
    <t>MALE</t>
  </si>
  <si>
    <t>FEMALE</t>
  </si>
  <si>
    <t>values</t>
  </si>
  <si>
    <t>total</t>
  </si>
  <si>
    <t>Sum of QTY</t>
  </si>
  <si>
    <t>year</t>
  </si>
  <si>
    <t>qnty</t>
  </si>
  <si>
    <t>Sum of NET COST PRICE</t>
  </si>
  <si>
    <t>profit</t>
  </si>
  <si>
    <t>cost</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</si>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</sst>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sz val="11"/>
      <color theme="1"/>
      <name val="Calibri"/>
      <family val="2"/>
      <scheme val="minor"/>
    </font>
    <font>
      <sz val="11"/>
      <name val="Calibri"/>
      <family val="2"/>
      <scheme val="minor"/>
    </font>
  </fonts>
  <fills count="7">
    <fill>
      <patternFill patternType="none"/>
    </fill>
    <fill>
      <patternFill patternType="gray125"/>
    </fill>
    <fill>
      <patternFill patternType="solid">
        <fgColor rgb="FFFFFF00"/>
        <bgColor indexed="64"/>
      </patternFill>
    </fill>
    <fill>
      <patternFill patternType="solid">
        <fgColor theme="7" tint="0.59999389629810485"/>
        <bgColor indexed="64"/>
      </patternFill>
    </fill>
    <fill>
      <patternFill patternType="solid">
        <fgColor rgb="FF92D050"/>
        <bgColor indexed="64"/>
      </patternFill>
    </fill>
    <fill>
      <patternFill patternType="solid">
        <fgColor theme="0"/>
        <bgColor indexed="64"/>
      </patternFill>
    </fill>
    <fill>
      <patternFill patternType="solid">
        <fgColor rgb="FFFF0000"/>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s>
  <cellStyleXfs count="2">
    <xf numFmtId="0" fontId="0" fillId="0" borderId="0"/>
    <xf numFmtId="9" fontId="2" fillId="0" borderId="0" applyFont="0" applyFill="0" applyBorder="0" applyAlignment="0" applyProtection="0"/>
  </cellStyleXfs>
  <cellXfs count="36">
    <xf numFmtId="0" fontId="0" fillId="0" borderId="0" xfId="0"/>
    <xf numFmtId="0" fontId="0" fillId="3" borderId="0" xfId="0" applyFill="1"/>
    <xf numFmtId="0" fontId="0" fillId="0" borderId="0" xfId="0" pivotButton="1"/>
    <xf numFmtId="0" fontId="0" fillId="0" borderId="0" xfId="0" applyAlignment="1">
      <alignment horizontal="left"/>
    </xf>
    <xf numFmtId="0" fontId="0" fillId="0" borderId="1" xfId="0" applyBorder="1"/>
    <xf numFmtId="0" fontId="0" fillId="4" borderId="1" xfId="0" applyFill="1" applyBorder="1"/>
    <xf numFmtId="10" fontId="0" fillId="0" borderId="0" xfId="0" applyNumberFormat="1"/>
    <xf numFmtId="9" fontId="0" fillId="0" borderId="1" xfId="1" applyFont="1" applyBorder="1"/>
    <xf numFmtId="9" fontId="0" fillId="0" borderId="1" xfId="0" applyNumberFormat="1"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2" borderId="13" xfId="0" applyFill="1" applyBorder="1"/>
    <xf numFmtId="0" fontId="0" fillId="2" borderId="14" xfId="0" applyFill="1" applyBorder="1"/>
    <xf numFmtId="0" fontId="0" fillId="0" borderId="15" xfId="0" applyBorder="1"/>
    <xf numFmtId="0" fontId="0" fillId="0" borderId="16" xfId="0" applyBorder="1"/>
    <xf numFmtId="0" fontId="3" fillId="5" borderId="1" xfId="0" applyFont="1" applyFill="1" applyBorder="1" applyAlignment="1">
      <alignment horizontal="center"/>
    </xf>
    <xf numFmtId="14" fontId="3" fillId="5" borderId="1" xfId="0" applyNumberFormat="1" applyFont="1" applyFill="1" applyBorder="1" applyAlignment="1">
      <alignment horizontal="center"/>
    </xf>
    <xf numFmtId="0" fontId="1" fillId="2" borderId="17" xfId="0" applyFont="1" applyFill="1" applyBorder="1" applyAlignment="1">
      <alignment horizontal="center"/>
    </xf>
    <xf numFmtId="0" fontId="1" fillId="2" borderId="18" xfId="0" applyFont="1" applyFill="1" applyBorder="1" applyAlignment="1">
      <alignment horizontal="center"/>
    </xf>
    <xf numFmtId="0" fontId="0" fillId="5" borderId="1" xfId="0" applyFill="1" applyBorder="1"/>
    <xf numFmtId="0" fontId="0" fillId="2" borderId="1" xfId="0" applyFill="1" applyBorder="1"/>
    <xf numFmtId="0" fontId="0" fillId="2" borderId="0" xfId="0" applyFill="1"/>
    <xf numFmtId="0" fontId="1" fillId="0" borderId="1" xfId="0" applyFont="1" applyBorder="1"/>
    <xf numFmtId="0" fontId="1" fillId="2" borderId="1" xfId="0" applyFont="1" applyFill="1" applyBorder="1"/>
    <xf numFmtId="0" fontId="1" fillId="6" borderId="1" xfId="0" applyFont="1" applyFill="1" applyBorder="1"/>
    <xf numFmtId="0" fontId="0" fillId="6" borderId="1" xfId="0" applyFill="1" applyBorder="1"/>
    <xf numFmtId="0" fontId="1" fillId="5" borderId="1" xfId="0" applyFont="1" applyFill="1" applyBorder="1"/>
  </cellXfs>
  <cellStyles count="2">
    <cellStyle name="Normal" xfId="0" builtinId="0"/>
    <cellStyle name="Percent" xfId="1" builtinId="5"/>
  </cellStyles>
  <dxfs count="6">
    <dxf>
      <border diagonalUp="0" diagonalDown="0">
        <left style="thin">
          <color indexed="64"/>
        </left>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ill>
        <patternFill patternType="solid">
          <fgColor indexed="64"/>
          <bgColor rgb="FFFFFF00"/>
        </patternFill>
      </fill>
      <border diagonalUp="0" diagonalDown="0" outline="0">
        <left style="thin">
          <color indexed="64"/>
        </left>
        <right style="thin">
          <color indexed="64"/>
        </right>
        <top/>
        <bottom/>
      </border>
    </dxf>
  </dxfs>
  <tableStyles count="0" defaultTableStyle="TableStyleMedium2" defaultPivotStyle="PivotStyleLight16"/>
  <colors>
    <mruColors>
      <color rgb="FF461E64"/>
      <color rgb="FF868622"/>
      <color rgb="FF9966FF"/>
      <color rgb="FF9900CC"/>
      <color rgb="FFFF9900"/>
      <color rgb="FFDFAAEE"/>
      <color rgb="FFFF9933"/>
      <color rgb="FF9999FF"/>
      <color rgb="FFFFCC99"/>
      <color rgb="FFFF99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image" Target="../media/image1.png"/><Relationship Id="rId2" Type="http://schemas.microsoft.com/office/2011/relationships/chartColorStyle" Target="colors2.xml"/><Relationship Id="rId1" Type="http://schemas.microsoft.com/office/2011/relationships/chartStyle" Target="style2.xml"/><Relationship Id="rId6" Type="http://schemas.openxmlformats.org/officeDocument/2006/relationships/image" Target="../media/image4.png"/><Relationship Id="rId5" Type="http://schemas.openxmlformats.org/officeDocument/2006/relationships/image" Target="../media/image3.png"/><Relationship Id="rId4" Type="http://schemas.openxmlformats.org/officeDocument/2006/relationships/image" Target="../media/image2.png"/></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3" Type="http://schemas.openxmlformats.org/officeDocument/2006/relationships/image" Target="../media/image1.png"/><Relationship Id="rId2" Type="http://schemas.microsoft.com/office/2011/relationships/chartColorStyle" Target="colors8.xml"/><Relationship Id="rId1" Type="http://schemas.microsoft.com/office/2011/relationships/chartStyle" Target="style8.xml"/><Relationship Id="rId6" Type="http://schemas.openxmlformats.org/officeDocument/2006/relationships/image" Target="../media/image4.png"/><Relationship Id="rId5" Type="http://schemas.openxmlformats.org/officeDocument/2006/relationships/image" Target="../media/image3.png"/><Relationship Id="rId4" Type="http://schemas.openxmlformats.org/officeDocument/2006/relationships/image" Target="../media/image2.png"/></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3" Type="http://schemas.openxmlformats.org/officeDocument/2006/relationships/image" Target="../media/image1.png"/><Relationship Id="rId2" Type="http://schemas.microsoft.com/office/2011/relationships/chartColorStyle" Target="colors16.xml"/><Relationship Id="rId1" Type="http://schemas.microsoft.com/office/2011/relationships/chartStyle" Target="style16.xml"/><Relationship Id="rId6" Type="http://schemas.openxmlformats.org/officeDocument/2006/relationships/image" Target="../media/image4.png"/><Relationship Id="rId5" Type="http://schemas.openxmlformats.org/officeDocument/2006/relationships/image" Target="../media/image3.png"/><Relationship Id="rId4" Type="http://schemas.openxmlformats.org/officeDocument/2006/relationships/image" Target="../media/image2.png"/></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8.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19.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0.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1.xml.rels><?xml version="1.0" encoding="UTF-8" standalone="yes"?>
<Relationships xmlns="http://schemas.openxmlformats.org/package/2006/relationships"><Relationship Id="rId3" Type="http://schemas.openxmlformats.org/officeDocument/2006/relationships/image" Target="../media/image1.png"/><Relationship Id="rId2" Type="http://schemas.microsoft.com/office/2011/relationships/chartColorStyle" Target="colors24.xml"/><Relationship Id="rId1" Type="http://schemas.microsoft.com/office/2011/relationships/chartStyle" Target="style24.xml"/><Relationship Id="rId6" Type="http://schemas.openxmlformats.org/officeDocument/2006/relationships/image" Target="../media/image4.png"/><Relationship Id="rId5" Type="http://schemas.openxmlformats.org/officeDocument/2006/relationships/image" Target="../media/image3.png"/><Relationship Id="rId4" Type="http://schemas.openxmlformats.org/officeDocument/2006/relationships/image" Target="../media/image2.png"/></Relationships>
</file>

<file path=xl/charts/_rels/chart22.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3.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4.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5.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26.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27.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28.xml.rels><?xml version="1.0" encoding="UTF-8" standalone="yes"?>
<Relationships xmlns="http://schemas.openxmlformats.org/package/2006/relationships"><Relationship Id="rId3" Type="http://schemas.openxmlformats.org/officeDocument/2006/relationships/image" Target="../media/image1.png"/><Relationship Id="rId2" Type="http://schemas.microsoft.com/office/2011/relationships/chartColorStyle" Target="colors32.xml"/><Relationship Id="rId1" Type="http://schemas.microsoft.com/office/2011/relationships/chartStyle" Target="style32.xml"/><Relationship Id="rId6" Type="http://schemas.openxmlformats.org/officeDocument/2006/relationships/image" Target="../media/image4.png"/><Relationship Id="rId5" Type="http://schemas.openxmlformats.org/officeDocument/2006/relationships/image" Target="../media/image3.png"/><Relationship Id="rId4" Type="http://schemas.openxmlformats.org/officeDocument/2006/relationships/image" Target="../media/image2.png"/></Relationships>
</file>

<file path=xl/charts/_rels/chart29.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0.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1.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2.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3.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4.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35.xml.rels><?xml version="1.0" encoding="UTF-8" standalone="yes"?>
<Relationships xmlns="http://schemas.openxmlformats.org/package/2006/relationships"><Relationship Id="rId3" Type="http://schemas.openxmlformats.org/officeDocument/2006/relationships/image" Target="../media/image1.png"/><Relationship Id="rId2" Type="http://schemas.microsoft.com/office/2011/relationships/chartColorStyle" Target="colors40.xml"/><Relationship Id="rId1" Type="http://schemas.microsoft.com/office/2011/relationships/chartStyle" Target="style40.xml"/><Relationship Id="rId6" Type="http://schemas.openxmlformats.org/officeDocument/2006/relationships/image" Target="../media/image4.png"/><Relationship Id="rId5" Type="http://schemas.openxmlformats.org/officeDocument/2006/relationships/image" Target="../media/image3.png"/><Relationship Id="rId4" Type="http://schemas.openxmlformats.org/officeDocument/2006/relationships/image" Target="../media/image2.png"/></Relationships>
</file>

<file path=xl/charts/_rels/chart36.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37.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38.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39.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0.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1.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2.xml.rels><?xml version="1.0" encoding="UTF-8" standalone="yes"?>
<Relationships xmlns="http://schemas.openxmlformats.org/package/2006/relationships"><Relationship Id="rId3" Type="http://schemas.openxmlformats.org/officeDocument/2006/relationships/image" Target="../media/image1.png"/><Relationship Id="rId2" Type="http://schemas.microsoft.com/office/2011/relationships/chartColorStyle" Target="colors48.xml"/><Relationship Id="rId1" Type="http://schemas.microsoft.com/office/2011/relationships/chartStyle" Target="style48.xml"/><Relationship Id="rId6" Type="http://schemas.openxmlformats.org/officeDocument/2006/relationships/image" Target="../media/image4.png"/><Relationship Id="rId5" Type="http://schemas.openxmlformats.org/officeDocument/2006/relationships/image" Target="../media/image3.png"/><Relationship Id="rId4" Type="http://schemas.openxmlformats.org/officeDocument/2006/relationships/image" Target="../media/image2.png"/></Relationships>
</file>

<file path=xl/charts/_rels/chart43.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44.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3.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4.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Ex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Ex6.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5700674815112"/>
          <c:y val="7.1569982323638121E-2"/>
          <c:w val="0.76379641552848787"/>
          <c:h val="0.77522738229149923"/>
        </c:manualLayout>
      </c:layout>
      <c:doughnutChart>
        <c:varyColors val="1"/>
        <c:ser>
          <c:idx val="1"/>
          <c:order val="1"/>
          <c:tx>
            <c:v>series</c:v>
          </c:tx>
          <c:spPr>
            <a:solidFill>
              <a:srgbClr val="7030A0"/>
            </a:solidFill>
          </c:spPr>
          <c:dPt>
            <c:idx val="0"/>
            <c:bubble3D val="0"/>
            <c:spPr>
              <a:solidFill>
                <a:srgbClr val="7030A0"/>
              </a:solidFill>
              <a:ln w="19050">
                <a:solidFill>
                  <a:schemeClr val="lt1"/>
                </a:solidFill>
              </a:ln>
              <a:effectLst/>
            </c:spPr>
            <c:extLst>
              <c:ext xmlns:c16="http://schemas.microsoft.com/office/drawing/2014/chart" uri="{C3380CC4-5D6E-409C-BE32-E72D297353CC}">
                <c16:uniqueId val="{00000001-5DD7-46E5-B430-6D6DB7118C82}"/>
              </c:ext>
            </c:extLst>
          </c:dPt>
          <c:dPt>
            <c:idx val="1"/>
            <c:bubble3D val="0"/>
            <c:spPr>
              <a:solidFill>
                <a:srgbClr val="7030A0"/>
              </a:solidFill>
              <a:ln w="19050">
                <a:solidFill>
                  <a:schemeClr val="lt1"/>
                </a:solidFill>
              </a:ln>
              <a:effectLst/>
            </c:spPr>
            <c:extLst>
              <c:ext xmlns:c16="http://schemas.microsoft.com/office/drawing/2014/chart" uri="{C3380CC4-5D6E-409C-BE32-E72D297353CC}">
                <c16:uniqueId val="{00000003-5DD7-46E5-B430-6D6DB7118C82}"/>
              </c:ext>
            </c:extLst>
          </c:dPt>
          <c:dPt>
            <c:idx val="2"/>
            <c:bubble3D val="0"/>
            <c:spPr>
              <a:solidFill>
                <a:srgbClr val="7030A0"/>
              </a:solidFill>
              <a:ln w="19050">
                <a:solidFill>
                  <a:schemeClr val="lt1"/>
                </a:solidFill>
              </a:ln>
              <a:effectLst/>
            </c:spPr>
            <c:extLst>
              <c:ext xmlns:c16="http://schemas.microsoft.com/office/drawing/2014/chart" uri="{C3380CC4-5D6E-409C-BE32-E72D297353CC}">
                <c16:uniqueId val="{00000005-5DD7-46E5-B430-6D6DB7118C82}"/>
              </c:ext>
            </c:extLst>
          </c:dPt>
          <c:dPt>
            <c:idx val="3"/>
            <c:bubble3D val="0"/>
            <c:spPr>
              <a:solidFill>
                <a:srgbClr val="7030A0"/>
              </a:solidFill>
              <a:ln w="19050">
                <a:solidFill>
                  <a:schemeClr val="lt1"/>
                </a:solidFill>
              </a:ln>
              <a:effectLst/>
            </c:spPr>
            <c:extLst>
              <c:ext xmlns:c16="http://schemas.microsoft.com/office/drawing/2014/chart" uri="{C3380CC4-5D6E-409C-BE32-E72D297353CC}">
                <c16:uniqueId val="{00000007-5DD7-46E5-B430-6D6DB7118C82}"/>
              </c:ext>
            </c:extLst>
          </c:dPt>
          <c:dPt>
            <c:idx val="4"/>
            <c:bubble3D val="0"/>
            <c:spPr>
              <a:solidFill>
                <a:srgbClr val="7030A0"/>
              </a:solidFill>
              <a:ln w="19050">
                <a:solidFill>
                  <a:schemeClr val="lt1"/>
                </a:solidFill>
              </a:ln>
              <a:effectLst/>
            </c:spPr>
            <c:extLst>
              <c:ext xmlns:c16="http://schemas.microsoft.com/office/drawing/2014/chart" uri="{C3380CC4-5D6E-409C-BE32-E72D297353CC}">
                <c16:uniqueId val="{00000009-5DD7-46E5-B430-6D6DB7118C82}"/>
              </c:ext>
            </c:extLst>
          </c:dPt>
          <c:dPt>
            <c:idx val="5"/>
            <c:bubble3D val="0"/>
            <c:spPr>
              <a:solidFill>
                <a:srgbClr val="7030A0"/>
              </a:solidFill>
              <a:ln w="19050">
                <a:solidFill>
                  <a:schemeClr val="lt1"/>
                </a:solidFill>
              </a:ln>
              <a:effectLst/>
            </c:spPr>
            <c:extLst>
              <c:ext xmlns:c16="http://schemas.microsoft.com/office/drawing/2014/chart" uri="{C3380CC4-5D6E-409C-BE32-E72D297353CC}">
                <c16:uniqueId val="{0000000B-5DD7-46E5-B430-6D6DB7118C82}"/>
              </c:ext>
            </c:extLst>
          </c:dPt>
          <c:dPt>
            <c:idx val="6"/>
            <c:bubble3D val="0"/>
            <c:spPr>
              <a:solidFill>
                <a:srgbClr val="7030A0"/>
              </a:solidFill>
              <a:ln w="19050">
                <a:solidFill>
                  <a:schemeClr val="lt1"/>
                </a:solidFill>
              </a:ln>
              <a:effectLst/>
            </c:spPr>
            <c:extLst>
              <c:ext xmlns:c16="http://schemas.microsoft.com/office/drawing/2014/chart" uri="{C3380CC4-5D6E-409C-BE32-E72D297353CC}">
                <c16:uniqueId val="{0000000D-5DD7-46E5-B430-6D6DB7118C82}"/>
              </c:ext>
            </c:extLst>
          </c:dPt>
          <c:dPt>
            <c:idx val="7"/>
            <c:bubble3D val="0"/>
            <c:spPr>
              <a:solidFill>
                <a:srgbClr val="7030A0"/>
              </a:solidFill>
              <a:ln w="19050">
                <a:solidFill>
                  <a:schemeClr val="lt1"/>
                </a:solidFill>
              </a:ln>
              <a:effectLst/>
            </c:spPr>
            <c:extLst>
              <c:ext xmlns:c16="http://schemas.microsoft.com/office/drawing/2014/chart" uri="{C3380CC4-5D6E-409C-BE32-E72D297353CC}">
                <c16:uniqueId val="{0000000F-5DD7-46E5-B430-6D6DB7118C82}"/>
              </c:ext>
            </c:extLst>
          </c:dPt>
          <c:dPt>
            <c:idx val="8"/>
            <c:bubble3D val="0"/>
            <c:spPr>
              <a:solidFill>
                <a:srgbClr val="7030A0"/>
              </a:solidFill>
              <a:ln w="19050">
                <a:solidFill>
                  <a:schemeClr val="lt1"/>
                </a:solidFill>
              </a:ln>
              <a:effectLst/>
            </c:spPr>
            <c:extLst>
              <c:ext xmlns:c16="http://schemas.microsoft.com/office/drawing/2014/chart" uri="{C3380CC4-5D6E-409C-BE32-E72D297353CC}">
                <c16:uniqueId val="{00000011-5DD7-46E5-B430-6D6DB7118C82}"/>
              </c:ext>
            </c:extLst>
          </c:dPt>
          <c:dPt>
            <c:idx val="9"/>
            <c:bubble3D val="0"/>
            <c:spPr>
              <a:solidFill>
                <a:srgbClr val="7030A0"/>
              </a:solidFill>
              <a:ln w="19050">
                <a:solidFill>
                  <a:schemeClr val="lt1"/>
                </a:solidFill>
              </a:ln>
              <a:effectLst/>
            </c:spPr>
            <c:extLst>
              <c:ext xmlns:c16="http://schemas.microsoft.com/office/drawing/2014/chart" uri="{C3380CC4-5D6E-409C-BE32-E72D297353CC}">
                <c16:uniqueId val="{00000013-5DD7-46E5-B430-6D6DB7118C82}"/>
              </c:ext>
            </c:extLst>
          </c:dPt>
          <c:dPt>
            <c:idx val="10"/>
            <c:bubble3D val="0"/>
            <c:spPr>
              <a:solidFill>
                <a:srgbClr val="7030A0"/>
              </a:solidFill>
              <a:ln w="19050">
                <a:solidFill>
                  <a:schemeClr val="lt1"/>
                </a:solidFill>
              </a:ln>
              <a:effectLst/>
            </c:spPr>
            <c:extLst>
              <c:ext xmlns:c16="http://schemas.microsoft.com/office/drawing/2014/chart" uri="{C3380CC4-5D6E-409C-BE32-E72D297353CC}">
                <c16:uniqueId val="{00000015-5DD7-46E5-B430-6D6DB7118C82}"/>
              </c:ext>
            </c:extLst>
          </c:dPt>
          <c:dPt>
            <c:idx val="11"/>
            <c:bubble3D val="0"/>
            <c:spPr>
              <a:solidFill>
                <a:srgbClr val="7030A0"/>
              </a:solidFill>
              <a:ln w="19050">
                <a:solidFill>
                  <a:schemeClr val="lt1"/>
                </a:solidFill>
              </a:ln>
              <a:effectLst/>
            </c:spPr>
            <c:extLst>
              <c:ext xmlns:c16="http://schemas.microsoft.com/office/drawing/2014/chart" uri="{C3380CC4-5D6E-409C-BE32-E72D297353CC}">
                <c16:uniqueId val="{00000017-5DD7-46E5-B430-6D6DB7118C82}"/>
              </c:ext>
            </c:extLst>
          </c:dPt>
          <c:dPt>
            <c:idx val="12"/>
            <c:bubble3D val="0"/>
            <c:spPr>
              <a:solidFill>
                <a:srgbClr val="7030A0"/>
              </a:solidFill>
              <a:ln w="19050">
                <a:solidFill>
                  <a:schemeClr val="lt1"/>
                </a:solidFill>
              </a:ln>
              <a:effectLst/>
            </c:spPr>
            <c:extLst>
              <c:ext xmlns:c16="http://schemas.microsoft.com/office/drawing/2014/chart" uri="{C3380CC4-5D6E-409C-BE32-E72D297353CC}">
                <c16:uniqueId val="{00000019-5DD7-46E5-B430-6D6DB7118C82}"/>
              </c:ext>
            </c:extLst>
          </c:dPt>
          <c:dPt>
            <c:idx val="13"/>
            <c:bubble3D val="0"/>
            <c:spPr>
              <a:solidFill>
                <a:srgbClr val="7030A0"/>
              </a:solidFill>
              <a:ln w="19050">
                <a:solidFill>
                  <a:schemeClr val="lt1"/>
                </a:solidFill>
              </a:ln>
              <a:effectLst/>
            </c:spPr>
            <c:extLst>
              <c:ext xmlns:c16="http://schemas.microsoft.com/office/drawing/2014/chart" uri="{C3380CC4-5D6E-409C-BE32-E72D297353CC}">
                <c16:uniqueId val="{0000001B-5DD7-46E5-B430-6D6DB7118C82}"/>
              </c:ext>
            </c:extLst>
          </c:dPt>
          <c:dPt>
            <c:idx val="14"/>
            <c:bubble3D val="0"/>
            <c:spPr>
              <a:solidFill>
                <a:srgbClr val="7030A0"/>
              </a:solidFill>
              <a:ln w="19050">
                <a:solidFill>
                  <a:schemeClr val="lt1"/>
                </a:solidFill>
              </a:ln>
              <a:effectLst/>
            </c:spPr>
            <c:extLst>
              <c:ext xmlns:c16="http://schemas.microsoft.com/office/drawing/2014/chart" uri="{C3380CC4-5D6E-409C-BE32-E72D297353CC}">
                <c16:uniqueId val="{0000001D-5DD7-46E5-B430-6D6DB7118C82}"/>
              </c:ext>
            </c:extLst>
          </c:dPt>
          <c:dPt>
            <c:idx val="15"/>
            <c:bubble3D val="0"/>
            <c:spPr>
              <a:solidFill>
                <a:srgbClr val="7030A0"/>
              </a:solidFill>
              <a:ln w="19050">
                <a:solidFill>
                  <a:schemeClr val="lt1"/>
                </a:solidFill>
              </a:ln>
              <a:effectLst/>
            </c:spPr>
            <c:extLst>
              <c:ext xmlns:c16="http://schemas.microsoft.com/office/drawing/2014/chart" uri="{C3380CC4-5D6E-409C-BE32-E72D297353CC}">
                <c16:uniqueId val="{0000001F-5DD7-46E5-B430-6D6DB7118C82}"/>
              </c:ext>
            </c:extLst>
          </c:dPt>
          <c:dPt>
            <c:idx val="16"/>
            <c:bubble3D val="0"/>
            <c:spPr>
              <a:solidFill>
                <a:srgbClr val="7030A0"/>
              </a:solidFill>
              <a:ln w="19050">
                <a:solidFill>
                  <a:schemeClr val="lt1"/>
                </a:solidFill>
              </a:ln>
              <a:effectLst/>
            </c:spPr>
            <c:extLst>
              <c:ext xmlns:c16="http://schemas.microsoft.com/office/drawing/2014/chart" uri="{C3380CC4-5D6E-409C-BE32-E72D297353CC}">
                <c16:uniqueId val="{00000021-5DD7-46E5-B430-6D6DB7118C82}"/>
              </c:ext>
            </c:extLst>
          </c:dPt>
          <c:dPt>
            <c:idx val="17"/>
            <c:bubble3D val="0"/>
            <c:spPr>
              <a:solidFill>
                <a:srgbClr val="7030A0"/>
              </a:solidFill>
              <a:ln w="19050">
                <a:solidFill>
                  <a:schemeClr val="lt1"/>
                </a:solidFill>
              </a:ln>
              <a:effectLst/>
            </c:spPr>
            <c:extLst>
              <c:ext xmlns:c16="http://schemas.microsoft.com/office/drawing/2014/chart" uri="{C3380CC4-5D6E-409C-BE32-E72D297353CC}">
                <c16:uniqueId val="{00000023-5DD7-46E5-B430-6D6DB7118C82}"/>
              </c:ext>
            </c:extLst>
          </c:dPt>
          <c:dPt>
            <c:idx val="18"/>
            <c:bubble3D val="0"/>
            <c:spPr>
              <a:solidFill>
                <a:srgbClr val="7030A0"/>
              </a:solidFill>
              <a:ln w="19050">
                <a:solidFill>
                  <a:schemeClr val="lt1"/>
                </a:solidFill>
              </a:ln>
              <a:effectLst/>
            </c:spPr>
            <c:extLst>
              <c:ext xmlns:c16="http://schemas.microsoft.com/office/drawing/2014/chart" uri="{C3380CC4-5D6E-409C-BE32-E72D297353CC}">
                <c16:uniqueId val="{00000025-5DD7-46E5-B430-6D6DB7118C82}"/>
              </c:ext>
            </c:extLst>
          </c:dPt>
          <c:dPt>
            <c:idx val="19"/>
            <c:bubble3D val="0"/>
            <c:spPr>
              <a:solidFill>
                <a:srgbClr val="7030A0"/>
              </a:solidFill>
              <a:ln w="19050">
                <a:solidFill>
                  <a:schemeClr val="lt1"/>
                </a:solidFill>
              </a:ln>
              <a:effectLst/>
            </c:spPr>
            <c:extLst>
              <c:ext xmlns:c16="http://schemas.microsoft.com/office/drawing/2014/chart" uri="{C3380CC4-5D6E-409C-BE32-E72D297353CC}">
                <c16:uniqueId val="{00000027-5DD7-46E5-B430-6D6DB7118C82}"/>
              </c:ext>
            </c:extLst>
          </c:dPt>
          <c:dPt>
            <c:idx val="20"/>
            <c:bubble3D val="0"/>
            <c:spPr>
              <a:solidFill>
                <a:srgbClr val="7030A0"/>
              </a:solidFill>
              <a:ln w="19050">
                <a:solidFill>
                  <a:schemeClr val="lt1"/>
                </a:solidFill>
              </a:ln>
              <a:effectLst/>
            </c:spPr>
            <c:extLst>
              <c:ext xmlns:c16="http://schemas.microsoft.com/office/drawing/2014/chart" uri="{C3380CC4-5D6E-409C-BE32-E72D297353CC}">
                <c16:uniqueId val="{00000029-5DD7-46E5-B430-6D6DB7118C82}"/>
              </c:ext>
            </c:extLst>
          </c:dPt>
          <c:dPt>
            <c:idx val="21"/>
            <c:bubble3D val="0"/>
            <c:spPr>
              <a:solidFill>
                <a:srgbClr val="7030A0"/>
              </a:solidFill>
              <a:ln w="19050">
                <a:solidFill>
                  <a:schemeClr val="lt1"/>
                </a:solidFill>
              </a:ln>
              <a:effectLst/>
            </c:spPr>
            <c:extLst>
              <c:ext xmlns:c16="http://schemas.microsoft.com/office/drawing/2014/chart" uri="{C3380CC4-5D6E-409C-BE32-E72D297353CC}">
                <c16:uniqueId val="{0000002B-5DD7-46E5-B430-6D6DB7118C82}"/>
              </c:ext>
            </c:extLst>
          </c:dPt>
          <c:dPt>
            <c:idx val="22"/>
            <c:bubble3D val="0"/>
            <c:spPr>
              <a:solidFill>
                <a:srgbClr val="7030A0"/>
              </a:solidFill>
              <a:ln w="19050">
                <a:solidFill>
                  <a:schemeClr val="lt1"/>
                </a:solidFill>
              </a:ln>
              <a:effectLst/>
            </c:spPr>
            <c:extLst>
              <c:ext xmlns:c16="http://schemas.microsoft.com/office/drawing/2014/chart" uri="{C3380CC4-5D6E-409C-BE32-E72D297353CC}">
                <c16:uniqueId val="{0000002D-5DD7-46E5-B430-6D6DB7118C82}"/>
              </c:ext>
            </c:extLst>
          </c:dPt>
          <c:dPt>
            <c:idx val="23"/>
            <c:bubble3D val="0"/>
            <c:spPr>
              <a:solidFill>
                <a:srgbClr val="7030A0"/>
              </a:solidFill>
              <a:ln w="19050">
                <a:solidFill>
                  <a:schemeClr val="lt1"/>
                </a:solidFill>
              </a:ln>
              <a:effectLst/>
            </c:spPr>
            <c:extLst>
              <c:ext xmlns:c16="http://schemas.microsoft.com/office/drawing/2014/chart" uri="{C3380CC4-5D6E-409C-BE32-E72D297353CC}">
                <c16:uniqueId val="{0000002F-5DD7-46E5-B430-6D6DB7118C82}"/>
              </c:ext>
            </c:extLst>
          </c:dPt>
          <c:dPt>
            <c:idx val="24"/>
            <c:bubble3D val="0"/>
            <c:spPr>
              <a:solidFill>
                <a:srgbClr val="7030A0"/>
              </a:solidFill>
              <a:ln w="19050">
                <a:solidFill>
                  <a:schemeClr val="lt1"/>
                </a:solidFill>
              </a:ln>
              <a:effectLst/>
            </c:spPr>
            <c:extLst>
              <c:ext xmlns:c16="http://schemas.microsoft.com/office/drawing/2014/chart" uri="{C3380CC4-5D6E-409C-BE32-E72D297353CC}">
                <c16:uniqueId val="{00000031-5DD7-46E5-B430-6D6DB7118C82}"/>
              </c:ext>
            </c:extLst>
          </c:dPt>
          <c:dPt>
            <c:idx val="25"/>
            <c:bubble3D val="0"/>
            <c:spPr>
              <a:solidFill>
                <a:srgbClr val="7030A0"/>
              </a:solidFill>
              <a:ln w="19050">
                <a:solidFill>
                  <a:schemeClr val="lt1"/>
                </a:solidFill>
              </a:ln>
              <a:effectLst/>
            </c:spPr>
            <c:extLst>
              <c:ext xmlns:c16="http://schemas.microsoft.com/office/drawing/2014/chart" uri="{C3380CC4-5D6E-409C-BE32-E72D297353CC}">
                <c16:uniqueId val="{00000033-5DD7-46E5-B430-6D6DB7118C82}"/>
              </c:ext>
            </c:extLst>
          </c:dPt>
          <c:dPt>
            <c:idx val="26"/>
            <c:bubble3D val="0"/>
            <c:spPr>
              <a:solidFill>
                <a:srgbClr val="7030A0"/>
              </a:solidFill>
              <a:ln w="19050">
                <a:solidFill>
                  <a:schemeClr val="lt1"/>
                </a:solidFill>
              </a:ln>
              <a:effectLst/>
            </c:spPr>
            <c:extLst>
              <c:ext xmlns:c16="http://schemas.microsoft.com/office/drawing/2014/chart" uri="{C3380CC4-5D6E-409C-BE32-E72D297353CC}">
                <c16:uniqueId val="{00000035-5DD7-46E5-B430-6D6DB7118C82}"/>
              </c:ext>
            </c:extLst>
          </c:dPt>
          <c:dPt>
            <c:idx val="27"/>
            <c:bubble3D val="0"/>
            <c:spPr>
              <a:solidFill>
                <a:srgbClr val="7030A0"/>
              </a:solidFill>
              <a:ln w="19050">
                <a:solidFill>
                  <a:schemeClr val="lt1"/>
                </a:solidFill>
              </a:ln>
              <a:effectLst/>
            </c:spPr>
            <c:extLst>
              <c:ext xmlns:c16="http://schemas.microsoft.com/office/drawing/2014/chart" uri="{C3380CC4-5D6E-409C-BE32-E72D297353CC}">
                <c16:uniqueId val="{00000037-5DD7-46E5-B430-6D6DB7118C82}"/>
              </c:ext>
            </c:extLst>
          </c:dPt>
          <c:dPt>
            <c:idx val="28"/>
            <c:bubble3D val="0"/>
            <c:spPr>
              <a:solidFill>
                <a:srgbClr val="7030A0"/>
              </a:solidFill>
              <a:ln w="19050">
                <a:solidFill>
                  <a:schemeClr val="lt1"/>
                </a:solidFill>
              </a:ln>
              <a:effectLst/>
            </c:spPr>
            <c:extLst>
              <c:ext xmlns:c16="http://schemas.microsoft.com/office/drawing/2014/chart" uri="{C3380CC4-5D6E-409C-BE32-E72D297353CC}">
                <c16:uniqueId val="{00000039-5DD7-46E5-B430-6D6DB7118C82}"/>
              </c:ext>
            </c:extLst>
          </c:dPt>
          <c:dPt>
            <c:idx val="29"/>
            <c:bubble3D val="0"/>
            <c:spPr>
              <a:solidFill>
                <a:srgbClr val="7030A0"/>
              </a:solidFill>
              <a:ln w="19050">
                <a:solidFill>
                  <a:schemeClr val="lt1"/>
                </a:solidFill>
              </a:ln>
              <a:effectLst/>
            </c:spPr>
            <c:extLst>
              <c:ext xmlns:c16="http://schemas.microsoft.com/office/drawing/2014/chart" uri="{C3380CC4-5D6E-409C-BE32-E72D297353CC}">
                <c16:uniqueId val="{0000003B-5DD7-46E5-B430-6D6DB7118C82}"/>
              </c:ext>
            </c:extLst>
          </c:dPt>
          <c:dPt>
            <c:idx val="30"/>
            <c:bubble3D val="0"/>
            <c:spPr>
              <a:solidFill>
                <a:srgbClr val="7030A0"/>
              </a:solidFill>
              <a:ln w="19050">
                <a:solidFill>
                  <a:schemeClr val="lt1"/>
                </a:solidFill>
              </a:ln>
              <a:effectLst/>
            </c:spPr>
            <c:extLst>
              <c:ext xmlns:c16="http://schemas.microsoft.com/office/drawing/2014/chart" uri="{C3380CC4-5D6E-409C-BE32-E72D297353CC}">
                <c16:uniqueId val="{0000003D-5DD7-46E5-B430-6D6DB7118C82}"/>
              </c:ext>
            </c:extLst>
          </c:dPt>
          <c:dPt>
            <c:idx val="31"/>
            <c:bubble3D val="0"/>
            <c:spPr>
              <a:solidFill>
                <a:srgbClr val="7030A0"/>
              </a:solidFill>
              <a:ln w="19050">
                <a:solidFill>
                  <a:schemeClr val="lt1"/>
                </a:solidFill>
              </a:ln>
              <a:effectLst/>
            </c:spPr>
            <c:extLst>
              <c:ext xmlns:c16="http://schemas.microsoft.com/office/drawing/2014/chart" uri="{C3380CC4-5D6E-409C-BE32-E72D297353CC}">
                <c16:uniqueId val="{0000003F-5DD7-46E5-B430-6D6DB7118C82}"/>
              </c:ext>
            </c:extLst>
          </c:dPt>
          <c:dPt>
            <c:idx val="32"/>
            <c:bubble3D val="0"/>
            <c:spPr>
              <a:solidFill>
                <a:srgbClr val="7030A0"/>
              </a:solidFill>
              <a:ln w="19050">
                <a:solidFill>
                  <a:schemeClr val="lt1"/>
                </a:solidFill>
              </a:ln>
              <a:effectLst/>
            </c:spPr>
            <c:extLst>
              <c:ext xmlns:c16="http://schemas.microsoft.com/office/drawing/2014/chart" uri="{C3380CC4-5D6E-409C-BE32-E72D297353CC}">
                <c16:uniqueId val="{00000041-5DD7-46E5-B430-6D6DB7118C82}"/>
              </c:ext>
            </c:extLst>
          </c:dPt>
          <c:dPt>
            <c:idx val="33"/>
            <c:bubble3D val="0"/>
            <c:spPr>
              <a:solidFill>
                <a:srgbClr val="7030A0"/>
              </a:solidFill>
              <a:ln w="19050">
                <a:solidFill>
                  <a:schemeClr val="lt1"/>
                </a:solidFill>
              </a:ln>
              <a:effectLst/>
            </c:spPr>
            <c:extLst>
              <c:ext xmlns:c16="http://schemas.microsoft.com/office/drawing/2014/chart" uri="{C3380CC4-5D6E-409C-BE32-E72D297353CC}">
                <c16:uniqueId val="{00000043-5DD7-46E5-B430-6D6DB7118C82}"/>
              </c:ext>
            </c:extLst>
          </c:dPt>
          <c:dPt>
            <c:idx val="34"/>
            <c:bubble3D val="0"/>
            <c:spPr>
              <a:solidFill>
                <a:srgbClr val="7030A0"/>
              </a:solidFill>
              <a:ln w="19050">
                <a:solidFill>
                  <a:schemeClr val="lt1"/>
                </a:solidFill>
              </a:ln>
              <a:effectLst/>
            </c:spPr>
            <c:extLst>
              <c:ext xmlns:c16="http://schemas.microsoft.com/office/drawing/2014/chart" uri="{C3380CC4-5D6E-409C-BE32-E72D297353CC}">
                <c16:uniqueId val="{00000045-5DD7-46E5-B430-6D6DB7118C82}"/>
              </c:ext>
            </c:extLst>
          </c:dPt>
          <c:dPt>
            <c:idx val="35"/>
            <c:bubble3D val="0"/>
            <c:spPr>
              <a:solidFill>
                <a:srgbClr val="7030A0"/>
              </a:solidFill>
              <a:ln w="19050">
                <a:solidFill>
                  <a:schemeClr val="lt1"/>
                </a:solidFill>
              </a:ln>
              <a:effectLst/>
            </c:spPr>
            <c:extLst>
              <c:ext xmlns:c16="http://schemas.microsoft.com/office/drawing/2014/chart" uri="{C3380CC4-5D6E-409C-BE32-E72D297353CC}">
                <c16:uniqueId val="{00000047-5DD7-46E5-B430-6D6DB7118C82}"/>
              </c:ext>
            </c:extLst>
          </c:dPt>
          <c:dPt>
            <c:idx val="36"/>
            <c:bubble3D val="0"/>
            <c:spPr>
              <a:solidFill>
                <a:srgbClr val="7030A0"/>
              </a:solidFill>
              <a:ln w="19050">
                <a:solidFill>
                  <a:schemeClr val="lt1"/>
                </a:solidFill>
              </a:ln>
              <a:effectLst/>
            </c:spPr>
            <c:extLst>
              <c:ext xmlns:c16="http://schemas.microsoft.com/office/drawing/2014/chart" uri="{C3380CC4-5D6E-409C-BE32-E72D297353CC}">
                <c16:uniqueId val="{00000049-5DD7-46E5-B430-6D6DB7118C82}"/>
              </c:ext>
            </c:extLst>
          </c:dPt>
          <c:dPt>
            <c:idx val="37"/>
            <c:bubble3D val="0"/>
            <c:spPr>
              <a:solidFill>
                <a:srgbClr val="7030A0"/>
              </a:solidFill>
              <a:ln w="19050">
                <a:solidFill>
                  <a:schemeClr val="lt1"/>
                </a:solidFill>
              </a:ln>
              <a:effectLst/>
            </c:spPr>
            <c:extLst>
              <c:ext xmlns:c16="http://schemas.microsoft.com/office/drawing/2014/chart" uri="{C3380CC4-5D6E-409C-BE32-E72D297353CC}">
                <c16:uniqueId val="{0000004B-5DD7-46E5-B430-6D6DB7118C82}"/>
              </c:ext>
            </c:extLst>
          </c:dPt>
          <c:dPt>
            <c:idx val="38"/>
            <c:bubble3D val="0"/>
            <c:spPr>
              <a:solidFill>
                <a:srgbClr val="7030A0"/>
              </a:solidFill>
              <a:ln w="19050">
                <a:solidFill>
                  <a:schemeClr val="lt1"/>
                </a:solidFill>
              </a:ln>
              <a:effectLst/>
            </c:spPr>
            <c:extLst>
              <c:ext xmlns:c16="http://schemas.microsoft.com/office/drawing/2014/chart" uri="{C3380CC4-5D6E-409C-BE32-E72D297353CC}">
                <c16:uniqueId val="{0000004D-5DD7-46E5-B430-6D6DB7118C82}"/>
              </c:ext>
            </c:extLst>
          </c:dPt>
          <c:dPt>
            <c:idx val="39"/>
            <c:bubble3D val="0"/>
            <c:spPr>
              <a:solidFill>
                <a:srgbClr val="7030A0"/>
              </a:solidFill>
              <a:ln w="19050">
                <a:solidFill>
                  <a:schemeClr val="lt1"/>
                </a:solidFill>
              </a:ln>
              <a:effectLst/>
            </c:spPr>
            <c:extLst>
              <c:ext xmlns:c16="http://schemas.microsoft.com/office/drawing/2014/chart" uri="{C3380CC4-5D6E-409C-BE32-E72D297353CC}">
                <c16:uniqueId val="{0000004F-5DD7-46E5-B430-6D6DB7118C82}"/>
              </c:ext>
            </c:extLst>
          </c:dPt>
          <c:dPt>
            <c:idx val="40"/>
            <c:bubble3D val="0"/>
            <c:spPr>
              <a:solidFill>
                <a:srgbClr val="7030A0"/>
              </a:solidFill>
              <a:ln w="19050">
                <a:solidFill>
                  <a:schemeClr val="lt1"/>
                </a:solidFill>
              </a:ln>
              <a:effectLst/>
            </c:spPr>
            <c:extLst>
              <c:ext xmlns:c16="http://schemas.microsoft.com/office/drawing/2014/chart" uri="{C3380CC4-5D6E-409C-BE32-E72D297353CC}">
                <c16:uniqueId val="{00000051-5DD7-46E5-B430-6D6DB7118C82}"/>
              </c:ext>
            </c:extLst>
          </c:dPt>
          <c:dPt>
            <c:idx val="41"/>
            <c:bubble3D val="0"/>
            <c:spPr>
              <a:solidFill>
                <a:srgbClr val="7030A0"/>
              </a:solidFill>
              <a:ln w="19050">
                <a:solidFill>
                  <a:schemeClr val="lt1"/>
                </a:solidFill>
              </a:ln>
              <a:effectLst/>
            </c:spPr>
            <c:extLst>
              <c:ext xmlns:c16="http://schemas.microsoft.com/office/drawing/2014/chart" uri="{C3380CC4-5D6E-409C-BE32-E72D297353CC}">
                <c16:uniqueId val="{00000053-5DD7-46E5-B430-6D6DB7118C82}"/>
              </c:ext>
            </c:extLst>
          </c:dPt>
          <c:dPt>
            <c:idx val="42"/>
            <c:bubble3D val="0"/>
            <c:spPr>
              <a:solidFill>
                <a:srgbClr val="7030A0"/>
              </a:solidFill>
              <a:ln w="19050">
                <a:solidFill>
                  <a:schemeClr val="lt1"/>
                </a:solidFill>
              </a:ln>
              <a:effectLst/>
            </c:spPr>
            <c:extLst>
              <c:ext xmlns:c16="http://schemas.microsoft.com/office/drawing/2014/chart" uri="{C3380CC4-5D6E-409C-BE32-E72D297353CC}">
                <c16:uniqueId val="{00000055-5DD7-46E5-B430-6D6DB7118C82}"/>
              </c:ext>
            </c:extLst>
          </c:dPt>
          <c:dPt>
            <c:idx val="43"/>
            <c:bubble3D val="0"/>
            <c:spPr>
              <a:solidFill>
                <a:srgbClr val="7030A0"/>
              </a:solidFill>
              <a:ln w="19050">
                <a:solidFill>
                  <a:schemeClr val="lt1"/>
                </a:solidFill>
              </a:ln>
              <a:effectLst/>
            </c:spPr>
            <c:extLst>
              <c:ext xmlns:c16="http://schemas.microsoft.com/office/drawing/2014/chart" uri="{C3380CC4-5D6E-409C-BE32-E72D297353CC}">
                <c16:uniqueId val="{00000057-5DD7-46E5-B430-6D6DB7118C82}"/>
              </c:ext>
            </c:extLst>
          </c:dPt>
          <c:dPt>
            <c:idx val="44"/>
            <c:bubble3D val="0"/>
            <c:spPr>
              <a:solidFill>
                <a:srgbClr val="7030A0"/>
              </a:solidFill>
              <a:ln w="19050">
                <a:solidFill>
                  <a:schemeClr val="lt1"/>
                </a:solidFill>
              </a:ln>
              <a:effectLst/>
            </c:spPr>
            <c:extLst>
              <c:ext xmlns:c16="http://schemas.microsoft.com/office/drawing/2014/chart" uri="{C3380CC4-5D6E-409C-BE32-E72D297353CC}">
                <c16:uniqueId val="{00000059-5DD7-46E5-B430-6D6DB7118C82}"/>
              </c:ext>
            </c:extLst>
          </c:dPt>
          <c:dPt>
            <c:idx val="45"/>
            <c:bubble3D val="0"/>
            <c:spPr>
              <a:solidFill>
                <a:srgbClr val="7030A0"/>
              </a:solidFill>
              <a:ln w="19050">
                <a:solidFill>
                  <a:schemeClr val="lt1"/>
                </a:solidFill>
              </a:ln>
              <a:effectLst/>
            </c:spPr>
            <c:extLst>
              <c:ext xmlns:c16="http://schemas.microsoft.com/office/drawing/2014/chart" uri="{C3380CC4-5D6E-409C-BE32-E72D297353CC}">
                <c16:uniqueId val="{0000005B-5DD7-46E5-B430-6D6DB7118C82}"/>
              </c:ext>
            </c:extLst>
          </c:dPt>
          <c:dPt>
            <c:idx val="46"/>
            <c:bubble3D val="0"/>
            <c:spPr>
              <a:solidFill>
                <a:srgbClr val="7030A0"/>
              </a:solidFill>
              <a:ln w="19050">
                <a:solidFill>
                  <a:schemeClr val="lt1"/>
                </a:solidFill>
              </a:ln>
              <a:effectLst/>
            </c:spPr>
            <c:extLst>
              <c:ext xmlns:c16="http://schemas.microsoft.com/office/drawing/2014/chart" uri="{C3380CC4-5D6E-409C-BE32-E72D297353CC}">
                <c16:uniqueId val="{0000005D-5DD7-46E5-B430-6D6DB7118C82}"/>
              </c:ext>
            </c:extLst>
          </c:dPt>
          <c:dPt>
            <c:idx val="47"/>
            <c:bubble3D val="0"/>
            <c:spPr>
              <a:solidFill>
                <a:srgbClr val="7030A0"/>
              </a:solidFill>
              <a:ln w="19050">
                <a:solidFill>
                  <a:schemeClr val="lt1"/>
                </a:solidFill>
              </a:ln>
              <a:effectLst/>
            </c:spPr>
            <c:extLst>
              <c:ext xmlns:c16="http://schemas.microsoft.com/office/drawing/2014/chart" uri="{C3380CC4-5D6E-409C-BE32-E72D297353CC}">
                <c16:uniqueId val="{0000005F-5DD7-46E5-B430-6D6DB7118C82}"/>
              </c:ext>
            </c:extLst>
          </c:dPt>
          <c:dPt>
            <c:idx val="48"/>
            <c:bubble3D val="0"/>
            <c:spPr>
              <a:solidFill>
                <a:srgbClr val="7030A0"/>
              </a:solidFill>
              <a:ln w="19050">
                <a:solidFill>
                  <a:schemeClr val="lt1"/>
                </a:solidFill>
              </a:ln>
              <a:effectLst/>
            </c:spPr>
            <c:extLst>
              <c:ext xmlns:c16="http://schemas.microsoft.com/office/drawing/2014/chart" uri="{C3380CC4-5D6E-409C-BE32-E72D297353CC}">
                <c16:uniqueId val="{00000061-5DD7-46E5-B430-6D6DB7118C82}"/>
              </c:ext>
            </c:extLst>
          </c:dPt>
          <c:dPt>
            <c:idx val="49"/>
            <c:bubble3D val="0"/>
            <c:spPr>
              <a:solidFill>
                <a:srgbClr val="7030A0"/>
              </a:solidFill>
              <a:ln w="19050">
                <a:solidFill>
                  <a:schemeClr val="lt1"/>
                </a:solidFill>
              </a:ln>
              <a:effectLst/>
            </c:spPr>
            <c:extLst>
              <c:ext xmlns:c16="http://schemas.microsoft.com/office/drawing/2014/chart" uri="{C3380CC4-5D6E-409C-BE32-E72D297353CC}">
                <c16:uniqueId val="{00000063-5DD7-46E5-B430-6D6DB7118C82}"/>
              </c:ext>
            </c:extLst>
          </c:dPt>
          <c:val>
            <c:numLit>
              <c:formatCode>General</c:formatCode>
              <c:ptCount val="5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numLit>
          </c:val>
          <c:extLst>
            <c:ext xmlns:c16="http://schemas.microsoft.com/office/drawing/2014/chart" uri="{C3380CC4-5D6E-409C-BE32-E72D297353CC}">
              <c16:uniqueId val="{00000001-185E-4D09-9FA2-9A6D290B4AA9}"/>
            </c:ext>
          </c:extLst>
        </c:ser>
        <c:dLbls>
          <c:showLegendKey val="0"/>
          <c:showVal val="0"/>
          <c:showCatName val="0"/>
          <c:showSerName val="0"/>
          <c:showPercent val="0"/>
          <c:showBubbleSize val="0"/>
          <c:showLeaderLines val="1"/>
        </c:dLbls>
        <c:firstSliceAng val="0"/>
        <c:holeSize val="50"/>
      </c:doughnutChart>
      <c:doughnutChart>
        <c:varyColors val="1"/>
        <c:ser>
          <c:idx val="0"/>
          <c:order val="0"/>
          <c:spPr>
            <a:solidFill>
              <a:srgbClr val="7030A0"/>
            </a:solidFill>
          </c:spPr>
          <c:dPt>
            <c:idx val="0"/>
            <c:bubble3D val="0"/>
            <c:spPr>
              <a:solidFill>
                <a:srgbClr val="461E64">
                  <a:alpha val="94902"/>
                </a:srgbClr>
              </a:solidFill>
              <a:ln w="19050">
                <a:solidFill>
                  <a:schemeClr val="lt1"/>
                </a:solidFill>
              </a:ln>
              <a:effectLst/>
            </c:spPr>
            <c:extLst>
              <c:ext xmlns:c16="http://schemas.microsoft.com/office/drawing/2014/chart" uri="{C3380CC4-5D6E-409C-BE32-E72D297353CC}">
                <c16:uniqueId val="{00000003-185E-4D09-9FA2-9A6D290B4AA9}"/>
              </c:ext>
            </c:extLst>
          </c:dPt>
          <c:dPt>
            <c:idx val="1"/>
            <c:bubble3D val="0"/>
            <c:spPr>
              <a:solidFill>
                <a:srgbClr val="461E64">
                  <a:alpha val="0"/>
                </a:srgbClr>
              </a:solidFill>
              <a:ln w="19050">
                <a:solidFill>
                  <a:schemeClr val="lt1"/>
                </a:solidFill>
              </a:ln>
              <a:effectLst/>
            </c:spPr>
            <c:extLst>
              <c:ext xmlns:c16="http://schemas.microsoft.com/office/drawing/2014/chart" uri="{C3380CC4-5D6E-409C-BE32-E72D297353CC}">
                <c16:uniqueId val="{00000004-185E-4D09-9FA2-9A6D290B4AA9}"/>
              </c:ext>
            </c:extLst>
          </c:dPt>
          <c:cat>
            <c:strRef>
              <c:f>'SUPPORT SHEET'!$A$10:$B$10</c:f>
              <c:strCache>
                <c:ptCount val="2"/>
                <c:pt idx="0">
                  <c:v>AMAZON</c:v>
                </c:pt>
                <c:pt idx="1">
                  <c:v>REMAINING </c:v>
                </c:pt>
              </c:strCache>
            </c:strRef>
          </c:cat>
          <c:val>
            <c:numRef>
              <c:f>'SUPPORT SHEET'!$A$11:$B$11</c:f>
              <c:numCache>
                <c:formatCode>0%</c:formatCode>
                <c:ptCount val="2"/>
                <c:pt idx="0">
                  <c:v>0.23107816127037165</c:v>
                </c:pt>
                <c:pt idx="1">
                  <c:v>0.76892183872962838</c:v>
                </c:pt>
              </c:numCache>
            </c:numRef>
          </c:val>
          <c:extLst>
            <c:ext xmlns:c16="http://schemas.microsoft.com/office/drawing/2014/chart" uri="{C3380CC4-5D6E-409C-BE32-E72D297353CC}">
              <c16:uniqueId val="{00000000-185E-4D09-9FA2-9A6D290B4AA9}"/>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735772840126676E-2"/>
          <c:y val="7.0815360401096636E-2"/>
          <c:w val="0.91664892416447352"/>
          <c:h val="0.92463759831950953"/>
        </c:manualLayout>
      </c:layout>
      <c:barChart>
        <c:barDir val="col"/>
        <c:grouping val="clustered"/>
        <c:varyColors val="0"/>
        <c:ser>
          <c:idx val="0"/>
          <c:order val="0"/>
          <c:tx>
            <c:strRef>
              <c:f>'SUPPORT SHEET'!$G$15</c:f>
              <c:strCache>
                <c:ptCount val="1"/>
                <c:pt idx="0">
                  <c:v>values</c:v>
                </c:pt>
              </c:strCache>
            </c:strRef>
          </c:tx>
          <c:spPr>
            <a:solidFill>
              <a:schemeClr val="accent1"/>
            </a:solidFill>
            <a:ln>
              <a:noFill/>
            </a:ln>
            <a:effectLst/>
          </c:spPr>
          <c:invertIfNegative val="0"/>
          <c:dPt>
            <c:idx val="0"/>
            <c:invertIfNegative val="0"/>
            <c:bubble3D val="0"/>
            <c:spPr>
              <a:blipFill>
                <a:blip xmlns:r="http://schemas.openxmlformats.org/officeDocument/2006/relationships" r:embed="rId3"/>
                <a:stretch>
                  <a:fillRect/>
                </a:stretch>
              </a:blipFill>
              <a:ln>
                <a:noFill/>
              </a:ln>
              <a:effectLst/>
            </c:spPr>
            <c:pictureOptions>
              <c:pictureFormat val="stackScale"/>
            </c:pictureOptions>
            <c:extLst>
              <c:ext xmlns:c16="http://schemas.microsoft.com/office/drawing/2014/chart" uri="{C3380CC4-5D6E-409C-BE32-E72D297353CC}">
                <c16:uniqueId val="{00000004-620D-4166-817A-E05C5A1A8B20}"/>
              </c:ext>
            </c:extLst>
          </c:dPt>
          <c:dPt>
            <c:idx val="1"/>
            <c:invertIfNegative val="0"/>
            <c:bubble3D val="0"/>
            <c:spPr>
              <a:blipFill>
                <a:blip xmlns:r="http://schemas.openxmlformats.org/officeDocument/2006/relationships" r:embed="rId4"/>
                <a:stretch>
                  <a:fillRect/>
                </a:stretch>
              </a:blipFill>
              <a:ln>
                <a:noFill/>
              </a:ln>
              <a:effectLst/>
            </c:spPr>
            <c:pictureOptions>
              <c:pictureFormat val="stackScale"/>
            </c:pictureOptions>
            <c:extLst>
              <c:ext xmlns:c16="http://schemas.microsoft.com/office/drawing/2014/chart" uri="{C3380CC4-5D6E-409C-BE32-E72D297353CC}">
                <c16:uniqueId val="{00000003-620D-4166-817A-E05C5A1A8B20}"/>
              </c:ext>
            </c:extLst>
          </c:dPt>
          <c:cat>
            <c:strRef>
              <c:f>'SUPPORT SHEET'!$H$14:$I$14</c:f>
              <c:strCache>
                <c:ptCount val="2"/>
                <c:pt idx="0">
                  <c:v>FEMALE</c:v>
                </c:pt>
                <c:pt idx="1">
                  <c:v>MALE</c:v>
                </c:pt>
              </c:strCache>
            </c:strRef>
          </c:cat>
          <c:val>
            <c:numRef>
              <c:f>'SUPPORT SHEET'!$H$15:$I$15</c:f>
              <c:numCache>
                <c:formatCode>0%</c:formatCode>
                <c:ptCount val="2"/>
                <c:pt idx="0">
                  <c:v>0.39939276620695746</c:v>
                </c:pt>
                <c:pt idx="1">
                  <c:v>0.60060723379304259</c:v>
                </c:pt>
              </c:numCache>
            </c:numRef>
          </c:val>
          <c:extLst>
            <c:ext xmlns:c16="http://schemas.microsoft.com/office/drawing/2014/chart" uri="{C3380CC4-5D6E-409C-BE32-E72D297353CC}">
              <c16:uniqueId val="{00000000-620D-4166-817A-E05C5A1A8B20}"/>
            </c:ext>
          </c:extLst>
        </c:ser>
        <c:ser>
          <c:idx val="1"/>
          <c:order val="1"/>
          <c:tx>
            <c:strRef>
              <c:f>'SUPPORT SHEET'!$G$16</c:f>
              <c:strCache>
                <c:ptCount val="1"/>
                <c:pt idx="0">
                  <c:v>total</c:v>
                </c:pt>
              </c:strCache>
            </c:strRef>
          </c:tx>
          <c:spPr>
            <a:blipFill>
              <a:blip xmlns:r="http://schemas.openxmlformats.org/officeDocument/2006/relationships" r:embed="rId5"/>
              <a:stretch>
                <a:fillRect/>
              </a:stretch>
            </a:blipFill>
            <a:ln>
              <a:noFill/>
            </a:ln>
            <a:effectLst/>
          </c:spPr>
          <c:invertIfNegative val="0"/>
          <c:dPt>
            <c:idx val="1"/>
            <c:invertIfNegative val="0"/>
            <c:bubble3D val="0"/>
            <c:spPr>
              <a:blipFill>
                <a:blip xmlns:r="http://schemas.openxmlformats.org/officeDocument/2006/relationships" r:embed="rId6"/>
                <a:stretch>
                  <a:fillRect/>
                </a:stretch>
              </a:blipFill>
              <a:ln>
                <a:noFill/>
              </a:ln>
              <a:effectLst/>
            </c:spPr>
            <c:extLst>
              <c:ext xmlns:c16="http://schemas.microsoft.com/office/drawing/2014/chart" uri="{C3380CC4-5D6E-409C-BE32-E72D297353CC}">
                <c16:uniqueId val="{00000002-620D-4166-817A-E05C5A1A8B20}"/>
              </c:ext>
            </c:extLst>
          </c:dPt>
          <c:cat>
            <c:strRef>
              <c:f>'SUPPORT SHEET'!$H$14:$I$14</c:f>
              <c:strCache>
                <c:ptCount val="2"/>
                <c:pt idx="0">
                  <c:v>FEMALE</c:v>
                </c:pt>
                <c:pt idx="1">
                  <c:v>MALE</c:v>
                </c:pt>
              </c:strCache>
            </c:strRef>
          </c:cat>
          <c:val>
            <c:numRef>
              <c:f>'SUPPORT SHEET'!$H$16:$I$16</c:f>
              <c:numCache>
                <c:formatCode>0%</c:formatCode>
                <c:ptCount val="2"/>
                <c:pt idx="0">
                  <c:v>1</c:v>
                </c:pt>
                <c:pt idx="1">
                  <c:v>1</c:v>
                </c:pt>
              </c:numCache>
            </c:numRef>
          </c:val>
          <c:extLst>
            <c:ext xmlns:c16="http://schemas.microsoft.com/office/drawing/2014/chart" uri="{C3380CC4-5D6E-409C-BE32-E72D297353CC}">
              <c16:uniqueId val="{00000001-620D-4166-817A-E05C5A1A8B20}"/>
            </c:ext>
          </c:extLst>
        </c:ser>
        <c:dLbls>
          <c:showLegendKey val="0"/>
          <c:showVal val="0"/>
          <c:showCatName val="0"/>
          <c:showSerName val="0"/>
          <c:showPercent val="0"/>
          <c:showBubbleSize val="0"/>
        </c:dLbls>
        <c:gapWidth val="219"/>
        <c:overlap val="100"/>
        <c:axId val="1720826784"/>
        <c:axId val="1720831584"/>
      </c:barChart>
      <c:catAx>
        <c:axId val="1720826784"/>
        <c:scaling>
          <c:orientation val="minMax"/>
        </c:scaling>
        <c:delete val="1"/>
        <c:axPos val="b"/>
        <c:numFmt formatCode="General" sourceLinked="1"/>
        <c:majorTickMark val="out"/>
        <c:minorTickMark val="none"/>
        <c:tickLblPos val="nextTo"/>
        <c:crossAx val="1720831584"/>
        <c:crosses val="autoZero"/>
        <c:auto val="1"/>
        <c:lblAlgn val="ctr"/>
        <c:lblOffset val="100"/>
        <c:noMultiLvlLbl val="0"/>
      </c:catAx>
      <c:valAx>
        <c:axId val="1720831584"/>
        <c:scaling>
          <c:orientation val="minMax"/>
        </c:scaling>
        <c:delete val="1"/>
        <c:axPos val="l"/>
        <c:numFmt formatCode="0%" sourceLinked="1"/>
        <c:majorTickMark val="out"/>
        <c:minorTickMark val="none"/>
        <c:tickLblPos val="nextTo"/>
        <c:crossAx val="1720826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5700674815112"/>
          <c:y val="7.1569982323638121E-2"/>
          <c:w val="0.76379641552848787"/>
          <c:h val="0.77522738229149923"/>
        </c:manualLayout>
      </c:layout>
      <c:doughnutChart>
        <c:varyColors val="1"/>
        <c:ser>
          <c:idx val="1"/>
          <c:order val="1"/>
          <c:tx>
            <c:v>series</c:v>
          </c:tx>
          <c:spPr>
            <a:solidFill>
              <a:srgbClr val="7030A0"/>
            </a:solidFill>
          </c:spPr>
          <c:dPt>
            <c:idx val="0"/>
            <c:bubble3D val="0"/>
            <c:spPr>
              <a:solidFill>
                <a:srgbClr val="7030A0"/>
              </a:solidFill>
              <a:ln w="19050">
                <a:solidFill>
                  <a:schemeClr val="lt1"/>
                </a:solidFill>
              </a:ln>
              <a:effectLst/>
            </c:spPr>
            <c:extLst>
              <c:ext xmlns:c16="http://schemas.microsoft.com/office/drawing/2014/chart" uri="{C3380CC4-5D6E-409C-BE32-E72D297353CC}">
                <c16:uniqueId val="{00000001-7D12-4F8A-B698-3342F158D88A}"/>
              </c:ext>
            </c:extLst>
          </c:dPt>
          <c:dPt>
            <c:idx val="1"/>
            <c:bubble3D val="0"/>
            <c:spPr>
              <a:solidFill>
                <a:srgbClr val="7030A0"/>
              </a:solidFill>
              <a:ln w="19050">
                <a:solidFill>
                  <a:schemeClr val="lt1"/>
                </a:solidFill>
              </a:ln>
              <a:effectLst/>
            </c:spPr>
            <c:extLst>
              <c:ext xmlns:c16="http://schemas.microsoft.com/office/drawing/2014/chart" uri="{C3380CC4-5D6E-409C-BE32-E72D297353CC}">
                <c16:uniqueId val="{00000003-7D12-4F8A-B698-3342F158D88A}"/>
              </c:ext>
            </c:extLst>
          </c:dPt>
          <c:dPt>
            <c:idx val="2"/>
            <c:bubble3D val="0"/>
            <c:spPr>
              <a:solidFill>
                <a:srgbClr val="7030A0"/>
              </a:solidFill>
              <a:ln w="19050">
                <a:solidFill>
                  <a:schemeClr val="lt1"/>
                </a:solidFill>
              </a:ln>
              <a:effectLst/>
            </c:spPr>
            <c:extLst>
              <c:ext xmlns:c16="http://schemas.microsoft.com/office/drawing/2014/chart" uri="{C3380CC4-5D6E-409C-BE32-E72D297353CC}">
                <c16:uniqueId val="{00000005-7D12-4F8A-B698-3342F158D88A}"/>
              </c:ext>
            </c:extLst>
          </c:dPt>
          <c:dPt>
            <c:idx val="3"/>
            <c:bubble3D val="0"/>
            <c:spPr>
              <a:solidFill>
                <a:srgbClr val="7030A0"/>
              </a:solidFill>
              <a:ln w="19050">
                <a:solidFill>
                  <a:schemeClr val="lt1"/>
                </a:solidFill>
              </a:ln>
              <a:effectLst/>
            </c:spPr>
            <c:extLst>
              <c:ext xmlns:c16="http://schemas.microsoft.com/office/drawing/2014/chart" uri="{C3380CC4-5D6E-409C-BE32-E72D297353CC}">
                <c16:uniqueId val="{00000007-7D12-4F8A-B698-3342F158D88A}"/>
              </c:ext>
            </c:extLst>
          </c:dPt>
          <c:dPt>
            <c:idx val="4"/>
            <c:bubble3D val="0"/>
            <c:spPr>
              <a:solidFill>
                <a:srgbClr val="7030A0"/>
              </a:solidFill>
              <a:ln w="19050">
                <a:solidFill>
                  <a:schemeClr val="lt1"/>
                </a:solidFill>
              </a:ln>
              <a:effectLst/>
            </c:spPr>
            <c:extLst>
              <c:ext xmlns:c16="http://schemas.microsoft.com/office/drawing/2014/chart" uri="{C3380CC4-5D6E-409C-BE32-E72D297353CC}">
                <c16:uniqueId val="{00000009-7D12-4F8A-B698-3342F158D88A}"/>
              </c:ext>
            </c:extLst>
          </c:dPt>
          <c:dPt>
            <c:idx val="5"/>
            <c:bubble3D val="0"/>
            <c:spPr>
              <a:solidFill>
                <a:srgbClr val="7030A0"/>
              </a:solidFill>
              <a:ln w="19050">
                <a:solidFill>
                  <a:schemeClr val="lt1"/>
                </a:solidFill>
              </a:ln>
              <a:effectLst/>
            </c:spPr>
            <c:extLst>
              <c:ext xmlns:c16="http://schemas.microsoft.com/office/drawing/2014/chart" uri="{C3380CC4-5D6E-409C-BE32-E72D297353CC}">
                <c16:uniqueId val="{0000000B-7D12-4F8A-B698-3342F158D88A}"/>
              </c:ext>
            </c:extLst>
          </c:dPt>
          <c:dPt>
            <c:idx val="6"/>
            <c:bubble3D val="0"/>
            <c:spPr>
              <a:solidFill>
                <a:srgbClr val="7030A0"/>
              </a:solidFill>
              <a:ln w="19050">
                <a:solidFill>
                  <a:schemeClr val="lt1"/>
                </a:solidFill>
              </a:ln>
              <a:effectLst/>
            </c:spPr>
            <c:extLst>
              <c:ext xmlns:c16="http://schemas.microsoft.com/office/drawing/2014/chart" uri="{C3380CC4-5D6E-409C-BE32-E72D297353CC}">
                <c16:uniqueId val="{0000000D-7D12-4F8A-B698-3342F158D88A}"/>
              </c:ext>
            </c:extLst>
          </c:dPt>
          <c:dPt>
            <c:idx val="7"/>
            <c:bubble3D val="0"/>
            <c:spPr>
              <a:solidFill>
                <a:srgbClr val="7030A0"/>
              </a:solidFill>
              <a:ln w="19050">
                <a:solidFill>
                  <a:schemeClr val="lt1"/>
                </a:solidFill>
              </a:ln>
              <a:effectLst/>
            </c:spPr>
            <c:extLst>
              <c:ext xmlns:c16="http://schemas.microsoft.com/office/drawing/2014/chart" uri="{C3380CC4-5D6E-409C-BE32-E72D297353CC}">
                <c16:uniqueId val="{0000000F-7D12-4F8A-B698-3342F158D88A}"/>
              </c:ext>
            </c:extLst>
          </c:dPt>
          <c:dPt>
            <c:idx val="8"/>
            <c:bubble3D val="0"/>
            <c:spPr>
              <a:solidFill>
                <a:srgbClr val="7030A0"/>
              </a:solidFill>
              <a:ln w="19050">
                <a:solidFill>
                  <a:schemeClr val="lt1"/>
                </a:solidFill>
              </a:ln>
              <a:effectLst/>
            </c:spPr>
            <c:extLst>
              <c:ext xmlns:c16="http://schemas.microsoft.com/office/drawing/2014/chart" uri="{C3380CC4-5D6E-409C-BE32-E72D297353CC}">
                <c16:uniqueId val="{00000011-7D12-4F8A-B698-3342F158D88A}"/>
              </c:ext>
            </c:extLst>
          </c:dPt>
          <c:dPt>
            <c:idx val="9"/>
            <c:bubble3D val="0"/>
            <c:spPr>
              <a:solidFill>
                <a:srgbClr val="7030A0"/>
              </a:solidFill>
              <a:ln w="19050">
                <a:solidFill>
                  <a:schemeClr val="lt1"/>
                </a:solidFill>
              </a:ln>
              <a:effectLst/>
            </c:spPr>
            <c:extLst>
              <c:ext xmlns:c16="http://schemas.microsoft.com/office/drawing/2014/chart" uri="{C3380CC4-5D6E-409C-BE32-E72D297353CC}">
                <c16:uniqueId val="{00000013-7D12-4F8A-B698-3342F158D88A}"/>
              </c:ext>
            </c:extLst>
          </c:dPt>
          <c:dPt>
            <c:idx val="10"/>
            <c:bubble3D val="0"/>
            <c:spPr>
              <a:solidFill>
                <a:srgbClr val="7030A0"/>
              </a:solidFill>
              <a:ln w="19050">
                <a:solidFill>
                  <a:schemeClr val="lt1"/>
                </a:solidFill>
              </a:ln>
              <a:effectLst/>
            </c:spPr>
            <c:extLst>
              <c:ext xmlns:c16="http://schemas.microsoft.com/office/drawing/2014/chart" uri="{C3380CC4-5D6E-409C-BE32-E72D297353CC}">
                <c16:uniqueId val="{00000015-7D12-4F8A-B698-3342F158D88A}"/>
              </c:ext>
            </c:extLst>
          </c:dPt>
          <c:dPt>
            <c:idx val="11"/>
            <c:bubble3D val="0"/>
            <c:spPr>
              <a:solidFill>
                <a:srgbClr val="7030A0"/>
              </a:solidFill>
              <a:ln w="19050">
                <a:solidFill>
                  <a:schemeClr val="lt1"/>
                </a:solidFill>
              </a:ln>
              <a:effectLst/>
            </c:spPr>
            <c:extLst>
              <c:ext xmlns:c16="http://schemas.microsoft.com/office/drawing/2014/chart" uri="{C3380CC4-5D6E-409C-BE32-E72D297353CC}">
                <c16:uniqueId val="{00000017-7D12-4F8A-B698-3342F158D88A}"/>
              </c:ext>
            </c:extLst>
          </c:dPt>
          <c:dPt>
            <c:idx val="12"/>
            <c:bubble3D val="0"/>
            <c:spPr>
              <a:solidFill>
                <a:srgbClr val="7030A0"/>
              </a:solidFill>
              <a:ln w="19050">
                <a:solidFill>
                  <a:schemeClr val="lt1"/>
                </a:solidFill>
              </a:ln>
              <a:effectLst/>
            </c:spPr>
            <c:extLst>
              <c:ext xmlns:c16="http://schemas.microsoft.com/office/drawing/2014/chart" uri="{C3380CC4-5D6E-409C-BE32-E72D297353CC}">
                <c16:uniqueId val="{00000019-7D12-4F8A-B698-3342F158D88A}"/>
              </c:ext>
            </c:extLst>
          </c:dPt>
          <c:dPt>
            <c:idx val="13"/>
            <c:bubble3D val="0"/>
            <c:spPr>
              <a:solidFill>
                <a:srgbClr val="7030A0"/>
              </a:solidFill>
              <a:ln w="19050">
                <a:solidFill>
                  <a:schemeClr val="lt1"/>
                </a:solidFill>
              </a:ln>
              <a:effectLst/>
            </c:spPr>
            <c:extLst>
              <c:ext xmlns:c16="http://schemas.microsoft.com/office/drawing/2014/chart" uri="{C3380CC4-5D6E-409C-BE32-E72D297353CC}">
                <c16:uniqueId val="{0000001B-7D12-4F8A-B698-3342F158D88A}"/>
              </c:ext>
            </c:extLst>
          </c:dPt>
          <c:dPt>
            <c:idx val="14"/>
            <c:bubble3D val="0"/>
            <c:spPr>
              <a:solidFill>
                <a:srgbClr val="7030A0"/>
              </a:solidFill>
              <a:ln w="19050">
                <a:solidFill>
                  <a:schemeClr val="lt1"/>
                </a:solidFill>
              </a:ln>
              <a:effectLst/>
            </c:spPr>
            <c:extLst>
              <c:ext xmlns:c16="http://schemas.microsoft.com/office/drawing/2014/chart" uri="{C3380CC4-5D6E-409C-BE32-E72D297353CC}">
                <c16:uniqueId val="{0000001D-7D12-4F8A-B698-3342F158D88A}"/>
              </c:ext>
            </c:extLst>
          </c:dPt>
          <c:dPt>
            <c:idx val="15"/>
            <c:bubble3D val="0"/>
            <c:spPr>
              <a:solidFill>
                <a:srgbClr val="7030A0"/>
              </a:solidFill>
              <a:ln w="19050">
                <a:solidFill>
                  <a:schemeClr val="lt1"/>
                </a:solidFill>
              </a:ln>
              <a:effectLst/>
            </c:spPr>
            <c:extLst>
              <c:ext xmlns:c16="http://schemas.microsoft.com/office/drawing/2014/chart" uri="{C3380CC4-5D6E-409C-BE32-E72D297353CC}">
                <c16:uniqueId val="{0000001F-7D12-4F8A-B698-3342F158D88A}"/>
              </c:ext>
            </c:extLst>
          </c:dPt>
          <c:dPt>
            <c:idx val="16"/>
            <c:bubble3D val="0"/>
            <c:spPr>
              <a:solidFill>
                <a:srgbClr val="7030A0"/>
              </a:solidFill>
              <a:ln w="19050">
                <a:solidFill>
                  <a:schemeClr val="lt1"/>
                </a:solidFill>
              </a:ln>
              <a:effectLst/>
            </c:spPr>
            <c:extLst>
              <c:ext xmlns:c16="http://schemas.microsoft.com/office/drawing/2014/chart" uri="{C3380CC4-5D6E-409C-BE32-E72D297353CC}">
                <c16:uniqueId val="{00000021-7D12-4F8A-B698-3342F158D88A}"/>
              </c:ext>
            </c:extLst>
          </c:dPt>
          <c:dPt>
            <c:idx val="17"/>
            <c:bubble3D val="0"/>
            <c:spPr>
              <a:solidFill>
                <a:srgbClr val="7030A0"/>
              </a:solidFill>
              <a:ln w="19050">
                <a:solidFill>
                  <a:schemeClr val="lt1"/>
                </a:solidFill>
              </a:ln>
              <a:effectLst/>
            </c:spPr>
            <c:extLst>
              <c:ext xmlns:c16="http://schemas.microsoft.com/office/drawing/2014/chart" uri="{C3380CC4-5D6E-409C-BE32-E72D297353CC}">
                <c16:uniqueId val="{00000023-7D12-4F8A-B698-3342F158D88A}"/>
              </c:ext>
            </c:extLst>
          </c:dPt>
          <c:dPt>
            <c:idx val="18"/>
            <c:bubble3D val="0"/>
            <c:spPr>
              <a:solidFill>
                <a:srgbClr val="7030A0"/>
              </a:solidFill>
              <a:ln w="19050">
                <a:solidFill>
                  <a:schemeClr val="lt1"/>
                </a:solidFill>
              </a:ln>
              <a:effectLst/>
            </c:spPr>
            <c:extLst>
              <c:ext xmlns:c16="http://schemas.microsoft.com/office/drawing/2014/chart" uri="{C3380CC4-5D6E-409C-BE32-E72D297353CC}">
                <c16:uniqueId val="{00000025-7D12-4F8A-B698-3342F158D88A}"/>
              </c:ext>
            </c:extLst>
          </c:dPt>
          <c:dPt>
            <c:idx val="19"/>
            <c:bubble3D val="0"/>
            <c:spPr>
              <a:solidFill>
                <a:srgbClr val="7030A0"/>
              </a:solidFill>
              <a:ln w="19050">
                <a:solidFill>
                  <a:schemeClr val="lt1"/>
                </a:solidFill>
              </a:ln>
              <a:effectLst/>
            </c:spPr>
            <c:extLst>
              <c:ext xmlns:c16="http://schemas.microsoft.com/office/drawing/2014/chart" uri="{C3380CC4-5D6E-409C-BE32-E72D297353CC}">
                <c16:uniqueId val="{00000027-7D12-4F8A-B698-3342F158D88A}"/>
              </c:ext>
            </c:extLst>
          </c:dPt>
          <c:dPt>
            <c:idx val="20"/>
            <c:bubble3D val="0"/>
            <c:spPr>
              <a:solidFill>
                <a:srgbClr val="7030A0"/>
              </a:solidFill>
              <a:ln w="19050">
                <a:solidFill>
                  <a:schemeClr val="lt1"/>
                </a:solidFill>
              </a:ln>
              <a:effectLst/>
            </c:spPr>
            <c:extLst>
              <c:ext xmlns:c16="http://schemas.microsoft.com/office/drawing/2014/chart" uri="{C3380CC4-5D6E-409C-BE32-E72D297353CC}">
                <c16:uniqueId val="{00000029-7D12-4F8A-B698-3342F158D88A}"/>
              </c:ext>
            </c:extLst>
          </c:dPt>
          <c:dPt>
            <c:idx val="21"/>
            <c:bubble3D val="0"/>
            <c:spPr>
              <a:solidFill>
                <a:srgbClr val="7030A0"/>
              </a:solidFill>
              <a:ln w="19050">
                <a:solidFill>
                  <a:schemeClr val="lt1"/>
                </a:solidFill>
              </a:ln>
              <a:effectLst/>
            </c:spPr>
            <c:extLst>
              <c:ext xmlns:c16="http://schemas.microsoft.com/office/drawing/2014/chart" uri="{C3380CC4-5D6E-409C-BE32-E72D297353CC}">
                <c16:uniqueId val="{0000002B-7D12-4F8A-B698-3342F158D88A}"/>
              </c:ext>
            </c:extLst>
          </c:dPt>
          <c:dPt>
            <c:idx val="22"/>
            <c:bubble3D val="0"/>
            <c:spPr>
              <a:solidFill>
                <a:srgbClr val="7030A0"/>
              </a:solidFill>
              <a:ln w="19050">
                <a:solidFill>
                  <a:schemeClr val="lt1"/>
                </a:solidFill>
              </a:ln>
              <a:effectLst/>
            </c:spPr>
            <c:extLst>
              <c:ext xmlns:c16="http://schemas.microsoft.com/office/drawing/2014/chart" uri="{C3380CC4-5D6E-409C-BE32-E72D297353CC}">
                <c16:uniqueId val="{0000002D-7D12-4F8A-B698-3342F158D88A}"/>
              </c:ext>
            </c:extLst>
          </c:dPt>
          <c:dPt>
            <c:idx val="23"/>
            <c:bubble3D val="0"/>
            <c:spPr>
              <a:solidFill>
                <a:srgbClr val="7030A0"/>
              </a:solidFill>
              <a:ln w="19050">
                <a:solidFill>
                  <a:schemeClr val="lt1"/>
                </a:solidFill>
              </a:ln>
              <a:effectLst/>
            </c:spPr>
            <c:extLst>
              <c:ext xmlns:c16="http://schemas.microsoft.com/office/drawing/2014/chart" uri="{C3380CC4-5D6E-409C-BE32-E72D297353CC}">
                <c16:uniqueId val="{0000002F-7D12-4F8A-B698-3342F158D88A}"/>
              </c:ext>
            </c:extLst>
          </c:dPt>
          <c:dPt>
            <c:idx val="24"/>
            <c:bubble3D val="0"/>
            <c:spPr>
              <a:solidFill>
                <a:srgbClr val="7030A0"/>
              </a:solidFill>
              <a:ln w="19050">
                <a:solidFill>
                  <a:schemeClr val="lt1"/>
                </a:solidFill>
              </a:ln>
              <a:effectLst/>
            </c:spPr>
            <c:extLst>
              <c:ext xmlns:c16="http://schemas.microsoft.com/office/drawing/2014/chart" uri="{C3380CC4-5D6E-409C-BE32-E72D297353CC}">
                <c16:uniqueId val="{00000031-7D12-4F8A-B698-3342F158D88A}"/>
              </c:ext>
            </c:extLst>
          </c:dPt>
          <c:dPt>
            <c:idx val="25"/>
            <c:bubble3D val="0"/>
            <c:spPr>
              <a:solidFill>
                <a:srgbClr val="7030A0"/>
              </a:solidFill>
              <a:ln w="19050">
                <a:solidFill>
                  <a:schemeClr val="lt1"/>
                </a:solidFill>
              </a:ln>
              <a:effectLst/>
            </c:spPr>
            <c:extLst>
              <c:ext xmlns:c16="http://schemas.microsoft.com/office/drawing/2014/chart" uri="{C3380CC4-5D6E-409C-BE32-E72D297353CC}">
                <c16:uniqueId val="{00000033-7D12-4F8A-B698-3342F158D88A}"/>
              </c:ext>
            </c:extLst>
          </c:dPt>
          <c:dPt>
            <c:idx val="26"/>
            <c:bubble3D val="0"/>
            <c:spPr>
              <a:solidFill>
                <a:srgbClr val="7030A0"/>
              </a:solidFill>
              <a:ln w="19050">
                <a:solidFill>
                  <a:schemeClr val="lt1"/>
                </a:solidFill>
              </a:ln>
              <a:effectLst/>
            </c:spPr>
            <c:extLst>
              <c:ext xmlns:c16="http://schemas.microsoft.com/office/drawing/2014/chart" uri="{C3380CC4-5D6E-409C-BE32-E72D297353CC}">
                <c16:uniqueId val="{00000035-7D12-4F8A-B698-3342F158D88A}"/>
              </c:ext>
            </c:extLst>
          </c:dPt>
          <c:dPt>
            <c:idx val="27"/>
            <c:bubble3D val="0"/>
            <c:spPr>
              <a:solidFill>
                <a:srgbClr val="7030A0"/>
              </a:solidFill>
              <a:ln w="19050">
                <a:solidFill>
                  <a:schemeClr val="lt1"/>
                </a:solidFill>
              </a:ln>
              <a:effectLst/>
            </c:spPr>
            <c:extLst>
              <c:ext xmlns:c16="http://schemas.microsoft.com/office/drawing/2014/chart" uri="{C3380CC4-5D6E-409C-BE32-E72D297353CC}">
                <c16:uniqueId val="{00000037-7D12-4F8A-B698-3342F158D88A}"/>
              </c:ext>
            </c:extLst>
          </c:dPt>
          <c:dPt>
            <c:idx val="28"/>
            <c:bubble3D val="0"/>
            <c:spPr>
              <a:solidFill>
                <a:srgbClr val="7030A0"/>
              </a:solidFill>
              <a:ln w="19050">
                <a:solidFill>
                  <a:schemeClr val="lt1"/>
                </a:solidFill>
              </a:ln>
              <a:effectLst/>
            </c:spPr>
            <c:extLst>
              <c:ext xmlns:c16="http://schemas.microsoft.com/office/drawing/2014/chart" uri="{C3380CC4-5D6E-409C-BE32-E72D297353CC}">
                <c16:uniqueId val="{00000039-7D12-4F8A-B698-3342F158D88A}"/>
              </c:ext>
            </c:extLst>
          </c:dPt>
          <c:dPt>
            <c:idx val="29"/>
            <c:bubble3D val="0"/>
            <c:spPr>
              <a:solidFill>
                <a:srgbClr val="7030A0"/>
              </a:solidFill>
              <a:ln w="19050">
                <a:solidFill>
                  <a:schemeClr val="lt1"/>
                </a:solidFill>
              </a:ln>
              <a:effectLst/>
            </c:spPr>
            <c:extLst>
              <c:ext xmlns:c16="http://schemas.microsoft.com/office/drawing/2014/chart" uri="{C3380CC4-5D6E-409C-BE32-E72D297353CC}">
                <c16:uniqueId val="{0000003B-7D12-4F8A-B698-3342F158D88A}"/>
              </c:ext>
            </c:extLst>
          </c:dPt>
          <c:dPt>
            <c:idx val="30"/>
            <c:bubble3D val="0"/>
            <c:spPr>
              <a:solidFill>
                <a:srgbClr val="7030A0"/>
              </a:solidFill>
              <a:ln w="19050">
                <a:solidFill>
                  <a:schemeClr val="lt1"/>
                </a:solidFill>
              </a:ln>
              <a:effectLst/>
            </c:spPr>
            <c:extLst>
              <c:ext xmlns:c16="http://schemas.microsoft.com/office/drawing/2014/chart" uri="{C3380CC4-5D6E-409C-BE32-E72D297353CC}">
                <c16:uniqueId val="{0000003D-7D12-4F8A-B698-3342F158D88A}"/>
              </c:ext>
            </c:extLst>
          </c:dPt>
          <c:dPt>
            <c:idx val="31"/>
            <c:bubble3D val="0"/>
            <c:spPr>
              <a:solidFill>
                <a:srgbClr val="7030A0"/>
              </a:solidFill>
              <a:ln w="19050">
                <a:solidFill>
                  <a:schemeClr val="lt1"/>
                </a:solidFill>
              </a:ln>
              <a:effectLst/>
            </c:spPr>
            <c:extLst>
              <c:ext xmlns:c16="http://schemas.microsoft.com/office/drawing/2014/chart" uri="{C3380CC4-5D6E-409C-BE32-E72D297353CC}">
                <c16:uniqueId val="{0000003F-7D12-4F8A-B698-3342F158D88A}"/>
              </c:ext>
            </c:extLst>
          </c:dPt>
          <c:dPt>
            <c:idx val="32"/>
            <c:bubble3D val="0"/>
            <c:spPr>
              <a:solidFill>
                <a:srgbClr val="7030A0"/>
              </a:solidFill>
              <a:ln w="19050">
                <a:solidFill>
                  <a:schemeClr val="lt1"/>
                </a:solidFill>
              </a:ln>
              <a:effectLst/>
            </c:spPr>
            <c:extLst>
              <c:ext xmlns:c16="http://schemas.microsoft.com/office/drawing/2014/chart" uri="{C3380CC4-5D6E-409C-BE32-E72D297353CC}">
                <c16:uniqueId val="{00000041-7D12-4F8A-B698-3342F158D88A}"/>
              </c:ext>
            </c:extLst>
          </c:dPt>
          <c:dPt>
            <c:idx val="33"/>
            <c:bubble3D val="0"/>
            <c:spPr>
              <a:solidFill>
                <a:srgbClr val="7030A0"/>
              </a:solidFill>
              <a:ln w="19050">
                <a:solidFill>
                  <a:schemeClr val="lt1"/>
                </a:solidFill>
              </a:ln>
              <a:effectLst/>
            </c:spPr>
            <c:extLst>
              <c:ext xmlns:c16="http://schemas.microsoft.com/office/drawing/2014/chart" uri="{C3380CC4-5D6E-409C-BE32-E72D297353CC}">
                <c16:uniqueId val="{00000043-7D12-4F8A-B698-3342F158D88A}"/>
              </c:ext>
            </c:extLst>
          </c:dPt>
          <c:dPt>
            <c:idx val="34"/>
            <c:bubble3D val="0"/>
            <c:spPr>
              <a:solidFill>
                <a:srgbClr val="7030A0"/>
              </a:solidFill>
              <a:ln w="19050">
                <a:solidFill>
                  <a:schemeClr val="lt1"/>
                </a:solidFill>
              </a:ln>
              <a:effectLst/>
            </c:spPr>
            <c:extLst>
              <c:ext xmlns:c16="http://schemas.microsoft.com/office/drawing/2014/chart" uri="{C3380CC4-5D6E-409C-BE32-E72D297353CC}">
                <c16:uniqueId val="{00000045-7D12-4F8A-B698-3342F158D88A}"/>
              </c:ext>
            </c:extLst>
          </c:dPt>
          <c:dPt>
            <c:idx val="35"/>
            <c:bubble3D val="0"/>
            <c:spPr>
              <a:solidFill>
                <a:srgbClr val="7030A0"/>
              </a:solidFill>
              <a:ln w="19050">
                <a:solidFill>
                  <a:schemeClr val="lt1"/>
                </a:solidFill>
              </a:ln>
              <a:effectLst/>
            </c:spPr>
            <c:extLst>
              <c:ext xmlns:c16="http://schemas.microsoft.com/office/drawing/2014/chart" uri="{C3380CC4-5D6E-409C-BE32-E72D297353CC}">
                <c16:uniqueId val="{00000047-7D12-4F8A-B698-3342F158D88A}"/>
              </c:ext>
            </c:extLst>
          </c:dPt>
          <c:dPt>
            <c:idx val="36"/>
            <c:bubble3D val="0"/>
            <c:spPr>
              <a:solidFill>
                <a:srgbClr val="7030A0"/>
              </a:solidFill>
              <a:ln w="19050">
                <a:solidFill>
                  <a:schemeClr val="lt1"/>
                </a:solidFill>
              </a:ln>
              <a:effectLst/>
            </c:spPr>
            <c:extLst>
              <c:ext xmlns:c16="http://schemas.microsoft.com/office/drawing/2014/chart" uri="{C3380CC4-5D6E-409C-BE32-E72D297353CC}">
                <c16:uniqueId val="{00000049-7D12-4F8A-B698-3342F158D88A}"/>
              </c:ext>
            </c:extLst>
          </c:dPt>
          <c:dPt>
            <c:idx val="37"/>
            <c:bubble3D val="0"/>
            <c:spPr>
              <a:solidFill>
                <a:srgbClr val="7030A0"/>
              </a:solidFill>
              <a:ln w="19050">
                <a:solidFill>
                  <a:schemeClr val="lt1"/>
                </a:solidFill>
              </a:ln>
              <a:effectLst/>
            </c:spPr>
            <c:extLst>
              <c:ext xmlns:c16="http://schemas.microsoft.com/office/drawing/2014/chart" uri="{C3380CC4-5D6E-409C-BE32-E72D297353CC}">
                <c16:uniqueId val="{0000004B-7D12-4F8A-B698-3342F158D88A}"/>
              </c:ext>
            </c:extLst>
          </c:dPt>
          <c:dPt>
            <c:idx val="38"/>
            <c:bubble3D val="0"/>
            <c:spPr>
              <a:solidFill>
                <a:srgbClr val="7030A0"/>
              </a:solidFill>
              <a:ln w="19050">
                <a:solidFill>
                  <a:schemeClr val="lt1"/>
                </a:solidFill>
              </a:ln>
              <a:effectLst/>
            </c:spPr>
            <c:extLst>
              <c:ext xmlns:c16="http://schemas.microsoft.com/office/drawing/2014/chart" uri="{C3380CC4-5D6E-409C-BE32-E72D297353CC}">
                <c16:uniqueId val="{0000004D-7D12-4F8A-B698-3342F158D88A}"/>
              </c:ext>
            </c:extLst>
          </c:dPt>
          <c:dPt>
            <c:idx val="39"/>
            <c:bubble3D val="0"/>
            <c:spPr>
              <a:solidFill>
                <a:srgbClr val="7030A0"/>
              </a:solidFill>
              <a:ln w="19050">
                <a:solidFill>
                  <a:schemeClr val="lt1"/>
                </a:solidFill>
              </a:ln>
              <a:effectLst/>
            </c:spPr>
            <c:extLst>
              <c:ext xmlns:c16="http://schemas.microsoft.com/office/drawing/2014/chart" uri="{C3380CC4-5D6E-409C-BE32-E72D297353CC}">
                <c16:uniqueId val="{0000004F-7D12-4F8A-B698-3342F158D88A}"/>
              </c:ext>
            </c:extLst>
          </c:dPt>
          <c:dPt>
            <c:idx val="40"/>
            <c:bubble3D val="0"/>
            <c:spPr>
              <a:solidFill>
                <a:srgbClr val="7030A0"/>
              </a:solidFill>
              <a:ln w="19050">
                <a:solidFill>
                  <a:schemeClr val="lt1"/>
                </a:solidFill>
              </a:ln>
              <a:effectLst/>
            </c:spPr>
            <c:extLst>
              <c:ext xmlns:c16="http://schemas.microsoft.com/office/drawing/2014/chart" uri="{C3380CC4-5D6E-409C-BE32-E72D297353CC}">
                <c16:uniqueId val="{00000051-7D12-4F8A-B698-3342F158D88A}"/>
              </c:ext>
            </c:extLst>
          </c:dPt>
          <c:dPt>
            <c:idx val="41"/>
            <c:bubble3D val="0"/>
            <c:spPr>
              <a:solidFill>
                <a:srgbClr val="7030A0"/>
              </a:solidFill>
              <a:ln w="19050">
                <a:solidFill>
                  <a:schemeClr val="lt1"/>
                </a:solidFill>
              </a:ln>
              <a:effectLst/>
            </c:spPr>
            <c:extLst>
              <c:ext xmlns:c16="http://schemas.microsoft.com/office/drawing/2014/chart" uri="{C3380CC4-5D6E-409C-BE32-E72D297353CC}">
                <c16:uniqueId val="{00000053-7D12-4F8A-B698-3342F158D88A}"/>
              </c:ext>
            </c:extLst>
          </c:dPt>
          <c:dPt>
            <c:idx val="42"/>
            <c:bubble3D val="0"/>
            <c:spPr>
              <a:solidFill>
                <a:srgbClr val="7030A0"/>
              </a:solidFill>
              <a:ln w="19050">
                <a:solidFill>
                  <a:schemeClr val="lt1"/>
                </a:solidFill>
              </a:ln>
              <a:effectLst/>
            </c:spPr>
            <c:extLst>
              <c:ext xmlns:c16="http://schemas.microsoft.com/office/drawing/2014/chart" uri="{C3380CC4-5D6E-409C-BE32-E72D297353CC}">
                <c16:uniqueId val="{00000055-7D12-4F8A-B698-3342F158D88A}"/>
              </c:ext>
            </c:extLst>
          </c:dPt>
          <c:dPt>
            <c:idx val="43"/>
            <c:bubble3D val="0"/>
            <c:spPr>
              <a:solidFill>
                <a:srgbClr val="7030A0"/>
              </a:solidFill>
              <a:ln w="19050">
                <a:solidFill>
                  <a:schemeClr val="lt1"/>
                </a:solidFill>
              </a:ln>
              <a:effectLst/>
            </c:spPr>
            <c:extLst>
              <c:ext xmlns:c16="http://schemas.microsoft.com/office/drawing/2014/chart" uri="{C3380CC4-5D6E-409C-BE32-E72D297353CC}">
                <c16:uniqueId val="{00000057-7D12-4F8A-B698-3342F158D88A}"/>
              </c:ext>
            </c:extLst>
          </c:dPt>
          <c:dPt>
            <c:idx val="44"/>
            <c:bubble3D val="0"/>
            <c:spPr>
              <a:solidFill>
                <a:srgbClr val="7030A0"/>
              </a:solidFill>
              <a:ln w="19050">
                <a:solidFill>
                  <a:schemeClr val="lt1"/>
                </a:solidFill>
              </a:ln>
              <a:effectLst/>
            </c:spPr>
            <c:extLst>
              <c:ext xmlns:c16="http://schemas.microsoft.com/office/drawing/2014/chart" uri="{C3380CC4-5D6E-409C-BE32-E72D297353CC}">
                <c16:uniqueId val="{00000059-7D12-4F8A-B698-3342F158D88A}"/>
              </c:ext>
            </c:extLst>
          </c:dPt>
          <c:dPt>
            <c:idx val="45"/>
            <c:bubble3D val="0"/>
            <c:spPr>
              <a:solidFill>
                <a:srgbClr val="7030A0"/>
              </a:solidFill>
              <a:ln w="19050">
                <a:solidFill>
                  <a:schemeClr val="lt1"/>
                </a:solidFill>
              </a:ln>
              <a:effectLst/>
            </c:spPr>
            <c:extLst>
              <c:ext xmlns:c16="http://schemas.microsoft.com/office/drawing/2014/chart" uri="{C3380CC4-5D6E-409C-BE32-E72D297353CC}">
                <c16:uniqueId val="{0000005B-7D12-4F8A-B698-3342F158D88A}"/>
              </c:ext>
            </c:extLst>
          </c:dPt>
          <c:dPt>
            <c:idx val="46"/>
            <c:bubble3D val="0"/>
            <c:spPr>
              <a:solidFill>
                <a:srgbClr val="7030A0"/>
              </a:solidFill>
              <a:ln w="19050">
                <a:solidFill>
                  <a:schemeClr val="lt1"/>
                </a:solidFill>
              </a:ln>
              <a:effectLst/>
            </c:spPr>
            <c:extLst>
              <c:ext xmlns:c16="http://schemas.microsoft.com/office/drawing/2014/chart" uri="{C3380CC4-5D6E-409C-BE32-E72D297353CC}">
                <c16:uniqueId val="{0000005D-7D12-4F8A-B698-3342F158D88A}"/>
              </c:ext>
            </c:extLst>
          </c:dPt>
          <c:dPt>
            <c:idx val="47"/>
            <c:bubble3D val="0"/>
            <c:spPr>
              <a:solidFill>
                <a:srgbClr val="7030A0"/>
              </a:solidFill>
              <a:ln w="19050">
                <a:solidFill>
                  <a:schemeClr val="lt1"/>
                </a:solidFill>
              </a:ln>
              <a:effectLst/>
            </c:spPr>
            <c:extLst>
              <c:ext xmlns:c16="http://schemas.microsoft.com/office/drawing/2014/chart" uri="{C3380CC4-5D6E-409C-BE32-E72D297353CC}">
                <c16:uniqueId val="{0000005F-7D12-4F8A-B698-3342F158D88A}"/>
              </c:ext>
            </c:extLst>
          </c:dPt>
          <c:dPt>
            <c:idx val="48"/>
            <c:bubble3D val="0"/>
            <c:spPr>
              <a:solidFill>
                <a:srgbClr val="7030A0"/>
              </a:solidFill>
              <a:ln w="19050">
                <a:solidFill>
                  <a:schemeClr val="lt1"/>
                </a:solidFill>
              </a:ln>
              <a:effectLst/>
            </c:spPr>
            <c:extLst>
              <c:ext xmlns:c16="http://schemas.microsoft.com/office/drawing/2014/chart" uri="{C3380CC4-5D6E-409C-BE32-E72D297353CC}">
                <c16:uniqueId val="{00000061-7D12-4F8A-B698-3342F158D88A}"/>
              </c:ext>
            </c:extLst>
          </c:dPt>
          <c:dPt>
            <c:idx val="49"/>
            <c:bubble3D val="0"/>
            <c:spPr>
              <a:solidFill>
                <a:srgbClr val="7030A0"/>
              </a:solidFill>
              <a:ln w="19050">
                <a:solidFill>
                  <a:schemeClr val="lt1"/>
                </a:solidFill>
              </a:ln>
              <a:effectLst/>
            </c:spPr>
            <c:extLst>
              <c:ext xmlns:c16="http://schemas.microsoft.com/office/drawing/2014/chart" uri="{C3380CC4-5D6E-409C-BE32-E72D297353CC}">
                <c16:uniqueId val="{00000063-7D12-4F8A-B698-3342F158D88A}"/>
              </c:ext>
            </c:extLst>
          </c:dPt>
          <c:val>
            <c:numLit>
              <c:formatCode>General</c:formatCode>
              <c:ptCount val="5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numLit>
          </c:val>
          <c:extLst>
            <c:ext xmlns:c16="http://schemas.microsoft.com/office/drawing/2014/chart" uri="{C3380CC4-5D6E-409C-BE32-E72D297353CC}">
              <c16:uniqueId val="{00000064-7D12-4F8A-B698-3342F158D88A}"/>
            </c:ext>
          </c:extLst>
        </c:ser>
        <c:dLbls>
          <c:showLegendKey val="0"/>
          <c:showVal val="0"/>
          <c:showCatName val="0"/>
          <c:showSerName val="0"/>
          <c:showPercent val="0"/>
          <c:showBubbleSize val="0"/>
          <c:showLeaderLines val="1"/>
        </c:dLbls>
        <c:firstSliceAng val="0"/>
        <c:holeSize val="50"/>
      </c:doughnutChart>
      <c:doughnutChart>
        <c:varyColors val="1"/>
        <c:ser>
          <c:idx val="0"/>
          <c:order val="0"/>
          <c:spPr>
            <a:solidFill>
              <a:srgbClr val="7030A0"/>
            </a:solidFill>
          </c:spPr>
          <c:dPt>
            <c:idx val="0"/>
            <c:bubble3D val="0"/>
            <c:spPr>
              <a:solidFill>
                <a:srgbClr val="461E64">
                  <a:alpha val="94902"/>
                </a:srgbClr>
              </a:solidFill>
              <a:ln w="19050">
                <a:solidFill>
                  <a:schemeClr val="lt1"/>
                </a:solidFill>
              </a:ln>
              <a:effectLst/>
            </c:spPr>
            <c:extLst>
              <c:ext xmlns:c16="http://schemas.microsoft.com/office/drawing/2014/chart" uri="{C3380CC4-5D6E-409C-BE32-E72D297353CC}">
                <c16:uniqueId val="{00000066-7D12-4F8A-B698-3342F158D88A}"/>
              </c:ext>
            </c:extLst>
          </c:dPt>
          <c:dPt>
            <c:idx val="1"/>
            <c:bubble3D val="0"/>
            <c:spPr>
              <a:solidFill>
                <a:srgbClr val="461E64">
                  <a:alpha val="0"/>
                </a:srgbClr>
              </a:solidFill>
              <a:ln w="19050">
                <a:solidFill>
                  <a:schemeClr val="lt1"/>
                </a:solidFill>
              </a:ln>
              <a:effectLst/>
            </c:spPr>
            <c:extLst>
              <c:ext xmlns:c16="http://schemas.microsoft.com/office/drawing/2014/chart" uri="{C3380CC4-5D6E-409C-BE32-E72D297353CC}">
                <c16:uniqueId val="{00000068-7D12-4F8A-B698-3342F158D88A}"/>
              </c:ext>
            </c:extLst>
          </c:dPt>
          <c:cat>
            <c:strRef>
              <c:f>'SUPPORT SHEET'!$A$10:$B$10</c:f>
              <c:strCache>
                <c:ptCount val="2"/>
                <c:pt idx="0">
                  <c:v>AMAZON</c:v>
                </c:pt>
                <c:pt idx="1">
                  <c:v>REMAINING </c:v>
                </c:pt>
              </c:strCache>
            </c:strRef>
          </c:cat>
          <c:val>
            <c:numRef>
              <c:f>'SUPPORT SHEET'!$A$11:$B$11</c:f>
              <c:numCache>
                <c:formatCode>0%</c:formatCode>
                <c:ptCount val="2"/>
                <c:pt idx="0">
                  <c:v>0.23107816127037165</c:v>
                </c:pt>
                <c:pt idx="1">
                  <c:v>0.76892183872962838</c:v>
                </c:pt>
              </c:numCache>
            </c:numRef>
          </c:val>
          <c:extLst>
            <c:ext xmlns:c16="http://schemas.microsoft.com/office/drawing/2014/chart" uri="{C3380CC4-5D6E-409C-BE32-E72D297353CC}">
              <c16:uniqueId val="{00000069-7D12-4F8A-B698-3342F158D88A}"/>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07659288462065"/>
          <c:y val="7.1570126786853164E-2"/>
          <c:w val="0.76379641552848787"/>
          <c:h val="0.77522738229149923"/>
        </c:manualLayout>
      </c:layout>
      <c:doughnutChart>
        <c:varyColors val="1"/>
        <c:ser>
          <c:idx val="1"/>
          <c:order val="1"/>
          <c:tx>
            <c:v>series</c:v>
          </c:tx>
          <c:spPr>
            <a:solidFill>
              <a:srgbClr val="7030A0"/>
            </a:solidFill>
          </c:spPr>
          <c:dPt>
            <c:idx val="0"/>
            <c:bubble3D val="0"/>
            <c:spPr>
              <a:solidFill>
                <a:srgbClr val="7030A0"/>
              </a:solidFill>
              <a:ln w="19050">
                <a:solidFill>
                  <a:schemeClr val="lt1"/>
                </a:solidFill>
              </a:ln>
              <a:effectLst/>
            </c:spPr>
            <c:extLst>
              <c:ext xmlns:c16="http://schemas.microsoft.com/office/drawing/2014/chart" uri="{C3380CC4-5D6E-409C-BE32-E72D297353CC}">
                <c16:uniqueId val="{00000001-E095-4F55-A8B5-B3401B32C7D3}"/>
              </c:ext>
            </c:extLst>
          </c:dPt>
          <c:dPt>
            <c:idx val="1"/>
            <c:bubble3D val="0"/>
            <c:spPr>
              <a:solidFill>
                <a:srgbClr val="7030A0"/>
              </a:solidFill>
              <a:ln w="19050">
                <a:solidFill>
                  <a:schemeClr val="lt1"/>
                </a:solidFill>
              </a:ln>
              <a:effectLst/>
            </c:spPr>
            <c:extLst>
              <c:ext xmlns:c16="http://schemas.microsoft.com/office/drawing/2014/chart" uri="{C3380CC4-5D6E-409C-BE32-E72D297353CC}">
                <c16:uniqueId val="{00000003-E095-4F55-A8B5-B3401B32C7D3}"/>
              </c:ext>
            </c:extLst>
          </c:dPt>
          <c:dPt>
            <c:idx val="2"/>
            <c:bubble3D val="0"/>
            <c:spPr>
              <a:solidFill>
                <a:srgbClr val="7030A0"/>
              </a:solidFill>
              <a:ln w="19050">
                <a:solidFill>
                  <a:schemeClr val="lt1"/>
                </a:solidFill>
              </a:ln>
              <a:effectLst/>
            </c:spPr>
            <c:extLst>
              <c:ext xmlns:c16="http://schemas.microsoft.com/office/drawing/2014/chart" uri="{C3380CC4-5D6E-409C-BE32-E72D297353CC}">
                <c16:uniqueId val="{00000005-E095-4F55-A8B5-B3401B32C7D3}"/>
              </c:ext>
            </c:extLst>
          </c:dPt>
          <c:dPt>
            <c:idx val="3"/>
            <c:bubble3D val="0"/>
            <c:spPr>
              <a:solidFill>
                <a:srgbClr val="7030A0"/>
              </a:solidFill>
              <a:ln w="19050">
                <a:solidFill>
                  <a:schemeClr val="lt1"/>
                </a:solidFill>
              </a:ln>
              <a:effectLst/>
            </c:spPr>
            <c:extLst>
              <c:ext xmlns:c16="http://schemas.microsoft.com/office/drawing/2014/chart" uri="{C3380CC4-5D6E-409C-BE32-E72D297353CC}">
                <c16:uniqueId val="{00000007-E095-4F55-A8B5-B3401B32C7D3}"/>
              </c:ext>
            </c:extLst>
          </c:dPt>
          <c:dPt>
            <c:idx val="4"/>
            <c:bubble3D val="0"/>
            <c:spPr>
              <a:solidFill>
                <a:srgbClr val="7030A0"/>
              </a:solidFill>
              <a:ln w="19050">
                <a:solidFill>
                  <a:schemeClr val="lt1"/>
                </a:solidFill>
              </a:ln>
              <a:effectLst/>
            </c:spPr>
            <c:extLst>
              <c:ext xmlns:c16="http://schemas.microsoft.com/office/drawing/2014/chart" uri="{C3380CC4-5D6E-409C-BE32-E72D297353CC}">
                <c16:uniqueId val="{00000009-E095-4F55-A8B5-B3401B32C7D3}"/>
              </c:ext>
            </c:extLst>
          </c:dPt>
          <c:dPt>
            <c:idx val="5"/>
            <c:bubble3D val="0"/>
            <c:spPr>
              <a:solidFill>
                <a:srgbClr val="7030A0"/>
              </a:solidFill>
              <a:ln w="19050">
                <a:solidFill>
                  <a:schemeClr val="lt1"/>
                </a:solidFill>
              </a:ln>
              <a:effectLst/>
            </c:spPr>
            <c:extLst>
              <c:ext xmlns:c16="http://schemas.microsoft.com/office/drawing/2014/chart" uri="{C3380CC4-5D6E-409C-BE32-E72D297353CC}">
                <c16:uniqueId val="{0000000B-E095-4F55-A8B5-B3401B32C7D3}"/>
              </c:ext>
            </c:extLst>
          </c:dPt>
          <c:dPt>
            <c:idx val="6"/>
            <c:bubble3D val="0"/>
            <c:spPr>
              <a:solidFill>
                <a:srgbClr val="7030A0"/>
              </a:solidFill>
              <a:ln w="19050">
                <a:solidFill>
                  <a:schemeClr val="lt1"/>
                </a:solidFill>
              </a:ln>
              <a:effectLst/>
            </c:spPr>
            <c:extLst>
              <c:ext xmlns:c16="http://schemas.microsoft.com/office/drawing/2014/chart" uri="{C3380CC4-5D6E-409C-BE32-E72D297353CC}">
                <c16:uniqueId val="{0000000D-E095-4F55-A8B5-B3401B32C7D3}"/>
              </c:ext>
            </c:extLst>
          </c:dPt>
          <c:dPt>
            <c:idx val="7"/>
            <c:bubble3D val="0"/>
            <c:spPr>
              <a:solidFill>
                <a:srgbClr val="7030A0"/>
              </a:solidFill>
              <a:ln w="19050">
                <a:solidFill>
                  <a:schemeClr val="lt1"/>
                </a:solidFill>
              </a:ln>
              <a:effectLst/>
            </c:spPr>
            <c:extLst>
              <c:ext xmlns:c16="http://schemas.microsoft.com/office/drawing/2014/chart" uri="{C3380CC4-5D6E-409C-BE32-E72D297353CC}">
                <c16:uniqueId val="{0000000F-E095-4F55-A8B5-B3401B32C7D3}"/>
              </c:ext>
            </c:extLst>
          </c:dPt>
          <c:dPt>
            <c:idx val="8"/>
            <c:bubble3D val="0"/>
            <c:spPr>
              <a:solidFill>
                <a:srgbClr val="7030A0"/>
              </a:solidFill>
              <a:ln w="19050">
                <a:solidFill>
                  <a:schemeClr val="lt1"/>
                </a:solidFill>
              </a:ln>
              <a:effectLst/>
            </c:spPr>
            <c:extLst>
              <c:ext xmlns:c16="http://schemas.microsoft.com/office/drawing/2014/chart" uri="{C3380CC4-5D6E-409C-BE32-E72D297353CC}">
                <c16:uniqueId val="{00000011-E095-4F55-A8B5-B3401B32C7D3}"/>
              </c:ext>
            </c:extLst>
          </c:dPt>
          <c:dPt>
            <c:idx val="9"/>
            <c:bubble3D val="0"/>
            <c:spPr>
              <a:solidFill>
                <a:srgbClr val="7030A0"/>
              </a:solidFill>
              <a:ln w="19050">
                <a:solidFill>
                  <a:schemeClr val="lt1"/>
                </a:solidFill>
              </a:ln>
              <a:effectLst/>
            </c:spPr>
            <c:extLst>
              <c:ext xmlns:c16="http://schemas.microsoft.com/office/drawing/2014/chart" uri="{C3380CC4-5D6E-409C-BE32-E72D297353CC}">
                <c16:uniqueId val="{00000013-E095-4F55-A8B5-B3401B32C7D3}"/>
              </c:ext>
            </c:extLst>
          </c:dPt>
          <c:dPt>
            <c:idx val="10"/>
            <c:bubble3D val="0"/>
            <c:spPr>
              <a:solidFill>
                <a:srgbClr val="7030A0"/>
              </a:solidFill>
              <a:ln w="19050">
                <a:solidFill>
                  <a:schemeClr val="lt1"/>
                </a:solidFill>
              </a:ln>
              <a:effectLst/>
            </c:spPr>
            <c:extLst>
              <c:ext xmlns:c16="http://schemas.microsoft.com/office/drawing/2014/chart" uri="{C3380CC4-5D6E-409C-BE32-E72D297353CC}">
                <c16:uniqueId val="{00000015-E095-4F55-A8B5-B3401B32C7D3}"/>
              </c:ext>
            </c:extLst>
          </c:dPt>
          <c:dPt>
            <c:idx val="11"/>
            <c:bubble3D val="0"/>
            <c:spPr>
              <a:solidFill>
                <a:srgbClr val="7030A0"/>
              </a:solidFill>
              <a:ln w="19050">
                <a:solidFill>
                  <a:schemeClr val="lt1"/>
                </a:solidFill>
              </a:ln>
              <a:effectLst/>
            </c:spPr>
            <c:extLst>
              <c:ext xmlns:c16="http://schemas.microsoft.com/office/drawing/2014/chart" uri="{C3380CC4-5D6E-409C-BE32-E72D297353CC}">
                <c16:uniqueId val="{00000017-E095-4F55-A8B5-B3401B32C7D3}"/>
              </c:ext>
            </c:extLst>
          </c:dPt>
          <c:dPt>
            <c:idx val="12"/>
            <c:bubble3D val="0"/>
            <c:spPr>
              <a:solidFill>
                <a:srgbClr val="7030A0"/>
              </a:solidFill>
              <a:ln w="19050">
                <a:solidFill>
                  <a:schemeClr val="lt1"/>
                </a:solidFill>
              </a:ln>
              <a:effectLst/>
            </c:spPr>
            <c:extLst>
              <c:ext xmlns:c16="http://schemas.microsoft.com/office/drawing/2014/chart" uri="{C3380CC4-5D6E-409C-BE32-E72D297353CC}">
                <c16:uniqueId val="{00000019-E095-4F55-A8B5-B3401B32C7D3}"/>
              </c:ext>
            </c:extLst>
          </c:dPt>
          <c:dPt>
            <c:idx val="13"/>
            <c:bubble3D val="0"/>
            <c:spPr>
              <a:solidFill>
                <a:srgbClr val="7030A0"/>
              </a:solidFill>
              <a:ln w="19050">
                <a:solidFill>
                  <a:schemeClr val="lt1"/>
                </a:solidFill>
              </a:ln>
              <a:effectLst/>
            </c:spPr>
            <c:extLst>
              <c:ext xmlns:c16="http://schemas.microsoft.com/office/drawing/2014/chart" uri="{C3380CC4-5D6E-409C-BE32-E72D297353CC}">
                <c16:uniqueId val="{0000001B-E095-4F55-A8B5-B3401B32C7D3}"/>
              </c:ext>
            </c:extLst>
          </c:dPt>
          <c:dPt>
            <c:idx val="14"/>
            <c:bubble3D val="0"/>
            <c:spPr>
              <a:solidFill>
                <a:srgbClr val="7030A0"/>
              </a:solidFill>
              <a:ln w="19050">
                <a:solidFill>
                  <a:schemeClr val="lt1"/>
                </a:solidFill>
              </a:ln>
              <a:effectLst/>
            </c:spPr>
            <c:extLst>
              <c:ext xmlns:c16="http://schemas.microsoft.com/office/drawing/2014/chart" uri="{C3380CC4-5D6E-409C-BE32-E72D297353CC}">
                <c16:uniqueId val="{0000001D-E095-4F55-A8B5-B3401B32C7D3}"/>
              </c:ext>
            </c:extLst>
          </c:dPt>
          <c:dPt>
            <c:idx val="15"/>
            <c:bubble3D val="0"/>
            <c:spPr>
              <a:solidFill>
                <a:srgbClr val="7030A0"/>
              </a:solidFill>
              <a:ln w="19050">
                <a:solidFill>
                  <a:schemeClr val="lt1"/>
                </a:solidFill>
              </a:ln>
              <a:effectLst/>
            </c:spPr>
            <c:extLst>
              <c:ext xmlns:c16="http://schemas.microsoft.com/office/drawing/2014/chart" uri="{C3380CC4-5D6E-409C-BE32-E72D297353CC}">
                <c16:uniqueId val="{0000001F-E095-4F55-A8B5-B3401B32C7D3}"/>
              </c:ext>
            </c:extLst>
          </c:dPt>
          <c:dPt>
            <c:idx val="16"/>
            <c:bubble3D val="0"/>
            <c:spPr>
              <a:solidFill>
                <a:srgbClr val="7030A0"/>
              </a:solidFill>
              <a:ln w="19050">
                <a:solidFill>
                  <a:schemeClr val="lt1"/>
                </a:solidFill>
              </a:ln>
              <a:effectLst/>
            </c:spPr>
            <c:extLst>
              <c:ext xmlns:c16="http://schemas.microsoft.com/office/drawing/2014/chart" uri="{C3380CC4-5D6E-409C-BE32-E72D297353CC}">
                <c16:uniqueId val="{00000021-E095-4F55-A8B5-B3401B32C7D3}"/>
              </c:ext>
            </c:extLst>
          </c:dPt>
          <c:dPt>
            <c:idx val="17"/>
            <c:bubble3D val="0"/>
            <c:spPr>
              <a:solidFill>
                <a:srgbClr val="7030A0"/>
              </a:solidFill>
              <a:ln w="19050">
                <a:solidFill>
                  <a:schemeClr val="lt1"/>
                </a:solidFill>
              </a:ln>
              <a:effectLst/>
            </c:spPr>
            <c:extLst>
              <c:ext xmlns:c16="http://schemas.microsoft.com/office/drawing/2014/chart" uri="{C3380CC4-5D6E-409C-BE32-E72D297353CC}">
                <c16:uniqueId val="{00000023-E095-4F55-A8B5-B3401B32C7D3}"/>
              </c:ext>
            </c:extLst>
          </c:dPt>
          <c:dPt>
            <c:idx val="18"/>
            <c:bubble3D val="0"/>
            <c:spPr>
              <a:solidFill>
                <a:srgbClr val="7030A0"/>
              </a:solidFill>
              <a:ln w="19050">
                <a:solidFill>
                  <a:schemeClr val="lt1"/>
                </a:solidFill>
              </a:ln>
              <a:effectLst/>
            </c:spPr>
            <c:extLst>
              <c:ext xmlns:c16="http://schemas.microsoft.com/office/drawing/2014/chart" uri="{C3380CC4-5D6E-409C-BE32-E72D297353CC}">
                <c16:uniqueId val="{00000025-E095-4F55-A8B5-B3401B32C7D3}"/>
              </c:ext>
            </c:extLst>
          </c:dPt>
          <c:dPt>
            <c:idx val="19"/>
            <c:bubble3D val="0"/>
            <c:spPr>
              <a:solidFill>
                <a:srgbClr val="7030A0"/>
              </a:solidFill>
              <a:ln w="19050">
                <a:solidFill>
                  <a:schemeClr val="lt1"/>
                </a:solidFill>
              </a:ln>
              <a:effectLst/>
            </c:spPr>
            <c:extLst>
              <c:ext xmlns:c16="http://schemas.microsoft.com/office/drawing/2014/chart" uri="{C3380CC4-5D6E-409C-BE32-E72D297353CC}">
                <c16:uniqueId val="{00000027-E095-4F55-A8B5-B3401B32C7D3}"/>
              </c:ext>
            </c:extLst>
          </c:dPt>
          <c:dPt>
            <c:idx val="20"/>
            <c:bubble3D val="0"/>
            <c:spPr>
              <a:solidFill>
                <a:srgbClr val="7030A0"/>
              </a:solidFill>
              <a:ln w="19050">
                <a:solidFill>
                  <a:schemeClr val="lt1"/>
                </a:solidFill>
              </a:ln>
              <a:effectLst/>
            </c:spPr>
            <c:extLst>
              <c:ext xmlns:c16="http://schemas.microsoft.com/office/drawing/2014/chart" uri="{C3380CC4-5D6E-409C-BE32-E72D297353CC}">
                <c16:uniqueId val="{00000029-E095-4F55-A8B5-B3401B32C7D3}"/>
              </c:ext>
            </c:extLst>
          </c:dPt>
          <c:dPt>
            <c:idx val="21"/>
            <c:bubble3D val="0"/>
            <c:spPr>
              <a:solidFill>
                <a:srgbClr val="7030A0"/>
              </a:solidFill>
              <a:ln w="19050">
                <a:solidFill>
                  <a:schemeClr val="lt1"/>
                </a:solidFill>
              </a:ln>
              <a:effectLst/>
            </c:spPr>
            <c:extLst>
              <c:ext xmlns:c16="http://schemas.microsoft.com/office/drawing/2014/chart" uri="{C3380CC4-5D6E-409C-BE32-E72D297353CC}">
                <c16:uniqueId val="{0000002B-E095-4F55-A8B5-B3401B32C7D3}"/>
              </c:ext>
            </c:extLst>
          </c:dPt>
          <c:dPt>
            <c:idx val="22"/>
            <c:bubble3D val="0"/>
            <c:spPr>
              <a:solidFill>
                <a:srgbClr val="7030A0"/>
              </a:solidFill>
              <a:ln w="19050">
                <a:solidFill>
                  <a:schemeClr val="lt1"/>
                </a:solidFill>
              </a:ln>
              <a:effectLst/>
            </c:spPr>
            <c:extLst>
              <c:ext xmlns:c16="http://schemas.microsoft.com/office/drawing/2014/chart" uri="{C3380CC4-5D6E-409C-BE32-E72D297353CC}">
                <c16:uniqueId val="{0000002D-E095-4F55-A8B5-B3401B32C7D3}"/>
              </c:ext>
            </c:extLst>
          </c:dPt>
          <c:dPt>
            <c:idx val="23"/>
            <c:bubble3D val="0"/>
            <c:spPr>
              <a:solidFill>
                <a:srgbClr val="7030A0"/>
              </a:solidFill>
              <a:ln w="19050">
                <a:solidFill>
                  <a:schemeClr val="lt1"/>
                </a:solidFill>
              </a:ln>
              <a:effectLst/>
            </c:spPr>
            <c:extLst>
              <c:ext xmlns:c16="http://schemas.microsoft.com/office/drawing/2014/chart" uri="{C3380CC4-5D6E-409C-BE32-E72D297353CC}">
                <c16:uniqueId val="{0000002F-E095-4F55-A8B5-B3401B32C7D3}"/>
              </c:ext>
            </c:extLst>
          </c:dPt>
          <c:dPt>
            <c:idx val="24"/>
            <c:bubble3D val="0"/>
            <c:spPr>
              <a:solidFill>
                <a:srgbClr val="7030A0"/>
              </a:solidFill>
              <a:ln w="19050">
                <a:solidFill>
                  <a:schemeClr val="lt1"/>
                </a:solidFill>
              </a:ln>
              <a:effectLst/>
            </c:spPr>
            <c:extLst>
              <c:ext xmlns:c16="http://schemas.microsoft.com/office/drawing/2014/chart" uri="{C3380CC4-5D6E-409C-BE32-E72D297353CC}">
                <c16:uniqueId val="{00000031-E095-4F55-A8B5-B3401B32C7D3}"/>
              </c:ext>
            </c:extLst>
          </c:dPt>
          <c:dPt>
            <c:idx val="25"/>
            <c:bubble3D val="0"/>
            <c:spPr>
              <a:solidFill>
                <a:srgbClr val="7030A0"/>
              </a:solidFill>
              <a:ln w="19050">
                <a:solidFill>
                  <a:schemeClr val="lt1"/>
                </a:solidFill>
              </a:ln>
              <a:effectLst/>
            </c:spPr>
            <c:extLst>
              <c:ext xmlns:c16="http://schemas.microsoft.com/office/drawing/2014/chart" uri="{C3380CC4-5D6E-409C-BE32-E72D297353CC}">
                <c16:uniqueId val="{00000033-E095-4F55-A8B5-B3401B32C7D3}"/>
              </c:ext>
            </c:extLst>
          </c:dPt>
          <c:dPt>
            <c:idx val="26"/>
            <c:bubble3D val="0"/>
            <c:spPr>
              <a:solidFill>
                <a:srgbClr val="7030A0"/>
              </a:solidFill>
              <a:ln w="19050">
                <a:solidFill>
                  <a:schemeClr val="lt1"/>
                </a:solidFill>
              </a:ln>
              <a:effectLst/>
            </c:spPr>
            <c:extLst>
              <c:ext xmlns:c16="http://schemas.microsoft.com/office/drawing/2014/chart" uri="{C3380CC4-5D6E-409C-BE32-E72D297353CC}">
                <c16:uniqueId val="{00000035-E095-4F55-A8B5-B3401B32C7D3}"/>
              </c:ext>
            </c:extLst>
          </c:dPt>
          <c:dPt>
            <c:idx val="27"/>
            <c:bubble3D val="0"/>
            <c:spPr>
              <a:solidFill>
                <a:srgbClr val="7030A0"/>
              </a:solidFill>
              <a:ln w="19050">
                <a:solidFill>
                  <a:schemeClr val="lt1"/>
                </a:solidFill>
              </a:ln>
              <a:effectLst/>
            </c:spPr>
            <c:extLst>
              <c:ext xmlns:c16="http://schemas.microsoft.com/office/drawing/2014/chart" uri="{C3380CC4-5D6E-409C-BE32-E72D297353CC}">
                <c16:uniqueId val="{00000037-E095-4F55-A8B5-B3401B32C7D3}"/>
              </c:ext>
            </c:extLst>
          </c:dPt>
          <c:dPt>
            <c:idx val="28"/>
            <c:bubble3D val="0"/>
            <c:spPr>
              <a:solidFill>
                <a:srgbClr val="7030A0"/>
              </a:solidFill>
              <a:ln w="19050">
                <a:solidFill>
                  <a:schemeClr val="lt1"/>
                </a:solidFill>
              </a:ln>
              <a:effectLst/>
            </c:spPr>
            <c:extLst>
              <c:ext xmlns:c16="http://schemas.microsoft.com/office/drawing/2014/chart" uri="{C3380CC4-5D6E-409C-BE32-E72D297353CC}">
                <c16:uniqueId val="{00000039-E095-4F55-A8B5-B3401B32C7D3}"/>
              </c:ext>
            </c:extLst>
          </c:dPt>
          <c:dPt>
            <c:idx val="29"/>
            <c:bubble3D val="0"/>
            <c:spPr>
              <a:solidFill>
                <a:srgbClr val="7030A0"/>
              </a:solidFill>
              <a:ln w="19050">
                <a:solidFill>
                  <a:schemeClr val="lt1"/>
                </a:solidFill>
              </a:ln>
              <a:effectLst/>
            </c:spPr>
            <c:extLst>
              <c:ext xmlns:c16="http://schemas.microsoft.com/office/drawing/2014/chart" uri="{C3380CC4-5D6E-409C-BE32-E72D297353CC}">
                <c16:uniqueId val="{0000003B-E095-4F55-A8B5-B3401B32C7D3}"/>
              </c:ext>
            </c:extLst>
          </c:dPt>
          <c:dPt>
            <c:idx val="30"/>
            <c:bubble3D val="0"/>
            <c:spPr>
              <a:solidFill>
                <a:srgbClr val="7030A0"/>
              </a:solidFill>
              <a:ln w="19050">
                <a:solidFill>
                  <a:schemeClr val="lt1"/>
                </a:solidFill>
              </a:ln>
              <a:effectLst/>
            </c:spPr>
            <c:extLst>
              <c:ext xmlns:c16="http://schemas.microsoft.com/office/drawing/2014/chart" uri="{C3380CC4-5D6E-409C-BE32-E72D297353CC}">
                <c16:uniqueId val="{0000003D-E095-4F55-A8B5-B3401B32C7D3}"/>
              </c:ext>
            </c:extLst>
          </c:dPt>
          <c:dPt>
            <c:idx val="31"/>
            <c:bubble3D val="0"/>
            <c:spPr>
              <a:solidFill>
                <a:srgbClr val="7030A0"/>
              </a:solidFill>
              <a:ln w="19050">
                <a:solidFill>
                  <a:schemeClr val="lt1"/>
                </a:solidFill>
              </a:ln>
              <a:effectLst/>
            </c:spPr>
            <c:extLst>
              <c:ext xmlns:c16="http://schemas.microsoft.com/office/drawing/2014/chart" uri="{C3380CC4-5D6E-409C-BE32-E72D297353CC}">
                <c16:uniqueId val="{0000003F-E095-4F55-A8B5-B3401B32C7D3}"/>
              </c:ext>
            </c:extLst>
          </c:dPt>
          <c:dPt>
            <c:idx val="32"/>
            <c:bubble3D val="0"/>
            <c:spPr>
              <a:solidFill>
                <a:srgbClr val="7030A0"/>
              </a:solidFill>
              <a:ln w="19050">
                <a:solidFill>
                  <a:schemeClr val="lt1"/>
                </a:solidFill>
              </a:ln>
              <a:effectLst/>
            </c:spPr>
            <c:extLst>
              <c:ext xmlns:c16="http://schemas.microsoft.com/office/drawing/2014/chart" uri="{C3380CC4-5D6E-409C-BE32-E72D297353CC}">
                <c16:uniqueId val="{00000041-E095-4F55-A8B5-B3401B32C7D3}"/>
              </c:ext>
            </c:extLst>
          </c:dPt>
          <c:dPt>
            <c:idx val="33"/>
            <c:bubble3D val="0"/>
            <c:spPr>
              <a:solidFill>
                <a:srgbClr val="7030A0"/>
              </a:solidFill>
              <a:ln w="19050">
                <a:solidFill>
                  <a:schemeClr val="lt1"/>
                </a:solidFill>
              </a:ln>
              <a:effectLst/>
            </c:spPr>
            <c:extLst>
              <c:ext xmlns:c16="http://schemas.microsoft.com/office/drawing/2014/chart" uri="{C3380CC4-5D6E-409C-BE32-E72D297353CC}">
                <c16:uniqueId val="{00000043-E095-4F55-A8B5-B3401B32C7D3}"/>
              </c:ext>
            </c:extLst>
          </c:dPt>
          <c:dPt>
            <c:idx val="34"/>
            <c:bubble3D val="0"/>
            <c:spPr>
              <a:solidFill>
                <a:srgbClr val="7030A0"/>
              </a:solidFill>
              <a:ln w="19050">
                <a:solidFill>
                  <a:schemeClr val="lt1"/>
                </a:solidFill>
              </a:ln>
              <a:effectLst/>
            </c:spPr>
            <c:extLst>
              <c:ext xmlns:c16="http://schemas.microsoft.com/office/drawing/2014/chart" uri="{C3380CC4-5D6E-409C-BE32-E72D297353CC}">
                <c16:uniqueId val="{00000045-E095-4F55-A8B5-B3401B32C7D3}"/>
              </c:ext>
            </c:extLst>
          </c:dPt>
          <c:dPt>
            <c:idx val="35"/>
            <c:bubble3D val="0"/>
            <c:spPr>
              <a:solidFill>
                <a:srgbClr val="7030A0"/>
              </a:solidFill>
              <a:ln w="19050">
                <a:solidFill>
                  <a:schemeClr val="lt1"/>
                </a:solidFill>
              </a:ln>
              <a:effectLst/>
            </c:spPr>
            <c:extLst>
              <c:ext xmlns:c16="http://schemas.microsoft.com/office/drawing/2014/chart" uri="{C3380CC4-5D6E-409C-BE32-E72D297353CC}">
                <c16:uniqueId val="{00000047-E095-4F55-A8B5-B3401B32C7D3}"/>
              </c:ext>
            </c:extLst>
          </c:dPt>
          <c:dPt>
            <c:idx val="36"/>
            <c:bubble3D val="0"/>
            <c:spPr>
              <a:solidFill>
                <a:srgbClr val="7030A0"/>
              </a:solidFill>
              <a:ln w="19050">
                <a:solidFill>
                  <a:schemeClr val="lt1"/>
                </a:solidFill>
              </a:ln>
              <a:effectLst/>
            </c:spPr>
            <c:extLst>
              <c:ext xmlns:c16="http://schemas.microsoft.com/office/drawing/2014/chart" uri="{C3380CC4-5D6E-409C-BE32-E72D297353CC}">
                <c16:uniqueId val="{00000049-E095-4F55-A8B5-B3401B32C7D3}"/>
              </c:ext>
            </c:extLst>
          </c:dPt>
          <c:dPt>
            <c:idx val="37"/>
            <c:bubble3D val="0"/>
            <c:spPr>
              <a:solidFill>
                <a:srgbClr val="7030A0"/>
              </a:solidFill>
              <a:ln w="19050">
                <a:solidFill>
                  <a:schemeClr val="lt1"/>
                </a:solidFill>
              </a:ln>
              <a:effectLst/>
            </c:spPr>
            <c:extLst>
              <c:ext xmlns:c16="http://schemas.microsoft.com/office/drawing/2014/chart" uri="{C3380CC4-5D6E-409C-BE32-E72D297353CC}">
                <c16:uniqueId val="{0000004B-E095-4F55-A8B5-B3401B32C7D3}"/>
              </c:ext>
            </c:extLst>
          </c:dPt>
          <c:dPt>
            <c:idx val="38"/>
            <c:bubble3D val="0"/>
            <c:spPr>
              <a:solidFill>
                <a:srgbClr val="7030A0"/>
              </a:solidFill>
              <a:ln w="19050">
                <a:solidFill>
                  <a:schemeClr val="lt1"/>
                </a:solidFill>
              </a:ln>
              <a:effectLst/>
            </c:spPr>
            <c:extLst>
              <c:ext xmlns:c16="http://schemas.microsoft.com/office/drawing/2014/chart" uri="{C3380CC4-5D6E-409C-BE32-E72D297353CC}">
                <c16:uniqueId val="{0000004D-E095-4F55-A8B5-B3401B32C7D3}"/>
              </c:ext>
            </c:extLst>
          </c:dPt>
          <c:dPt>
            <c:idx val="39"/>
            <c:bubble3D val="0"/>
            <c:spPr>
              <a:solidFill>
                <a:srgbClr val="7030A0"/>
              </a:solidFill>
              <a:ln w="19050">
                <a:solidFill>
                  <a:schemeClr val="lt1"/>
                </a:solidFill>
              </a:ln>
              <a:effectLst/>
            </c:spPr>
            <c:extLst>
              <c:ext xmlns:c16="http://schemas.microsoft.com/office/drawing/2014/chart" uri="{C3380CC4-5D6E-409C-BE32-E72D297353CC}">
                <c16:uniqueId val="{0000004F-E095-4F55-A8B5-B3401B32C7D3}"/>
              </c:ext>
            </c:extLst>
          </c:dPt>
          <c:dPt>
            <c:idx val="40"/>
            <c:bubble3D val="0"/>
            <c:spPr>
              <a:solidFill>
                <a:srgbClr val="7030A0"/>
              </a:solidFill>
              <a:ln w="19050">
                <a:solidFill>
                  <a:schemeClr val="lt1"/>
                </a:solidFill>
              </a:ln>
              <a:effectLst/>
            </c:spPr>
            <c:extLst>
              <c:ext xmlns:c16="http://schemas.microsoft.com/office/drawing/2014/chart" uri="{C3380CC4-5D6E-409C-BE32-E72D297353CC}">
                <c16:uniqueId val="{00000051-E095-4F55-A8B5-B3401B32C7D3}"/>
              </c:ext>
            </c:extLst>
          </c:dPt>
          <c:dPt>
            <c:idx val="41"/>
            <c:bubble3D val="0"/>
            <c:spPr>
              <a:solidFill>
                <a:srgbClr val="7030A0"/>
              </a:solidFill>
              <a:ln w="19050">
                <a:solidFill>
                  <a:schemeClr val="lt1"/>
                </a:solidFill>
              </a:ln>
              <a:effectLst/>
            </c:spPr>
            <c:extLst>
              <c:ext xmlns:c16="http://schemas.microsoft.com/office/drawing/2014/chart" uri="{C3380CC4-5D6E-409C-BE32-E72D297353CC}">
                <c16:uniqueId val="{00000053-E095-4F55-A8B5-B3401B32C7D3}"/>
              </c:ext>
            </c:extLst>
          </c:dPt>
          <c:dPt>
            <c:idx val="42"/>
            <c:bubble3D val="0"/>
            <c:spPr>
              <a:solidFill>
                <a:srgbClr val="7030A0"/>
              </a:solidFill>
              <a:ln w="19050">
                <a:solidFill>
                  <a:schemeClr val="lt1"/>
                </a:solidFill>
              </a:ln>
              <a:effectLst/>
            </c:spPr>
            <c:extLst>
              <c:ext xmlns:c16="http://schemas.microsoft.com/office/drawing/2014/chart" uri="{C3380CC4-5D6E-409C-BE32-E72D297353CC}">
                <c16:uniqueId val="{00000055-E095-4F55-A8B5-B3401B32C7D3}"/>
              </c:ext>
            </c:extLst>
          </c:dPt>
          <c:dPt>
            <c:idx val="43"/>
            <c:bubble3D val="0"/>
            <c:spPr>
              <a:solidFill>
                <a:srgbClr val="7030A0"/>
              </a:solidFill>
              <a:ln w="19050">
                <a:solidFill>
                  <a:schemeClr val="lt1"/>
                </a:solidFill>
              </a:ln>
              <a:effectLst/>
            </c:spPr>
            <c:extLst>
              <c:ext xmlns:c16="http://schemas.microsoft.com/office/drawing/2014/chart" uri="{C3380CC4-5D6E-409C-BE32-E72D297353CC}">
                <c16:uniqueId val="{00000057-E095-4F55-A8B5-B3401B32C7D3}"/>
              </c:ext>
            </c:extLst>
          </c:dPt>
          <c:dPt>
            <c:idx val="44"/>
            <c:bubble3D val="0"/>
            <c:spPr>
              <a:solidFill>
                <a:srgbClr val="7030A0"/>
              </a:solidFill>
              <a:ln w="19050">
                <a:solidFill>
                  <a:schemeClr val="lt1"/>
                </a:solidFill>
              </a:ln>
              <a:effectLst/>
            </c:spPr>
            <c:extLst>
              <c:ext xmlns:c16="http://schemas.microsoft.com/office/drawing/2014/chart" uri="{C3380CC4-5D6E-409C-BE32-E72D297353CC}">
                <c16:uniqueId val="{00000059-E095-4F55-A8B5-B3401B32C7D3}"/>
              </c:ext>
            </c:extLst>
          </c:dPt>
          <c:dPt>
            <c:idx val="45"/>
            <c:bubble3D val="0"/>
            <c:spPr>
              <a:solidFill>
                <a:srgbClr val="7030A0"/>
              </a:solidFill>
              <a:ln w="19050">
                <a:solidFill>
                  <a:schemeClr val="lt1"/>
                </a:solidFill>
              </a:ln>
              <a:effectLst/>
            </c:spPr>
            <c:extLst>
              <c:ext xmlns:c16="http://schemas.microsoft.com/office/drawing/2014/chart" uri="{C3380CC4-5D6E-409C-BE32-E72D297353CC}">
                <c16:uniqueId val="{0000005B-E095-4F55-A8B5-B3401B32C7D3}"/>
              </c:ext>
            </c:extLst>
          </c:dPt>
          <c:dPt>
            <c:idx val="46"/>
            <c:bubble3D val="0"/>
            <c:spPr>
              <a:solidFill>
                <a:srgbClr val="7030A0"/>
              </a:solidFill>
              <a:ln w="19050">
                <a:solidFill>
                  <a:schemeClr val="lt1"/>
                </a:solidFill>
              </a:ln>
              <a:effectLst/>
            </c:spPr>
            <c:extLst>
              <c:ext xmlns:c16="http://schemas.microsoft.com/office/drawing/2014/chart" uri="{C3380CC4-5D6E-409C-BE32-E72D297353CC}">
                <c16:uniqueId val="{0000005D-E095-4F55-A8B5-B3401B32C7D3}"/>
              </c:ext>
            </c:extLst>
          </c:dPt>
          <c:dPt>
            <c:idx val="47"/>
            <c:bubble3D val="0"/>
            <c:spPr>
              <a:solidFill>
                <a:srgbClr val="7030A0"/>
              </a:solidFill>
              <a:ln w="19050">
                <a:solidFill>
                  <a:schemeClr val="lt1"/>
                </a:solidFill>
              </a:ln>
              <a:effectLst/>
            </c:spPr>
            <c:extLst>
              <c:ext xmlns:c16="http://schemas.microsoft.com/office/drawing/2014/chart" uri="{C3380CC4-5D6E-409C-BE32-E72D297353CC}">
                <c16:uniqueId val="{0000005F-E095-4F55-A8B5-B3401B32C7D3}"/>
              </c:ext>
            </c:extLst>
          </c:dPt>
          <c:dPt>
            <c:idx val="48"/>
            <c:bubble3D val="0"/>
            <c:spPr>
              <a:solidFill>
                <a:srgbClr val="7030A0"/>
              </a:solidFill>
              <a:ln w="19050">
                <a:solidFill>
                  <a:schemeClr val="lt1"/>
                </a:solidFill>
              </a:ln>
              <a:effectLst/>
            </c:spPr>
            <c:extLst>
              <c:ext xmlns:c16="http://schemas.microsoft.com/office/drawing/2014/chart" uri="{C3380CC4-5D6E-409C-BE32-E72D297353CC}">
                <c16:uniqueId val="{00000061-E095-4F55-A8B5-B3401B32C7D3}"/>
              </c:ext>
            </c:extLst>
          </c:dPt>
          <c:dPt>
            <c:idx val="49"/>
            <c:bubble3D val="0"/>
            <c:spPr>
              <a:solidFill>
                <a:srgbClr val="7030A0"/>
              </a:solidFill>
              <a:ln w="19050">
                <a:solidFill>
                  <a:schemeClr val="lt1"/>
                </a:solidFill>
              </a:ln>
              <a:effectLst/>
            </c:spPr>
            <c:extLst>
              <c:ext xmlns:c16="http://schemas.microsoft.com/office/drawing/2014/chart" uri="{C3380CC4-5D6E-409C-BE32-E72D297353CC}">
                <c16:uniqueId val="{00000063-E095-4F55-A8B5-B3401B32C7D3}"/>
              </c:ext>
            </c:extLst>
          </c:dPt>
          <c:val>
            <c:numLit>
              <c:formatCode>General</c:formatCode>
              <c:ptCount val="5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numLit>
          </c:val>
          <c:extLst>
            <c:ext xmlns:c16="http://schemas.microsoft.com/office/drawing/2014/chart" uri="{C3380CC4-5D6E-409C-BE32-E72D297353CC}">
              <c16:uniqueId val="{00000064-E095-4F55-A8B5-B3401B32C7D3}"/>
            </c:ext>
          </c:extLst>
        </c:ser>
        <c:dLbls>
          <c:showLegendKey val="0"/>
          <c:showVal val="0"/>
          <c:showCatName val="0"/>
          <c:showSerName val="0"/>
          <c:showPercent val="0"/>
          <c:showBubbleSize val="0"/>
          <c:showLeaderLines val="1"/>
        </c:dLbls>
        <c:firstSliceAng val="0"/>
        <c:holeSize val="50"/>
      </c:doughnutChart>
      <c:doughnutChart>
        <c:varyColors val="1"/>
        <c:ser>
          <c:idx val="0"/>
          <c:order val="0"/>
          <c:spPr>
            <a:solidFill>
              <a:srgbClr val="7030A0"/>
            </a:solidFill>
          </c:spPr>
          <c:dPt>
            <c:idx val="0"/>
            <c:bubble3D val="0"/>
            <c:spPr>
              <a:solidFill>
                <a:srgbClr val="461E64">
                  <a:alpha val="94902"/>
                </a:srgbClr>
              </a:solidFill>
              <a:ln w="19050">
                <a:solidFill>
                  <a:schemeClr val="lt1"/>
                </a:solidFill>
              </a:ln>
              <a:effectLst/>
            </c:spPr>
            <c:extLst>
              <c:ext xmlns:c16="http://schemas.microsoft.com/office/drawing/2014/chart" uri="{C3380CC4-5D6E-409C-BE32-E72D297353CC}">
                <c16:uniqueId val="{00000066-E095-4F55-A8B5-B3401B32C7D3}"/>
              </c:ext>
            </c:extLst>
          </c:dPt>
          <c:dPt>
            <c:idx val="1"/>
            <c:bubble3D val="0"/>
            <c:spPr>
              <a:solidFill>
                <a:srgbClr val="461E64">
                  <a:alpha val="0"/>
                </a:srgbClr>
              </a:solidFill>
              <a:ln w="19050">
                <a:solidFill>
                  <a:schemeClr val="lt1"/>
                </a:solidFill>
              </a:ln>
              <a:effectLst/>
            </c:spPr>
            <c:extLst>
              <c:ext xmlns:c16="http://schemas.microsoft.com/office/drawing/2014/chart" uri="{C3380CC4-5D6E-409C-BE32-E72D297353CC}">
                <c16:uniqueId val="{00000068-E095-4F55-A8B5-B3401B32C7D3}"/>
              </c:ext>
            </c:extLst>
          </c:dPt>
          <c:cat>
            <c:strRef>
              <c:f>'SUPPORT SHEET'!$A$10:$B$10</c:f>
              <c:strCache>
                <c:ptCount val="2"/>
                <c:pt idx="0">
                  <c:v>AMAZON</c:v>
                </c:pt>
                <c:pt idx="1">
                  <c:v>REMAINING </c:v>
                </c:pt>
              </c:strCache>
            </c:strRef>
          </c:cat>
          <c:val>
            <c:numRef>
              <c:f>'SUPPORT SHEET'!$A$11:$B$11</c:f>
              <c:numCache>
                <c:formatCode>0%</c:formatCode>
                <c:ptCount val="2"/>
                <c:pt idx="0">
                  <c:v>0.23107816127037165</c:v>
                </c:pt>
                <c:pt idx="1">
                  <c:v>0.76892183872962838</c:v>
                </c:pt>
              </c:numCache>
            </c:numRef>
          </c:val>
          <c:extLst>
            <c:ext xmlns:c16="http://schemas.microsoft.com/office/drawing/2014/chart" uri="{C3380CC4-5D6E-409C-BE32-E72D297353CC}">
              <c16:uniqueId val="{00000069-E095-4F55-A8B5-B3401B32C7D3}"/>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5700674815112"/>
          <c:y val="7.1569982323638121E-2"/>
          <c:w val="0.76379641552848787"/>
          <c:h val="0.77522738229149923"/>
        </c:manualLayout>
      </c:layout>
      <c:doughnutChart>
        <c:varyColors val="1"/>
        <c:ser>
          <c:idx val="1"/>
          <c:order val="1"/>
          <c:tx>
            <c:v>series</c:v>
          </c:tx>
          <c:spPr>
            <a:solidFill>
              <a:srgbClr val="7030A0"/>
            </a:solidFill>
          </c:spPr>
          <c:dPt>
            <c:idx val="0"/>
            <c:bubble3D val="0"/>
            <c:spPr>
              <a:solidFill>
                <a:srgbClr val="7030A0"/>
              </a:solidFill>
              <a:ln w="19050">
                <a:solidFill>
                  <a:schemeClr val="lt1"/>
                </a:solidFill>
              </a:ln>
              <a:effectLst/>
            </c:spPr>
            <c:extLst>
              <c:ext xmlns:c16="http://schemas.microsoft.com/office/drawing/2014/chart" uri="{C3380CC4-5D6E-409C-BE32-E72D297353CC}">
                <c16:uniqueId val="{00000001-ED67-4026-8BCF-5C41D3734592}"/>
              </c:ext>
            </c:extLst>
          </c:dPt>
          <c:dPt>
            <c:idx val="1"/>
            <c:bubble3D val="0"/>
            <c:spPr>
              <a:solidFill>
                <a:srgbClr val="7030A0"/>
              </a:solidFill>
              <a:ln w="19050">
                <a:solidFill>
                  <a:schemeClr val="lt1"/>
                </a:solidFill>
              </a:ln>
              <a:effectLst/>
            </c:spPr>
            <c:extLst>
              <c:ext xmlns:c16="http://schemas.microsoft.com/office/drawing/2014/chart" uri="{C3380CC4-5D6E-409C-BE32-E72D297353CC}">
                <c16:uniqueId val="{00000003-ED67-4026-8BCF-5C41D3734592}"/>
              </c:ext>
            </c:extLst>
          </c:dPt>
          <c:dPt>
            <c:idx val="2"/>
            <c:bubble3D val="0"/>
            <c:spPr>
              <a:solidFill>
                <a:srgbClr val="7030A0"/>
              </a:solidFill>
              <a:ln w="19050">
                <a:solidFill>
                  <a:schemeClr val="lt1"/>
                </a:solidFill>
              </a:ln>
              <a:effectLst/>
            </c:spPr>
            <c:extLst>
              <c:ext xmlns:c16="http://schemas.microsoft.com/office/drawing/2014/chart" uri="{C3380CC4-5D6E-409C-BE32-E72D297353CC}">
                <c16:uniqueId val="{00000005-ED67-4026-8BCF-5C41D3734592}"/>
              </c:ext>
            </c:extLst>
          </c:dPt>
          <c:dPt>
            <c:idx val="3"/>
            <c:bubble3D val="0"/>
            <c:spPr>
              <a:solidFill>
                <a:srgbClr val="7030A0"/>
              </a:solidFill>
              <a:ln w="19050">
                <a:solidFill>
                  <a:schemeClr val="lt1"/>
                </a:solidFill>
              </a:ln>
              <a:effectLst/>
            </c:spPr>
            <c:extLst>
              <c:ext xmlns:c16="http://schemas.microsoft.com/office/drawing/2014/chart" uri="{C3380CC4-5D6E-409C-BE32-E72D297353CC}">
                <c16:uniqueId val="{00000007-ED67-4026-8BCF-5C41D3734592}"/>
              </c:ext>
            </c:extLst>
          </c:dPt>
          <c:dPt>
            <c:idx val="4"/>
            <c:bubble3D val="0"/>
            <c:spPr>
              <a:solidFill>
                <a:srgbClr val="7030A0"/>
              </a:solidFill>
              <a:ln w="19050">
                <a:solidFill>
                  <a:schemeClr val="lt1"/>
                </a:solidFill>
              </a:ln>
              <a:effectLst/>
            </c:spPr>
            <c:extLst>
              <c:ext xmlns:c16="http://schemas.microsoft.com/office/drawing/2014/chart" uri="{C3380CC4-5D6E-409C-BE32-E72D297353CC}">
                <c16:uniqueId val="{00000009-ED67-4026-8BCF-5C41D3734592}"/>
              </c:ext>
            </c:extLst>
          </c:dPt>
          <c:dPt>
            <c:idx val="5"/>
            <c:bubble3D val="0"/>
            <c:spPr>
              <a:solidFill>
                <a:srgbClr val="7030A0"/>
              </a:solidFill>
              <a:ln w="19050">
                <a:solidFill>
                  <a:schemeClr val="lt1"/>
                </a:solidFill>
              </a:ln>
              <a:effectLst/>
            </c:spPr>
            <c:extLst>
              <c:ext xmlns:c16="http://schemas.microsoft.com/office/drawing/2014/chart" uri="{C3380CC4-5D6E-409C-BE32-E72D297353CC}">
                <c16:uniqueId val="{0000000B-ED67-4026-8BCF-5C41D3734592}"/>
              </c:ext>
            </c:extLst>
          </c:dPt>
          <c:dPt>
            <c:idx val="6"/>
            <c:bubble3D val="0"/>
            <c:spPr>
              <a:solidFill>
                <a:srgbClr val="7030A0"/>
              </a:solidFill>
              <a:ln w="19050">
                <a:solidFill>
                  <a:schemeClr val="lt1"/>
                </a:solidFill>
              </a:ln>
              <a:effectLst/>
            </c:spPr>
            <c:extLst>
              <c:ext xmlns:c16="http://schemas.microsoft.com/office/drawing/2014/chart" uri="{C3380CC4-5D6E-409C-BE32-E72D297353CC}">
                <c16:uniqueId val="{0000000D-ED67-4026-8BCF-5C41D3734592}"/>
              </c:ext>
            </c:extLst>
          </c:dPt>
          <c:dPt>
            <c:idx val="7"/>
            <c:bubble3D val="0"/>
            <c:spPr>
              <a:solidFill>
                <a:srgbClr val="7030A0"/>
              </a:solidFill>
              <a:ln w="19050">
                <a:solidFill>
                  <a:schemeClr val="lt1"/>
                </a:solidFill>
              </a:ln>
              <a:effectLst/>
            </c:spPr>
            <c:extLst>
              <c:ext xmlns:c16="http://schemas.microsoft.com/office/drawing/2014/chart" uri="{C3380CC4-5D6E-409C-BE32-E72D297353CC}">
                <c16:uniqueId val="{0000000F-ED67-4026-8BCF-5C41D3734592}"/>
              </c:ext>
            </c:extLst>
          </c:dPt>
          <c:dPt>
            <c:idx val="8"/>
            <c:bubble3D val="0"/>
            <c:spPr>
              <a:solidFill>
                <a:srgbClr val="7030A0"/>
              </a:solidFill>
              <a:ln w="19050">
                <a:solidFill>
                  <a:schemeClr val="lt1"/>
                </a:solidFill>
              </a:ln>
              <a:effectLst/>
            </c:spPr>
            <c:extLst>
              <c:ext xmlns:c16="http://schemas.microsoft.com/office/drawing/2014/chart" uri="{C3380CC4-5D6E-409C-BE32-E72D297353CC}">
                <c16:uniqueId val="{00000011-ED67-4026-8BCF-5C41D3734592}"/>
              </c:ext>
            </c:extLst>
          </c:dPt>
          <c:dPt>
            <c:idx val="9"/>
            <c:bubble3D val="0"/>
            <c:spPr>
              <a:solidFill>
                <a:srgbClr val="7030A0"/>
              </a:solidFill>
              <a:ln w="19050">
                <a:solidFill>
                  <a:schemeClr val="lt1"/>
                </a:solidFill>
              </a:ln>
              <a:effectLst/>
            </c:spPr>
            <c:extLst>
              <c:ext xmlns:c16="http://schemas.microsoft.com/office/drawing/2014/chart" uri="{C3380CC4-5D6E-409C-BE32-E72D297353CC}">
                <c16:uniqueId val="{00000013-ED67-4026-8BCF-5C41D3734592}"/>
              </c:ext>
            </c:extLst>
          </c:dPt>
          <c:dPt>
            <c:idx val="10"/>
            <c:bubble3D val="0"/>
            <c:spPr>
              <a:solidFill>
                <a:srgbClr val="7030A0"/>
              </a:solidFill>
              <a:ln w="19050">
                <a:solidFill>
                  <a:schemeClr val="lt1"/>
                </a:solidFill>
              </a:ln>
              <a:effectLst/>
            </c:spPr>
            <c:extLst>
              <c:ext xmlns:c16="http://schemas.microsoft.com/office/drawing/2014/chart" uri="{C3380CC4-5D6E-409C-BE32-E72D297353CC}">
                <c16:uniqueId val="{00000015-ED67-4026-8BCF-5C41D3734592}"/>
              </c:ext>
            </c:extLst>
          </c:dPt>
          <c:dPt>
            <c:idx val="11"/>
            <c:bubble3D val="0"/>
            <c:spPr>
              <a:solidFill>
                <a:srgbClr val="7030A0"/>
              </a:solidFill>
              <a:ln w="19050">
                <a:solidFill>
                  <a:schemeClr val="lt1"/>
                </a:solidFill>
              </a:ln>
              <a:effectLst/>
            </c:spPr>
            <c:extLst>
              <c:ext xmlns:c16="http://schemas.microsoft.com/office/drawing/2014/chart" uri="{C3380CC4-5D6E-409C-BE32-E72D297353CC}">
                <c16:uniqueId val="{00000017-ED67-4026-8BCF-5C41D3734592}"/>
              </c:ext>
            </c:extLst>
          </c:dPt>
          <c:dPt>
            <c:idx val="12"/>
            <c:bubble3D val="0"/>
            <c:spPr>
              <a:solidFill>
                <a:srgbClr val="7030A0"/>
              </a:solidFill>
              <a:ln w="19050">
                <a:solidFill>
                  <a:schemeClr val="lt1"/>
                </a:solidFill>
              </a:ln>
              <a:effectLst/>
            </c:spPr>
            <c:extLst>
              <c:ext xmlns:c16="http://schemas.microsoft.com/office/drawing/2014/chart" uri="{C3380CC4-5D6E-409C-BE32-E72D297353CC}">
                <c16:uniqueId val="{00000019-ED67-4026-8BCF-5C41D3734592}"/>
              </c:ext>
            </c:extLst>
          </c:dPt>
          <c:dPt>
            <c:idx val="13"/>
            <c:bubble3D val="0"/>
            <c:spPr>
              <a:solidFill>
                <a:srgbClr val="7030A0"/>
              </a:solidFill>
              <a:ln w="19050">
                <a:solidFill>
                  <a:schemeClr val="lt1"/>
                </a:solidFill>
              </a:ln>
              <a:effectLst/>
            </c:spPr>
            <c:extLst>
              <c:ext xmlns:c16="http://schemas.microsoft.com/office/drawing/2014/chart" uri="{C3380CC4-5D6E-409C-BE32-E72D297353CC}">
                <c16:uniqueId val="{0000001B-ED67-4026-8BCF-5C41D3734592}"/>
              </c:ext>
            </c:extLst>
          </c:dPt>
          <c:dPt>
            <c:idx val="14"/>
            <c:bubble3D val="0"/>
            <c:spPr>
              <a:solidFill>
                <a:srgbClr val="7030A0"/>
              </a:solidFill>
              <a:ln w="19050">
                <a:solidFill>
                  <a:schemeClr val="lt1"/>
                </a:solidFill>
              </a:ln>
              <a:effectLst/>
            </c:spPr>
            <c:extLst>
              <c:ext xmlns:c16="http://schemas.microsoft.com/office/drawing/2014/chart" uri="{C3380CC4-5D6E-409C-BE32-E72D297353CC}">
                <c16:uniqueId val="{0000001D-ED67-4026-8BCF-5C41D3734592}"/>
              </c:ext>
            </c:extLst>
          </c:dPt>
          <c:dPt>
            <c:idx val="15"/>
            <c:bubble3D val="0"/>
            <c:spPr>
              <a:solidFill>
                <a:srgbClr val="7030A0"/>
              </a:solidFill>
              <a:ln w="19050">
                <a:solidFill>
                  <a:schemeClr val="lt1"/>
                </a:solidFill>
              </a:ln>
              <a:effectLst/>
            </c:spPr>
            <c:extLst>
              <c:ext xmlns:c16="http://schemas.microsoft.com/office/drawing/2014/chart" uri="{C3380CC4-5D6E-409C-BE32-E72D297353CC}">
                <c16:uniqueId val="{0000001F-ED67-4026-8BCF-5C41D3734592}"/>
              </c:ext>
            </c:extLst>
          </c:dPt>
          <c:dPt>
            <c:idx val="16"/>
            <c:bubble3D val="0"/>
            <c:spPr>
              <a:solidFill>
                <a:srgbClr val="7030A0"/>
              </a:solidFill>
              <a:ln w="19050">
                <a:solidFill>
                  <a:schemeClr val="lt1"/>
                </a:solidFill>
              </a:ln>
              <a:effectLst/>
            </c:spPr>
            <c:extLst>
              <c:ext xmlns:c16="http://schemas.microsoft.com/office/drawing/2014/chart" uri="{C3380CC4-5D6E-409C-BE32-E72D297353CC}">
                <c16:uniqueId val="{00000021-ED67-4026-8BCF-5C41D3734592}"/>
              </c:ext>
            </c:extLst>
          </c:dPt>
          <c:dPt>
            <c:idx val="17"/>
            <c:bubble3D val="0"/>
            <c:spPr>
              <a:solidFill>
                <a:srgbClr val="7030A0"/>
              </a:solidFill>
              <a:ln w="19050">
                <a:solidFill>
                  <a:schemeClr val="lt1"/>
                </a:solidFill>
              </a:ln>
              <a:effectLst/>
            </c:spPr>
            <c:extLst>
              <c:ext xmlns:c16="http://schemas.microsoft.com/office/drawing/2014/chart" uri="{C3380CC4-5D6E-409C-BE32-E72D297353CC}">
                <c16:uniqueId val="{00000023-ED67-4026-8BCF-5C41D3734592}"/>
              </c:ext>
            </c:extLst>
          </c:dPt>
          <c:dPt>
            <c:idx val="18"/>
            <c:bubble3D val="0"/>
            <c:spPr>
              <a:solidFill>
                <a:srgbClr val="7030A0"/>
              </a:solidFill>
              <a:ln w="19050">
                <a:solidFill>
                  <a:schemeClr val="lt1"/>
                </a:solidFill>
              </a:ln>
              <a:effectLst/>
            </c:spPr>
            <c:extLst>
              <c:ext xmlns:c16="http://schemas.microsoft.com/office/drawing/2014/chart" uri="{C3380CC4-5D6E-409C-BE32-E72D297353CC}">
                <c16:uniqueId val="{00000025-ED67-4026-8BCF-5C41D3734592}"/>
              </c:ext>
            </c:extLst>
          </c:dPt>
          <c:dPt>
            <c:idx val="19"/>
            <c:bubble3D val="0"/>
            <c:spPr>
              <a:solidFill>
                <a:srgbClr val="7030A0"/>
              </a:solidFill>
              <a:ln w="19050">
                <a:solidFill>
                  <a:schemeClr val="lt1"/>
                </a:solidFill>
              </a:ln>
              <a:effectLst/>
            </c:spPr>
            <c:extLst>
              <c:ext xmlns:c16="http://schemas.microsoft.com/office/drawing/2014/chart" uri="{C3380CC4-5D6E-409C-BE32-E72D297353CC}">
                <c16:uniqueId val="{00000027-ED67-4026-8BCF-5C41D3734592}"/>
              </c:ext>
            </c:extLst>
          </c:dPt>
          <c:dPt>
            <c:idx val="20"/>
            <c:bubble3D val="0"/>
            <c:spPr>
              <a:solidFill>
                <a:srgbClr val="7030A0"/>
              </a:solidFill>
              <a:ln w="19050">
                <a:solidFill>
                  <a:schemeClr val="lt1"/>
                </a:solidFill>
              </a:ln>
              <a:effectLst/>
            </c:spPr>
            <c:extLst>
              <c:ext xmlns:c16="http://schemas.microsoft.com/office/drawing/2014/chart" uri="{C3380CC4-5D6E-409C-BE32-E72D297353CC}">
                <c16:uniqueId val="{00000029-ED67-4026-8BCF-5C41D3734592}"/>
              </c:ext>
            </c:extLst>
          </c:dPt>
          <c:dPt>
            <c:idx val="21"/>
            <c:bubble3D val="0"/>
            <c:spPr>
              <a:solidFill>
                <a:srgbClr val="7030A0"/>
              </a:solidFill>
              <a:ln w="19050">
                <a:solidFill>
                  <a:schemeClr val="lt1"/>
                </a:solidFill>
              </a:ln>
              <a:effectLst/>
            </c:spPr>
            <c:extLst>
              <c:ext xmlns:c16="http://schemas.microsoft.com/office/drawing/2014/chart" uri="{C3380CC4-5D6E-409C-BE32-E72D297353CC}">
                <c16:uniqueId val="{0000002B-ED67-4026-8BCF-5C41D3734592}"/>
              </c:ext>
            </c:extLst>
          </c:dPt>
          <c:dPt>
            <c:idx val="22"/>
            <c:bubble3D val="0"/>
            <c:spPr>
              <a:solidFill>
                <a:srgbClr val="7030A0"/>
              </a:solidFill>
              <a:ln w="19050">
                <a:solidFill>
                  <a:schemeClr val="lt1"/>
                </a:solidFill>
              </a:ln>
              <a:effectLst/>
            </c:spPr>
            <c:extLst>
              <c:ext xmlns:c16="http://schemas.microsoft.com/office/drawing/2014/chart" uri="{C3380CC4-5D6E-409C-BE32-E72D297353CC}">
                <c16:uniqueId val="{0000002D-ED67-4026-8BCF-5C41D3734592}"/>
              </c:ext>
            </c:extLst>
          </c:dPt>
          <c:dPt>
            <c:idx val="23"/>
            <c:bubble3D val="0"/>
            <c:spPr>
              <a:solidFill>
                <a:srgbClr val="7030A0"/>
              </a:solidFill>
              <a:ln w="19050">
                <a:solidFill>
                  <a:schemeClr val="lt1"/>
                </a:solidFill>
              </a:ln>
              <a:effectLst/>
            </c:spPr>
            <c:extLst>
              <c:ext xmlns:c16="http://schemas.microsoft.com/office/drawing/2014/chart" uri="{C3380CC4-5D6E-409C-BE32-E72D297353CC}">
                <c16:uniqueId val="{0000002F-ED67-4026-8BCF-5C41D3734592}"/>
              </c:ext>
            </c:extLst>
          </c:dPt>
          <c:dPt>
            <c:idx val="24"/>
            <c:bubble3D val="0"/>
            <c:spPr>
              <a:solidFill>
                <a:srgbClr val="7030A0"/>
              </a:solidFill>
              <a:ln w="19050">
                <a:solidFill>
                  <a:schemeClr val="lt1"/>
                </a:solidFill>
              </a:ln>
              <a:effectLst/>
            </c:spPr>
            <c:extLst>
              <c:ext xmlns:c16="http://schemas.microsoft.com/office/drawing/2014/chart" uri="{C3380CC4-5D6E-409C-BE32-E72D297353CC}">
                <c16:uniqueId val="{00000031-ED67-4026-8BCF-5C41D3734592}"/>
              </c:ext>
            </c:extLst>
          </c:dPt>
          <c:dPt>
            <c:idx val="25"/>
            <c:bubble3D val="0"/>
            <c:spPr>
              <a:solidFill>
                <a:srgbClr val="7030A0"/>
              </a:solidFill>
              <a:ln w="19050">
                <a:solidFill>
                  <a:schemeClr val="lt1"/>
                </a:solidFill>
              </a:ln>
              <a:effectLst/>
            </c:spPr>
            <c:extLst>
              <c:ext xmlns:c16="http://schemas.microsoft.com/office/drawing/2014/chart" uri="{C3380CC4-5D6E-409C-BE32-E72D297353CC}">
                <c16:uniqueId val="{00000033-ED67-4026-8BCF-5C41D3734592}"/>
              </c:ext>
            </c:extLst>
          </c:dPt>
          <c:dPt>
            <c:idx val="26"/>
            <c:bubble3D val="0"/>
            <c:spPr>
              <a:solidFill>
                <a:srgbClr val="7030A0"/>
              </a:solidFill>
              <a:ln w="19050">
                <a:solidFill>
                  <a:schemeClr val="lt1"/>
                </a:solidFill>
              </a:ln>
              <a:effectLst/>
            </c:spPr>
            <c:extLst>
              <c:ext xmlns:c16="http://schemas.microsoft.com/office/drawing/2014/chart" uri="{C3380CC4-5D6E-409C-BE32-E72D297353CC}">
                <c16:uniqueId val="{00000035-ED67-4026-8BCF-5C41D3734592}"/>
              </c:ext>
            </c:extLst>
          </c:dPt>
          <c:dPt>
            <c:idx val="27"/>
            <c:bubble3D val="0"/>
            <c:spPr>
              <a:solidFill>
                <a:srgbClr val="7030A0"/>
              </a:solidFill>
              <a:ln w="19050">
                <a:solidFill>
                  <a:schemeClr val="lt1"/>
                </a:solidFill>
              </a:ln>
              <a:effectLst/>
            </c:spPr>
            <c:extLst>
              <c:ext xmlns:c16="http://schemas.microsoft.com/office/drawing/2014/chart" uri="{C3380CC4-5D6E-409C-BE32-E72D297353CC}">
                <c16:uniqueId val="{00000037-ED67-4026-8BCF-5C41D3734592}"/>
              </c:ext>
            </c:extLst>
          </c:dPt>
          <c:dPt>
            <c:idx val="28"/>
            <c:bubble3D val="0"/>
            <c:spPr>
              <a:solidFill>
                <a:srgbClr val="7030A0"/>
              </a:solidFill>
              <a:ln w="19050">
                <a:solidFill>
                  <a:schemeClr val="lt1"/>
                </a:solidFill>
              </a:ln>
              <a:effectLst/>
            </c:spPr>
            <c:extLst>
              <c:ext xmlns:c16="http://schemas.microsoft.com/office/drawing/2014/chart" uri="{C3380CC4-5D6E-409C-BE32-E72D297353CC}">
                <c16:uniqueId val="{00000039-ED67-4026-8BCF-5C41D3734592}"/>
              </c:ext>
            </c:extLst>
          </c:dPt>
          <c:dPt>
            <c:idx val="29"/>
            <c:bubble3D val="0"/>
            <c:spPr>
              <a:solidFill>
                <a:srgbClr val="7030A0"/>
              </a:solidFill>
              <a:ln w="19050">
                <a:solidFill>
                  <a:schemeClr val="lt1"/>
                </a:solidFill>
              </a:ln>
              <a:effectLst/>
            </c:spPr>
            <c:extLst>
              <c:ext xmlns:c16="http://schemas.microsoft.com/office/drawing/2014/chart" uri="{C3380CC4-5D6E-409C-BE32-E72D297353CC}">
                <c16:uniqueId val="{0000003B-ED67-4026-8BCF-5C41D3734592}"/>
              </c:ext>
            </c:extLst>
          </c:dPt>
          <c:dPt>
            <c:idx val="30"/>
            <c:bubble3D val="0"/>
            <c:spPr>
              <a:solidFill>
                <a:srgbClr val="7030A0"/>
              </a:solidFill>
              <a:ln w="19050">
                <a:solidFill>
                  <a:schemeClr val="lt1"/>
                </a:solidFill>
              </a:ln>
              <a:effectLst/>
            </c:spPr>
            <c:extLst>
              <c:ext xmlns:c16="http://schemas.microsoft.com/office/drawing/2014/chart" uri="{C3380CC4-5D6E-409C-BE32-E72D297353CC}">
                <c16:uniqueId val="{0000003D-ED67-4026-8BCF-5C41D3734592}"/>
              </c:ext>
            </c:extLst>
          </c:dPt>
          <c:dPt>
            <c:idx val="31"/>
            <c:bubble3D val="0"/>
            <c:spPr>
              <a:solidFill>
                <a:srgbClr val="7030A0"/>
              </a:solidFill>
              <a:ln w="19050">
                <a:solidFill>
                  <a:schemeClr val="lt1"/>
                </a:solidFill>
              </a:ln>
              <a:effectLst/>
            </c:spPr>
            <c:extLst>
              <c:ext xmlns:c16="http://schemas.microsoft.com/office/drawing/2014/chart" uri="{C3380CC4-5D6E-409C-BE32-E72D297353CC}">
                <c16:uniqueId val="{0000003F-ED67-4026-8BCF-5C41D3734592}"/>
              </c:ext>
            </c:extLst>
          </c:dPt>
          <c:dPt>
            <c:idx val="32"/>
            <c:bubble3D val="0"/>
            <c:spPr>
              <a:solidFill>
                <a:srgbClr val="7030A0"/>
              </a:solidFill>
              <a:ln w="19050">
                <a:solidFill>
                  <a:schemeClr val="lt1"/>
                </a:solidFill>
              </a:ln>
              <a:effectLst/>
            </c:spPr>
            <c:extLst>
              <c:ext xmlns:c16="http://schemas.microsoft.com/office/drawing/2014/chart" uri="{C3380CC4-5D6E-409C-BE32-E72D297353CC}">
                <c16:uniqueId val="{00000041-ED67-4026-8BCF-5C41D3734592}"/>
              </c:ext>
            </c:extLst>
          </c:dPt>
          <c:dPt>
            <c:idx val="33"/>
            <c:bubble3D val="0"/>
            <c:spPr>
              <a:solidFill>
                <a:srgbClr val="7030A0"/>
              </a:solidFill>
              <a:ln w="19050">
                <a:solidFill>
                  <a:schemeClr val="lt1"/>
                </a:solidFill>
              </a:ln>
              <a:effectLst/>
            </c:spPr>
            <c:extLst>
              <c:ext xmlns:c16="http://schemas.microsoft.com/office/drawing/2014/chart" uri="{C3380CC4-5D6E-409C-BE32-E72D297353CC}">
                <c16:uniqueId val="{00000043-ED67-4026-8BCF-5C41D3734592}"/>
              </c:ext>
            </c:extLst>
          </c:dPt>
          <c:dPt>
            <c:idx val="34"/>
            <c:bubble3D val="0"/>
            <c:spPr>
              <a:solidFill>
                <a:srgbClr val="7030A0"/>
              </a:solidFill>
              <a:ln w="19050">
                <a:solidFill>
                  <a:schemeClr val="lt1"/>
                </a:solidFill>
              </a:ln>
              <a:effectLst/>
            </c:spPr>
            <c:extLst>
              <c:ext xmlns:c16="http://schemas.microsoft.com/office/drawing/2014/chart" uri="{C3380CC4-5D6E-409C-BE32-E72D297353CC}">
                <c16:uniqueId val="{00000045-ED67-4026-8BCF-5C41D3734592}"/>
              </c:ext>
            </c:extLst>
          </c:dPt>
          <c:dPt>
            <c:idx val="35"/>
            <c:bubble3D val="0"/>
            <c:spPr>
              <a:solidFill>
                <a:srgbClr val="7030A0"/>
              </a:solidFill>
              <a:ln w="19050">
                <a:solidFill>
                  <a:schemeClr val="lt1"/>
                </a:solidFill>
              </a:ln>
              <a:effectLst/>
            </c:spPr>
            <c:extLst>
              <c:ext xmlns:c16="http://schemas.microsoft.com/office/drawing/2014/chart" uri="{C3380CC4-5D6E-409C-BE32-E72D297353CC}">
                <c16:uniqueId val="{00000047-ED67-4026-8BCF-5C41D3734592}"/>
              </c:ext>
            </c:extLst>
          </c:dPt>
          <c:dPt>
            <c:idx val="36"/>
            <c:bubble3D val="0"/>
            <c:spPr>
              <a:solidFill>
                <a:srgbClr val="7030A0"/>
              </a:solidFill>
              <a:ln w="19050">
                <a:solidFill>
                  <a:schemeClr val="lt1"/>
                </a:solidFill>
              </a:ln>
              <a:effectLst/>
            </c:spPr>
            <c:extLst>
              <c:ext xmlns:c16="http://schemas.microsoft.com/office/drawing/2014/chart" uri="{C3380CC4-5D6E-409C-BE32-E72D297353CC}">
                <c16:uniqueId val="{00000049-ED67-4026-8BCF-5C41D3734592}"/>
              </c:ext>
            </c:extLst>
          </c:dPt>
          <c:dPt>
            <c:idx val="37"/>
            <c:bubble3D val="0"/>
            <c:spPr>
              <a:solidFill>
                <a:srgbClr val="7030A0"/>
              </a:solidFill>
              <a:ln w="19050">
                <a:solidFill>
                  <a:schemeClr val="lt1"/>
                </a:solidFill>
              </a:ln>
              <a:effectLst/>
            </c:spPr>
            <c:extLst>
              <c:ext xmlns:c16="http://schemas.microsoft.com/office/drawing/2014/chart" uri="{C3380CC4-5D6E-409C-BE32-E72D297353CC}">
                <c16:uniqueId val="{0000004B-ED67-4026-8BCF-5C41D3734592}"/>
              </c:ext>
            </c:extLst>
          </c:dPt>
          <c:dPt>
            <c:idx val="38"/>
            <c:bubble3D val="0"/>
            <c:spPr>
              <a:solidFill>
                <a:srgbClr val="7030A0"/>
              </a:solidFill>
              <a:ln w="19050">
                <a:solidFill>
                  <a:schemeClr val="lt1"/>
                </a:solidFill>
              </a:ln>
              <a:effectLst/>
            </c:spPr>
            <c:extLst>
              <c:ext xmlns:c16="http://schemas.microsoft.com/office/drawing/2014/chart" uri="{C3380CC4-5D6E-409C-BE32-E72D297353CC}">
                <c16:uniqueId val="{0000004D-ED67-4026-8BCF-5C41D3734592}"/>
              </c:ext>
            </c:extLst>
          </c:dPt>
          <c:dPt>
            <c:idx val="39"/>
            <c:bubble3D val="0"/>
            <c:spPr>
              <a:solidFill>
                <a:srgbClr val="7030A0"/>
              </a:solidFill>
              <a:ln w="19050">
                <a:solidFill>
                  <a:schemeClr val="lt1"/>
                </a:solidFill>
              </a:ln>
              <a:effectLst/>
            </c:spPr>
            <c:extLst>
              <c:ext xmlns:c16="http://schemas.microsoft.com/office/drawing/2014/chart" uri="{C3380CC4-5D6E-409C-BE32-E72D297353CC}">
                <c16:uniqueId val="{0000004F-ED67-4026-8BCF-5C41D3734592}"/>
              </c:ext>
            </c:extLst>
          </c:dPt>
          <c:dPt>
            <c:idx val="40"/>
            <c:bubble3D val="0"/>
            <c:spPr>
              <a:solidFill>
                <a:srgbClr val="7030A0"/>
              </a:solidFill>
              <a:ln w="19050">
                <a:solidFill>
                  <a:schemeClr val="lt1"/>
                </a:solidFill>
              </a:ln>
              <a:effectLst/>
            </c:spPr>
            <c:extLst>
              <c:ext xmlns:c16="http://schemas.microsoft.com/office/drawing/2014/chart" uri="{C3380CC4-5D6E-409C-BE32-E72D297353CC}">
                <c16:uniqueId val="{00000051-ED67-4026-8BCF-5C41D3734592}"/>
              </c:ext>
            </c:extLst>
          </c:dPt>
          <c:dPt>
            <c:idx val="41"/>
            <c:bubble3D val="0"/>
            <c:spPr>
              <a:solidFill>
                <a:srgbClr val="7030A0"/>
              </a:solidFill>
              <a:ln w="19050">
                <a:solidFill>
                  <a:schemeClr val="lt1"/>
                </a:solidFill>
              </a:ln>
              <a:effectLst/>
            </c:spPr>
            <c:extLst>
              <c:ext xmlns:c16="http://schemas.microsoft.com/office/drawing/2014/chart" uri="{C3380CC4-5D6E-409C-BE32-E72D297353CC}">
                <c16:uniqueId val="{00000053-ED67-4026-8BCF-5C41D3734592}"/>
              </c:ext>
            </c:extLst>
          </c:dPt>
          <c:dPt>
            <c:idx val="42"/>
            <c:bubble3D val="0"/>
            <c:spPr>
              <a:solidFill>
                <a:srgbClr val="7030A0"/>
              </a:solidFill>
              <a:ln w="19050">
                <a:solidFill>
                  <a:schemeClr val="lt1"/>
                </a:solidFill>
              </a:ln>
              <a:effectLst/>
            </c:spPr>
            <c:extLst>
              <c:ext xmlns:c16="http://schemas.microsoft.com/office/drawing/2014/chart" uri="{C3380CC4-5D6E-409C-BE32-E72D297353CC}">
                <c16:uniqueId val="{00000055-ED67-4026-8BCF-5C41D3734592}"/>
              </c:ext>
            </c:extLst>
          </c:dPt>
          <c:dPt>
            <c:idx val="43"/>
            <c:bubble3D val="0"/>
            <c:spPr>
              <a:solidFill>
                <a:srgbClr val="7030A0"/>
              </a:solidFill>
              <a:ln w="19050">
                <a:solidFill>
                  <a:schemeClr val="lt1"/>
                </a:solidFill>
              </a:ln>
              <a:effectLst/>
            </c:spPr>
            <c:extLst>
              <c:ext xmlns:c16="http://schemas.microsoft.com/office/drawing/2014/chart" uri="{C3380CC4-5D6E-409C-BE32-E72D297353CC}">
                <c16:uniqueId val="{00000057-ED67-4026-8BCF-5C41D3734592}"/>
              </c:ext>
            </c:extLst>
          </c:dPt>
          <c:dPt>
            <c:idx val="44"/>
            <c:bubble3D val="0"/>
            <c:spPr>
              <a:solidFill>
                <a:srgbClr val="7030A0"/>
              </a:solidFill>
              <a:ln w="19050">
                <a:solidFill>
                  <a:schemeClr val="lt1"/>
                </a:solidFill>
              </a:ln>
              <a:effectLst/>
            </c:spPr>
            <c:extLst>
              <c:ext xmlns:c16="http://schemas.microsoft.com/office/drawing/2014/chart" uri="{C3380CC4-5D6E-409C-BE32-E72D297353CC}">
                <c16:uniqueId val="{00000059-ED67-4026-8BCF-5C41D3734592}"/>
              </c:ext>
            </c:extLst>
          </c:dPt>
          <c:dPt>
            <c:idx val="45"/>
            <c:bubble3D val="0"/>
            <c:spPr>
              <a:solidFill>
                <a:srgbClr val="7030A0"/>
              </a:solidFill>
              <a:ln w="19050">
                <a:solidFill>
                  <a:schemeClr val="lt1"/>
                </a:solidFill>
              </a:ln>
              <a:effectLst/>
            </c:spPr>
            <c:extLst>
              <c:ext xmlns:c16="http://schemas.microsoft.com/office/drawing/2014/chart" uri="{C3380CC4-5D6E-409C-BE32-E72D297353CC}">
                <c16:uniqueId val="{0000005B-ED67-4026-8BCF-5C41D3734592}"/>
              </c:ext>
            </c:extLst>
          </c:dPt>
          <c:dPt>
            <c:idx val="46"/>
            <c:bubble3D val="0"/>
            <c:spPr>
              <a:solidFill>
                <a:srgbClr val="7030A0"/>
              </a:solidFill>
              <a:ln w="19050">
                <a:solidFill>
                  <a:schemeClr val="lt1"/>
                </a:solidFill>
              </a:ln>
              <a:effectLst/>
            </c:spPr>
            <c:extLst>
              <c:ext xmlns:c16="http://schemas.microsoft.com/office/drawing/2014/chart" uri="{C3380CC4-5D6E-409C-BE32-E72D297353CC}">
                <c16:uniqueId val="{0000005D-ED67-4026-8BCF-5C41D3734592}"/>
              </c:ext>
            </c:extLst>
          </c:dPt>
          <c:dPt>
            <c:idx val="47"/>
            <c:bubble3D val="0"/>
            <c:spPr>
              <a:solidFill>
                <a:srgbClr val="7030A0"/>
              </a:solidFill>
              <a:ln w="19050">
                <a:solidFill>
                  <a:schemeClr val="lt1"/>
                </a:solidFill>
              </a:ln>
              <a:effectLst/>
            </c:spPr>
            <c:extLst>
              <c:ext xmlns:c16="http://schemas.microsoft.com/office/drawing/2014/chart" uri="{C3380CC4-5D6E-409C-BE32-E72D297353CC}">
                <c16:uniqueId val="{0000005F-ED67-4026-8BCF-5C41D3734592}"/>
              </c:ext>
            </c:extLst>
          </c:dPt>
          <c:dPt>
            <c:idx val="48"/>
            <c:bubble3D val="0"/>
            <c:spPr>
              <a:solidFill>
                <a:srgbClr val="7030A0"/>
              </a:solidFill>
              <a:ln w="19050">
                <a:solidFill>
                  <a:schemeClr val="lt1"/>
                </a:solidFill>
              </a:ln>
              <a:effectLst/>
            </c:spPr>
            <c:extLst>
              <c:ext xmlns:c16="http://schemas.microsoft.com/office/drawing/2014/chart" uri="{C3380CC4-5D6E-409C-BE32-E72D297353CC}">
                <c16:uniqueId val="{00000061-ED67-4026-8BCF-5C41D3734592}"/>
              </c:ext>
            </c:extLst>
          </c:dPt>
          <c:dPt>
            <c:idx val="49"/>
            <c:bubble3D val="0"/>
            <c:spPr>
              <a:solidFill>
                <a:srgbClr val="7030A0"/>
              </a:solidFill>
              <a:ln w="19050">
                <a:solidFill>
                  <a:schemeClr val="lt1"/>
                </a:solidFill>
              </a:ln>
              <a:effectLst/>
            </c:spPr>
            <c:extLst>
              <c:ext xmlns:c16="http://schemas.microsoft.com/office/drawing/2014/chart" uri="{C3380CC4-5D6E-409C-BE32-E72D297353CC}">
                <c16:uniqueId val="{00000063-ED67-4026-8BCF-5C41D3734592}"/>
              </c:ext>
            </c:extLst>
          </c:dPt>
          <c:val>
            <c:numLit>
              <c:formatCode>General</c:formatCode>
              <c:ptCount val="5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numLit>
          </c:val>
          <c:extLst>
            <c:ext xmlns:c16="http://schemas.microsoft.com/office/drawing/2014/chart" uri="{C3380CC4-5D6E-409C-BE32-E72D297353CC}">
              <c16:uniqueId val="{00000064-ED67-4026-8BCF-5C41D3734592}"/>
            </c:ext>
          </c:extLst>
        </c:ser>
        <c:dLbls>
          <c:showLegendKey val="0"/>
          <c:showVal val="0"/>
          <c:showCatName val="0"/>
          <c:showSerName val="0"/>
          <c:showPercent val="0"/>
          <c:showBubbleSize val="0"/>
          <c:showLeaderLines val="1"/>
        </c:dLbls>
        <c:firstSliceAng val="0"/>
        <c:holeSize val="50"/>
      </c:doughnutChart>
      <c:doughnutChart>
        <c:varyColors val="1"/>
        <c:ser>
          <c:idx val="0"/>
          <c:order val="0"/>
          <c:spPr>
            <a:solidFill>
              <a:srgbClr val="7030A0"/>
            </a:solidFill>
          </c:spPr>
          <c:dPt>
            <c:idx val="0"/>
            <c:bubble3D val="0"/>
            <c:spPr>
              <a:solidFill>
                <a:srgbClr val="461E64">
                  <a:alpha val="94902"/>
                </a:srgbClr>
              </a:solidFill>
              <a:ln w="19050">
                <a:solidFill>
                  <a:schemeClr val="lt1"/>
                </a:solidFill>
              </a:ln>
              <a:effectLst/>
            </c:spPr>
            <c:extLst>
              <c:ext xmlns:c16="http://schemas.microsoft.com/office/drawing/2014/chart" uri="{C3380CC4-5D6E-409C-BE32-E72D297353CC}">
                <c16:uniqueId val="{00000066-ED67-4026-8BCF-5C41D3734592}"/>
              </c:ext>
            </c:extLst>
          </c:dPt>
          <c:dPt>
            <c:idx val="1"/>
            <c:bubble3D val="0"/>
            <c:spPr>
              <a:solidFill>
                <a:srgbClr val="461E64">
                  <a:alpha val="0"/>
                </a:srgbClr>
              </a:solidFill>
              <a:ln w="19050">
                <a:solidFill>
                  <a:schemeClr val="lt1"/>
                </a:solidFill>
              </a:ln>
              <a:effectLst/>
            </c:spPr>
            <c:extLst>
              <c:ext xmlns:c16="http://schemas.microsoft.com/office/drawing/2014/chart" uri="{C3380CC4-5D6E-409C-BE32-E72D297353CC}">
                <c16:uniqueId val="{00000068-ED67-4026-8BCF-5C41D3734592}"/>
              </c:ext>
            </c:extLst>
          </c:dPt>
          <c:cat>
            <c:strRef>
              <c:f>'SUPPORT SHEET'!$A$10:$B$10</c:f>
              <c:strCache>
                <c:ptCount val="2"/>
                <c:pt idx="0">
                  <c:v>AMAZON</c:v>
                </c:pt>
                <c:pt idx="1">
                  <c:v>REMAINING </c:v>
                </c:pt>
              </c:strCache>
            </c:strRef>
          </c:cat>
          <c:val>
            <c:numRef>
              <c:f>'SUPPORT SHEET'!$A$11:$B$11</c:f>
              <c:numCache>
                <c:formatCode>0%</c:formatCode>
                <c:ptCount val="2"/>
                <c:pt idx="0">
                  <c:v>0.23107816127037165</c:v>
                </c:pt>
                <c:pt idx="1">
                  <c:v>0.76892183872962838</c:v>
                </c:pt>
              </c:numCache>
            </c:numRef>
          </c:val>
          <c:extLst>
            <c:ext xmlns:c16="http://schemas.microsoft.com/office/drawing/2014/chart" uri="{C3380CC4-5D6E-409C-BE32-E72D297353CC}">
              <c16:uniqueId val="{00000069-ED67-4026-8BCF-5C41D3734592}"/>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5700674815112"/>
          <c:y val="7.1569982323638121E-2"/>
          <c:w val="0.76379641552848787"/>
          <c:h val="0.77522738229149923"/>
        </c:manualLayout>
      </c:layout>
      <c:doughnutChart>
        <c:varyColors val="1"/>
        <c:ser>
          <c:idx val="1"/>
          <c:order val="1"/>
          <c:tx>
            <c:v>series</c:v>
          </c:tx>
          <c:spPr>
            <a:solidFill>
              <a:srgbClr val="7030A0"/>
            </a:solidFill>
          </c:spPr>
          <c:dPt>
            <c:idx val="0"/>
            <c:bubble3D val="0"/>
            <c:spPr>
              <a:solidFill>
                <a:srgbClr val="7030A0"/>
              </a:solidFill>
              <a:ln w="19050">
                <a:solidFill>
                  <a:schemeClr val="lt1"/>
                </a:solidFill>
              </a:ln>
              <a:effectLst/>
            </c:spPr>
            <c:extLst>
              <c:ext xmlns:c16="http://schemas.microsoft.com/office/drawing/2014/chart" uri="{C3380CC4-5D6E-409C-BE32-E72D297353CC}">
                <c16:uniqueId val="{00000001-7C57-4037-9121-1A2AE99426FF}"/>
              </c:ext>
            </c:extLst>
          </c:dPt>
          <c:dPt>
            <c:idx val="1"/>
            <c:bubble3D val="0"/>
            <c:spPr>
              <a:solidFill>
                <a:srgbClr val="7030A0"/>
              </a:solidFill>
              <a:ln w="19050">
                <a:solidFill>
                  <a:schemeClr val="lt1"/>
                </a:solidFill>
              </a:ln>
              <a:effectLst/>
            </c:spPr>
            <c:extLst>
              <c:ext xmlns:c16="http://schemas.microsoft.com/office/drawing/2014/chart" uri="{C3380CC4-5D6E-409C-BE32-E72D297353CC}">
                <c16:uniqueId val="{00000003-7C57-4037-9121-1A2AE99426FF}"/>
              </c:ext>
            </c:extLst>
          </c:dPt>
          <c:dPt>
            <c:idx val="2"/>
            <c:bubble3D val="0"/>
            <c:spPr>
              <a:solidFill>
                <a:srgbClr val="7030A0"/>
              </a:solidFill>
              <a:ln w="19050">
                <a:solidFill>
                  <a:schemeClr val="lt1"/>
                </a:solidFill>
              </a:ln>
              <a:effectLst/>
            </c:spPr>
            <c:extLst>
              <c:ext xmlns:c16="http://schemas.microsoft.com/office/drawing/2014/chart" uri="{C3380CC4-5D6E-409C-BE32-E72D297353CC}">
                <c16:uniqueId val="{00000005-7C57-4037-9121-1A2AE99426FF}"/>
              </c:ext>
            </c:extLst>
          </c:dPt>
          <c:dPt>
            <c:idx val="3"/>
            <c:bubble3D val="0"/>
            <c:spPr>
              <a:solidFill>
                <a:srgbClr val="7030A0"/>
              </a:solidFill>
              <a:ln w="19050">
                <a:solidFill>
                  <a:schemeClr val="lt1"/>
                </a:solidFill>
              </a:ln>
              <a:effectLst/>
            </c:spPr>
            <c:extLst>
              <c:ext xmlns:c16="http://schemas.microsoft.com/office/drawing/2014/chart" uri="{C3380CC4-5D6E-409C-BE32-E72D297353CC}">
                <c16:uniqueId val="{00000007-7C57-4037-9121-1A2AE99426FF}"/>
              </c:ext>
            </c:extLst>
          </c:dPt>
          <c:dPt>
            <c:idx val="4"/>
            <c:bubble3D val="0"/>
            <c:spPr>
              <a:solidFill>
                <a:srgbClr val="7030A0"/>
              </a:solidFill>
              <a:ln w="19050">
                <a:solidFill>
                  <a:schemeClr val="lt1"/>
                </a:solidFill>
              </a:ln>
              <a:effectLst/>
            </c:spPr>
            <c:extLst>
              <c:ext xmlns:c16="http://schemas.microsoft.com/office/drawing/2014/chart" uri="{C3380CC4-5D6E-409C-BE32-E72D297353CC}">
                <c16:uniqueId val="{00000009-7C57-4037-9121-1A2AE99426FF}"/>
              </c:ext>
            </c:extLst>
          </c:dPt>
          <c:dPt>
            <c:idx val="5"/>
            <c:bubble3D val="0"/>
            <c:spPr>
              <a:solidFill>
                <a:srgbClr val="7030A0"/>
              </a:solidFill>
              <a:ln w="19050">
                <a:solidFill>
                  <a:schemeClr val="lt1"/>
                </a:solidFill>
              </a:ln>
              <a:effectLst/>
            </c:spPr>
            <c:extLst>
              <c:ext xmlns:c16="http://schemas.microsoft.com/office/drawing/2014/chart" uri="{C3380CC4-5D6E-409C-BE32-E72D297353CC}">
                <c16:uniqueId val="{0000000B-7C57-4037-9121-1A2AE99426FF}"/>
              </c:ext>
            </c:extLst>
          </c:dPt>
          <c:dPt>
            <c:idx val="6"/>
            <c:bubble3D val="0"/>
            <c:spPr>
              <a:solidFill>
                <a:srgbClr val="7030A0"/>
              </a:solidFill>
              <a:ln w="19050">
                <a:solidFill>
                  <a:schemeClr val="lt1"/>
                </a:solidFill>
              </a:ln>
              <a:effectLst/>
            </c:spPr>
            <c:extLst>
              <c:ext xmlns:c16="http://schemas.microsoft.com/office/drawing/2014/chart" uri="{C3380CC4-5D6E-409C-BE32-E72D297353CC}">
                <c16:uniqueId val="{0000000D-7C57-4037-9121-1A2AE99426FF}"/>
              </c:ext>
            </c:extLst>
          </c:dPt>
          <c:dPt>
            <c:idx val="7"/>
            <c:bubble3D val="0"/>
            <c:spPr>
              <a:solidFill>
                <a:srgbClr val="7030A0"/>
              </a:solidFill>
              <a:ln w="19050">
                <a:solidFill>
                  <a:schemeClr val="lt1"/>
                </a:solidFill>
              </a:ln>
              <a:effectLst/>
            </c:spPr>
            <c:extLst>
              <c:ext xmlns:c16="http://schemas.microsoft.com/office/drawing/2014/chart" uri="{C3380CC4-5D6E-409C-BE32-E72D297353CC}">
                <c16:uniqueId val="{0000000F-7C57-4037-9121-1A2AE99426FF}"/>
              </c:ext>
            </c:extLst>
          </c:dPt>
          <c:dPt>
            <c:idx val="8"/>
            <c:bubble3D val="0"/>
            <c:spPr>
              <a:solidFill>
                <a:srgbClr val="7030A0"/>
              </a:solidFill>
              <a:ln w="19050">
                <a:solidFill>
                  <a:schemeClr val="lt1"/>
                </a:solidFill>
              </a:ln>
              <a:effectLst/>
            </c:spPr>
            <c:extLst>
              <c:ext xmlns:c16="http://schemas.microsoft.com/office/drawing/2014/chart" uri="{C3380CC4-5D6E-409C-BE32-E72D297353CC}">
                <c16:uniqueId val="{00000011-7C57-4037-9121-1A2AE99426FF}"/>
              </c:ext>
            </c:extLst>
          </c:dPt>
          <c:dPt>
            <c:idx val="9"/>
            <c:bubble3D val="0"/>
            <c:spPr>
              <a:solidFill>
                <a:srgbClr val="7030A0"/>
              </a:solidFill>
              <a:ln w="19050">
                <a:solidFill>
                  <a:schemeClr val="lt1"/>
                </a:solidFill>
              </a:ln>
              <a:effectLst/>
            </c:spPr>
            <c:extLst>
              <c:ext xmlns:c16="http://schemas.microsoft.com/office/drawing/2014/chart" uri="{C3380CC4-5D6E-409C-BE32-E72D297353CC}">
                <c16:uniqueId val="{00000013-7C57-4037-9121-1A2AE99426FF}"/>
              </c:ext>
            </c:extLst>
          </c:dPt>
          <c:dPt>
            <c:idx val="10"/>
            <c:bubble3D val="0"/>
            <c:spPr>
              <a:solidFill>
                <a:srgbClr val="7030A0"/>
              </a:solidFill>
              <a:ln w="19050">
                <a:solidFill>
                  <a:schemeClr val="lt1"/>
                </a:solidFill>
              </a:ln>
              <a:effectLst/>
            </c:spPr>
            <c:extLst>
              <c:ext xmlns:c16="http://schemas.microsoft.com/office/drawing/2014/chart" uri="{C3380CC4-5D6E-409C-BE32-E72D297353CC}">
                <c16:uniqueId val="{00000015-7C57-4037-9121-1A2AE99426FF}"/>
              </c:ext>
            </c:extLst>
          </c:dPt>
          <c:dPt>
            <c:idx val="11"/>
            <c:bubble3D val="0"/>
            <c:spPr>
              <a:solidFill>
                <a:srgbClr val="7030A0"/>
              </a:solidFill>
              <a:ln w="19050">
                <a:solidFill>
                  <a:schemeClr val="lt1"/>
                </a:solidFill>
              </a:ln>
              <a:effectLst/>
            </c:spPr>
            <c:extLst>
              <c:ext xmlns:c16="http://schemas.microsoft.com/office/drawing/2014/chart" uri="{C3380CC4-5D6E-409C-BE32-E72D297353CC}">
                <c16:uniqueId val="{00000017-7C57-4037-9121-1A2AE99426FF}"/>
              </c:ext>
            </c:extLst>
          </c:dPt>
          <c:dPt>
            <c:idx val="12"/>
            <c:bubble3D val="0"/>
            <c:spPr>
              <a:solidFill>
                <a:srgbClr val="7030A0"/>
              </a:solidFill>
              <a:ln w="19050">
                <a:solidFill>
                  <a:schemeClr val="lt1"/>
                </a:solidFill>
              </a:ln>
              <a:effectLst/>
            </c:spPr>
            <c:extLst>
              <c:ext xmlns:c16="http://schemas.microsoft.com/office/drawing/2014/chart" uri="{C3380CC4-5D6E-409C-BE32-E72D297353CC}">
                <c16:uniqueId val="{00000019-7C57-4037-9121-1A2AE99426FF}"/>
              </c:ext>
            </c:extLst>
          </c:dPt>
          <c:dPt>
            <c:idx val="13"/>
            <c:bubble3D val="0"/>
            <c:spPr>
              <a:solidFill>
                <a:srgbClr val="7030A0"/>
              </a:solidFill>
              <a:ln w="19050">
                <a:solidFill>
                  <a:schemeClr val="lt1"/>
                </a:solidFill>
              </a:ln>
              <a:effectLst/>
            </c:spPr>
            <c:extLst>
              <c:ext xmlns:c16="http://schemas.microsoft.com/office/drawing/2014/chart" uri="{C3380CC4-5D6E-409C-BE32-E72D297353CC}">
                <c16:uniqueId val="{0000001B-7C57-4037-9121-1A2AE99426FF}"/>
              </c:ext>
            </c:extLst>
          </c:dPt>
          <c:dPt>
            <c:idx val="14"/>
            <c:bubble3D val="0"/>
            <c:spPr>
              <a:solidFill>
                <a:srgbClr val="7030A0"/>
              </a:solidFill>
              <a:ln w="19050">
                <a:solidFill>
                  <a:schemeClr val="lt1"/>
                </a:solidFill>
              </a:ln>
              <a:effectLst/>
            </c:spPr>
            <c:extLst>
              <c:ext xmlns:c16="http://schemas.microsoft.com/office/drawing/2014/chart" uri="{C3380CC4-5D6E-409C-BE32-E72D297353CC}">
                <c16:uniqueId val="{0000001D-7C57-4037-9121-1A2AE99426FF}"/>
              </c:ext>
            </c:extLst>
          </c:dPt>
          <c:dPt>
            <c:idx val="15"/>
            <c:bubble3D val="0"/>
            <c:spPr>
              <a:solidFill>
                <a:srgbClr val="7030A0"/>
              </a:solidFill>
              <a:ln w="19050">
                <a:solidFill>
                  <a:schemeClr val="lt1"/>
                </a:solidFill>
              </a:ln>
              <a:effectLst/>
            </c:spPr>
            <c:extLst>
              <c:ext xmlns:c16="http://schemas.microsoft.com/office/drawing/2014/chart" uri="{C3380CC4-5D6E-409C-BE32-E72D297353CC}">
                <c16:uniqueId val="{0000001F-7C57-4037-9121-1A2AE99426FF}"/>
              </c:ext>
            </c:extLst>
          </c:dPt>
          <c:dPt>
            <c:idx val="16"/>
            <c:bubble3D val="0"/>
            <c:spPr>
              <a:solidFill>
                <a:srgbClr val="7030A0"/>
              </a:solidFill>
              <a:ln w="19050">
                <a:solidFill>
                  <a:schemeClr val="lt1"/>
                </a:solidFill>
              </a:ln>
              <a:effectLst/>
            </c:spPr>
            <c:extLst>
              <c:ext xmlns:c16="http://schemas.microsoft.com/office/drawing/2014/chart" uri="{C3380CC4-5D6E-409C-BE32-E72D297353CC}">
                <c16:uniqueId val="{00000021-7C57-4037-9121-1A2AE99426FF}"/>
              </c:ext>
            </c:extLst>
          </c:dPt>
          <c:dPt>
            <c:idx val="17"/>
            <c:bubble3D val="0"/>
            <c:spPr>
              <a:solidFill>
                <a:srgbClr val="7030A0"/>
              </a:solidFill>
              <a:ln w="19050">
                <a:solidFill>
                  <a:schemeClr val="lt1"/>
                </a:solidFill>
              </a:ln>
              <a:effectLst/>
            </c:spPr>
            <c:extLst>
              <c:ext xmlns:c16="http://schemas.microsoft.com/office/drawing/2014/chart" uri="{C3380CC4-5D6E-409C-BE32-E72D297353CC}">
                <c16:uniqueId val="{00000023-7C57-4037-9121-1A2AE99426FF}"/>
              </c:ext>
            </c:extLst>
          </c:dPt>
          <c:dPt>
            <c:idx val="18"/>
            <c:bubble3D val="0"/>
            <c:spPr>
              <a:solidFill>
                <a:srgbClr val="7030A0"/>
              </a:solidFill>
              <a:ln w="19050">
                <a:solidFill>
                  <a:schemeClr val="lt1"/>
                </a:solidFill>
              </a:ln>
              <a:effectLst/>
            </c:spPr>
            <c:extLst>
              <c:ext xmlns:c16="http://schemas.microsoft.com/office/drawing/2014/chart" uri="{C3380CC4-5D6E-409C-BE32-E72D297353CC}">
                <c16:uniqueId val="{00000025-7C57-4037-9121-1A2AE99426FF}"/>
              </c:ext>
            </c:extLst>
          </c:dPt>
          <c:dPt>
            <c:idx val="19"/>
            <c:bubble3D val="0"/>
            <c:spPr>
              <a:solidFill>
                <a:srgbClr val="7030A0"/>
              </a:solidFill>
              <a:ln w="19050">
                <a:solidFill>
                  <a:schemeClr val="lt1"/>
                </a:solidFill>
              </a:ln>
              <a:effectLst/>
            </c:spPr>
            <c:extLst>
              <c:ext xmlns:c16="http://schemas.microsoft.com/office/drawing/2014/chart" uri="{C3380CC4-5D6E-409C-BE32-E72D297353CC}">
                <c16:uniqueId val="{00000027-7C57-4037-9121-1A2AE99426FF}"/>
              </c:ext>
            </c:extLst>
          </c:dPt>
          <c:dPt>
            <c:idx val="20"/>
            <c:bubble3D val="0"/>
            <c:spPr>
              <a:solidFill>
                <a:srgbClr val="7030A0"/>
              </a:solidFill>
              <a:ln w="19050">
                <a:solidFill>
                  <a:schemeClr val="lt1"/>
                </a:solidFill>
              </a:ln>
              <a:effectLst/>
            </c:spPr>
            <c:extLst>
              <c:ext xmlns:c16="http://schemas.microsoft.com/office/drawing/2014/chart" uri="{C3380CC4-5D6E-409C-BE32-E72D297353CC}">
                <c16:uniqueId val="{00000029-7C57-4037-9121-1A2AE99426FF}"/>
              </c:ext>
            </c:extLst>
          </c:dPt>
          <c:dPt>
            <c:idx val="21"/>
            <c:bubble3D val="0"/>
            <c:spPr>
              <a:solidFill>
                <a:srgbClr val="7030A0"/>
              </a:solidFill>
              <a:ln w="19050">
                <a:solidFill>
                  <a:schemeClr val="lt1"/>
                </a:solidFill>
              </a:ln>
              <a:effectLst/>
            </c:spPr>
            <c:extLst>
              <c:ext xmlns:c16="http://schemas.microsoft.com/office/drawing/2014/chart" uri="{C3380CC4-5D6E-409C-BE32-E72D297353CC}">
                <c16:uniqueId val="{0000002B-7C57-4037-9121-1A2AE99426FF}"/>
              </c:ext>
            </c:extLst>
          </c:dPt>
          <c:dPt>
            <c:idx val="22"/>
            <c:bubble3D val="0"/>
            <c:spPr>
              <a:solidFill>
                <a:srgbClr val="7030A0"/>
              </a:solidFill>
              <a:ln w="19050">
                <a:solidFill>
                  <a:schemeClr val="lt1"/>
                </a:solidFill>
              </a:ln>
              <a:effectLst/>
            </c:spPr>
            <c:extLst>
              <c:ext xmlns:c16="http://schemas.microsoft.com/office/drawing/2014/chart" uri="{C3380CC4-5D6E-409C-BE32-E72D297353CC}">
                <c16:uniqueId val="{0000002D-7C57-4037-9121-1A2AE99426FF}"/>
              </c:ext>
            </c:extLst>
          </c:dPt>
          <c:dPt>
            <c:idx val="23"/>
            <c:bubble3D val="0"/>
            <c:spPr>
              <a:solidFill>
                <a:srgbClr val="7030A0"/>
              </a:solidFill>
              <a:ln w="19050">
                <a:solidFill>
                  <a:schemeClr val="lt1"/>
                </a:solidFill>
              </a:ln>
              <a:effectLst/>
            </c:spPr>
            <c:extLst>
              <c:ext xmlns:c16="http://schemas.microsoft.com/office/drawing/2014/chart" uri="{C3380CC4-5D6E-409C-BE32-E72D297353CC}">
                <c16:uniqueId val="{0000002F-7C57-4037-9121-1A2AE99426FF}"/>
              </c:ext>
            </c:extLst>
          </c:dPt>
          <c:dPt>
            <c:idx val="24"/>
            <c:bubble3D val="0"/>
            <c:spPr>
              <a:solidFill>
                <a:srgbClr val="7030A0"/>
              </a:solidFill>
              <a:ln w="19050">
                <a:solidFill>
                  <a:schemeClr val="lt1"/>
                </a:solidFill>
              </a:ln>
              <a:effectLst/>
            </c:spPr>
            <c:extLst>
              <c:ext xmlns:c16="http://schemas.microsoft.com/office/drawing/2014/chart" uri="{C3380CC4-5D6E-409C-BE32-E72D297353CC}">
                <c16:uniqueId val="{00000031-7C57-4037-9121-1A2AE99426FF}"/>
              </c:ext>
            </c:extLst>
          </c:dPt>
          <c:dPt>
            <c:idx val="25"/>
            <c:bubble3D val="0"/>
            <c:spPr>
              <a:solidFill>
                <a:srgbClr val="7030A0"/>
              </a:solidFill>
              <a:ln w="19050">
                <a:solidFill>
                  <a:schemeClr val="lt1"/>
                </a:solidFill>
              </a:ln>
              <a:effectLst/>
            </c:spPr>
            <c:extLst>
              <c:ext xmlns:c16="http://schemas.microsoft.com/office/drawing/2014/chart" uri="{C3380CC4-5D6E-409C-BE32-E72D297353CC}">
                <c16:uniqueId val="{00000033-7C57-4037-9121-1A2AE99426FF}"/>
              </c:ext>
            </c:extLst>
          </c:dPt>
          <c:dPt>
            <c:idx val="26"/>
            <c:bubble3D val="0"/>
            <c:spPr>
              <a:solidFill>
                <a:srgbClr val="7030A0"/>
              </a:solidFill>
              <a:ln w="19050">
                <a:solidFill>
                  <a:schemeClr val="lt1"/>
                </a:solidFill>
              </a:ln>
              <a:effectLst/>
            </c:spPr>
            <c:extLst>
              <c:ext xmlns:c16="http://schemas.microsoft.com/office/drawing/2014/chart" uri="{C3380CC4-5D6E-409C-BE32-E72D297353CC}">
                <c16:uniqueId val="{00000035-7C57-4037-9121-1A2AE99426FF}"/>
              </c:ext>
            </c:extLst>
          </c:dPt>
          <c:dPt>
            <c:idx val="27"/>
            <c:bubble3D val="0"/>
            <c:spPr>
              <a:solidFill>
                <a:srgbClr val="7030A0"/>
              </a:solidFill>
              <a:ln w="19050">
                <a:solidFill>
                  <a:schemeClr val="lt1"/>
                </a:solidFill>
              </a:ln>
              <a:effectLst/>
            </c:spPr>
            <c:extLst>
              <c:ext xmlns:c16="http://schemas.microsoft.com/office/drawing/2014/chart" uri="{C3380CC4-5D6E-409C-BE32-E72D297353CC}">
                <c16:uniqueId val="{00000037-7C57-4037-9121-1A2AE99426FF}"/>
              </c:ext>
            </c:extLst>
          </c:dPt>
          <c:dPt>
            <c:idx val="28"/>
            <c:bubble3D val="0"/>
            <c:spPr>
              <a:solidFill>
                <a:srgbClr val="7030A0"/>
              </a:solidFill>
              <a:ln w="19050">
                <a:solidFill>
                  <a:schemeClr val="lt1"/>
                </a:solidFill>
              </a:ln>
              <a:effectLst/>
            </c:spPr>
            <c:extLst>
              <c:ext xmlns:c16="http://schemas.microsoft.com/office/drawing/2014/chart" uri="{C3380CC4-5D6E-409C-BE32-E72D297353CC}">
                <c16:uniqueId val="{00000039-7C57-4037-9121-1A2AE99426FF}"/>
              </c:ext>
            </c:extLst>
          </c:dPt>
          <c:dPt>
            <c:idx val="29"/>
            <c:bubble3D val="0"/>
            <c:spPr>
              <a:solidFill>
                <a:srgbClr val="7030A0"/>
              </a:solidFill>
              <a:ln w="19050">
                <a:solidFill>
                  <a:schemeClr val="lt1"/>
                </a:solidFill>
              </a:ln>
              <a:effectLst/>
            </c:spPr>
            <c:extLst>
              <c:ext xmlns:c16="http://schemas.microsoft.com/office/drawing/2014/chart" uri="{C3380CC4-5D6E-409C-BE32-E72D297353CC}">
                <c16:uniqueId val="{0000003B-7C57-4037-9121-1A2AE99426FF}"/>
              </c:ext>
            </c:extLst>
          </c:dPt>
          <c:dPt>
            <c:idx val="30"/>
            <c:bubble3D val="0"/>
            <c:spPr>
              <a:solidFill>
                <a:srgbClr val="7030A0"/>
              </a:solidFill>
              <a:ln w="19050">
                <a:solidFill>
                  <a:schemeClr val="lt1"/>
                </a:solidFill>
              </a:ln>
              <a:effectLst/>
            </c:spPr>
            <c:extLst>
              <c:ext xmlns:c16="http://schemas.microsoft.com/office/drawing/2014/chart" uri="{C3380CC4-5D6E-409C-BE32-E72D297353CC}">
                <c16:uniqueId val="{0000003D-7C57-4037-9121-1A2AE99426FF}"/>
              </c:ext>
            </c:extLst>
          </c:dPt>
          <c:dPt>
            <c:idx val="31"/>
            <c:bubble3D val="0"/>
            <c:spPr>
              <a:solidFill>
                <a:srgbClr val="7030A0"/>
              </a:solidFill>
              <a:ln w="19050">
                <a:solidFill>
                  <a:schemeClr val="lt1"/>
                </a:solidFill>
              </a:ln>
              <a:effectLst/>
            </c:spPr>
            <c:extLst>
              <c:ext xmlns:c16="http://schemas.microsoft.com/office/drawing/2014/chart" uri="{C3380CC4-5D6E-409C-BE32-E72D297353CC}">
                <c16:uniqueId val="{0000003F-7C57-4037-9121-1A2AE99426FF}"/>
              </c:ext>
            </c:extLst>
          </c:dPt>
          <c:dPt>
            <c:idx val="32"/>
            <c:bubble3D val="0"/>
            <c:spPr>
              <a:solidFill>
                <a:srgbClr val="7030A0"/>
              </a:solidFill>
              <a:ln w="19050">
                <a:solidFill>
                  <a:schemeClr val="lt1"/>
                </a:solidFill>
              </a:ln>
              <a:effectLst/>
            </c:spPr>
            <c:extLst>
              <c:ext xmlns:c16="http://schemas.microsoft.com/office/drawing/2014/chart" uri="{C3380CC4-5D6E-409C-BE32-E72D297353CC}">
                <c16:uniqueId val="{00000041-7C57-4037-9121-1A2AE99426FF}"/>
              </c:ext>
            </c:extLst>
          </c:dPt>
          <c:dPt>
            <c:idx val="33"/>
            <c:bubble3D val="0"/>
            <c:spPr>
              <a:solidFill>
                <a:srgbClr val="7030A0"/>
              </a:solidFill>
              <a:ln w="19050">
                <a:solidFill>
                  <a:schemeClr val="lt1"/>
                </a:solidFill>
              </a:ln>
              <a:effectLst/>
            </c:spPr>
            <c:extLst>
              <c:ext xmlns:c16="http://schemas.microsoft.com/office/drawing/2014/chart" uri="{C3380CC4-5D6E-409C-BE32-E72D297353CC}">
                <c16:uniqueId val="{00000043-7C57-4037-9121-1A2AE99426FF}"/>
              </c:ext>
            </c:extLst>
          </c:dPt>
          <c:dPt>
            <c:idx val="34"/>
            <c:bubble3D val="0"/>
            <c:spPr>
              <a:solidFill>
                <a:srgbClr val="7030A0"/>
              </a:solidFill>
              <a:ln w="19050">
                <a:solidFill>
                  <a:schemeClr val="lt1"/>
                </a:solidFill>
              </a:ln>
              <a:effectLst/>
            </c:spPr>
            <c:extLst>
              <c:ext xmlns:c16="http://schemas.microsoft.com/office/drawing/2014/chart" uri="{C3380CC4-5D6E-409C-BE32-E72D297353CC}">
                <c16:uniqueId val="{00000045-7C57-4037-9121-1A2AE99426FF}"/>
              </c:ext>
            </c:extLst>
          </c:dPt>
          <c:dPt>
            <c:idx val="35"/>
            <c:bubble3D val="0"/>
            <c:spPr>
              <a:solidFill>
                <a:srgbClr val="7030A0"/>
              </a:solidFill>
              <a:ln w="19050">
                <a:solidFill>
                  <a:schemeClr val="lt1"/>
                </a:solidFill>
              </a:ln>
              <a:effectLst/>
            </c:spPr>
            <c:extLst>
              <c:ext xmlns:c16="http://schemas.microsoft.com/office/drawing/2014/chart" uri="{C3380CC4-5D6E-409C-BE32-E72D297353CC}">
                <c16:uniqueId val="{00000047-7C57-4037-9121-1A2AE99426FF}"/>
              </c:ext>
            </c:extLst>
          </c:dPt>
          <c:dPt>
            <c:idx val="36"/>
            <c:bubble3D val="0"/>
            <c:spPr>
              <a:solidFill>
                <a:srgbClr val="7030A0"/>
              </a:solidFill>
              <a:ln w="19050">
                <a:solidFill>
                  <a:schemeClr val="lt1"/>
                </a:solidFill>
              </a:ln>
              <a:effectLst/>
            </c:spPr>
            <c:extLst>
              <c:ext xmlns:c16="http://schemas.microsoft.com/office/drawing/2014/chart" uri="{C3380CC4-5D6E-409C-BE32-E72D297353CC}">
                <c16:uniqueId val="{00000049-7C57-4037-9121-1A2AE99426FF}"/>
              </c:ext>
            </c:extLst>
          </c:dPt>
          <c:dPt>
            <c:idx val="37"/>
            <c:bubble3D val="0"/>
            <c:spPr>
              <a:solidFill>
                <a:srgbClr val="7030A0"/>
              </a:solidFill>
              <a:ln w="19050">
                <a:solidFill>
                  <a:schemeClr val="lt1"/>
                </a:solidFill>
              </a:ln>
              <a:effectLst/>
            </c:spPr>
            <c:extLst>
              <c:ext xmlns:c16="http://schemas.microsoft.com/office/drawing/2014/chart" uri="{C3380CC4-5D6E-409C-BE32-E72D297353CC}">
                <c16:uniqueId val="{0000004B-7C57-4037-9121-1A2AE99426FF}"/>
              </c:ext>
            </c:extLst>
          </c:dPt>
          <c:dPt>
            <c:idx val="38"/>
            <c:bubble3D val="0"/>
            <c:spPr>
              <a:solidFill>
                <a:srgbClr val="7030A0"/>
              </a:solidFill>
              <a:ln w="19050">
                <a:solidFill>
                  <a:schemeClr val="lt1"/>
                </a:solidFill>
              </a:ln>
              <a:effectLst/>
            </c:spPr>
            <c:extLst>
              <c:ext xmlns:c16="http://schemas.microsoft.com/office/drawing/2014/chart" uri="{C3380CC4-5D6E-409C-BE32-E72D297353CC}">
                <c16:uniqueId val="{0000004D-7C57-4037-9121-1A2AE99426FF}"/>
              </c:ext>
            </c:extLst>
          </c:dPt>
          <c:dPt>
            <c:idx val="39"/>
            <c:bubble3D val="0"/>
            <c:spPr>
              <a:solidFill>
                <a:srgbClr val="7030A0"/>
              </a:solidFill>
              <a:ln w="19050">
                <a:solidFill>
                  <a:schemeClr val="lt1"/>
                </a:solidFill>
              </a:ln>
              <a:effectLst/>
            </c:spPr>
            <c:extLst>
              <c:ext xmlns:c16="http://schemas.microsoft.com/office/drawing/2014/chart" uri="{C3380CC4-5D6E-409C-BE32-E72D297353CC}">
                <c16:uniqueId val="{0000004F-7C57-4037-9121-1A2AE99426FF}"/>
              </c:ext>
            </c:extLst>
          </c:dPt>
          <c:dPt>
            <c:idx val="40"/>
            <c:bubble3D val="0"/>
            <c:spPr>
              <a:solidFill>
                <a:srgbClr val="7030A0"/>
              </a:solidFill>
              <a:ln w="19050">
                <a:solidFill>
                  <a:schemeClr val="lt1"/>
                </a:solidFill>
              </a:ln>
              <a:effectLst/>
            </c:spPr>
            <c:extLst>
              <c:ext xmlns:c16="http://schemas.microsoft.com/office/drawing/2014/chart" uri="{C3380CC4-5D6E-409C-BE32-E72D297353CC}">
                <c16:uniqueId val="{00000051-7C57-4037-9121-1A2AE99426FF}"/>
              </c:ext>
            </c:extLst>
          </c:dPt>
          <c:dPt>
            <c:idx val="41"/>
            <c:bubble3D val="0"/>
            <c:spPr>
              <a:solidFill>
                <a:srgbClr val="7030A0"/>
              </a:solidFill>
              <a:ln w="19050">
                <a:solidFill>
                  <a:schemeClr val="lt1"/>
                </a:solidFill>
              </a:ln>
              <a:effectLst/>
            </c:spPr>
            <c:extLst>
              <c:ext xmlns:c16="http://schemas.microsoft.com/office/drawing/2014/chart" uri="{C3380CC4-5D6E-409C-BE32-E72D297353CC}">
                <c16:uniqueId val="{00000053-7C57-4037-9121-1A2AE99426FF}"/>
              </c:ext>
            </c:extLst>
          </c:dPt>
          <c:dPt>
            <c:idx val="42"/>
            <c:bubble3D val="0"/>
            <c:spPr>
              <a:solidFill>
                <a:srgbClr val="7030A0"/>
              </a:solidFill>
              <a:ln w="19050">
                <a:solidFill>
                  <a:schemeClr val="lt1"/>
                </a:solidFill>
              </a:ln>
              <a:effectLst/>
            </c:spPr>
            <c:extLst>
              <c:ext xmlns:c16="http://schemas.microsoft.com/office/drawing/2014/chart" uri="{C3380CC4-5D6E-409C-BE32-E72D297353CC}">
                <c16:uniqueId val="{00000055-7C57-4037-9121-1A2AE99426FF}"/>
              </c:ext>
            </c:extLst>
          </c:dPt>
          <c:dPt>
            <c:idx val="43"/>
            <c:bubble3D val="0"/>
            <c:spPr>
              <a:solidFill>
                <a:srgbClr val="7030A0"/>
              </a:solidFill>
              <a:ln w="19050">
                <a:solidFill>
                  <a:schemeClr val="lt1"/>
                </a:solidFill>
              </a:ln>
              <a:effectLst/>
            </c:spPr>
            <c:extLst>
              <c:ext xmlns:c16="http://schemas.microsoft.com/office/drawing/2014/chart" uri="{C3380CC4-5D6E-409C-BE32-E72D297353CC}">
                <c16:uniqueId val="{00000057-7C57-4037-9121-1A2AE99426FF}"/>
              </c:ext>
            </c:extLst>
          </c:dPt>
          <c:dPt>
            <c:idx val="44"/>
            <c:bubble3D val="0"/>
            <c:spPr>
              <a:solidFill>
                <a:srgbClr val="7030A0"/>
              </a:solidFill>
              <a:ln w="19050">
                <a:solidFill>
                  <a:schemeClr val="lt1"/>
                </a:solidFill>
              </a:ln>
              <a:effectLst/>
            </c:spPr>
            <c:extLst>
              <c:ext xmlns:c16="http://schemas.microsoft.com/office/drawing/2014/chart" uri="{C3380CC4-5D6E-409C-BE32-E72D297353CC}">
                <c16:uniqueId val="{00000059-7C57-4037-9121-1A2AE99426FF}"/>
              </c:ext>
            </c:extLst>
          </c:dPt>
          <c:dPt>
            <c:idx val="45"/>
            <c:bubble3D val="0"/>
            <c:spPr>
              <a:solidFill>
                <a:srgbClr val="7030A0"/>
              </a:solidFill>
              <a:ln w="19050">
                <a:solidFill>
                  <a:schemeClr val="lt1"/>
                </a:solidFill>
              </a:ln>
              <a:effectLst/>
            </c:spPr>
            <c:extLst>
              <c:ext xmlns:c16="http://schemas.microsoft.com/office/drawing/2014/chart" uri="{C3380CC4-5D6E-409C-BE32-E72D297353CC}">
                <c16:uniqueId val="{0000005B-7C57-4037-9121-1A2AE99426FF}"/>
              </c:ext>
            </c:extLst>
          </c:dPt>
          <c:dPt>
            <c:idx val="46"/>
            <c:bubble3D val="0"/>
            <c:spPr>
              <a:solidFill>
                <a:srgbClr val="7030A0"/>
              </a:solidFill>
              <a:ln w="19050">
                <a:solidFill>
                  <a:schemeClr val="lt1"/>
                </a:solidFill>
              </a:ln>
              <a:effectLst/>
            </c:spPr>
            <c:extLst>
              <c:ext xmlns:c16="http://schemas.microsoft.com/office/drawing/2014/chart" uri="{C3380CC4-5D6E-409C-BE32-E72D297353CC}">
                <c16:uniqueId val="{0000005D-7C57-4037-9121-1A2AE99426FF}"/>
              </c:ext>
            </c:extLst>
          </c:dPt>
          <c:dPt>
            <c:idx val="47"/>
            <c:bubble3D val="0"/>
            <c:spPr>
              <a:solidFill>
                <a:srgbClr val="7030A0"/>
              </a:solidFill>
              <a:ln w="19050">
                <a:solidFill>
                  <a:schemeClr val="lt1"/>
                </a:solidFill>
              </a:ln>
              <a:effectLst/>
            </c:spPr>
            <c:extLst>
              <c:ext xmlns:c16="http://schemas.microsoft.com/office/drawing/2014/chart" uri="{C3380CC4-5D6E-409C-BE32-E72D297353CC}">
                <c16:uniqueId val="{0000005F-7C57-4037-9121-1A2AE99426FF}"/>
              </c:ext>
            </c:extLst>
          </c:dPt>
          <c:dPt>
            <c:idx val="48"/>
            <c:bubble3D val="0"/>
            <c:spPr>
              <a:solidFill>
                <a:srgbClr val="7030A0"/>
              </a:solidFill>
              <a:ln w="19050">
                <a:solidFill>
                  <a:schemeClr val="lt1"/>
                </a:solidFill>
              </a:ln>
              <a:effectLst/>
            </c:spPr>
            <c:extLst>
              <c:ext xmlns:c16="http://schemas.microsoft.com/office/drawing/2014/chart" uri="{C3380CC4-5D6E-409C-BE32-E72D297353CC}">
                <c16:uniqueId val="{00000061-7C57-4037-9121-1A2AE99426FF}"/>
              </c:ext>
            </c:extLst>
          </c:dPt>
          <c:dPt>
            <c:idx val="49"/>
            <c:bubble3D val="0"/>
            <c:spPr>
              <a:solidFill>
                <a:srgbClr val="7030A0"/>
              </a:solidFill>
              <a:ln w="19050">
                <a:solidFill>
                  <a:schemeClr val="lt1"/>
                </a:solidFill>
              </a:ln>
              <a:effectLst/>
            </c:spPr>
            <c:extLst>
              <c:ext xmlns:c16="http://schemas.microsoft.com/office/drawing/2014/chart" uri="{C3380CC4-5D6E-409C-BE32-E72D297353CC}">
                <c16:uniqueId val="{00000063-7C57-4037-9121-1A2AE99426FF}"/>
              </c:ext>
            </c:extLst>
          </c:dPt>
          <c:val>
            <c:numLit>
              <c:formatCode>General</c:formatCode>
              <c:ptCount val="5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numLit>
          </c:val>
          <c:extLst>
            <c:ext xmlns:c16="http://schemas.microsoft.com/office/drawing/2014/chart" uri="{C3380CC4-5D6E-409C-BE32-E72D297353CC}">
              <c16:uniqueId val="{00000064-7C57-4037-9121-1A2AE99426FF}"/>
            </c:ext>
          </c:extLst>
        </c:ser>
        <c:dLbls>
          <c:showLegendKey val="0"/>
          <c:showVal val="0"/>
          <c:showCatName val="0"/>
          <c:showSerName val="0"/>
          <c:showPercent val="0"/>
          <c:showBubbleSize val="0"/>
          <c:showLeaderLines val="1"/>
        </c:dLbls>
        <c:firstSliceAng val="0"/>
        <c:holeSize val="50"/>
      </c:doughnutChart>
      <c:doughnutChart>
        <c:varyColors val="1"/>
        <c:ser>
          <c:idx val="0"/>
          <c:order val="0"/>
          <c:spPr>
            <a:solidFill>
              <a:srgbClr val="7030A0"/>
            </a:solidFill>
          </c:spPr>
          <c:dPt>
            <c:idx val="0"/>
            <c:bubble3D val="0"/>
            <c:spPr>
              <a:solidFill>
                <a:srgbClr val="461E64">
                  <a:alpha val="94902"/>
                </a:srgbClr>
              </a:solidFill>
              <a:ln w="19050">
                <a:solidFill>
                  <a:schemeClr val="lt1"/>
                </a:solidFill>
              </a:ln>
              <a:effectLst/>
            </c:spPr>
            <c:extLst>
              <c:ext xmlns:c16="http://schemas.microsoft.com/office/drawing/2014/chart" uri="{C3380CC4-5D6E-409C-BE32-E72D297353CC}">
                <c16:uniqueId val="{00000066-7C57-4037-9121-1A2AE99426FF}"/>
              </c:ext>
            </c:extLst>
          </c:dPt>
          <c:dPt>
            <c:idx val="1"/>
            <c:bubble3D val="0"/>
            <c:spPr>
              <a:solidFill>
                <a:srgbClr val="461E64">
                  <a:alpha val="0"/>
                </a:srgbClr>
              </a:solidFill>
              <a:ln w="19050">
                <a:solidFill>
                  <a:schemeClr val="lt1"/>
                </a:solidFill>
              </a:ln>
              <a:effectLst/>
            </c:spPr>
            <c:extLst>
              <c:ext xmlns:c16="http://schemas.microsoft.com/office/drawing/2014/chart" uri="{C3380CC4-5D6E-409C-BE32-E72D297353CC}">
                <c16:uniqueId val="{00000068-7C57-4037-9121-1A2AE99426FF}"/>
              </c:ext>
            </c:extLst>
          </c:dPt>
          <c:cat>
            <c:strRef>
              <c:f>'SUPPORT SHEET'!$A$10:$B$10</c:f>
              <c:strCache>
                <c:ptCount val="2"/>
                <c:pt idx="0">
                  <c:v>AMAZON</c:v>
                </c:pt>
                <c:pt idx="1">
                  <c:v>REMAINING </c:v>
                </c:pt>
              </c:strCache>
            </c:strRef>
          </c:cat>
          <c:val>
            <c:numRef>
              <c:f>'SUPPORT SHEET'!$A$11:$B$11</c:f>
              <c:numCache>
                <c:formatCode>0%</c:formatCode>
                <c:ptCount val="2"/>
                <c:pt idx="0">
                  <c:v>0.23107816127037165</c:v>
                </c:pt>
                <c:pt idx="1">
                  <c:v>0.76892183872962838</c:v>
                </c:pt>
              </c:numCache>
            </c:numRef>
          </c:val>
          <c:extLst>
            <c:ext xmlns:c16="http://schemas.microsoft.com/office/drawing/2014/chart" uri="{C3380CC4-5D6E-409C-BE32-E72D297353CC}">
              <c16:uniqueId val="{00000069-7C57-4037-9121-1A2AE99426FF}"/>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6458671786198548E-4"/>
          <c:y val="0.10819219676983197"/>
          <c:w val="0.83780911130343994"/>
          <c:h val="0.88432838605766861"/>
        </c:manualLayout>
      </c:layout>
      <c:barChart>
        <c:barDir val="col"/>
        <c:grouping val="clustered"/>
        <c:varyColors val="0"/>
        <c:ser>
          <c:idx val="0"/>
          <c:order val="0"/>
          <c:tx>
            <c:strRef>
              <c:f>'SUPPORT SHEET'!$G$15</c:f>
              <c:strCache>
                <c:ptCount val="1"/>
                <c:pt idx="0">
                  <c:v>values</c:v>
                </c:pt>
              </c:strCache>
            </c:strRef>
          </c:tx>
          <c:spPr>
            <a:solidFill>
              <a:schemeClr val="accent1"/>
            </a:solidFill>
            <a:ln>
              <a:noFill/>
            </a:ln>
            <a:effectLst/>
          </c:spPr>
          <c:invertIfNegative val="0"/>
          <c:dPt>
            <c:idx val="0"/>
            <c:invertIfNegative val="0"/>
            <c:bubble3D val="0"/>
            <c:spPr>
              <a:blipFill>
                <a:blip xmlns:r="http://schemas.openxmlformats.org/officeDocument/2006/relationships" r:embed="rId3"/>
                <a:stretch>
                  <a:fillRect/>
                </a:stretch>
              </a:blipFill>
              <a:ln>
                <a:noFill/>
              </a:ln>
              <a:effectLst/>
            </c:spPr>
            <c:pictureOptions>
              <c:pictureFormat val="stackScale"/>
            </c:pictureOptions>
            <c:extLst>
              <c:ext xmlns:c16="http://schemas.microsoft.com/office/drawing/2014/chart" uri="{C3380CC4-5D6E-409C-BE32-E72D297353CC}">
                <c16:uniqueId val="{00000001-0E61-49FD-BFF9-44CDBD5EF04B}"/>
              </c:ext>
            </c:extLst>
          </c:dPt>
          <c:dPt>
            <c:idx val="1"/>
            <c:invertIfNegative val="0"/>
            <c:bubble3D val="0"/>
            <c:spPr>
              <a:blipFill>
                <a:blip xmlns:r="http://schemas.openxmlformats.org/officeDocument/2006/relationships" r:embed="rId4"/>
                <a:stretch>
                  <a:fillRect/>
                </a:stretch>
              </a:blipFill>
              <a:ln>
                <a:noFill/>
              </a:ln>
              <a:effectLst/>
            </c:spPr>
            <c:pictureOptions>
              <c:pictureFormat val="stackScale"/>
            </c:pictureOptions>
            <c:extLst>
              <c:ext xmlns:c16="http://schemas.microsoft.com/office/drawing/2014/chart" uri="{C3380CC4-5D6E-409C-BE32-E72D297353CC}">
                <c16:uniqueId val="{00000003-0E61-49FD-BFF9-44CDBD5EF04B}"/>
              </c:ext>
            </c:extLst>
          </c:dPt>
          <c:dLbls>
            <c:dLbl>
              <c:idx val="0"/>
              <c:layout>
                <c:manualLayout>
                  <c:x val="0.1161415244490072"/>
                  <c:y val="-8.6877623805268145E-2"/>
                </c:manualLayout>
              </c:layout>
              <c:spPr>
                <a:noFill/>
                <a:ln>
                  <a:noFill/>
                </a:ln>
                <a:effectLst/>
              </c:spPr>
              <c:txPr>
                <a:bodyPr rot="0" spcFirstLastPara="1" vertOverflow="ellipsis" vert="horz" wrap="square" lIns="38100" tIns="19050" rIns="38100" bIns="19050" anchor="ctr" anchorCtr="1">
                  <a:noAutofit/>
                </a:bodyPr>
                <a:lstStyle/>
                <a:p>
                  <a:pPr>
                    <a:defRPr sz="18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7.6917698490538491E-2"/>
                      <c:h val="0.20071850909954739"/>
                    </c:manualLayout>
                  </c15:layout>
                </c:ext>
                <c:ext xmlns:c16="http://schemas.microsoft.com/office/drawing/2014/chart" uri="{C3380CC4-5D6E-409C-BE32-E72D297353CC}">
                  <c16:uniqueId val="{00000001-0E61-49FD-BFF9-44CDBD5EF04B}"/>
                </c:ext>
              </c:extLst>
            </c:dLbl>
            <c:dLbl>
              <c:idx val="1"/>
              <c:layout>
                <c:manualLayout>
                  <c:x val="-8.6940784701943094E-2"/>
                  <c:y val="-0.18916042579312486"/>
                </c:manualLayout>
              </c:layout>
              <c:spPr>
                <a:noFill/>
                <a:ln>
                  <a:noFill/>
                </a:ln>
                <a:effectLst/>
              </c:spPr>
              <c:txPr>
                <a:bodyPr rot="0" spcFirstLastPara="1" vertOverflow="ellipsis" vert="horz" wrap="square" lIns="38100" tIns="19050" rIns="38100" bIns="19050" anchor="ctr" anchorCtr="1">
                  <a:noAutofit/>
                </a:bodyPr>
                <a:lstStyle/>
                <a:p>
                  <a:pPr>
                    <a:defRPr sz="18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7.3682801543020371E-2"/>
                      <c:h val="0.18565898841918904"/>
                    </c:manualLayout>
                  </c15:layout>
                </c:ext>
                <c:ext xmlns:c16="http://schemas.microsoft.com/office/drawing/2014/chart" uri="{C3380CC4-5D6E-409C-BE32-E72D297353CC}">
                  <c16:uniqueId val="{00000003-0E61-49FD-BFF9-44CDBD5EF04B}"/>
                </c:ext>
              </c:extLst>
            </c:dLbl>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'SUPPORT SHEET'!$H$14:$I$14</c:f>
              <c:strCache>
                <c:ptCount val="2"/>
                <c:pt idx="0">
                  <c:v>FEMALE</c:v>
                </c:pt>
                <c:pt idx="1">
                  <c:v>MALE</c:v>
                </c:pt>
              </c:strCache>
            </c:strRef>
          </c:cat>
          <c:val>
            <c:numRef>
              <c:f>'SUPPORT SHEET'!$H$15:$I$15</c:f>
              <c:numCache>
                <c:formatCode>0%</c:formatCode>
                <c:ptCount val="2"/>
                <c:pt idx="0">
                  <c:v>0.39939276620695746</c:v>
                </c:pt>
                <c:pt idx="1">
                  <c:v>0.60060723379304259</c:v>
                </c:pt>
              </c:numCache>
            </c:numRef>
          </c:val>
          <c:extLst>
            <c:ext xmlns:c16="http://schemas.microsoft.com/office/drawing/2014/chart" uri="{C3380CC4-5D6E-409C-BE32-E72D297353CC}">
              <c16:uniqueId val="{00000004-0E61-49FD-BFF9-44CDBD5EF04B}"/>
            </c:ext>
          </c:extLst>
        </c:ser>
        <c:ser>
          <c:idx val="1"/>
          <c:order val="1"/>
          <c:tx>
            <c:strRef>
              <c:f>'SUPPORT SHEET'!$G$16</c:f>
              <c:strCache>
                <c:ptCount val="1"/>
                <c:pt idx="0">
                  <c:v>total</c:v>
                </c:pt>
              </c:strCache>
            </c:strRef>
          </c:tx>
          <c:spPr>
            <a:blipFill>
              <a:blip xmlns:r="http://schemas.openxmlformats.org/officeDocument/2006/relationships" r:embed="rId5"/>
              <a:stretch>
                <a:fillRect/>
              </a:stretch>
            </a:blipFill>
            <a:ln>
              <a:noFill/>
            </a:ln>
            <a:effectLst/>
          </c:spPr>
          <c:invertIfNegative val="0"/>
          <c:dPt>
            <c:idx val="1"/>
            <c:invertIfNegative val="0"/>
            <c:bubble3D val="0"/>
            <c:spPr>
              <a:blipFill>
                <a:blip xmlns:r="http://schemas.openxmlformats.org/officeDocument/2006/relationships" r:embed="rId6"/>
                <a:stretch>
                  <a:fillRect/>
                </a:stretch>
              </a:blipFill>
              <a:ln>
                <a:noFill/>
              </a:ln>
              <a:effectLst/>
            </c:spPr>
            <c:extLst>
              <c:ext xmlns:c16="http://schemas.microsoft.com/office/drawing/2014/chart" uri="{C3380CC4-5D6E-409C-BE32-E72D297353CC}">
                <c16:uniqueId val="{00000006-0E61-49FD-BFF9-44CDBD5EF04B}"/>
              </c:ext>
            </c:extLst>
          </c:dPt>
          <c:dLbls>
            <c:delete val="1"/>
          </c:dLbls>
          <c:cat>
            <c:strRef>
              <c:f>'SUPPORT SHEET'!$H$14:$I$14</c:f>
              <c:strCache>
                <c:ptCount val="2"/>
                <c:pt idx="0">
                  <c:v>FEMALE</c:v>
                </c:pt>
                <c:pt idx="1">
                  <c:v>MALE</c:v>
                </c:pt>
              </c:strCache>
            </c:strRef>
          </c:cat>
          <c:val>
            <c:numRef>
              <c:f>'SUPPORT SHEET'!$H$16:$I$16</c:f>
              <c:numCache>
                <c:formatCode>0%</c:formatCode>
                <c:ptCount val="2"/>
                <c:pt idx="0">
                  <c:v>1</c:v>
                </c:pt>
                <c:pt idx="1">
                  <c:v>1</c:v>
                </c:pt>
              </c:numCache>
            </c:numRef>
          </c:val>
          <c:extLst>
            <c:ext xmlns:c16="http://schemas.microsoft.com/office/drawing/2014/chart" uri="{C3380CC4-5D6E-409C-BE32-E72D297353CC}">
              <c16:uniqueId val="{00000007-0E61-49FD-BFF9-44CDBD5EF04B}"/>
            </c:ext>
          </c:extLst>
        </c:ser>
        <c:dLbls>
          <c:dLblPos val="outEnd"/>
          <c:showLegendKey val="0"/>
          <c:showVal val="1"/>
          <c:showCatName val="0"/>
          <c:showSerName val="0"/>
          <c:showPercent val="0"/>
          <c:showBubbleSize val="0"/>
        </c:dLbls>
        <c:gapWidth val="219"/>
        <c:overlap val="100"/>
        <c:axId val="1720826784"/>
        <c:axId val="1720831584"/>
      </c:barChart>
      <c:catAx>
        <c:axId val="1720826784"/>
        <c:scaling>
          <c:orientation val="minMax"/>
        </c:scaling>
        <c:delete val="1"/>
        <c:axPos val="b"/>
        <c:numFmt formatCode="General" sourceLinked="1"/>
        <c:majorTickMark val="none"/>
        <c:minorTickMark val="none"/>
        <c:tickLblPos val="nextTo"/>
        <c:crossAx val="1720831584"/>
        <c:crosses val="autoZero"/>
        <c:auto val="1"/>
        <c:lblAlgn val="ctr"/>
        <c:lblOffset val="100"/>
        <c:noMultiLvlLbl val="0"/>
      </c:catAx>
      <c:valAx>
        <c:axId val="1720831584"/>
        <c:scaling>
          <c:orientation val="minMax"/>
        </c:scaling>
        <c:delete val="1"/>
        <c:axPos val="l"/>
        <c:numFmt formatCode="0%" sourceLinked="1"/>
        <c:majorTickMark val="none"/>
        <c:minorTickMark val="none"/>
        <c:tickLblPos val="nextTo"/>
        <c:crossAx val="1720826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autoTitleDeleted val="1"/>
    <c:plotArea>
      <c:layout>
        <c:manualLayout>
          <c:layoutTarget val="inner"/>
          <c:xMode val="edge"/>
          <c:yMode val="edge"/>
          <c:x val="5.0477732497447385E-4"/>
          <c:y val="0"/>
          <c:w val="0.99949522267502555"/>
          <c:h val="1"/>
        </c:manualLayout>
      </c:layout>
      <c:barChart>
        <c:barDir val="bar"/>
        <c:grouping val="clustered"/>
        <c:varyColors val="0"/>
        <c:ser>
          <c:idx val="0"/>
          <c:order val="0"/>
          <c:tx>
            <c:strRef>
              <c:f>'SUPPORT SHEET'!$M$6</c:f>
              <c:strCache>
                <c:ptCount val="1"/>
                <c:pt idx="0">
                  <c:v>qnty</c:v>
                </c:pt>
              </c:strCache>
            </c:strRef>
          </c:tx>
          <c:spPr>
            <a:solidFill>
              <a:srgbClr val="461E64"/>
            </a:solidFill>
            <a:ln>
              <a:solidFill>
                <a:srgbClr val="461E64"/>
              </a:solidFill>
            </a:ln>
            <a:effectLst/>
          </c:spPr>
          <c:invertIfNegative val="0"/>
          <c:dLbls>
            <c:spPr>
              <a:noFill/>
              <a:ln>
                <a:solidFill>
                  <a:srgbClr val="002060"/>
                </a:solid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'SUPPORT SHEET'!$L$7:$L$11</c:f>
              <c:numCache>
                <c:formatCode>General</c:formatCode>
                <c:ptCount val="5"/>
                <c:pt idx="0">
                  <c:v>2019</c:v>
                </c:pt>
                <c:pt idx="1">
                  <c:v>2020</c:v>
                </c:pt>
                <c:pt idx="2">
                  <c:v>2021</c:v>
                </c:pt>
                <c:pt idx="3">
                  <c:v>2022</c:v>
                </c:pt>
                <c:pt idx="4">
                  <c:v>2023</c:v>
                </c:pt>
              </c:numCache>
            </c:numRef>
          </c:cat>
          <c:val>
            <c:numRef>
              <c:f>'SUPPORT SHEET'!$M$7:$M$11</c:f>
              <c:numCache>
                <c:formatCode>General</c:formatCode>
                <c:ptCount val="5"/>
                <c:pt idx="0">
                  <c:v>1939</c:v>
                </c:pt>
                <c:pt idx="1">
                  <c:v>2930</c:v>
                </c:pt>
                <c:pt idx="2">
                  <c:v>2722</c:v>
                </c:pt>
                <c:pt idx="3">
                  <c:v>2685</c:v>
                </c:pt>
                <c:pt idx="4">
                  <c:v>2608</c:v>
                </c:pt>
              </c:numCache>
            </c:numRef>
          </c:val>
          <c:extLst>
            <c:ext xmlns:c16="http://schemas.microsoft.com/office/drawing/2014/chart" uri="{C3380CC4-5D6E-409C-BE32-E72D297353CC}">
              <c16:uniqueId val="{00000000-E27F-4ABA-AD83-997920FFD6E6}"/>
            </c:ext>
          </c:extLst>
        </c:ser>
        <c:dLbls>
          <c:dLblPos val="outEnd"/>
          <c:showLegendKey val="0"/>
          <c:showVal val="1"/>
          <c:showCatName val="0"/>
          <c:showSerName val="0"/>
          <c:showPercent val="0"/>
          <c:showBubbleSize val="0"/>
        </c:dLbls>
        <c:gapWidth val="182"/>
        <c:axId val="819926079"/>
        <c:axId val="819936639"/>
      </c:barChart>
      <c:catAx>
        <c:axId val="819926079"/>
        <c:scaling>
          <c:orientation val="minMax"/>
        </c:scaling>
        <c:delete val="0"/>
        <c:axPos val="l"/>
        <c:numFmt formatCode="General" sourceLinked="1"/>
        <c:majorTickMark val="out"/>
        <c:minorTickMark val="none"/>
        <c:tickLblPos val="nextTo"/>
        <c:spPr>
          <a:solidFill>
            <a:schemeClr val="bg1"/>
          </a:solidFill>
          <a:ln w="9525" cap="flat" cmpd="sng" algn="ctr">
            <a:solidFill>
              <a:srgbClr val="00206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9936639"/>
        <c:crosses val="autoZero"/>
        <c:auto val="1"/>
        <c:lblAlgn val="ctr"/>
        <c:lblOffset val="100"/>
        <c:noMultiLvlLbl val="0"/>
      </c:catAx>
      <c:valAx>
        <c:axId val="819936639"/>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crossAx val="819926079"/>
        <c:crosses val="autoZero"/>
        <c:crossBetween val="between"/>
      </c:valAx>
      <c:spPr>
        <a:noFill/>
        <a:ln>
          <a:solidFill>
            <a:srgbClr val="002060"/>
          </a:solid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[vba STATIONARY ANALYSIS 1.xlsx]SUPPORT SHEET!PivotTable8</c:name>
    <c:fmtId val="3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22000">
                <a:srgbClr val="461E64"/>
              </a:gs>
              <a:gs pos="100000">
                <a:schemeClr val="accent1">
                  <a:lumMod val="30000"/>
                  <a:lumOff val="70000"/>
                </a:schemeClr>
              </a:gs>
            </a:gsLst>
            <a:lin ang="5400000" scaled="1"/>
          </a:gradFill>
          <a:ln>
            <a:noFill/>
          </a:ln>
          <a:effectLst/>
        </c:spPr>
        <c:marker>
          <c:symbol val="none"/>
        </c:marker>
        <c:dLbl>
          <c:idx val="0"/>
          <c:spPr>
            <a:solidFill>
              <a:srgbClr val="FFC000"/>
            </a:solid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bg1"/>
          </a:solidFill>
          <a:ln w="34925">
            <a:solidFill>
              <a:srgbClr val="461E64"/>
            </a:solidFill>
          </a:ln>
          <a:effectLst/>
        </c:spPr>
        <c:marker>
          <c:symbol val="none"/>
        </c:marker>
        <c:dLbl>
          <c:idx val="0"/>
          <c:spPr>
            <a:solidFill>
              <a:srgbClr val="FFC000"/>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
          <c:w val="0.99988398101507514"/>
          <c:h val="0.93195634329492594"/>
        </c:manualLayout>
      </c:layout>
      <c:barChart>
        <c:barDir val="col"/>
        <c:grouping val="clustered"/>
        <c:varyColors val="0"/>
        <c:ser>
          <c:idx val="1"/>
          <c:order val="1"/>
          <c:tx>
            <c:strRef>
              <c:f>'SUPPORT SHEET'!$V$8</c:f>
              <c:strCache>
                <c:ptCount val="1"/>
                <c:pt idx="0">
                  <c:v>Sum of SALES PRICE</c:v>
                </c:pt>
              </c:strCache>
            </c:strRef>
          </c:tx>
          <c:spPr>
            <a:solidFill>
              <a:schemeClr val="bg1"/>
            </a:solidFill>
            <a:ln w="34925">
              <a:solidFill>
                <a:srgbClr val="461E64"/>
              </a:solidFill>
            </a:ln>
            <a:effectLst/>
          </c:spPr>
          <c:invertIfNegative val="0"/>
          <c:dLbls>
            <c:spPr>
              <a:solidFill>
                <a:srgbClr val="FFC000"/>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'SUPPORT SHEET'!$T$9:$T$16</c:f>
              <c:strCache>
                <c:ptCount val="7"/>
                <c:pt idx="0">
                  <c:v>ERASER</c:v>
                </c:pt>
                <c:pt idx="1">
                  <c:v>GEOMETRY BOX</c:v>
                </c:pt>
                <c:pt idx="2">
                  <c:v>NOTEBOOK</c:v>
                </c:pt>
                <c:pt idx="3">
                  <c:v>PEN</c:v>
                </c:pt>
                <c:pt idx="4">
                  <c:v>PENCIL</c:v>
                </c:pt>
                <c:pt idx="5">
                  <c:v>SCALE</c:v>
                </c:pt>
                <c:pt idx="6">
                  <c:v>SKETCH PEN</c:v>
                </c:pt>
              </c:strCache>
            </c:strRef>
          </c:cat>
          <c:val>
            <c:numRef>
              <c:f>'SUPPORT SHEET'!$V$9:$V$16</c:f>
              <c:numCache>
                <c:formatCode>General</c:formatCode>
                <c:ptCount val="7"/>
                <c:pt idx="0">
                  <c:v>13430</c:v>
                </c:pt>
                <c:pt idx="1">
                  <c:v>46175</c:v>
                </c:pt>
                <c:pt idx="2">
                  <c:v>79480</c:v>
                </c:pt>
                <c:pt idx="3">
                  <c:v>21350</c:v>
                </c:pt>
                <c:pt idx="4">
                  <c:v>10620</c:v>
                </c:pt>
                <c:pt idx="5">
                  <c:v>7815</c:v>
                </c:pt>
                <c:pt idx="6">
                  <c:v>33765</c:v>
                </c:pt>
              </c:numCache>
            </c:numRef>
          </c:val>
          <c:extLst>
            <c:ext xmlns:c16="http://schemas.microsoft.com/office/drawing/2014/chart" uri="{C3380CC4-5D6E-409C-BE32-E72D297353CC}">
              <c16:uniqueId val="{00000001-139F-4C86-8062-B24937DB1EDF}"/>
            </c:ext>
          </c:extLst>
        </c:ser>
        <c:dLbls>
          <c:showLegendKey val="0"/>
          <c:showVal val="0"/>
          <c:showCatName val="0"/>
          <c:showSerName val="0"/>
          <c:showPercent val="0"/>
          <c:showBubbleSize val="0"/>
        </c:dLbls>
        <c:gapWidth val="100"/>
        <c:overlap val="-45"/>
        <c:axId val="130625231"/>
        <c:axId val="130614191"/>
      </c:barChart>
      <c:barChart>
        <c:barDir val="col"/>
        <c:grouping val="clustered"/>
        <c:varyColors val="0"/>
        <c:ser>
          <c:idx val="0"/>
          <c:order val="0"/>
          <c:tx>
            <c:strRef>
              <c:f>'SUPPORT SHEET'!$U$8</c:f>
              <c:strCache>
                <c:ptCount val="1"/>
                <c:pt idx="0">
                  <c:v>Sum of NET COST PRICE</c:v>
                </c:pt>
              </c:strCache>
            </c:strRef>
          </c:tx>
          <c:spPr>
            <a:gradFill>
              <a:gsLst>
                <a:gs pos="22000">
                  <a:srgbClr val="461E64"/>
                </a:gs>
                <a:gs pos="100000">
                  <a:schemeClr val="accent1">
                    <a:lumMod val="30000"/>
                    <a:lumOff val="70000"/>
                  </a:schemeClr>
                </a:gs>
              </a:gsLst>
              <a:lin ang="5400000" scaled="1"/>
            </a:gradFill>
            <a:ln>
              <a:noFill/>
            </a:ln>
            <a:effectLst/>
          </c:spPr>
          <c:invertIfNegative val="0"/>
          <c:dLbls>
            <c:spPr>
              <a:solidFill>
                <a:srgbClr val="FFC000"/>
              </a:solid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'SUPPORT SHEET'!$T$9:$T$16</c:f>
              <c:strCache>
                <c:ptCount val="7"/>
                <c:pt idx="0">
                  <c:v>ERASER</c:v>
                </c:pt>
                <c:pt idx="1">
                  <c:v>GEOMETRY BOX</c:v>
                </c:pt>
                <c:pt idx="2">
                  <c:v>NOTEBOOK</c:v>
                </c:pt>
                <c:pt idx="3">
                  <c:v>PEN</c:v>
                </c:pt>
                <c:pt idx="4">
                  <c:v>PENCIL</c:v>
                </c:pt>
                <c:pt idx="5">
                  <c:v>SCALE</c:v>
                </c:pt>
                <c:pt idx="6">
                  <c:v>SKETCH PEN</c:v>
                </c:pt>
              </c:strCache>
            </c:strRef>
          </c:cat>
          <c:val>
            <c:numRef>
              <c:f>'SUPPORT SHEET'!$U$9:$U$16</c:f>
              <c:numCache>
                <c:formatCode>General</c:formatCode>
                <c:ptCount val="7"/>
                <c:pt idx="0">
                  <c:v>5372</c:v>
                </c:pt>
                <c:pt idx="1">
                  <c:v>18470</c:v>
                </c:pt>
                <c:pt idx="2">
                  <c:v>13909</c:v>
                </c:pt>
                <c:pt idx="3">
                  <c:v>8540</c:v>
                </c:pt>
                <c:pt idx="4">
                  <c:v>6372</c:v>
                </c:pt>
                <c:pt idx="5">
                  <c:v>3126</c:v>
                </c:pt>
                <c:pt idx="6">
                  <c:v>11255</c:v>
                </c:pt>
              </c:numCache>
            </c:numRef>
          </c:val>
          <c:extLst>
            <c:ext xmlns:c16="http://schemas.microsoft.com/office/drawing/2014/chart" uri="{C3380CC4-5D6E-409C-BE32-E72D297353CC}">
              <c16:uniqueId val="{00000000-139F-4C86-8062-B24937DB1EDF}"/>
            </c:ext>
          </c:extLst>
        </c:ser>
        <c:dLbls>
          <c:showLegendKey val="0"/>
          <c:showVal val="0"/>
          <c:showCatName val="0"/>
          <c:showSerName val="0"/>
          <c:showPercent val="0"/>
          <c:showBubbleSize val="0"/>
        </c:dLbls>
        <c:gapWidth val="100"/>
        <c:overlap val="-45"/>
        <c:axId val="353330223"/>
        <c:axId val="353335503"/>
      </c:barChart>
      <c:catAx>
        <c:axId val="1306252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solidFill>
                <a:latin typeface="Aptos" panose="020B0004020202020204" pitchFamily="34" charset="0"/>
                <a:ea typeface="+mn-ea"/>
                <a:cs typeface="+mn-cs"/>
              </a:defRPr>
            </a:pPr>
            <a:endParaRPr lang="en-US"/>
          </a:p>
        </c:txPr>
        <c:crossAx val="130614191"/>
        <c:crosses val="autoZero"/>
        <c:auto val="1"/>
        <c:lblAlgn val="ctr"/>
        <c:lblOffset val="100"/>
        <c:noMultiLvlLbl val="0"/>
      </c:catAx>
      <c:valAx>
        <c:axId val="130614191"/>
        <c:scaling>
          <c:orientation val="minMax"/>
        </c:scaling>
        <c:delete val="1"/>
        <c:axPos val="l"/>
        <c:numFmt formatCode="General" sourceLinked="1"/>
        <c:majorTickMark val="none"/>
        <c:minorTickMark val="none"/>
        <c:tickLblPos val="nextTo"/>
        <c:crossAx val="130625231"/>
        <c:crosses val="autoZero"/>
        <c:crossBetween val="between"/>
      </c:valAx>
      <c:valAx>
        <c:axId val="353335503"/>
        <c:scaling>
          <c:orientation val="minMax"/>
        </c:scaling>
        <c:delete val="1"/>
        <c:axPos val="r"/>
        <c:numFmt formatCode="General" sourceLinked="1"/>
        <c:majorTickMark val="out"/>
        <c:minorTickMark val="none"/>
        <c:tickLblPos val="nextTo"/>
        <c:crossAx val="353330223"/>
        <c:crosses val="max"/>
        <c:crossBetween val="between"/>
      </c:valAx>
      <c:catAx>
        <c:axId val="353330223"/>
        <c:scaling>
          <c:orientation val="minMax"/>
        </c:scaling>
        <c:delete val="1"/>
        <c:axPos val="b"/>
        <c:numFmt formatCode="General" sourceLinked="1"/>
        <c:majorTickMark val="out"/>
        <c:minorTickMark val="none"/>
        <c:tickLblPos val="nextTo"/>
        <c:crossAx val="353335503"/>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5700674815112"/>
          <c:y val="7.1569982323638121E-2"/>
          <c:w val="0.76379641552848787"/>
          <c:h val="0.77522738229149923"/>
        </c:manualLayout>
      </c:layout>
      <c:doughnutChart>
        <c:varyColors val="1"/>
        <c:ser>
          <c:idx val="1"/>
          <c:order val="1"/>
          <c:tx>
            <c:v>series</c:v>
          </c:tx>
          <c:spPr>
            <a:solidFill>
              <a:srgbClr val="7030A0"/>
            </a:solidFill>
          </c:spPr>
          <c:dPt>
            <c:idx val="0"/>
            <c:bubble3D val="0"/>
            <c:spPr>
              <a:solidFill>
                <a:srgbClr val="7030A0"/>
              </a:solidFill>
              <a:ln w="19050">
                <a:solidFill>
                  <a:schemeClr val="lt1"/>
                </a:solidFill>
              </a:ln>
              <a:effectLst/>
            </c:spPr>
            <c:extLst>
              <c:ext xmlns:c16="http://schemas.microsoft.com/office/drawing/2014/chart" uri="{C3380CC4-5D6E-409C-BE32-E72D297353CC}">
                <c16:uniqueId val="{00000001-8DF0-494F-898D-5D8840A097E8}"/>
              </c:ext>
            </c:extLst>
          </c:dPt>
          <c:dPt>
            <c:idx val="1"/>
            <c:bubble3D val="0"/>
            <c:spPr>
              <a:solidFill>
                <a:srgbClr val="7030A0"/>
              </a:solidFill>
              <a:ln w="19050">
                <a:solidFill>
                  <a:schemeClr val="lt1"/>
                </a:solidFill>
              </a:ln>
              <a:effectLst/>
            </c:spPr>
            <c:extLst>
              <c:ext xmlns:c16="http://schemas.microsoft.com/office/drawing/2014/chart" uri="{C3380CC4-5D6E-409C-BE32-E72D297353CC}">
                <c16:uniqueId val="{00000003-8DF0-494F-898D-5D8840A097E8}"/>
              </c:ext>
            </c:extLst>
          </c:dPt>
          <c:dPt>
            <c:idx val="2"/>
            <c:bubble3D val="0"/>
            <c:spPr>
              <a:solidFill>
                <a:srgbClr val="7030A0"/>
              </a:solidFill>
              <a:ln w="19050">
                <a:solidFill>
                  <a:schemeClr val="lt1"/>
                </a:solidFill>
              </a:ln>
              <a:effectLst/>
            </c:spPr>
            <c:extLst>
              <c:ext xmlns:c16="http://schemas.microsoft.com/office/drawing/2014/chart" uri="{C3380CC4-5D6E-409C-BE32-E72D297353CC}">
                <c16:uniqueId val="{00000005-8DF0-494F-898D-5D8840A097E8}"/>
              </c:ext>
            </c:extLst>
          </c:dPt>
          <c:dPt>
            <c:idx val="3"/>
            <c:bubble3D val="0"/>
            <c:spPr>
              <a:solidFill>
                <a:srgbClr val="7030A0"/>
              </a:solidFill>
              <a:ln w="19050">
                <a:solidFill>
                  <a:schemeClr val="lt1"/>
                </a:solidFill>
              </a:ln>
              <a:effectLst/>
            </c:spPr>
            <c:extLst>
              <c:ext xmlns:c16="http://schemas.microsoft.com/office/drawing/2014/chart" uri="{C3380CC4-5D6E-409C-BE32-E72D297353CC}">
                <c16:uniqueId val="{00000007-8DF0-494F-898D-5D8840A097E8}"/>
              </c:ext>
            </c:extLst>
          </c:dPt>
          <c:dPt>
            <c:idx val="4"/>
            <c:bubble3D val="0"/>
            <c:spPr>
              <a:solidFill>
                <a:srgbClr val="7030A0"/>
              </a:solidFill>
              <a:ln w="19050">
                <a:solidFill>
                  <a:schemeClr val="lt1"/>
                </a:solidFill>
              </a:ln>
              <a:effectLst/>
            </c:spPr>
            <c:extLst>
              <c:ext xmlns:c16="http://schemas.microsoft.com/office/drawing/2014/chart" uri="{C3380CC4-5D6E-409C-BE32-E72D297353CC}">
                <c16:uniqueId val="{00000009-8DF0-494F-898D-5D8840A097E8}"/>
              </c:ext>
            </c:extLst>
          </c:dPt>
          <c:dPt>
            <c:idx val="5"/>
            <c:bubble3D val="0"/>
            <c:spPr>
              <a:solidFill>
                <a:srgbClr val="7030A0"/>
              </a:solidFill>
              <a:ln w="19050">
                <a:solidFill>
                  <a:schemeClr val="lt1"/>
                </a:solidFill>
              </a:ln>
              <a:effectLst/>
            </c:spPr>
            <c:extLst>
              <c:ext xmlns:c16="http://schemas.microsoft.com/office/drawing/2014/chart" uri="{C3380CC4-5D6E-409C-BE32-E72D297353CC}">
                <c16:uniqueId val="{0000000B-8DF0-494F-898D-5D8840A097E8}"/>
              </c:ext>
            </c:extLst>
          </c:dPt>
          <c:dPt>
            <c:idx val="6"/>
            <c:bubble3D val="0"/>
            <c:spPr>
              <a:solidFill>
                <a:srgbClr val="7030A0"/>
              </a:solidFill>
              <a:ln w="19050">
                <a:solidFill>
                  <a:schemeClr val="lt1"/>
                </a:solidFill>
              </a:ln>
              <a:effectLst/>
            </c:spPr>
            <c:extLst>
              <c:ext xmlns:c16="http://schemas.microsoft.com/office/drawing/2014/chart" uri="{C3380CC4-5D6E-409C-BE32-E72D297353CC}">
                <c16:uniqueId val="{0000000D-8DF0-494F-898D-5D8840A097E8}"/>
              </c:ext>
            </c:extLst>
          </c:dPt>
          <c:dPt>
            <c:idx val="7"/>
            <c:bubble3D val="0"/>
            <c:spPr>
              <a:solidFill>
                <a:srgbClr val="7030A0"/>
              </a:solidFill>
              <a:ln w="19050">
                <a:solidFill>
                  <a:schemeClr val="lt1"/>
                </a:solidFill>
              </a:ln>
              <a:effectLst/>
            </c:spPr>
            <c:extLst>
              <c:ext xmlns:c16="http://schemas.microsoft.com/office/drawing/2014/chart" uri="{C3380CC4-5D6E-409C-BE32-E72D297353CC}">
                <c16:uniqueId val="{0000000F-8DF0-494F-898D-5D8840A097E8}"/>
              </c:ext>
            </c:extLst>
          </c:dPt>
          <c:dPt>
            <c:idx val="8"/>
            <c:bubble3D val="0"/>
            <c:spPr>
              <a:solidFill>
                <a:srgbClr val="7030A0"/>
              </a:solidFill>
              <a:ln w="19050">
                <a:solidFill>
                  <a:schemeClr val="lt1"/>
                </a:solidFill>
              </a:ln>
              <a:effectLst/>
            </c:spPr>
            <c:extLst>
              <c:ext xmlns:c16="http://schemas.microsoft.com/office/drawing/2014/chart" uri="{C3380CC4-5D6E-409C-BE32-E72D297353CC}">
                <c16:uniqueId val="{00000011-8DF0-494F-898D-5D8840A097E8}"/>
              </c:ext>
            </c:extLst>
          </c:dPt>
          <c:dPt>
            <c:idx val="9"/>
            <c:bubble3D val="0"/>
            <c:spPr>
              <a:solidFill>
                <a:srgbClr val="7030A0"/>
              </a:solidFill>
              <a:ln w="19050">
                <a:solidFill>
                  <a:schemeClr val="lt1"/>
                </a:solidFill>
              </a:ln>
              <a:effectLst/>
            </c:spPr>
            <c:extLst>
              <c:ext xmlns:c16="http://schemas.microsoft.com/office/drawing/2014/chart" uri="{C3380CC4-5D6E-409C-BE32-E72D297353CC}">
                <c16:uniqueId val="{00000013-8DF0-494F-898D-5D8840A097E8}"/>
              </c:ext>
            </c:extLst>
          </c:dPt>
          <c:dPt>
            <c:idx val="10"/>
            <c:bubble3D val="0"/>
            <c:spPr>
              <a:solidFill>
                <a:srgbClr val="7030A0"/>
              </a:solidFill>
              <a:ln w="19050">
                <a:solidFill>
                  <a:schemeClr val="lt1"/>
                </a:solidFill>
              </a:ln>
              <a:effectLst/>
            </c:spPr>
            <c:extLst>
              <c:ext xmlns:c16="http://schemas.microsoft.com/office/drawing/2014/chart" uri="{C3380CC4-5D6E-409C-BE32-E72D297353CC}">
                <c16:uniqueId val="{00000015-8DF0-494F-898D-5D8840A097E8}"/>
              </c:ext>
            </c:extLst>
          </c:dPt>
          <c:dPt>
            <c:idx val="11"/>
            <c:bubble3D val="0"/>
            <c:spPr>
              <a:solidFill>
                <a:srgbClr val="7030A0"/>
              </a:solidFill>
              <a:ln w="19050">
                <a:solidFill>
                  <a:schemeClr val="lt1"/>
                </a:solidFill>
              </a:ln>
              <a:effectLst/>
            </c:spPr>
            <c:extLst>
              <c:ext xmlns:c16="http://schemas.microsoft.com/office/drawing/2014/chart" uri="{C3380CC4-5D6E-409C-BE32-E72D297353CC}">
                <c16:uniqueId val="{00000017-8DF0-494F-898D-5D8840A097E8}"/>
              </c:ext>
            </c:extLst>
          </c:dPt>
          <c:dPt>
            <c:idx val="12"/>
            <c:bubble3D val="0"/>
            <c:spPr>
              <a:solidFill>
                <a:srgbClr val="7030A0"/>
              </a:solidFill>
              <a:ln w="19050">
                <a:solidFill>
                  <a:schemeClr val="lt1"/>
                </a:solidFill>
              </a:ln>
              <a:effectLst/>
            </c:spPr>
            <c:extLst>
              <c:ext xmlns:c16="http://schemas.microsoft.com/office/drawing/2014/chart" uri="{C3380CC4-5D6E-409C-BE32-E72D297353CC}">
                <c16:uniqueId val="{00000019-8DF0-494F-898D-5D8840A097E8}"/>
              </c:ext>
            </c:extLst>
          </c:dPt>
          <c:dPt>
            <c:idx val="13"/>
            <c:bubble3D val="0"/>
            <c:spPr>
              <a:solidFill>
                <a:srgbClr val="7030A0"/>
              </a:solidFill>
              <a:ln w="19050">
                <a:solidFill>
                  <a:schemeClr val="lt1"/>
                </a:solidFill>
              </a:ln>
              <a:effectLst/>
            </c:spPr>
            <c:extLst>
              <c:ext xmlns:c16="http://schemas.microsoft.com/office/drawing/2014/chart" uri="{C3380CC4-5D6E-409C-BE32-E72D297353CC}">
                <c16:uniqueId val="{0000001B-8DF0-494F-898D-5D8840A097E8}"/>
              </c:ext>
            </c:extLst>
          </c:dPt>
          <c:dPt>
            <c:idx val="14"/>
            <c:bubble3D val="0"/>
            <c:spPr>
              <a:solidFill>
                <a:srgbClr val="7030A0"/>
              </a:solidFill>
              <a:ln w="19050">
                <a:solidFill>
                  <a:schemeClr val="lt1"/>
                </a:solidFill>
              </a:ln>
              <a:effectLst/>
            </c:spPr>
            <c:extLst>
              <c:ext xmlns:c16="http://schemas.microsoft.com/office/drawing/2014/chart" uri="{C3380CC4-5D6E-409C-BE32-E72D297353CC}">
                <c16:uniqueId val="{0000001D-8DF0-494F-898D-5D8840A097E8}"/>
              </c:ext>
            </c:extLst>
          </c:dPt>
          <c:dPt>
            <c:idx val="15"/>
            <c:bubble3D val="0"/>
            <c:spPr>
              <a:solidFill>
                <a:srgbClr val="7030A0"/>
              </a:solidFill>
              <a:ln w="19050">
                <a:solidFill>
                  <a:schemeClr val="lt1"/>
                </a:solidFill>
              </a:ln>
              <a:effectLst/>
            </c:spPr>
            <c:extLst>
              <c:ext xmlns:c16="http://schemas.microsoft.com/office/drawing/2014/chart" uri="{C3380CC4-5D6E-409C-BE32-E72D297353CC}">
                <c16:uniqueId val="{0000001F-8DF0-494F-898D-5D8840A097E8}"/>
              </c:ext>
            </c:extLst>
          </c:dPt>
          <c:dPt>
            <c:idx val="16"/>
            <c:bubble3D val="0"/>
            <c:spPr>
              <a:solidFill>
                <a:srgbClr val="7030A0"/>
              </a:solidFill>
              <a:ln w="19050">
                <a:solidFill>
                  <a:schemeClr val="lt1"/>
                </a:solidFill>
              </a:ln>
              <a:effectLst/>
            </c:spPr>
            <c:extLst>
              <c:ext xmlns:c16="http://schemas.microsoft.com/office/drawing/2014/chart" uri="{C3380CC4-5D6E-409C-BE32-E72D297353CC}">
                <c16:uniqueId val="{00000021-8DF0-494F-898D-5D8840A097E8}"/>
              </c:ext>
            </c:extLst>
          </c:dPt>
          <c:dPt>
            <c:idx val="17"/>
            <c:bubble3D val="0"/>
            <c:spPr>
              <a:solidFill>
                <a:srgbClr val="7030A0"/>
              </a:solidFill>
              <a:ln w="19050">
                <a:solidFill>
                  <a:schemeClr val="lt1"/>
                </a:solidFill>
              </a:ln>
              <a:effectLst/>
            </c:spPr>
            <c:extLst>
              <c:ext xmlns:c16="http://schemas.microsoft.com/office/drawing/2014/chart" uri="{C3380CC4-5D6E-409C-BE32-E72D297353CC}">
                <c16:uniqueId val="{00000023-8DF0-494F-898D-5D8840A097E8}"/>
              </c:ext>
            </c:extLst>
          </c:dPt>
          <c:dPt>
            <c:idx val="18"/>
            <c:bubble3D val="0"/>
            <c:spPr>
              <a:solidFill>
                <a:srgbClr val="7030A0"/>
              </a:solidFill>
              <a:ln w="19050">
                <a:solidFill>
                  <a:schemeClr val="lt1"/>
                </a:solidFill>
              </a:ln>
              <a:effectLst/>
            </c:spPr>
            <c:extLst>
              <c:ext xmlns:c16="http://schemas.microsoft.com/office/drawing/2014/chart" uri="{C3380CC4-5D6E-409C-BE32-E72D297353CC}">
                <c16:uniqueId val="{00000025-8DF0-494F-898D-5D8840A097E8}"/>
              </c:ext>
            </c:extLst>
          </c:dPt>
          <c:dPt>
            <c:idx val="19"/>
            <c:bubble3D val="0"/>
            <c:spPr>
              <a:solidFill>
                <a:srgbClr val="7030A0"/>
              </a:solidFill>
              <a:ln w="19050">
                <a:solidFill>
                  <a:schemeClr val="lt1"/>
                </a:solidFill>
              </a:ln>
              <a:effectLst/>
            </c:spPr>
            <c:extLst>
              <c:ext xmlns:c16="http://schemas.microsoft.com/office/drawing/2014/chart" uri="{C3380CC4-5D6E-409C-BE32-E72D297353CC}">
                <c16:uniqueId val="{00000027-8DF0-494F-898D-5D8840A097E8}"/>
              </c:ext>
            </c:extLst>
          </c:dPt>
          <c:dPt>
            <c:idx val="20"/>
            <c:bubble3D val="0"/>
            <c:spPr>
              <a:solidFill>
                <a:srgbClr val="7030A0"/>
              </a:solidFill>
              <a:ln w="19050">
                <a:solidFill>
                  <a:schemeClr val="lt1"/>
                </a:solidFill>
              </a:ln>
              <a:effectLst/>
            </c:spPr>
            <c:extLst>
              <c:ext xmlns:c16="http://schemas.microsoft.com/office/drawing/2014/chart" uri="{C3380CC4-5D6E-409C-BE32-E72D297353CC}">
                <c16:uniqueId val="{00000029-8DF0-494F-898D-5D8840A097E8}"/>
              </c:ext>
            </c:extLst>
          </c:dPt>
          <c:dPt>
            <c:idx val="21"/>
            <c:bubble3D val="0"/>
            <c:spPr>
              <a:solidFill>
                <a:srgbClr val="7030A0"/>
              </a:solidFill>
              <a:ln w="19050">
                <a:solidFill>
                  <a:schemeClr val="lt1"/>
                </a:solidFill>
              </a:ln>
              <a:effectLst/>
            </c:spPr>
            <c:extLst>
              <c:ext xmlns:c16="http://schemas.microsoft.com/office/drawing/2014/chart" uri="{C3380CC4-5D6E-409C-BE32-E72D297353CC}">
                <c16:uniqueId val="{0000002B-8DF0-494F-898D-5D8840A097E8}"/>
              </c:ext>
            </c:extLst>
          </c:dPt>
          <c:dPt>
            <c:idx val="22"/>
            <c:bubble3D val="0"/>
            <c:spPr>
              <a:solidFill>
                <a:srgbClr val="7030A0"/>
              </a:solidFill>
              <a:ln w="19050">
                <a:solidFill>
                  <a:schemeClr val="lt1"/>
                </a:solidFill>
              </a:ln>
              <a:effectLst/>
            </c:spPr>
            <c:extLst>
              <c:ext xmlns:c16="http://schemas.microsoft.com/office/drawing/2014/chart" uri="{C3380CC4-5D6E-409C-BE32-E72D297353CC}">
                <c16:uniqueId val="{0000002D-8DF0-494F-898D-5D8840A097E8}"/>
              </c:ext>
            </c:extLst>
          </c:dPt>
          <c:dPt>
            <c:idx val="23"/>
            <c:bubble3D val="0"/>
            <c:spPr>
              <a:solidFill>
                <a:srgbClr val="7030A0"/>
              </a:solidFill>
              <a:ln w="19050">
                <a:solidFill>
                  <a:schemeClr val="lt1"/>
                </a:solidFill>
              </a:ln>
              <a:effectLst/>
            </c:spPr>
            <c:extLst>
              <c:ext xmlns:c16="http://schemas.microsoft.com/office/drawing/2014/chart" uri="{C3380CC4-5D6E-409C-BE32-E72D297353CC}">
                <c16:uniqueId val="{0000002F-8DF0-494F-898D-5D8840A097E8}"/>
              </c:ext>
            </c:extLst>
          </c:dPt>
          <c:dPt>
            <c:idx val="24"/>
            <c:bubble3D val="0"/>
            <c:spPr>
              <a:solidFill>
                <a:srgbClr val="7030A0"/>
              </a:solidFill>
              <a:ln w="19050">
                <a:solidFill>
                  <a:schemeClr val="lt1"/>
                </a:solidFill>
              </a:ln>
              <a:effectLst/>
            </c:spPr>
            <c:extLst>
              <c:ext xmlns:c16="http://schemas.microsoft.com/office/drawing/2014/chart" uri="{C3380CC4-5D6E-409C-BE32-E72D297353CC}">
                <c16:uniqueId val="{00000031-8DF0-494F-898D-5D8840A097E8}"/>
              </c:ext>
            </c:extLst>
          </c:dPt>
          <c:dPt>
            <c:idx val="25"/>
            <c:bubble3D val="0"/>
            <c:spPr>
              <a:solidFill>
                <a:srgbClr val="7030A0"/>
              </a:solidFill>
              <a:ln w="19050">
                <a:solidFill>
                  <a:schemeClr val="lt1"/>
                </a:solidFill>
              </a:ln>
              <a:effectLst/>
            </c:spPr>
            <c:extLst>
              <c:ext xmlns:c16="http://schemas.microsoft.com/office/drawing/2014/chart" uri="{C3380CC4-5D6E-409C-BE32-E72D297353CC}">
                <c16:uniqueId val="{00000033-8DF0-494F-898D-5D8840A097E8}"/>
              </c:ext>
            </c:extLst>
          </c:dPt>
          <c:dPt>
            <c:idx val="26"/>
            <c:bubble3D val="0"/>
            <c:spPr>
              <a:solidFill>
                <a:srgbClr val="7030A0"/>
              </a:solidFill>
              <a:ln w="19050">
                <a:solidFill>
                  <a:schemeClr val="lt1"/>
                </a:solidFill>
              </a:ln>
              <a:effectLst/>
            </c:spPr>
            <c:extLst>
              <c:ext xmlns:c16="http://schemas.microsoft.com/office/drawing/2014/chart" uri="{C3380CC4-5D6E-409C-BE32-E72D297353CC}">
                <c16:uniqueId val="{00000035-8DF0-494F-898D-5D8840A097E8}"/>
              </c:ext>
            </c:extLst>
          </c:dPt>
          <c:dPt>
            <c:idx val="27"/>
            <c:bubble3D val="0"/>
            <c:spPr>
              <a:solidFill>
                <a:srgbClr val="7030A0"/>
              </a:solidFill>
              <a:ln w="19050">
                <a:solidFill>
                  <a:schemeClr val="lt1"/>
                </a:solidFill>
              </a:ln>
              <a:effectLst/>
            </c:spPr>
            <c:extLst>
              <c:ext xmlns:c16="http://schemas.microsoft.com/office/drawing/2014/chart" uri="{C3380CC4-5D6E-409C-BE32-E72D297353CC}">
                <c16:uniqueId val="{00000037-8DF0-494F-898D-5D8840A097E8}"/>
              </c:ext>
            </c:extLst>
          </c:dPt>
          <c:dPt>
            <c:idx val="28"/>
            <c:bubble3D val="0"/>
            <c:spPr>
              <a:solidFill>
                <a:srgbClr val="7030A0"/>
              </a:solidFill>
              <a:ln w="19050">
                <a:solidFill>
                  <a:schemeClr val="lt1"/>
                </a:solidFill>
              </a:ln>
              <a:effectLst/>
            </c:spPr>
            <c:extLst>
              <c:ext xmlns:c16="http://schemas.microsoft.com/office/drawing/2014/chart" uri="{C3380CC4-5D6E-409C-BE32-E72D297353CC}">
                <c16:uniqueId val="{00000039-8DF0-494F-898D-5D8840A097E8}"/>
              </c:ext>
            </c:extLst>
          </c:dPt>
          <c:dPt>
            <c:idx val="29"/>
            <c:bubble3D val="0"/>
            <c:spPr>
              <a:solidFill>
                <a:srgbClr val="7030A0"/>
              </a:solidFill>
              <a:ln w="19050">
                <a:solidFill>
                  <a:schemeClr val="lt1"/>
                </a:solidFill>
              </a:ln>
              <a:effectLst/>
            </c:spPr>
            <c:extLst>
              <c:ext xmlns:c16="http://schemas.microsoft.com/office/drawing/2014/chart" uri="{C3380CC4-5D6E-409C-BE32-E72D297353CC}">
                <c16:uniqueId val="{0000003B-8DF0-494F-898D-5D8840A097E8}"/>
              </c:ext>
            </c:extLst>
          </c:dPt>
          <c:dPt>
            <c:idx val="30"/>
            <c:bubble3D val="0"/>
            <c:spPr>
              <a:solidFill>
                <a:srgbClr val="7030A0"/>
              </a:solidFill>
              <a:ln w="19050">
                <a:solidFill>
                  <a:schemeClr val="lt1"/>
                </a:solidFill>
              </a:ln>
              <a:effectLst/>
            </c:spPr>
            <c:extLst>
              <c:ext xmlns:c16="http://schemas.microsoft.com/office/drawing/2014/chart" uri="{C3380CC4-5D6E-409C-BE32-E72D297353CC}">
                <c16:uniqueId val="{0000003D-8DF0-494F-898D-5D8840A097E8}"/>
              </c:ext>
            </c:extLst>
          </c:dPt>
          <c:dPt>
            <c:idx val="31"/>
            <c:bubble3D val="0"/>
            <c:spPr>
              <a:solidFill>
                <a:srgbClr val="7030A0"/>
              </a:solidFill>
              <a:ln w="19050">
                <a:solidFill>
                  <a:schemeClr val="lt1"/>
                </a:solidFill>
              </a:ln>
              <a:effectLst/>
            </c:spPr>
            <c:extLst>
              <c:ext xmlns:c16="http://schemas.microsoft.com/office/drawing/2014/chart" uri="{C3380CC4-5D6E-409C-BE32-E72D297353CC}">
                <c16:uniqueId val="{0000003F-8DF0-494F-898D-5D8840A097E8}"/>
              </c:ext>
            </c:extLst>
          </c:dPt>
          <c:dPt>
            <c:idx val="32"/>
            <c:bubble3D val="0"/>
            <c:spPr>
              <a:solidFill>
                <a:srgbClr val="7030A0"/>
              </a:solidFill>
              <a:ln w="19050">
                <a:solidFill>
                  <a:schemeClr val="lt1"/>
                </a:solidFill>
              </a:ln>
              <a:effectLst/>
            </c:spPr>
            <c:extLst>
              <c:ext xmlns:c16="http://schemas.microsoft.com/office/drawing/2014/chart" uri="{C3380CC4-5D6E-409C-BE32-E72D297353CC}">
                <c16:uniqueId val="{00000041-8DF0-494F-898D-5D8840A097E8}"/>
              </c:ext>
            </c:extLst>
          </c:dPt>
          <c:dPt>
            <c:idx val="33"/>
            <c:bubble3D val="0"/>
            <c:spPr>
              <a:solidFill>
                <a:srgbClr val="7030A0"/>
              </a:solidFill>
              <a:ln w="19050">
                <a:solidFill>
                  <a:schemeClr val="lt1"/>
                </a:solidFill>
              </a:ln>
              <a:effectLst/>
            </c:spPr>
            <c:extLst>
              <c:ext xmlns:c16="http://schemas.microsoft.com/office/drawing/2014/chart" uri="{C3380CC4-5D6E-409C-BE32-E72D297353CC}">
                <c16:uniqueId val="{00000043-8DF0-494F-898D-5D8840A097E8}"/>
              </c:ext>
            </c:extLst>
          </c:dPt>
          <c:dPt>
            <c:idx val="34"/>
            <c:bubble3D val="0"/>
            <c:spPr>
              <a:solidFill>
                <a:srgbClr val="7030A0"/>
              </a:solidFill>
              <a:ln w="19050">
                <a:solidFill>
                  <a:schemeClr val="lt1"/>
                </a:solidFill>
              </a:ln>
              <a:effectLst/>
            </c:spPr>
            <c:extLst>
              <c:ext xmlns:c16="http://schemas.microsoft.com/office/drawing/2014/chart" uri="{C3380CC4-5D6E-409C-BE32-E72D297353CC}">
                <c16:uniqueId val="{00000045-8DF0-494F-898D-5D8840A097E8}"/>
              </c:ext>
            </c:extLst>
          </c:dPt>
          <c:dPt>
            <c:idx val="35"/>
            <c:bubble3D val="0"/>
            <c:spPr>
              <a:solidFill>
                <a:srgbClr val="7030A0"/>
              </a:solidFill>
              <a:ln w="19050">
                <a:solidFill>
                  <a:schemeClr val="lt1"/>
                </a:solidFill>
              </a:ln>
              <a:effectLst/>
            </c:spPr>
            <c:extLst>
              <c:ext xmlns:c16="http://schemas.microsoft.com/office/drawing/2014/chart" uri="{C3380CC4-5D6E-409C-BE32-E72D297353CC}">
                <c16:uniqueId val="{00000047-8DF0-494F-898D-5D8840A097E8}"/>
              </c:ext>
            </c:extLst>
          </c:dPt>
          <c:dPt>
            <c:idx val="36"/>
            <c:bubble3D val="0"/>
            <c:spPr>
              <a:solidFill>
                <a:srgbClr val="7030A0"/>
              </a:solidFill>
              <a:ln w="19050">
                <a:solidFill>
                  <a:schemeClr val="lt1"/>
                </a:solidFill>
              </a:ln>
              <a:effectLst/>
            </c:spPr>
            <c:extLst>
              <c:ext xmlns:c16="http://schemas.microsoft.com/office/drawing/2014/chart" uri="{C3380CC4-5D6E-409C-BE32-E72D297353CC}">
                <c16:uniqueId val="{00000049-8DF0-494F-898D-5D8840A097E8}"/>
              </c:ext>
            </c:extLst>
          </c:dPt>
          <c:dPt>
            <c:idx val="37"/>
            <c:bubble3D val="0"/>
            <c:spPr>
              <a:solidFill>
                <a:srgbClr val="7030A0"/>
              </a:solidFill>
              <a:ln w="19050">
                <a:solidFill>
                  <a:schemeClr val="lt1"/>
                </a:solidFill>
              </a:ln>
              <a:effectLst/>
            </c:spPr>
            <c:extLst>
              <c:ext xmlns:c16="http://schemas.microsoft.com/office/drawing/2014/chart" uri="{C3380CC4-5D6E-409C-BE32-E72D297353CC}">
                <c16:uniqueId val="{0000004B-8DF0-494F-898D-5D8840A097E8}"/>
              </c:ext>
            </c:extLst>
          </c:dPt>
          <c:dPt>
            <c:idx val="38"/>
            <c:bubble3D val="0"/>
            <c:spPr>
              <a:solidFill>
                <a:srgbClr val="7030A0"/>
              </a:solidFill>
              <a:ln w="19050">
                <a:solidFill>
                  <a:schemeClr val="lt1"/>
                </a:solidFill>
              </a:ln>
              <a:effectLst/>
            </c:spPr>
            <c:extLst>
              <c:ext xmlns:c16="http://schemas.microsoft.com/office/drawing/2014/chart" uri="{C3380CC4-5D6E-409C-BE32-E72D297353CC}">
                <c16:uniqueId val="{0000004D-8DF0-494F-898D-5D8840A097E8}"/>
              </c:ext>
            </c:extLst>
          </c:dPt>
          <c:dPt>
            <c:idx val="39"/>
            <c:bubble3D val="0"/>
            <c:spPr>
              <a:solidFill>
                <a:srgbClr val="7030A0"/>
              </a:solidFill>
              <a:ln w="19050">
                <a:solidFill>
                  <a:schemeClr val="lt1"/>
                </a:solidFill>
              </a:ln>
              <a:effectLst/>
            </c:spPr>
            <c:extLst>
              <c:ext xmlns:c16="http://schemas.microsoft.com/office/drawing/2014/chart" uri="{C3380CC4-5D6E-409C-BE32-E72D297353CC}">
                <c16:uniqueId val="{0000004F-8DF0-494F-898D-5D8840A097E8}"/>
              </c:ext>
            </c:extLst>
          </c:dPt>
          <c:dPt>
            <c:idx val="40"/>
            <c:bubble3D val="0"/>
            <c:spPr>
              <a:solidFill>
                <a:srgbClr val="7030A0"/>
              </a:solidFill>
              <a:ln w="19050">
                <a:solidFill>
                  <a:schemeClr val="lt1"/>
                </a:solidFill>
              </a:ln>
              <a:effectLst/>
            </c:spPr>
            <c:extLst>
              <c:ext xmlns:c16="http://schemas.microsoft.com/office/drawing/2014/chart" uri="{C3380CC4-5D6E-409C-BE32-E72D297353CC}">
                <c16:uniqueId val="{00000051-8DF0-494F-898D-5D8840A097E8}"/>
              </c:ext>
            </c:extLst>
          </c:dPt>
          <c:dPt>
            <c:idx val="41"/>
            <c:bubble3D val="0"/>
            <c:spPr>
              <a:solidFill>
                <a:srgbClr val="7030A0"/>
              </a:solidFill>
              <a:ln w="19050">
                <a:solidFill>
                  <a:schemeClr val="lt1"/>
                </a:solidFill>
              </a:ln>
              <a:effectLst/>
            </c:spPr>
            <c:extLst>
              <c:ext xmlns:c16="http://schemas.microsoft.com/office/drawing/2014/chart" uri="{C3380CC4-5D6E-409C-BE32-E72D297353CC}">
                <c16:uniqueId val="{00000053-8DF0-494F-898D-5D8840A097E8}"/>
              </c:ext>
            </c:extLst>
          </c:dPt>
          <c:dPt>
            <c:idx val="42"/>
            <c:bubble3D val="0"/>
            <c:spPr>
              <a:solidFill>
                <a:srgbClr val="7030A0"/>
              </a:solidFill>
              <a:ln w="19050">
                <a:solidFill>
                  <a:schemeClr val="lt1"/>
                </a:solidFill>
              </a:ln>
              <a:effectLst/>
            </c:spPr>
            <c:extLst>
              <c:ext xmlns:c16="http://schemas.microsoft.com/office/drawing/2014/chart" uri="{C3380CC4-5D6E-409C-BE32-E72D297353CC}">
                <c16:uniqueId val="{00000055-8DF0-494F-898D-5D8840A097E8}"/>
              </c:ext>
            </c:extLst>
          </c:dPt>
          <c:dPt>
            <c:idx val="43"/>
            <c:bubble3D val="0"/>
            <c:spPr>
              <a:solidFill>
                <a:srgbClr val="7030A0"/>
              </a:solidFill>
              <a:ln w="19050">
                <a:solidFill>
                  <a:schemeClr val="lt1"/>
                </a:solidFill>
              </a:ln>
              <a:effectLst/>
            </c:spPr>
            <c:extLst>
              <c:ext xmlns:c16="http://schemas.microsoft.com/office/drawing/2014/chart" uri="{C3380CC4-5D6E-409C-BE32-E72D297353CC}">
                <c16:uniqueId val="{00000057-8DF0-494F-898D-5D8840A097E8}"/>
              </c:ext>
            </c:extLst>
          </c:dPt>
          <c:dPt>
            <c:idx val="44"/>
            <c:bubble3D val="0"/>
            <c:spPr>
              <a:solidFill>
                <a:srgbClr val="7030A0"/>
              </a:solidFill>
              <a:ln w="19050">
                <a:solidFill>
                  <a:schemeClr val="lt1"/>
                </a:solidFill>
              </a:ln>
              <a:effectLst/>
            </c:spPr>
            <c:extLst>
              <c:ext xmlns:c16="http://schemas.microsoft.com/office/drawing/2014/chart" uri="{C3380CC4-5D6E-409C-BE32-E72D297353CC}">
                <c16:uniqueId val="{00000059-8DF0-494F-898D-5D8840A097E8}"/>
              </c:ext>
            </c:extLst>
          </c:dPt>
          <c:dPt>
            <c:idx val="45"/>
            <c:bubble3D val="0"/>
            <c:spPr>
              <a:solidFill>
                <a:srgbClr val="7030A0"/>
              </a:solidFill>
              <a:ln w="19050">
                <a:solidFill>
                  <a:schemeClr val="lt1"/>
                </a:solidFill>
              </a:ln>
              <a:effectLst/>
            </c:spPr>
            <c:extLst>
              <c:ext xmlns:c16="http://schemas.microsoft.com/office/drawing/2014/chart" uri="{C3380CC4-5D6E-409C-BE32-E72D297353CC}">
                <c16:uniqueId val="{0000005B-8DF0-494F-898D-5D8840A097E8}"/>
              </c:ext>
            </c:extLst>
          </c:dPt>
          <c:dPt>
            <c:idx val="46"/>
            <c:bubble3D val="0"/>
            <c:spPr>
              <a:solidFill>
                <a:srgbClr val="7030A0"/>
              </a:solidFill>
              <a:ln w="19050">
                <a:solidFill>
                  <a:schemeClr val="lt1"/>
                </a:solidFill>
              </a:ln>
              <a:effectLst/>
            </c:spPr>
            <c:extLst>
              <c:ext xmlns:c16="http://schemas.microsoft.com/office/drawing/2014/chart" uri="{C3380CC4-5D6E-409C-BE32-E72D297353CC}">
                <c16:uniqueId val="{0000005D-8DF0-494F-898D-5D8840A097E8}"/>
              </c:ext>
            </c:extLst>
          </c:dPt>
          <c:dPt>
            <c:idx val="47"/>
            <c:bubble3D val="0"/>
            <c:spPr>
              <a:solidFill>
                <a:srgbClr val="7030A0"/>
              </a:solidFill>
              <a:ln w="19050">
                <a:solidFill>
                  <a:schemeClr val="lt1"/>
                </a:solidFill>
              </a:ln>
              <a:effectLst/>
            </c:spPr>
            <c:extLst>
              <c:ext xmlns:c16="http://schemas.microsoft.com/office/drawing/2014/chart" uri="{C3380CC4-5D6E-409C-BE32-E72D297353CC}">
                <c16:uniqueId val="{0000005F-8DF0-494F-898D-5D8840A097E8}"/>
              </c:ext>
            </c:extLst>
          </c:dPt>
          <c:dPt>
            <c:idx val="48"/>
            <c:bubble3D val="0"/>
            <c:spPr>
              <a:solidFill>
                <a:srgbClr val="7030A0"/>
              </a:solidFill>
              <a:ln w="19050">
                <a:solidFill>
                  <a:schemeClr val="lt1"/>
                </a:solidFill>
              </a:ln>
              <a:effectLst/>
            </c:spPr>
            <c:extLst>
              <c:ext xmlns:c16="http://schemas.microsoft.com/office/drawing/2014/chart" uri="{C3380CC4-5D6E-409C-BE32-E72D297353CC}">
                <c16:uniqueId val="{00000061-8DF0-494F-898D-5D8840A097E8}"/>
              </c:ext>
            </c:extLst>
          </c:dPt>
          <c:dPt>
            <c:idx val="49"/>
            <c:bubble3D val="0"/>
            <c:spPr>
              <a:solidFill>
                <a:srgbClr val="7030A0"/>
              </a:solidFill>
              <a:ln w="19050">
                <a:solidFill>
                  <a:schemeClr val="lt1"/>
                </a:solidFill>
              </a:ln>
              <a:effectLst/>
            </c:spPr>
            <c:extLst>
              <c:ext xmlns:c16="http://schemas.microsoft.com/office/drawing/2014/chart" uri="{C3380CC4-5D6E-409C-BE32-E72D297353CC}">
                <c16:uniqueId val="{00000063-8DF0-494F-898D-5D8840A097E8}"/>
              </c:ext>
            </c:extLst>
          </c:dPt>
          <c:val>
            <c:numLit>
              <c:formatCode>General</c:formatCode>
              <c:ptCount val="5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numLit>
          </c:val>
          <c:extLst>
            <c:ext xmlns:c16="http://schemas.microsoft.com/office/drawing/2014/chart" uri="{C3380CC4-5D6E-409C-BE32-E72D297353CC}">
              <c16:uniqueId val="{00000064-8DF0-494F-898D-5D8840A097E8}"/>
            </c:ext>
          </c:extLst>
        </c:ser>
        <c:dLbls>
          <c:showLegendKey val="0"/>
          <c:showVal val="0"/>
          <c:showCatName val="0"/>
          <c:showSerName val="0"/>
          <c:showPercent val="0"/>
          <c:showBubbleSize val="0"/>
          <c:showLeaderLines val="1"/>
        </c:dLbls>
        <c:firstSliceAng val="0"/>
        <c:holeSize val="50"/>
      </c:doughnutChart>
      <c:doughnutChart>
        <c:varyColors val="1"/>
        <c:ser>
          <c:idx val="0"/>
          <c:order val="0"/>
          <c:spPr>
            <a:solidFill>
              <a:srgbClr val="7030A0"/>
            </a:solidFill>
          </c:spPr>
          <c:dPt>
            <c:idx val="0"/>
            <c:bubble3D val="0"/>
            <c:spPr>
              <a:solidFill>
                <a:srgbClr val="461E64">
                  <a:alpha val="94902"/>
                </a:srgbClr>
              </a:solidFill>
              <a:ln w="19050">
                <a:solidFill>
                  <a:schemeClr val="lt1"/>
                </a:solidFill>
              </a:ln>
              <a:effectLst/>
            </c:spPr>
            <c:extLst>
              <c:ext xmlns:c16="http://schemas.microsoft.com/office/drawing/2014/chart" uri="{C3380CC4-5D6E-409C-BE32-E72D297353CC}">
                <c16:uniqueId val="{00000066-8DF0-494F-898D-5D8840A097E8}"/>
              </c:ext>
            </c:extLst>
          </c:dPt>
          <c:dPt>
            <c:idx val="1"/>
            <c:bubble3D val="0"/>
            <c:spPr>
              <a:solidFill>
                <a:srgbClr val="461E64">
                  <a:alpha val="0"/>
                </a:srgbClr>
              </a:solidFill>
              <a:ln w="19050">
                <a:solidFill>
                  <a:schemeClr val="lt1"/>
                </a:solidFill>
              </a:ln>
              <a:effectLst/>
            </c:spPr>
            <c:extLst>
              <c:ext xmlns:c16="http://schemas.microsoft.com/office/drawing/2014/chart" uri="{C3380CC4-5D6E-409C-BE32-E72D297353CC}">
                <c16:uniqueId val="{00000068-8DF0-494F-898D-5D8840A097E8}"/>
              </c:ext>
            </c:extLst>
          </c:dPt>
          <c:cat>
            <c:strRef>
              <c:f>'SUPPORT SHEET'!$A$10:$B$10</c:f>
              <c:strCache>
                <c:ptCount val="2"/>
                <c:pt idx="0">
                  <c:v>AMAZON</c:v>
                </c:pt>
                <c:pt idx="1">
                  <c:v>REMAINING </c:v>
                </c:pt>
              </c:strCache>
            </c:strRef>
          </c:cat>
          <c:val>
            <c:numRef>
              <c:f>'SUPPORT SHEET'!$A$11:$B$11</c:f>
              <c:numCache>
                <c:formatCode>0%</c:formatCode>
                <c:ptCount val="2"/>
                <c:pt idx="0">
                  <c:v>0.23107816127037165</c:v>
                </c:pt>
                <c:pt idx="1">
                  <c:v>0.76892183872962838</c:v>
                </c:pt>
              </c:numCache>
            </c:numRef>
          </c:val>
          <c:extLst>
            <c:ext xmlns:c16="http://schemas.microsoft.com/office/drawing/2014/chart" uri="{C3380CC4-5D6E-409C-BE32-E72D297353CC}">
              <c16:uniqueId val="{00000069-8DF0-494F-898D-5D8840A097E8}"/>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07659288462065"/>
          <c:y val="7.1570126786853164E-2"/>
          <c:w val="0.76379641552848787"/>
          <c:h val="0.77522738229149923"/>
        </c:manualLayout>
      </c:layout>
      <c:doughnutChart>
        <c:varyColors val="1"/>
        <c:ser>
          <c:idx val="1"/>
          <c:order val="1"/>
          <c:tx>
            <c:v>series</c:v>
          </c:tx>
          <c:spPr>
            <a:solidFill>
              <a:srgbClr val="7030A0"/>
            </a:solidFill>
          </c:spPr>
          <c:dPt>
            <c:idx val="0"/>
            <c:bubble3D val="0"/>
            <c:spPr>
              <a:solidFill>
                <a:srgbClr val="7030A0"/>
              </a:solidFill>
              <a:ln w="19050">
                <a:solidFill>
                  <a:schemeClr val="lt1"/>
                </a:solidFill>
              </a:ln>
              <a:effectLst/>
            </c:spPr>
            <c:extLst>
              <c:ext xmlns:c16="http://schemas.microsoft.com/office/drawing/2014/chart" uri="{C3380CC4-5D6E-409C-BE32-E72D297353CC}">
                <c16:uniqueId val="{00000001-C1AF-476E-87AA-5A6735F5AE6B}"/>
              </c:ext>
            </c:extLst>
          </c:dPt>
          <c:dPt>
            <c:idx val="1"/>
            <c:bubble3D val="0"/>
            <c:spPr>
              <a:solidFill>
                <a:srgbClr val="7030A0"/>
              </a:solidFill>
              <a:ln w="19050">
                <a:solidFill>
                  <a:schemeClr val="lt1"/>
                </a:solidFill>
              </a:ln>
              <a:effectLst/>
            </c:spPr>
            <c:extLst>
              <c:ext xmlns:c16="http://schemas.microsoft.com/office/drawing/2014/chart" uri="{C3380CC4-5D6E-409C-BE32-E72D297353CC}">
                <c16:uniqueId val="{00000003-C1AF-476E-87AA-5A6735F5AE6B}"/>
              </c:ext>
            </c:extLst>
          </c:dPt>
          <c:dPt>
            <c:idx val="2"/>
            <c:bubble3D val="0"/>
            <c:spPr>
              <a:solidFill>
                <a:srgbClr val="7030A0"/>
              </a:solidFill>
              <a:ln w="19050">
                <a:solidFill>
                  <a:schemeClr val="lt1"/>
                </a:solidFill>
              </a:ln>
              <a:effectLst/>
            </c:spPr>
            <c:extLst>
              <c:ext xmlns:c16="http://schemas.microsoft.com/office/drawing/2014/chart" uri="{C3380CC4-5D6E-409C-BE32-E72D297353CC}">
                <c16:uniqueId val="{00000005-C1AF-476E-87AA-5A6735F5AE6B}"/>
              </c:ext>
            </c:extLst>
          </c:dPt>
          <c:dPt>
            <c:idx val="3"/>
            <c:bubble3D val="0"/>
            <c:spPr>
              <a:solidFill>
                <a:srgbClr val="7030A0"/>
              </a:solidFill>
              <a:ln w="19050">
                <a:solidFill>
                  <a:schemeClr val="lt1"/>
                </a:solidFill>
              </a:ln>
              <a:effectLst/>
            </c:spPr>
            <c:extLst>
              <c:ext xmlns:c16="http://schemas.microsoft.com/office/drawing/2014/chart" uri="{C3380CC4-5D6E-409C-BE32-E72D297353CC}">
                <c16:uniqueId val="{00000007-C1AF-476E-87AA-5A6735F5AE6B}"/>
              </c:ext>
            </c:extLst>
          </c:dPt>
          <c:dPt>
            <c:idx val="4"/>
            <c:bubble3D val="0"/>
            <c:spPr>
              <a:solidFill>
                <a:srgbClr val="7030A0"/>
              </a:solidFill>
              <a:ln w="19050">
                <a:solidFill>
                  <a:schemeClr val="lt1"/>
                </a:solidFill>
              </a:ln>
              <a:effectLst/>
            </c:spPr>
            <c:extLst>
              <c:ext xmlns:c16="http://schemas.microsoft.com/office/drawing/2014/chart" uri="{C3380CC4-5D6E-409C-BE32-E72D297353CC}">
                <c16:uniqueId val="{00000009-C1AF-476E-87AA-5A6735F5AE6B}"/>
              </c:ext>
            </c:extLst>
          </c:dPt>
          <c:dPt>
            <c:idx val="5"/>
            <c:bubble3D val="0"/>
            <c:spPr>
              <a:solidFill>
                <a:srgbClr val="7030A0"/>
              </a:solidFill>
              <a:ln w="19050">
                <a:solidFill>
                  <a:schemeClr val="lt1"/>
                </a:solidFill>
              </a:ln>
              <a:effectLst/>
            </c:spPr>
            <c:extLst>
              <c:ext xmlns:c16="http://schemas.microsoft.com/office/drawing/2014/chart" uri="{C3380CC4-5D6E-409C-BE32-E72D297353CC}">
                <c16:uniqueId val="{0000000B-C1AF-476E-87AA-5A6735F5AE6B}"/>
              </c:ext>
            </c:extLst>
          </c:dPt>
          <c:dPt>
            <c:idx val="6"/>
            <c:bubble3D val="0"/>
            <c:spPr>
              <a:solidFill>
                <a:srgbClr val="7030A0"/>
              </a:solidFill>
              <a:ln w="19050">
                <a:solidFill>
                  <a:schemeClr val="lt1"/>
                </a:solidFill>
              </a:ln>
              <a:effectLst/>
            </c:spPr>
            <c:extLst>
              <c:ext xmlns:c16="http://schemas.microsoft.com/office/drawing/2014/chart" uri="{C3380CC4-5D6E-409C-BE32-E72D297353CC}">
                <c16:uniqueId val="{0000000D-C1AF-476E-87AA-5A6735F5AE6B}"/>
              </c:ext>
            </c:extLst>
          </c:dPt>
          <c:dPt>
            <c:idx val="7"/>
            <c:bubble3D val="0"/>
            <c:spPr>
              <a:solidFill>
                <a:srgbClr val="7030A0"/>
              </a:solidFill>
              <a:ln w="19050">
                <a:solidFill>
                  <a:schemeClr val="lt1"/>
                </a:solidFill>
              </a:ln>
              <a:effectLst/>
            </c:spPr>
            <c:extLst>
              <c:ext xmlns:c16="http://schemas.microsoft.com/office/drawing/2014/chart" uri="{C3380CC4-5D6E-409C-BE32-E72D297353CC}">
                <c16:uniqueId val="{0000000F-C1AF-476E-87AA-5A6735F5AE6B}"/>
              </c:ext>
            </c:extLst>
          </c:dPt>
          <c:dPt>
            <c:idx val="8"/>
            <c:bubble3D val="0"/>
            <c:spPr>
              <a:solidFill>
                <a:srgbClr val="7030A0"/>
              </a:solidFill>
              <a:ln w="19050">
                <a:solidFill>
                  <a:schemeClr val="lt1"/>
                </a:solidFill>
              </a:ln>
              <a:effectLst/>
            </c:spPr>
            <c:extLst>
              <c:ext xmlns:c16="http://schemas.microsoft.com/office/drawing/2014/chart" uri="{C3380CC4-5D6E-409C-BE32-E72D297353CC}">
                <c16:uniqueId val="{00000011-C1AF-476E-87AA-5A6735F5AE6B}"/>
              </c:ext>
            </c:extLst>
          </c:dPt>
          <c:dPt>
            <c:idx val="9"/>
            <c:bubble3D val="0"/>
            <c:spPr>
              <a:solidFill>
                <a:srgbClr val="7030A0"/>
              </a:solidFill>
              <a:ln w="19050">
                <a:solidFill>
                  <a:schemeClr val="lt1"/>
                </a:solidFill>
              </a:ln>
              <a:effectLst/>
            </c:spPr>
            <c:extLst>
              <c:ext xmlns:c16="http://schemas.microsoft.com/office/drawing/2014/chart" uri="{C3380CC4-5D6E-409C-BE32-E72D297353CC}">
                <c16:uniqueId val="{00000013-C1AF-476E-87AA-5A6735F5AE6B}"/>
              </c:ext>
            </c:extLst>
          </c:dPt>
          <c:dPt>
            <c:idx val="10"/>
            <c:bubble3D val="0"/>
            <c:spPr>
              <a:solidFill>
                <a:srgbClr val="7030A0"/>
              </a:solidFill>
              <a:ln w="19050">
                <a:solidFill>
                  <a:schemeClr val="lt1"/>
                </a:solidFill>
              </a:ln>
              <a:effectLst/>
            </c:spPr>
            <c:extLst>
              <c:ext xmlns:c16="http://schemas.microsoft.com/office/drawing/2014/chart" uri="{C3380CC4-5D6E-409C-BE32-E72D297353CC}">
                <c16:uniqueId val="{00000015-C1AF-476E-87AA-5A6735F5AE6B}"/>
              </c:ext>
            </c:extLst>
          </c:dPt>
          <c:dPt>
            <c:idx val="11"/>
            <c:bubble3D val="0"/>
            <c:spPr>
              <a:solidFill>
                <a:srgbClr val="7030A0"/>
              </a:solidFill>
              <a:ln w="19050">
                <a:solidFill>
                  <a:schemeClr val="lt1"/>
                </a:solidFill>
              </a:ln>
              <a:effectLst/>
            </c:spPr>
            <c:extLst>
              <c:ext xmlns:c16="http://schemas.microsoft.com/office/drawing/2014/chart" uri="{C3380CC4-5D6E-409C-BE32-E72D297353CC}">
                <c16:uniqueId val="{00000017-C1AF-476E-87AA-5A6735F5AE6B}"/>
              </c:ext>
            </c:extLst>
          </c:dPt>
          <c:dPt>
            <c:idx val="12"/>
            <c:bubble3D val="0"/>
            <c:spPr>
              <a:solidFill>
                <a:srgbClr val="7030A0"/>
              </a:solidFill>
              <a:ln w="19050">
                <a:solidFill>
                  <a:schemeClr val="lt1"/>
                </a:solidFill>
              </a:ln>
              <a:effectLst/>
            </c:spPr>
            <c:extLst>
              <c:ext xmlns:c16="http://schemas.microsoft.com/office/drawing/2014/chart" uri="{C3380CC4-5D6E-409C-BE32-E72D297353CC}">
                <c16:uniqueId val="{00000019-C1AF-476E-87AA-5A6735F5AE6B}"/>
              </c:ext>
            </c:extLst>
          </c:dPt>
          <c:dPt>
            <c:idx val="13"/>
            <c:bubble3D val="0"/>
            <c:spPr>
              <a:solidFill>
                <a:srgbClr val="7030A0"/>
              </a:solidFill>
              <a:ln w="19050">
                <a:solidFill>
                  <a:schemeClr val="lt1"/>
                </a:solidFill>
              </a:ln>
              <a:effectLst/>
            </c:spPr>
            <c:extLst>
              <c:ext xmlns:c16="http://schemas.microsoft.com/office/drawing/2014/chart" uri="{C3380CC4-5D6E-409C-BE32-E72D297353CC}">
                <c16:uniqueId val="{0000001B-C1AF-476E-87AA-5A6735F5AE6B}"/>
              </c:ext>
            </c:extLst>
          </c:dPt>
          <c:dPt>
            <c:idx val="14"/>
            <c:bubble3D val="0"/>
            <c:spPr>
              <a:solidFill>
                <a:srgbClr val="7030A0"/>
              </a:solidFill>
              <a:ln w="19050">
                <a:solidFill>
                  <a:schemeClr val="lt1"/>
                </a:solidFill>
              </a:ln>
              <a:effectLst/>
            </c:spPr>
            <c:extLst>
              <c:ext xmlns:c16="http://schemas.microsoft.com/office/drawing/2014/chart" uri="{C3380CC4-5D6E-409C-BE32-E72D297353CC}">
                <c16:uniqueId val="{0000001D-C1AF-476E-87AA-5A6735F5AE6B}"/>
              </c:ext>
            </c:extLst>
          </c:dPt>
          <c:dPt>
            <c:idx val="15"/>
            <c:bubble3D val="0"/>
            <c:spPr>
              <a:solidFill>
                <a:srgbClr val="7030A0"/>
              </a:solidFill>
              <a:ln w="19050">
                <a:solidFill>
                  <a:schemeClr val="lt1"/>
                </a:solidFill>
              </a:ln>
              <a:effectLst/>
            </c:spPr>
            <c:extLst>
              <c:ext xmlns:c16="http://schemas.microsoft.com/office/drawing/2014/chart" uri="{C3380CC4-5D6E-409C-BE32-E72D297353CC}">
                <c16:uniqueId val="{0000001F-C1AF-476E-87AA-5A6735F5AE6B}"/>
              </c:ext>
            </c:extLst>
          </c:dPt>
          <c:dPt>
            <c:idx val="16"/>
            <c:bubble3D val="0"/>
            <c:spPr>
              <a:solidFill>
                <a:srgbClr val="7030A0"/>
              </a:solidFill>
              <a:ln w="19050">
                <a:solidFill>
                  <a:schemeClr val="lt1"/>
                </a:solidFill>
              </a:ln>
              <a:effectLst/>
            </c:spPr>
            <c:extLst>
              <c:ext xmlns:c16="http://schemas.microsoft.com/office/drawing/2014/chart" uri="{C3380CC4-5D6E-409C-BE32-E72D297353CC}">
                <c16:uniqueId val="{00000021-C1AF-476E-87AA-5A6735F5AE6B}"/>
              </c:ext>
            </c:extLst>
          </c:dPt>
          <c:dPt>
            <c:idx val="17"/>
            <c:bubble3D val="0"/>
            <c:spPr>
              <a:solidFill>
                <a:srgbClr val="7030A0"/>
              </a:solidFill>
              <a:ln w="19050">
                <a:solidFill>
                  <a:schemeClr val="lt1"/>
                </a:solidFill>
              </a:ln>
              <a:effectLst/>
            </c:spPr>
            <c:extLst>
              <c:ext xmlns:c16="http://schemas.microsoft.com/office/drawing/2014/chart" uri="{C3380CC4-5D6E-409C-BE32-E72D297353CC}">
                <c16:uniqueId val="{00000023-C1AF-476E-87AA-5A6735F5AE6B}"/>
              </c:ext>
            </c:extLst>
          </c:dPt>
          <c:dPt>
            <c:idx val="18"/>
            <c:bubble3D val="0"/>
            <c:spPr>
              <a:solidFill>
                <a:srgbClr val="7030A0"/>
              </a:solidFill>
              <a:ln w="19050">
                <a:solidFill>
                  <a:schemeClr val="lt1"/>
                </a:solidFill>
              </a:ln>
              <a:effectLst/>
            </c:spPr>
            <c:extLst>
              <c:ext xmlns:c16="http://schemas.microsoft.com/office/drawing/2014/chart" uri="{C3380CC4-5D6E-409C-BE32-E72D297353CC}">
                <c16:uniqueId val="{00000025-C1AF-476E-87AA-5A6735F5AE6B}"/>
              </c:ext>
            </c:extLst>
          </c:dPt>
          <c:dPt>
            <c:idx val="19"/>
            <c:bubble3D val="0"/>
            <c:spPr>
              <a:solidFill>
                <a:srgbClr val="7030A0"/>
              </a:solidFill>
              <a:ln w="19050">
                <a:solidFill>
                  <a:schemeClr val="lt1"/>
                </a:solidFill>
              </a:ln>
              <a:effectLst/>
            </c:spPr>
            <c:extLst>
              <c:ext xmlns:c16="http://schemas.microsoft.com/office/drawing/2014/chart" uri="{C3380CC4-5D6E-409C-BE32-E72D297353CC}">
                <c16:uniqueId val="{00000027-C1AF-476E-87AA-5A6735F5AE6B}"/>
              </c:ext>
            </c:extLst>
          </c:dPt>
          <c:dPt>
            <c:idx val="20"/>
            <c:bubble3D val="0"/>
            <c:spPr>
              <a:solidFill>
                <a:srgbClr val="7030A0"/>
              </a:solidFill>
              <a:ln w="19050">
                <a:solidFill>
                  <a:schemeClr val="lt1"/>
                </a:solidFill>
              </a:ln>
              <a:effectLst/>
            </c:spPr>
            <c:extLst>
              <c:ext xmlns:c16="http://schemas.microsoft.com/office/drawing/2014/chart" uri="{C3380CC4-5D6E-409C-BE32-E72D297353CC}">
                <c16:uniqueId val="{00000029-C1AF-476E-87AA-5A6735F5AE6B}"/>
              </c:ext>
            </c:extLst>
          </c:dPt>
          <c:dPt>
            <c:idx val="21"/>
            <c:bubble3D val="0"/>
            <c:spPr>
              <a:solidFill>
                <a:srgbClr val="7030A0"/>
              </a:solidFill>
              <a:ln w="19050">
                <a:solidFill>
                  <a:schemeClr val="lt1"/>
                </a:solidFill>
              </a:ln>
              <a:effectLst/>
            </c:spPr>
            <c:extLst>
              <c:ext xmlns:c16="http://schemas.microsoft.com/office/drawing/2014/chart" uri="{C3380CC4-5D6E-409C-BE32-E72D297353CC}">
                <c16:uniqueId val="{0000002B-C1AF-476E-87AA-5A6735F5AE6B}"/>
              </c:ext>
            </c:extLst>
          </c:dPt>
          <c:dPt>
            <c:idx val="22"/>
            <c:bubble3D val="0"/>
            <c:spPr>
              <a:solidFill>
                <a:srgbClr val="7030A0"/>
              </a:solidFill>
              <a:ln w="19050">
                <a:solidFill>
                  <a:schemeClr val="lt1"/>
                </a:solidFill>
              </a:ln>
              <a:effectLst/>
            </c:spPr>
            <c:extLst>
              <c:ext xmlns:c16="http://schemas.microsoft.com/office/drawing/2014/chart" uri="{C3380CC4-5D6E-409C-BE32-E72D297353CC}">
                <c16:uniqueId val="{0000002D-C1AF-476E-87AA-5A6735F5AE6B}"/>
              </c:ext>
            </c:extLst>
          </c:dPt>
          <c:dPt>
            <c:idx val="23"/>
            <c:bubble3D val="0"/>
            <c:spPr>
              <a:solidFill>
                <a:srgbClr val="7030A0"/>
              </a:solidFill>
              <a:ln w="19050">
                <a:solidFill>
                  <a:schemeClr val="lt1"/>
                </a:solidFill>
              </a:ln>
              <a:effectLst/>
            </c:spPr>
            <c:extLst>
              <c:ext xmlns:c16="http://schemas.microsoft.com/office/drawing/2014/chart" uri="{C3380CC4-5D6E-409C-BE32-E72D297353CC}">
                <c16:uniqueId val="{0000002F-C1AF-476E-87AA-5A6735F5AE6B}"/>
              </c:ext>
            </c:extLst>
          </c:dPt>
          <c:dPt>
            <c:idx val="24"/>
            <c:bubble3D val="0"/>
            <c:spPr>
              <a:solidFill>
                <a:srgbClr val="7030A0"/>
              </a:solidFill>
              <a:ln w="19050">
                <a:solidFill>
                  <a:schemeClr val="lt1"/>
                </a:solidFill>
              </a:ln>
              <a:effectLst/>
            </c:spPr>
            <c:extLst>
              <c:ext xmlns:c16="http://schemas.microsoft.com/office/drawing/2014/chart" uri="{C3380CC4-5D6E-409C-BE32-E72D297353CC}">
                <c16:uniqueId val="{00000031-C1AF-476E-87AA-5A6735F5AE6B}"/>
              </c:ext>
            </c:extLst>
          </c:dPt>
          <c:dPt>
            <c:idx val="25"/>
            <c:bubble3D val="0"/>
            <c:spPr>
              <a:solidFill>
                <a:srgbClr val="7030A0"/>
              </a:solidFill>
              <a:ln w="19050">
                <a:solidFill>
                  <a:schemeClr val="lt1"/>
                </a:solidFill>
              </a:ln>
              <a:effectLst/>
            </c:spPr>
            <c:extLst>
              <c:ext xmlns:c16="http://schemas.microsoft.com/office/drawing/2014/chart" uri="{C3380CC4-5D6E-409C-BE32-E72D297353CC}">
                <c16:uniqueId val="{00000033-C1AF-476E-87AA-5A6735F5AE6B}"/>
              </c:ext>
            </c:extLst>
          </c:dPt>
          <c:dPt>
            <c:idx val="26"/>
            <c:bubble3D val="0"/>
            <c:spPr>
              <a:solidFill>
                <a:srgbClr val="7030A0"/>
              </a:solidFill>
              <a:ln w="19050">
                <a:solidFill>
                  <a:schemeClr val="lt1"/>
                </a:solidFill>
              </a:ln>
              <a:effectLst/>
            </c:spPr>
            <c:extLst>
              <c:ext xmlns:c16="http://schemas.microsoft.com/office/drawing/2014/chart" uri="{C3380CC4-5D6E-409C-BE32-E72D297353CC}">
                <c16:uniqueId val="{00000035-C1AF-476E-87AA-5A6735F5AE6B}"/>
              </c:ext>
            </c:extLst>
          </c:dPt>
          <c:dPt>
            <c:idx val="27"/>
            <c:bubble3D val="0"/>
            <c:spPr>
              <a:solidFill>
                <a:srgbClr val="7030A0"/>
              </a:solidFill>
              <a:ln w="19050">
                <a:solidFill>
                  <a:schemeClr val="lt1"/>
                </a:solidFill>
              </a:ln>
              <a:effectLst/>
            </c:spPr>
            <c:extLst>
              <c:ext xmlns:c16="http://schemas.microsoft.com/office/drawing/2014/chart" uri="{C3380CC4-5D6E-409C-BE32-E72D297353CC}">
                <c16:uniqueId val="{00000037-C1AF-476E-87AA-5A6735F5AE6B}"/>
              </c:ext>
            </c:extLst>
          </c:dPt>
          <c:dPt>
            <c:idx val="28"/>
            <c:bubble3D val="0"/>
            <c:spPr>
              <a:solidFill>
                <a:srgbClr val="7030A0"/>
              </a:solidFill>
              <a:ln w="19050">
                <a:solidFill>
                  <a:schemeClr val="lt1"/>
                </a:solidFill>
              </a:ln>
              <a:effectLst/>
            </c:spPr>
            <c:extLst>
              <c:ext xmlns:c16="http://schemas.microsoft.com/office/drawing/2014/chart" uri="{C3380CC4-5D6E-409C-BE32-E72D297353CC}">
                <c16:uniqueId val="{00000039-C1AF-476E-87AA-5A6735F5AE6B}"/>
              </c:ext>
            </c:extLst>
          </c:dPt>
          <c:dPt>
            <c:idx val="29"/>
            <c:bubble3D val="0"/>
            <c:spPr>
              <a:solidFill>
                <a:srgbClr val="7030A0"/>
              </a:solidFill>
              <a:ln w="19050">
                <a:solidFill>
                  <a:schemeClr val="lt1"/>
                </a:solidFill>
              </a:ln>
              <a:effectLst/>
            </c:spPr>
            <c:extLst>
              <c:ext xmlns:c16="http://schemas.microsoft.com/office/drawing/2014/chart" uri="{C3380CC4-5D6E-409C-BE32-E72D297353CC}">
                <c16:uniqueId val="{0000003B-C1AF-476E-87AA-5A6735F5AE6B}"/>
              </c:ext>
            </c:extLst>
          </c:dPt>
          <c:dPt>
            <c:idx val="30"/>
            <c:bubble3D val="0"/>
            <c:spPr>
              <a:solidFill>
                <a:srgbClr val="7030A0"/>
              </a:solidFill>
              <a:ln w="19050">
                <a:solidFill>
                  <a:schemeClr val="lt1"/>
                </a:solidFill>
              </a:ln>
              <a:effectLst/>
            </c:spPr>
            <c:extLst>
              <c:ext xmlns:c16="http://schemas.microsoft.com/office/drawing/2014/chart" uri="{C3380CC4-5D6E-409C-BE32-E72D297353CC}">
                <c16:uniqueId val="{0000003D-C1AF-476E-87AA-5A6735F5AE6B}"/>
              </c:ext>
            </c:extLst>
          </c:dPt>
          <c:dPt>
            <c:idx val="31"/>
            <c:bubble3D val="0"/>
            <c:spPr>
              <a:solidFill>
                <a:srgbClr val="7030A0"/>
              </a:solidFill>
              <a:ln w="19050">
                <a:solidFill>
                  <a:schemeClr val="lt1"/>
                </a:solidFill>
              </a:ln>
              <a:effectLst/>
            </c:spPr>
            <c:extLst>
              <c:ext xmlns:c16="http://schemas.microsoft.com/office/drawing/2014/chart" uri="{C3380CC4-5D6E-409C-BE32-E72D297353CC}">
                <c16:uniqueId val="{0000003F-C1AF-476E-87AA-5A6735F5AE6B}"/>
              </c:ext>
            </c:extLst>
          </c:dPt>
          <c:dPt>
            <c:idx val="32"/>
            <c:bubble3D val="0"/>
            <c:spPr>
              <a:solidFill>
                <a:srgbClr val="7030A0"/>
              </a:solidFill>
              <a:ln w="19050">
                <a:solidFill>
                  <a:schemeClr val="lt1"/>
                </a:solidFill>
              </a:ln>
              <a:effectLst/>
            </c:spPr>
            <c:extLst>
              <c:ext xmlns:c16="http://schemas.microsoft.com/office/drawing/2014/chart" uri="{C3380CC4-5D6E-409C-BE32-E72D297353CC}">
                <c16:uniqueId val="{00000041-C1AF-476E-87AA-5A6735F5AE6B}"/>
              </c:ext>
            </c:extLst>
          </c:dPt>
          <c:dPt>
            <c:idx val="33"/>
            <c:bubble3D val="0"/>
            <c:spPr>
              <a:solidFill>
                <a:srgbClr val="7030A0"/>
              </a:solidFill>
              <a:ln w="19050">
                <a:solidFill>
                  <a:schemeClr val="lt1"/>
                </a:solidFill>
              </a:ln>
              <a:effectLst/>
            </c:spPr>
            <c:extLst>
              <c:ext xmlns:c16="http://schemas.microsoft.com/office/drawing/2014/chart" uri="{C3380CC4-5D6E-409C-BE32-E72D297353CC}">
                <c16:uniqueId val="{00000043-C1AF-476E-87AA-5A6735F5AE6B}"/>
              </c:ext>
            </c:extLst>
          </c:dPt>
          <c:dPt>
            <c:idx val="34"/>
            <c:bubble3D val="0"/>
            <c:spPr>
              <a:solidFill>
                <a:srgbClr val="7030A0"/>
              </a:solidFill>
              <a:ln w="19050">
                <a:solidFill>
                  <a:schemeClr val="lt1"/>
                </a:solidFill>
              </a:ln>
              <a:effectLst/>
            </c:spPr>
            <c:extLst>
              <c:ext xmlns:c16="http://schemas.microsoft.com/office/drawing/2014/chart" uri="{C3380CC4-5D6E-409C-BE32-E72D297353CC}">
                <c16:uniqueId val="{00000045-C1AF-476E-87AA-5A6735F5AE6B}"/>
              </c:ext>
            </c:extLst>
          </c:dPt>
          <c:dPt>
            <c:idx val="35"/>
            <c:bubble3D val="0"/>
            <c:spPr>
              <a:solidFill>
                <a:srgbClr val="7030A0"/>
              </a:solidFill>
              <a:ln w="19050">
                <a:solidFill>
                  <a:schemeClr val="lt1"/>
                </a:solidFill>
              </a:ln>
              <a:effectLst/>
            </c:spPr>
            <c:extLst>
              <c:ext xmlns:c16="http://schemas.microsoft.com/office/drawing/2014/chart" uri="{C3380CC4-5D6E-409C-BE32-E72D297353CC}">
                <c16:uniqueId val="{00000047-C1AF-476E-87AA-5A6735F5AE6B}"/>
              </c:ext>
            </c:extLst>
          </c:dPt>
          <c:dPt>
            <c:idx val="36"/>
            <c:bubble3D val="0"/>
            <c:spPr>
              <a:solidFill>
                <a:srgbClr val="7030A0"/>
              </a:solidFill>
              <a:ln w="19050">
                <a:solidFill>
                  <a:schemeClr val="lt1"/>
                </a:solidFill>
              </a:ln>
              <a:effectLst/>
            </c:spPr>
            <c:extLst>
              <c:ext xmlns:c16="http://schemas.microsoft.com/office/drawing/2014/chart" uri="{C3380CC4-5D6E-409C-BE32-E72D297353CC}">
                <c16:uniqueId val="{00000049-C1AF-476E-87AA-5A6735F5AE6B}"/>
              </c:ext>
            </c:extLst>
          </c:dPt>
          <c:dPt>
            <c:idx val="37"/>
            <c:bubble3D val="0"/>
            <c:spPr>
              <a:solidFill>
                <a:srgbClr val="7030A0"/>
              </a:solidFill>
              <a:ln w="19050">
                <a:solidFill>
                  <a:schemeClr val="lt1"/>
                </a:solidFill>
              </a:ln>
              <a:effectLst/>
            </c:spPr>
            <c:extLst>
              <c:ext xmlns:c16="http://schemas.microsoft.com/office/drawing/2014/chart" uri="{C3380CC4-5D6E-409C-BE32-E72D297353CC}">
                <c16:uniqueId val="{0000004B-C1AF-476E-87AA-5A6735F5AE6B}"/>
              </c:ext>
            </c:extLst>
          </c:dPt>
          <c:dPt>
            <c:idx val="38"/>
            <c:bubble3D val="0"/>
            <c:spPr>
              <a:solidFill>
                <a:srgbClr val="7030A0"/>
              </a:solidFill>
              <a:ln w="19050">
                <a:solidFill>
                  <a:schemeClr val="lt1"/>
                </a:solidFill>
              </a:ln>
              <a:effectLst/>
            </c:spPr>
            <c:extLst>
              <c:ext xmlns:c16="http://schemas.microsoft.com/office/drawing/2014/chart" uri="{C3380CC4-5D6E-409C-BE32-E72D297353CC}">
                <c16:uniqueId val="{0000004D-C1AF-476E-87AA-5A6735F5AE6B}"/>
              </c:ext>
            </c:extLst>
          </c:dPt>
          <c:dPt>
            <c:idx val="39"/>
            <c:bubble3D val="0"/>
            <c:spPr>
              <a:solidFill>
                <a:srgbClr val="7030A0"/>
              </a:solidFill>
              <a:ln w="19050">
                <a:solidFill>
                  <a:schemeClr val="lt1"/>
                </a:solidFill>
              </a:ln>
              <a:effectLst/>
            </c:spPr>
            <c:extLst>
              <c:ext xmlns:c16="http://schemas.microsoft.com/office/drawing/2014/chart" uri="{C3380CC4-5D6E-409C-BE32-E72D297353CC}">
                <c16:uniqueId val="{0000004F-C1AF-476E-87AA-5A6735F5AE6B}"/>
              </c:ext>
            </c:extLst>
          </c:dPt>
          <c:dPt>
            <c:idx val="40"/>
            <c:bubble3D val="0"/>
            <c:spPr>
              <a:solidFill>
                <a:srgbClr val="7030A0"/>
              </a:solidFill>
              <a:ln w="19050">
                <a:solidFill>
                  <a:schemeClr val="lt1"/>
                </a:solidFill>
              </a:ln>
              <a:effectLst/>
            </c:spPr>
            <c:extLst>
              <c:ext xmlns:c16="http://schemas.microsoft.com/office/drawing/2014/chart" uri="{C3380CC4-5D6E-409C-BE32-E72D297353CC}">
                <c16:uniqueId val="{00000051-C1AF-476E-87AA-5A6735F5AE6B}"/>
              </c:ext>
            </c:extLst>
          </c:dPt>
          <c:dPt>
            <c:idx val="41"/>
            <c:bubble3D val="0"/>
            <c:spPr>
              <a:solidFill>
                <a:srgbClr val="7030A0"/>
              </a:solidFill>
              <a:ln w="19050">
                <a:solidFill>
                  <a:schemeClr val="lt1"/>
                </a:solidFill>
              </a:ln>
              <a:effectLst/>
            </c:spPr>
            <c:extLst>
              <c:ext xmlns:c16="http://schemas.microsoft.com/office/drawing/2014/chart" uri="{C3380CC4-5D6E-409C-BE32-E72D297353CC}">
                <c16:uniqueId val="{00000053-C1AF-476E-87AA-5A6735F5AE6B}"/>
              </c:ext>
            </c:extLst>
          </c:dPt>
          <c:dPt>
            <c:idx val="42"/>
            <c:bubble3D val="0"/>
            <c:spPr>
              <a:solidFill>
                <a:srgbClr val="7030A0"/>
              </a:solidFill>
              <a:ln w="19050">
                <a:solidFill>
                  <a:schemeClr val="lt1"/>
                </a:solidFill>
              </a:ln>
              <a:effectLst/>
            </c:spPr>
            <c:extLst>
              <c:ext xmlns:c16="http://schemas.microsoft.com/office/drawing/2014/chart" uri="{C3380CC4-5D6E-409C-BE32-E72D297353CC}">
                <c16:uniqueId val="{00000055-C1AF-476E-87AA-5A6735F5AE6B}"/>
              </c:ext>
            </c:extLst>
          </c:dPt>
          <c:dPt>
            <c:idx val="43"/>
            <c:bubble3D val="0"/>
            <c:spPr>
              <a:solidFill>
                <a:srgbClr val="7030A0"/>
              </a:solidFill>
              <a:ln w="19050">
                <a:solidFill>
                  <a:schemeClr val="lt1"/>
                </a:solidFill>
              </a:ln>
              <a:effectLst/>
            </c:spPr>
            <c:extLst>
              <c:ext xmlns:c16="http://schemas.microsoft.com/office/drawing/2014/chart" uri="{C3380CC4-5D6E-409C-BE32-E72D297353CC}">
                <c16:uniqueId val="{00000057-C1AF-476E-87AA-5A6735F5AE6B}"/>
              </c:ext>
            </c:extLst>
          </c:dPt>
          <c:dPt>
            <c:idx val="44"/>
            <c:bubble3D val="0"/>
            <c:spPr>
              <a:solidFill>
                <a:srgbClr val="7030A0"/>
              </a:solidFill>
              <a:ln w="19050">
                <a:solidFill>
                  <a:schemeClr val="lt1"/>
                </a:solidFill>
              </a:ln>
              <a:effectLst/>
            </c:spPr>
            <c:extLst>
              <c:ext xmlns:c16="http://schemas.microsoft.com/office/drawing/2014/chart" uri="{C3380CC4-5D6E-409C-BE32-E72D297353CC}">
                <c16:uniqueId val="{00000059-C1AF-476E-87AA-5A6735F5AE6B}"/>
              </c:ext>
            </c:extLst>
          </c:dPt>
          <c:dPt>
            <c:idx val="45"/>
            <c:bubble3D val="0"/>
            <c:spPr>
              <a:solidFill>
                <a:srgbClr val="7030A0"/>
              </a:solidFill>
              <a:ln w="19050">
                <a:solidFill>
                  <a:schemeClr val="lt1"/>
                </a:solidFill>
              </a:ln>
              <a:effectLst/>
            </c:spPr>
            <c:extLst>
              <c:ext xmlns:c16="http://schemas.microsoft.com/office/drawing/2014/chart" uri="{C3380CC4-5D6E-409C-BE32-E72D297353CC}">
                <c16:uniqueId val="{0000005B-C1AF-476E-87AA-5A6735F5AE6B}"/>
              </c:ext>
            </c:extLst>
          </c:dPt>
          <c:dPt>
            <c:idx val="46"/>
            <c:bubble3D val="0"/>
            <c:spPr>
              <a:solidFill>
                <a:srgbClr val="7030A0"/>
              </a:solidFill>
              <a:ln w="19050">
                <a:solidFill>
                  <a:schemeClr val="lt1"/>
                </a:solidFill>
              </a:ln>
              <a:effectLst/>
            </c:spPr>
            <c:extLst>
              <c:ext xmlns:c16="http://schemas.microsoft.com/office/drawing/2014/chart" uri="{C3380CC4-5D6E-409C-BE32-E72D297353CC}">
                <c16:uniqueId val="{0000005D-C1AF-476E-87AA-5A6735F5AE6B}"/>
              </c:ext>
            </c:extLst>
          </c:dPt>
          <c:dPt>
            <c:idx val="47"/>
            <c:bubble3D val="0"/>
            <c:spPr>
              <a:solidFill>
                <a:srgbClr val="7030A0"/>
              </a:solidFill>
              <a:ln w="19050">
                <a:solidFill>
                  <a:schemeClr val="lt1"/>
                </a:solidFill>
              </a:ln>
              <a:effectLst/>
            </c:spPr>
            <c:extLst>
              <c:ext xmlns:c16="http://schemas.microsoft.com/office/drawing/2014/chart" uri="{C3380CC4-5D6E-409C-BE32-E72D297353CC}">
                <c16:uniqueId val="{0000005F-C1AF-476E-87AA-5A6735F5AE6B}"/>
              </c:ext>
            </c:extLst>
          </c:dPt>
          <c:dPt>
            <c:idx val="48"/>
            <c:bubble3D val="0"/>
            <c:spPr>
              <a:solidFill>
                <a:srgbClr val="7030A0"/>
              </a:solidFill>
              <a:ln w="19050">
                <a:solidFill>
                  <a:schemeClr val="lt1"/>
                </a:solidFill>
              </a:ln>
              <a:effectLst/>
            </c:spPr>
            <c:extLst>
              <c:ext xmlns:c16="http://schemas.microsoft.com/office/drawing/2014/chart" uri="{C3380CC4-5D6E-409C-BE32-E72D297353CC}">
                <c16:uniqueId val="{00000061-C1AF-476E-87AA-5A6735F5AE6B}"/>
              </c:ext>
            </c:extLst>
          </c:dPt>
          <c:dPt>
            <c:idx val="49"/>
            <c:bubble3D val="0"/>
            <c:spPr>
              <a:solidFill>
                <a:srgbClr val="7030A0"/>
              </a:solidFill>
              <a:ln w="19050">
                <a:solidFill>
                  <a:schemeClr val="lt1"/>
                </a:solidFill>
              </a:ln>
              <a:effectLst/>
            </c:spPr>
            <c:extLst>
              <c:ext xmlns:c16="http://schemas.microsoft.com/office/drawing/2014/chart" uri="{C3380CC4-5D6E-409C-BE32-E72D297353CC}">
                <c16:uniqueId val="{00000063-C1AF-476E-87AA-5A6735F5AE6B}"/>
              </c:ext>
            </c:extLst>
          </c:dPt>
          <c:val>
            <c:numLit>
              <c:formatCode>General</c:formatCode>
              <c:ptCount val="5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numLit>
          </c:val>
          <c:extLst>
            <c:ext xmlns:c16="http://schemas.microsoft.com/office/drawing/2014/chart" uri="{C3380CC4-5D6E-409C-BE32-E72D297353CC}">
              <c16:uniqueId val="{00000064-C1AF-476E-87AA-5A6735F5AE6B}"/>
            </c:ext>
          </c:extLst>
        </c:ser>
        <c:dLbls>
          <c:showLegendKey val="0"/>
          <c:showVal val="0"/>
          <c:showCatName val="0"/>
          <c:showSerName val="0"/>
          <c:showPercent val="0"/>
          <c:showBubbleSize val="0"/>
          <c:showLeaderLines val="1"/>
        </c:dLbls>
        <c:firstSliceAng val="0"/>
        <c:holeSize val="50"/>
      </c:doughnutChart>
      <c:doughnutChart>
        <c:varyColors val="1"/>
        <c:ser>
          <c:idx val="0"/>
          <c:order val="0"/>
          <c:spPr>
            <a:solidFill>
              <a:srgbClr val="7030A0"/>
            </a:solidFill>
          </c:spPr>
          <c:dPt>
            <c:idx val="0"/>
            <c:bubble3D val="0"/>
            <c:spPr>
              <a:solidFill>
                <a:srgbClr val="461E64">
                  <a:alpha val="94902"/>
                </a:srgbClr>
              </a:solidFill>
              <a:ln w="19050">
                <a:solidFill>
                  <a:schemeClr val="lt1"/>
                </a:solidFill>
              </a:ln>
              <a:effectLst/>
            </c:spPr>
            <c:extLst>
              <c:ext xmlns:c16="http://schemas.microsoft.com/office/drawing/2014/chart" uri="{C3380CC4-5D6E-409C-BE32-E72D297353CC}">
                <c16:uniqueId val="{00000066-C1AF-476E-87AA-5A6735F5AE6B}"/>
              </c:ext>
            </c:extLst>
          </c:dPt>
          <c:dPt>
            <c:idx val="1"/>
            <c:bubble3D val="0"/>
            <c:spPr>
              <a:solidFill>
                <a:srgbClr val="461E64">
                  <a:alpha val="0"/>
                </a:srgbClr>
              </a:solidFill>
              <a:ln w="19050">
                <a:solidFill>
                  <a:schemeClr val="lt1"/>
                </a:solidFill>
              </a:ln>
              <a:effectLst/>
            </c:spPr>
            <c:extLst>
              <c:ext xmlns:c16="http://schemas.microsoft.com/office/drawing/2014/chart" uri="{C3380CC4-5D6E-409C-BE32-E72D297353CC}">
                <c16:uniqueId val="{00000068-C1AF-476E-87AA-5A6735F5AE6B}"/>
              </c:ext>
            </c:extLst>
          </c:dPt>
          <c:cat>
            <c:strRef>
              <c:f>'SUPPORT SHEET'!$A$10:$B$10</c:f>
              <c:strCache>
                <c:ptCount val="2"/>
                <c:pt idx="0">
                  <c:v>AMAZON</c:v>
                </c:pt>
                <c:pt idx="1">
                  <c:v>REMAINING </c:v>
                </c:pt>
              </c:strCache>
            </c:strRef>
          </c:cat>
          <c:val>
            <c:numRef>
              <c:f>'SUPPORT SHEET'!$A$11:$B$11</c:f>
              <c:numCache>
                <c:formatCode>0%</c:formatCode>
                <c:ptCount val="2"/>
                <c:pt idx="0">
                  <c:v>0.23107816127037165</c:v>
                </c:pt>
                <c:pt idx="1">
                  <c:v>0.76892183872962838</c:v>
                </c:pt>
              </c:numCache>
            </c:numRef>
          </c:val>
          <c:extLst>
            <c:ext xmlns:c16="http://schemas.microsoft.com/office/drawing/2014/chart" uri="{C3380CC4-5D6E-409C-BE32-E72D297353CC}">
              <c16:uniqueId val="{00000069-C1AF-476E-87AA-5A6735F5AE6B}"/>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5700674815112"/>
          <c:y val="7.1569982323638121E-2"/>
          <c:w val="0.76379641552848787"/>
          <c:h val="0.77522738229149923"/>
        </c:manualLayout>
      </c:layout>
      <c:doughnutChart>
        <c:varyColors val="1"/>
        <c:ser>
          <c:idx val="1"/>
          <c:order val="1"/>
          <c:tx>
            <c:v>series</c:v>
          </c:tx>
          <c:spPr>
            <a:solidFill>
              <a:srgbClr val="7030A0"/>
            </a:solidFill>
          </c:spPr>
          <c:dPt>
            <c:idx val="0"/>
            <c:bubble3D val="0"/>
            <c:spPr>
              <a:solidFill>
                <a:srgbClr val="7030A0"/>
              </a:solidFill>
              <a:ln w="19050">
                <a:solidFill>
                  <a:schemeClr val="lt1"/>
                </a:solidFill>
              </a:ln>
              <a:effectLst/>
            </c:spPr>
            <c:extLst>
              <c:ext xmlns:c16="http://schemas.microsoft.com/office/drawing/2014/chart" uri="{C3380CC4-5D6E-409C-BE32-E72D297353CC}">
                <c16:uniqueId val="{00000001-CCA5-4C68-893F-9000C9A62084}"/>
              </c:ext>
            </c:extLst>
          </c:dPt>
          <c:dPt>
            <c:idx val="1"/>
            <c:bubble3D val="0"/>
            <c:spPr>
              <a:solidFill>
                <a:srgbClr val="7030A0"/>
              </a:solidFill>
              <a:ln w="19050">
                <a:solidFill>
                  <a:schemeClr val="lt1"/>
                </a:solidFill>
              </a:ln>
              <a:effectLst/>
            </c:spPr>
            <c:extLst>
              <c:ext xmlns:c16="http://schemas.microsoft.com/office/drawing/2014/chart" uri="{C3380CC4-5D6E-409C-BE32-E72D297353CC}">
                <c16:uniqueId val="{00000003-CCA5-4C68-893F-9000C9A62084}"/>
              </c:ext>
            </c:extLst>
          </c:dPt>
          <c:dPt>
            <c:idx val="2"/>
            <c:bubble3D val="0"/>
            <c:spPr>
              <a:solidFill>
                <a:srgbClr val="7030A0"/>
              </a:solidFill>
              <a:ln w="19050">
                <a:solidFill>
                  <a:schemeClr val="lt1"/>
                </a:solidFill>
              </a:ln>
              <a:effectLst/>
            </c:spPr>
            <c:extLst>
              <c:ext xmlns:c16="http://schemas.microsoft.com/office/drawing/2014/chart" uri="{C3380CC4-5D6E-409C-BE32-E72D297353CC}">
                <c16:uniqueId val="{00000005-CCA5-4C68-893F-9000C9A62084}"/>
              </c:ext>
            </c:extLst>
          </c:dPt>
          <c:dPt>
            <c:idx val="3"/>
            <c:bubble3D val="0"/>
            <c:spPr>
              <a:solidFill>
                <a:srgbClr val="7030A0"/>
              </a:solidFill>
              <a:ln w="19050">
                <a:solidFill>
                  <a:schemeClr val="lt1"/>
                </a:solidFill>
              </a:ln>
              <a:effectLst/>
            </c:spPr>
            <c:extLst>
              <c:ext xmlns:c16="http://schemas.microsoft.com/office/drawing/2014/chart" uri="{C3380CC4-5D6E-409C-BE32-E72D297353CC}">
                <c16:uniqueId val="{00000007-CCA5-4C68-893F-9000C9A62084}"/>
              </c:ext>
            </c:extLst>
          </c:dPt>
          <c:dPt>
            <c:idx val="4"/>
            <c:bubble3D val="0"/>
            <c:spPr>
              <a:solidFill>
                <a:srgbClr val="7030A0"/>
              </a:solidFill>
              <a:ln w="19050">
                <a:solidFill>
                  <a:schemeClr val="lt1"/>
                </a:solidFill>
              </a:ln>
              <a:effectLst/>
            </c:spPr>
            <c:extLst>
              <c:ext xmlns:c16="http://schemas.microsoft.com/office/drawing/2014/chart" uri="{C3380CC4-5D6E-409C-BE32-E72D297353CC}">
                <c16:uniqueId val="{00000009-CCA5-4C68-893F-9000C9A62084}"/>
              </c:ext>
            </c:extLst>
          </c:dPt>
          <c:dPt>
            <c:idx val="5"/>
            <c:bubble3D val="0"/>
            <c:spPr>
              <a:solidFill>
                <a:srgbClr val="7030A0"/>
              </a:solidFill>
              <a:ln w="19050">
                <a:solidFill>
                  <a:schemeClr val="lt1"/>
                </a:solidFill>
              </a:ln>
              <a:effectLst/>
            </c:spPr>
            <c:extLst>
              <c:ext xmlns:c16="http://schemas.microsoft.com/office/drawing/2014/chart" uri="{C3380CC4-5D6E-409C-BE32-E72D297353CC}">
                <c16:uniqueId val="{0000000B-CCA5-4C68-893F-9000C9A62084}"/>
              </c:ext>
            </c:extLst>
          </c:dPt>
          <c:dPt>
            <c:idx val="6"/>
            <c:bubble3D val="0"/>
            <c:spPr>
              <a:solidFill>
                <a:srgbClr val="7030A0"/>
              </a:solidFill>
              <a:ln w="19050">
                <a:solidFill>
                  <a:schemeClr val="lt1"/>
                </a:solidFill>
              </a:ln>
              <a:effectLst/>
            </c:spPr>
            <c:extLst>
              <c:ext xmlns:c16="http://schemas.microsoft.com/office/drawing/2014/chart" uri="{C3380CC4-5D6E-409C-BE32-E72D297353CC}">
                <c16:uniqueId val="{0000000D-CCA5-4C68-893F-9000C9A62084}"/>
              </c:ext>
            </c:extLst>
          </c:dPt>
          <c:dPt>
            <c:idx val="7"/>
            <c:bubble3D val="0"/>
            <c:spPr>
              <a:solidFill>
                <a:srgbClr val="7030A0"/>
              </a:solidFill>
              <a:ln w="19050">
                <a:solidFill>
                  <a:schemeClr val="lt1"/>
                </a:solidFill>
              </a:ln>
              <a:effectLst/>
            </c:spPr>
            <c:extLst>
              <c:ext xmlns:c16="http://schemas.microsoft.com/office/drawing/2014/chart" uri="{C3380CC4-5D6E-409C-BE32-E72D297353CC}">
                <c16:uniqueId val="{0000000F-CCA5-4C68-893F-9000C9A62084}"/>
              </c:ext>
            </c:extLst>
          </c:dPt>
          <c:dPt>
            <c:idx val="8"/>
            <c:bubble3D val="0"/>
            <c:spPr>
              <a:solidFill>
                <a:srgbClr val="7030A0"/>
              </a:solidFill>
              <a:ln w="19050">
                <a:solidFill>
                  <a:schemeClr val="lt1"/>
                </a:solidFill>
              </a:ln>
              <a:effectLst/>
            </c:spPr>
            <c:extLst>
              <c:ext xmlns:c16="http://schemas.microsoft.com/office/drawing/2014/chart" uri="{C3380CC4-5D6E-409C-BE32-E72D297353CC}">
                <c16:uniqueId val="{00000011-CCA5-4C68-893F-9000C9A62084}"/>
              </c:ext>
            </c:extLst>
          </c:dPt>
          <c:dPt>
            <c:idx val="9"/>
            <c:bubble3D val="0"/>
            <c:spPr>
              <a:solidFill>
                <a:srgbClr val="7030A0"/>
              </a:solidFill>
              <a:ln w="19050">
                <a:solidFill>
                  <a:schemeClr val="lt1"/>
                </a:solidFill>
              </a:ln>
              <a:effectLst/>
            </c:spPr>
            <c:extLst>
              <c:ext xmlns:c16="http://schemas.microsoft.com/office/drawing/2014/chart" uri="{C3380CC4-5D6E-409C-BE32-E72D297353CC}">
                <c16:uniqueId val="{00000013-CCA5-4C68-893F-9000C9A62084}"/>
              </c:ext>
            </c:extLst>
          </c:dPt>
          <c:dPt>
            <c:idx val="10"/>
            <c:bubble3D val="0"/>
            <c:spPr>
              <a:solidFill>
                <a:srgbClr val="7030A0"/>
              </a:solidFill>
              <a:ln w="19050">
                <a:solidFill>
                  <a:schemeClr val="lt1"/>
                </a:solidFill>
              </a:ln>
              <a:effectLst/>
            </c:spPr>
            <c:extLst>
              <c:ext xmlns:c16="http://schemas.microsoft.com/office/drawing/2014/chart" uri="{C3380CC4-5D6E-409C-BE32-E72D297353CC}">
                <c16:uniqueId val="{00000015-CCA5-4C68-893F-9000C9A62084}"/>
              </c:ext>
            </c:extLst>
          </c:dPt>
          <c:dPt>
            <c:idx val="11"/>
            <c:bubble3D val="0"/>
            <c:spPr>
              <a:solidFill>
                <a:srgbClr val="7030A0"/>
              </a:solidFill>
              <a:ln w="19050">
                <a:solidFill>
                  <a:schemeClr val="lt1"/>
                </a:solidFill>
              </a:ln>
              <a:effectLst/>
            </c:spPr>
            <c:extLst>
              <c:ext xmlns:c16="http://schemas.microsoft.com/office/drawing/2014/chart" uri="{C3380CC4-5D6E-409C-BE32-E72D297353CC}">
                <c16:uniqueId val="{00000017-CCA5-4C68-893F-9000C9A62084}"/>
              </c:ext>
            </c:extLst>
          </c:dPt>
          <c:dPt>
            <c:idx val="12"/>
            <c:bubble3D val="0"/>
            <c:spPr>
              <a:solidFill>
                <a:srgbClr val="7030A0"/>
              </a:solidFill>
              <a:ln w="19050">
                <a:solidFill>
                  <a:schemeClr val="lt1"/>
                </a:solidFill>
              </a:ln>
              <a:effectLst/>
            </c:spPr>
            <c:extLst>
              <c:ext xmlns:c16="http://schemas.microsoft.com/office/drawing/2014/chart" uri="{C3380CC4-5D6E-409C-BE32-E72D297353CC}">
                <c16:uniqueId val="{00000019-CCA5-4C68-893F-9000C9A62084}"/>
              </c:ext>
            </c:extLst>
          </c:dPt>
          <c:dPt>
            <c:idx val="13"/>
            <c:bubble3D val="0"/>
            <c:spPr>
              <a:solidFill>
                <a:srgbClr val="7030A0"/>
              </a:solidFill>
              <a:ln w="19050">
                <a:solidFill>
                  <a:schemeClr val="lt1"/>
                </a:solidFill>
              </a:ln>
              <a:effectLst/>
            </c:spPr>
            <c:extLst>
              <c:ext xmlns:c16="http://schemas.microsoft.com/office/drawing/2014/chart" uri="{C3380CC4-5D6E-409C-BE32-E72D297353CC}">
                <c16:uniqueId val="{0000001B-CCA5-4C68-893F-9000C9A62084}"/>
              </c:ext>
            </c:extLst>
          </c:dPt>
          <c:dPt>
            <c:idx val="14"/>
            <c:bubble3D val="0"/>
            <c:spPr>
              <a:solidFill>
                <a:srgbClr val="7030A0"/>
              </a:solidFill>
              <a:ln w="19050">
                <a:solidFill>
                  <a:schemeClr val="lt1"/>
                </a:solidFill>
              </a:ln>
              <a:effectLst/>
            </c:spPr>
            <c:extLst>
              <c:ext xmlns:c16="http://schemas.microsoft.com/office/drawing/2014/chart" uri="{C3380CC4-5D6E-409C-BE32-E72D297353CC}">
                <c16:uniqueId val="{0000001D-CCA5-4C68-893F-9000C9A62084}"/>
              </c:ext>
            </c:extLst>
          </c:dPt>
          <c:dPt>
            <c:idx val="15"/>
            <c:bubble3D val="0"/>
            <c:spPr>
              <a:solidFill>
                <a:srgbClr val="7030A0"/>
              </a:solidFill>
              <a:ln w="19050">
                <a:solidFill>
                  <a:schemeClr val="lt1"/>
                </a:solidFill>
              </a:ln>
              <a:effectLst/>
            </c:spPr>
            <c:extLst>
              <c:ext xmlns:c16="http://schemas.microsoft.com/office/drawing/2014/chart" uri="{C3380CC4-5D6E-409C-BE32-E72D297353CC}">
                <c16:uniqueId val="{0000001F-CCA5-4C68-893F-9000C9A62084}"/>
              </c:ext>
            </c:extLst>
          </c:dPt>
          <c:dPt>
            <c:idx val="16"/>
            <c:bubble3D val="0"/>
            <c:spPr>
              <a:solidFill>
                <a:srgbClr val="7030A0"/>
              </a:solidFill>
              <a:ln w="19050">
                <a:solidFill>
                  <a:schemeClr val="lt1"/>
                </a:solidFill>
              </a:ln>
              <a:effectLst/>
            </c:spPr>
            <c:extLst>
              <c:ext xmlns:c16="http://schemas.microsoft.com/office/drawing/2014/chart" uri="{C3380CC4-5D6E-409C-BE32-E72D297353CC}">
                <c16:uniqueId val="{00000021-CCA5-4C68-893F-9000C9A62084}"/>
              </c:ext>
            </c:extLst>
          </c:dPt>
          <c:dPt>
            <c:idx val="17"/>
            <c:bubble3D val="0"/>
            <c:spPr>
              <a:solidFill>
                <a:srgbClr val="7030A0"/>
              </a:solidFill>
              <a:ln w="19050">
                <a:solidFill>
                  <a:schemeClr val="lt1"/>
                </a:solidFill>
              </a:ln>
              <a:effectLst/>
            </c:spPr>
            <c:extLst>
              <c:ext xmlns:c16="http://schemas.microsoft.com/office/drawing/2014/chart" uri="{C3380CC4-5D6E-409C-BE32-E72D297353CC}">
                <c16:uniqueId val="{00000023-CCA5-4C68-893F-9000C9A62084}"/>
              </c:ext>
            </c:extLst>
          </c:dPt>
          <c:dPt>
            <c:idx val="18"/>
            <c:bubble3D val="0"/>
            <c:spPr>
              <a:solidFill>
                <a:srgbClr val="7030A0"/>
              </a:solidFill>
              <a:ln w="19050">
                <a:solidFill>
                  <a:schemeClr val="lt1"/>
                </a:solidFill>
              </a:ln>
              <a:effectLst/>
            </c:spPr>
            <c:extLst>
              <c:ext xmlns:c16="http://schemas.microsoft.com/office/drawing/2014/chart" uri="{C3380CC4-5D6E-409C-BE32-E72D297353CC}">
                <c16:uniqueId val="{00000025-CCA5-4C68-893F-9000C9A62084}"/>
              </c:ext>
            </c:extLst>
          </c:dPt>
          <c:dPt>
            <c:idx val="19"/>
            <c:bubble3D val="0"/>
            <c:spPr>
              <a:solidFill>
                <a:srgbClr val="7030A0"/>
              </a:solidFill>
              <a:ln w="19050">
                <a:solidFill>
                  <a:schemeClr val="lt1"/>
                </a:solidFill>
              </a:ln>
              <a:effectLst/>
            </c:spPr>
            <c:extLst>
              <c:ext xmlns:c16="http://schemas.microsoft.com/office/drawing/2014/chart" uri="{C3380CC4-5D6E-409C-BE32-E72D297353CC}">
                <c16:uniqueId val="{00000027-CCA5-4C68-893F-9000C9A62084}"/>
              </c:ext>
            </c:extLst>
          </c:dPt>
          <c:dPt>
            <c:idx val="20"/>
            <c:bubble3D val="0"/>
            <c:spPr>
              <a:solidFill>
                <a:srgbClr val="7030A0"/>
              </a:solidFill>
              <a:ln w="19050">
                <a:solidFill>
                  <a:schemeClr val="lt1"/>
                </a:solidFill>
              </a:ln>
              <a:effectLst/>
            </c:spPr>
            <c:extLst>
              <c:ext xmlns:c16="http://schemas.microsoft.com/office/drawing/2014/chart" uri="{C3380CC4-5D6E-409C-BE32-E72D297353CC}">
                <c16:uniqueId val="{00000029-CCA5-4C68-893F-9000C9A62084}"/>
              </c:ext>
            </c:extLst>
          </c:dPt>
          <c:dPt>
            <c:idx val="21"/>
            <c:bubble3D val="0"/>
            <c:spPr>
              <a:solidFill>
                <a:srgbClr val="7030A0"/>
              </a:solidFill>
              <a:ln w="19050">
                <a:solidFill>
                  <a:schemeClr val="lt1"/>
                </a:solidFill>
              </a:ln>
              <a:effectLst/>
            </c:spPr>
            <c:extLst>
              <c:ext xmlns:c16="http://schemas.microsoft.com/office/drawing/2014/chart" uri="{C3380CC4-5D6E-409C-BE32-E72D297353CC}">
                <c16:uniqueId val="{0000002B-CCA5-4C68-893F-9000C9A62084}"/>
              </c:ext>
            </c:extLst>
          </c:dPt>
          <c:dPt>
            <c:idx val="22"/>
            <c:bubble3D val="0"/>
            <c:spPr>
              <a:solidFill>
                <a:srgbClr val="7030A0"/>
              </a:solidFill>
              <a:ln w="19050">
                <a:solidFill>
                  <a:schemeClr val="lt1"/>
                </a:solidFill>
              </a:ln>
              <a:effectLst/>
            </c:spPr>
            <c:extLst>
              <c:ext xmlns:c16="http://schemas.microsoft.com/office/drawing/2014/chart" uri="{C3380CC4-5D6E-409C-BE32-E72D297353CC}">
                <c16:uniqueId val="{0000002D-CCA5-4C68-893F-9000C9A62084}"/>
              </c:ext>
            </c:extLst>
          </c:dPt>
          <c:dPt>
            <c:idx val="23"/>
            <c:bubble3D val="0"/>
            <c:spPr>
              <a:solidFill>
                <a:srgbClr val="7030A0"/>
              </a:solidFill>
              <a:ln w="19050">
                <a:solidFill>
                  <a:schemeClr val="lt1"/>
                </a:solidFill>
              </a:ln>
              <a:effectLst/>
            </c:spPr>
            <c:extLst>
              <c:ext xmlns:c16="http://schemas.microsoft.com/office/drawing/2014/chart" uri="{C3380CC4-5D6E-409C-BE32-E72D297353CC}">
                <c16:uniqueId val="{0000002F-CCA5-4C68-893F-9000C9A62084}"/>
              </c:ext>
            </c:extLst>
          </c:dPt>
          <c:dPt>
            <c:idx val="24"/>
            <c:bubble3D val="0"/>
            <c:spPr>
              <a:solidFill>
                <a:srgbClr val="7030A0"/>
              </a:solidFill>
              <a:ln w="19050">
                <a:solidFill>
                  <a:schemeClr val="lt1"/>
                </a:solidFill>
              </a:ln>
              <a:effectLst/>
            </c:spPr>
            <c:extLst>
              <c:ext xmlns:c16="http://schemas.microsoft.com/office/drawing/2014/chart" uri="{C3380CC4-5D6E-409C-BE32-E72D297353CC}">
                <c16:uniqueId val="{00000031-CCA5-4C68-893F-9000C9A62084}"/>
              </c:ext>
            </c:extLst>
          </c:dPt>
          <c:dPt>
            <c:idx val="25"/>
            <c:bubble3D val="0"/>
            <c:spPr>
              <a:solidFill>
                <a:srgbClr val="7030A0"/>
              </a:solidFill>
              <a:ln w="19050">
                <a:solidFill>
                  <a:schemeClr val="lt1"/>
                </a:solidFill>
              </a:ln>
              <a:effectLst/>
            </c:spPr>
            <c:extLst>
              <c:ext xmlns:c16="http://schemas.microsoft.com/office/drawing/2014/chart" uri="{C3380CC4-5D6E-409C-BE32-E72D297353CC}">
                <c16:uniqueId val="{00000033-CCA5-4C68-893F-9000C9A62084}"/>
              </c:ext>
            </c:extLst>
          </c:dPt>
          <c:dPt>
            <c:idx val="26"/>
            <c:bubble3D val="0"/>
            <c:spPr>
              <a:solidFill>
                <a:srgbClr val="7030A0"/>
              </a:solidFill>
              <a:ln w="19050">
                <a:solidFill>
                  <a:schemeClr val="lt1"/>
                </a:solidFill>
              </a:ln>
              <a:effectLst/>
            </c:spPr>
            <c:extLst>
              <c:ext xmlns:c16="http://schemas.microsoft.com/office/drawing/2014/chart" uri="{C3380CC4-5D6E-409C-BE32-E72D297353CC}">
                <c16:uniqueId val="{00000035-CCA5-4C68-893F-9000C9A62084}"/>
              </c:ext>
            </c:extLst>
          </c:dPt>
          <c:dPt>
            <c:idx val="27"/>
            <c:bubble3D val="0"/>
            <c:spPr>
              <a:solidFill>
                <a:srgbClr val="7030A0"/>
              </a:solidFill>
              <a:ln w="19050">
                <a:solidFill>
                  <a:schemeClr val="lt1"/>
                </a:solidFill>
              </a:ln>
              <a:effectLst/>
            </c:spPr>
            <c:extLst>
              <c:ext xmlns:c16="http://schemas.microsoft.com/office/drawing/2014/chart" uri="{C3380CC4-5D6E-409C-BE32-E72D297353CC}">
                <c16:uniqueId val="{00000037-CCA5-4C68-893F-9000C9A62084}"/>
              </c:ext>
            </c:extLst>
          </c:dPt>
          <c:dPt>
            <c:idx val="28"/>
            <c:bubble3D val="0"/>
            <c:spPr>
              <a:solidFill>
                <a:srgbClr val="7030A0"/>
              </a:solidFill>
              <a:ln w="19050">
                <a:solidFill>
                  <a:schemeClr val="lt1"/>
                </a:solidFill>
              </a:ln>
              <a:effectLst/>
            </c:spPr>
            <c:extLst>
              <c:ext xmlns:c16="http://schemas.microsoft.com/office/drawing/2014/chart" uri="{C3380CC4-5D6E-409C-BE32-E72D297353CC}">
                <c16:uniqueId val="{00000039-CCA5-4C68-893F-9000C9A62084}"/>
              </c:ext>
            </c:extLst>
          </c:dPt>
          <c:dPt>
            <c:idx val="29"/>
            <c:bubble3D val="0"/>
            <c:spPr>
              <a:solidFill>
                <a:srgbClr val="7030A0"/>
              </a:solidFill>
              <a:ln w="19050">
                <a:solidFill>
                  <a:schemeClr val="lt1"/>
                </a:solidFill>
              </a:ln>
              <a:effectLst/>
            </c:spPr>
            <c:extLst>
              <c:ext xmlns:c16="http://schemas.microsoft.com/office/drawing/2014/chart" uri="{C3380CC4-5D6E-409C-BE32-E72D297353CC}">
                <c16:uniqueId val="{0000003B-CCA5-4C68-893F-9000C9A62084}"/>
              </c:ext>
            </c:extLst>
          </c:dPt>
          <c:dPt>
            <c:idx val="30"/>
            <c:bubble3D val="0"/>
            <c:spPr>
              <a:solidFill>
                <a:srgbClr val="7030A0"/>
              </a:solidFill>
              <a:ln w="19050">
                <a:solidFill>
                  <a:schemeClr val="lt1"/>
                </a:solidFill>
              </a:ln>
              <a:effectLst/>
            </c:spPr>
            <c:extLst>
              <c:ext xmlns:c16="http://schemas.microsoft.com/office/drawing/2014/chart" uri="{C3380CC4-5D6E-409C-BE32-E72D297353CC}">
                <c16:uniqueId val="{0000003D-CCA5-4C68-893F-9000C9A62084}"/>
              </c:ext>
            </c:extLst>
          </c:dPt>
          <c:dPt>
            <c:idx val="31"/>
            <c:bubble3D val="0"/>
            <c:spPr>
              <a:solidFill>
                <a:srgbClr val="7030A0"/>
              </a:solidFill>
              <a:ln w="19050">
                <a:solidFill>
                  <a:schemeClr val="lt1"/>
                </a:solidFill>
              </a:ln>
              <a:effectLst/>
            </c:spPr>
            <c:extLst>
              <c:ext xmlns:c16="http://schemas.microsoft.com/office/drawing/2014/chart" uri="{C3380CC4-5D6E-409C-BE32-E72D297353CC}">
                <c16:uniqueId val="{0000003F-CCA5-4C68-893F-9000C9A62084}"/>
              </c:ext>
            </c:extLst>
          </c:dPt>
          <c:dPt>
            <c:idx val="32"/>
            <c:bubble3D val="0"/>
            <c:spPr>
              <a:solidFill>
                <a:srgbClr val="7030A0"/>
              </a:solidFill>
              <a:ln w="19050">
                <a:solidFill>
                  <a:schemeClr val="lt1"/>
                </a:solidFill>
              </a:ln>
              <a:effectLst/>
            </c:spPr>
            <c:extLst>
              <c:ext xmlns:c16="http://schemas.microsoft.com/office/drawing/2014/chart" uri="{C3380CC4-5D6E-409C-BE32-E72D297353CC}">
                <c16:uniqueId val="{00000041-CCA5-4C68-893F-9000C9A62084}"/>
              </c:ext>
            </c:extLst>
          </c:dPt>
          <c:dPt>
            <c:idx val="33"/>
            <c:bubble3D val="0"/>
            <c:spPr>
              <a:solidFill>
                <a:srgbClr val="7030A0"/>
              </a:solidFill>
              <a:ln w="19050">
                <a:solidFill>
                  <a:schemeClr val="lt1"/>
                </a:solidFill>
              </a:ln>
              <a:effectLst/>
            </c:spPr>
            <c:extLst>
              <c:ext xmlns:c16="http://schemas.microsoft.com/office/drawing/2014/chart" uri="{C3380CC4-5D6E-409C-BE32-E72D297353CC}">
                <c16:uniqueId val="{00000043-CCA5-4C68-893F-9000C9A62084}"/>
              </c:ext>
            </c:extLst>
          </c:dPt>
          <c:dPt>
            <c:idx val="34"/>
            <c:bubble3D val="0"/>
            <c:spPr>
              <a:solidFill>
                <a:srgbClr val="7030A0"/>
              </a:solidFill>
              <a:ln w="19050">
                <a:solidFill>
                  <a:schemeClr val="lt1"/>
                </a:solidFill>
              </a:ln>
              <a:effectLst/>
            </c:spPr>
            <c:extLst>
              <c:ext xmlns:c16="http://schemas.microsoft.com/office/drawing/2014/chart" uri="{C3380CC4-5D6E-409C-BE32-E72D297353CC}">
                <c16:uniqueId val="{00000045-CCA5-4C68-893F-9000C9A62084}"/>
              </c:ext>
            </c:extLst>
          </c:dPt>
          <c:dPt>
            <c:idx val="35"/>
            <c:bubble3D val="0"/>
            <c:spPr>
              <a:solidFill>
                <a:srgbClr val="7030A0"/>
              </a:solidFill>
              <a:ln w="19050">
                <a:solidFill>
                  <a:schemeClr val="lt1"/>
                </a:solidFill>
              </a:ln>
              <a:effectLst/>
            </c:spPr>
            <c:extLst>
              <c:ext xmlns:c16="http://schemas.microsoft.com/office/drawing/2014/chart" uri="{C3380CC4-5D6E-409C-BE32-E72D297353CC}">
                <c16:uniqueId val="{00000047-CCA5-4C68-893F-9000C9A62084}"/>
              </c:ext>
            </c:extLst>
          </c:dPt>
          <c:dPt>
            <c:idx val="36"/>
            <c:bubble3D val="0"/>
            <c:spPr>
              <a:solidFill>
                <a:srgbClr val="7030A0"/>
              </a:solidFill>
              <a:ln w="19050">
                <a:solidFill>
                  <a:schemeClr val="lt1"/>
                </a:solidFill>
              </a:ln>
              <a:effectLst/>
            </c:spPr>
            <c:extLst>
              <c:ext xmlns:c16="http://schemas.microsoft.com/office/drawing/2014/chart" uri="{C3380CC4-5D6E-409C-BE32-E72D297353CC}">
                <c16:uniqueId val="{00000049-CCA5-4C68-893F-9000C9A62084}"/>
              </c:ext>
            </c:extLst>
          </c:dPt>
          <c:dPt>
            <c:idx val="37"/>
            <c:bubble3D val="0"/>
            <c:spPr>
              <a:solidFill>
                <a:srgbClr val="7030A0"/>
              </a:solidFill>
              <a:ln w="19050">
                <a:solidFill>
                  <a:schemeClr val="lt1"/>
                </a:solidFill>
              </a:ln>
              <a:effectLst/>
            </c:spPr>
            <c:extLst>
              <c:ext xmlns:c16="http://schemas.microsoft.com/office/drawing/2014/chart" uri="{C3380CC4-5D6E-409C-BE32-E72D297353CC}">
                <c16:uniqueId val="{0000004B-CCA5-4C68-893F-9000C9A62084}"/>
              </c:ext>
            </c:extLst>
          </c:dPt>
          <c:dPt>
            <c:idx val="38"/>
            <c:bubble3D val="0"/>
            <c:spPr>
              <a:solidFill>
                <a:srgbClr val="7030A0"/>
              </a:solidFill>
              <a:ln w="19050">
                <a:solidFill>
                  <a:schemeClr val="lt1"/>
                </a:solidFill>
              </a:ln>
              <a:effectLst/>
            </c:spPr>
            <c:extLst>
              <c:ext xmlns:c16="http://schemas.microsoft.com/office/drawing/2014/chart" uri="{C3380CC4-5D6E-409C-BE32-E72D297353CC}">
                <c16:uniqueId val="{0000004D-CCA5-4C68-893F-9000C9A62084}"/>
              </c:ext>
            </c:extLst>
          </c:dPt>
          <c:dPt>
            <c:idx val="39"/>
            <c:bubble3D val="0"/>
            <c:spPr>
              <a:solidFill>
                <a:srgbClr val="7030A0"/>
              </a:solidFill>
              <a:ln w="19050">
                <a:solidFill>
                  <a:schemeClr val="lt1"/>
                </a:solidFill>
              </a:ln>
              <a:effectLst/>
            </c:spPr>
            <c:extLst>
              <c:ext xmlns:c16="http://schemas.microsoft.com/office/drawing/2014/chart" uri="{C3380CC4-5D6E-409C-BE32-E72D297353CC}">
                <c16:uniqueId val="{0000004F-CCA5-4C68-893F-9000C9A62084}"/>
              </c:ext>
            </c:extLst>
          </c:dPt>
          <c:dPt>
            <c:idx val="40"/>
            <c:bubble3D val="0"/>
            <c:spPr>
              <a:solidFill>
                <a:srgbClr val="7030A0"/>
              </a:solidFill>
              <a:ln w="19050">
                <a:solidFill>
                  <a:schemeClr val="lt1"/>
                </a:solidFill>
              </a:ln>
              <a:effectLst/>
            </c:spPr>
            <c:extLst>
              <c:ext xmlns:c16="http://schemas.microsoft.com/office/drawing/2014/chart" uri="{C3380CC4-5D6E-409C-BE32-E72D297353CC}">
                <c16:uniqueId val="{00000051-CCA5-4C68-893F-9000C9A62084}"/>
              </c:ext>
            </c:extLst>
          </c:dPt>
          <c:dPt>
            <c:idx val="41"/>
            <c:bubble3D val="0"/>
            <c:spPr>
              <a:solidFill>
                <a:srgbClr val="7030A0"/>
              </a:solidFill>
              <a:ln w="19050">
                <a:solidFill>
                  <a:schemeClr val="lt1"/>
                </a:solidFill>
              </a:ln>
              <a:effectLst/>
            </c:spPr>
            <c:extLst>
              <c:ext xmlns:c16="http://schemas.microsoft.com/office/drawing/2014/chart" uri="{C3380CC4-5D6E-409C-BE32-E72D297353CC}">
                <c16:uniqueId val="{00000053-CCA5-4C68-893F-9000C9A62084}"/>
              </c:ext>
            </c:extLst>
          </c:dPt>
          <c:dPt>
            <c:idx val="42"/>
            <c:bubble3D val="0"/>
            <c:spPr>
              <a:solidFill>
                <a:srgbClr val="7030A0"/>
              </a:solidFill>
              <a:ln w="19050">
                <a:solidFill>
                  <a:schemeClr val="lt1"/>
                </a:solidFill>
              </a:ln>
              <a:effectLst/>
            </c:spPr>
            <c:extLst>
              <c:ext xmlns:c16="http://schemas.microsoft.com/office/drawing/2014/chart" uri="{C3380CC4-5D6E-409C-BE32-E72D297353CC}">
                <c16:uniqueId val="{00000055-CCA5-4C68-893F-9000C9A62084}"/>
              </c:ext>
            </c:extLst>
          </c:dPt>
          <c:dPt>
            <c:idx val="43"/>
            <c:bubble3D val="0"/>
            <c:spPr>
              <a:solidFill>
                <a:srgbClr val="7030A0"/>
              </a:solidFill>
              <a:ln w="19050">
                <a:solidFill>
                  <a:schemeClr val="lt1"/>
                </a:solidFill>
              </a:ln>
              <a:effectLst/>
            </c:spPr>
            <c:extLst>
              <c:ext xmlns:c16="http://schemas.microsoft.com/office/drawing/2014/chart" uri="{C3380CC4-5D6E-409C-BE32-E72D297353CC}">
                <c16:uniqueId val="{00000057-CCA5-4C68-893F-9000C9A62084}"/>
              </c:ext>
            </c:extLst>
          </c:dPt>
          <c:dPt>
            <c:idx val="44"/>
            <c:bubble3D val="0"/>
            <c:spPr>
              <a:solidFill>
                <a:srgbClr val="7030A0"/>
              </a:solidFill>
              <a:ln w="19050">
                <a:solidFill>
                  <a:schemeClr val="lt1"/>
                </a:solidFill>
              </a:ln>
              <a:effectLst/>
            </c:spPr>
            <c:extLst>
              <c:ext xmlns:c16="http://schemas.microsoft.com/office/drawing/2014/chart" uri="{C3380CC4-5D6E-409C-BE32-E72D297353CC}">
                <c16:uniqueId val="{00000059-CCA5-4C68-893F-9000C9A62084}"/>
              </c:ext>
            </c:extLst>
          </c:dPt>
          <c:dPt>
            <c:idx val="45"/>
            <c:bubble3D val="0"/>
            <c:spPr>
              <a:solidFill>
                <a:srgbClr val="7030A0"/>
              </a:solidFill>
              <a:ln w="19050">
                <a:solidFill>
                  <a:schemeClr val="lt1"/>
                </a:solidFill>
              </a:ln>
              <a:effectLst/>
            </c:spPr>
            <c:extLst>
              <c:ext xmlns:c16="http://schemas.microsoft.com/office/drawing/2014/chart" uri="{C3380CC4-5D6E-409C-BE32-E72D297353CC}">
                <c16:uniqueId val="{0000005B-CCA5-4C68-893F-9000C9A62084}"/>
              </c:ext>
            </c:extLst>
          </c:dPt>
          <c:dPt>
            <c:idx val="46"/>
            <c:bubble3D val="0"/>
            <c:spPr>
              <a:solidFill>
                <a:srgbClr val="7030A0"/>
              </a:solidFill>
              <a:ln w="19050">
                <a:solidFill>
                  <a:schemeClr val="lt1"/>
                </a:solidFill>
              </a:ln>
              <a:effectLst/>
            </c:spPr>
            <c:extLst>
              <c:ext xmlns:c16="http://schemas.microsoft.com/office/drawing/2014/chart" uri="{C3380CC4-5D6E-409C-BE32-E72D297353CC}">
                <c16:uniqueId val="{0000005D-CCA5-4C68-893F-9000C9A62084}"/>
              </c:ext>
            </c:extLst>
          </c:dPt>
          <c:dPt>
            <c:idx val="47"/>
            <c:bubble3D val="0"/>
            <c:spPr>
              <a:solidFill>
                <a:srgbClr val="7030A0"/>
              </a:solidFill>
              <a:ln w="19050">
                <a:solidFill>
                  <a:schemeClr val="lt1"/>
                </a:solidFill>
              </a:ln>
              <a:effectLst/>
            </c:spPr>
            <c:extLst>
              <c:ext xmlns:c16="http://schemas.microsoft.com/office/drawing/2014/chart" uri="{C3380CC4-5D6E-409C-BE32-E72D297353CC}">
                <c16:uniqueId val="{0000005F-CCA5-4C68-893F-9000C9A62084}"/>
              </c:ext>
            </c:extLst>
          </c:dPt>
          <c:dPt>
            <c:idx val="48"/>
            <c:bubble3D val="0"/>
            <c:spPr>
              <a:solidFill>
                <a:srgbClr val="7030A0"/>
              </a:solidFill>
              <a:ln w="19050">
                <a:solidFill>
                  <a:schemeClr val="lt1"/>
                </a:solidFill>
              </a:ln>
              <a:effectLst/>
            </c:spPr>
            <c:extLst>
              <c:ext xmlns:c16="http://schemas.microsoft.com/office/drawing/2014/chart" uri="{C3380CC4-5D6E-409C-BE32-E72D297353CC}">
                <c16:uniqueId val="{00000061-CCA5-4C68-893F-9000C9A62084}"/>
              </c:ext>
            </c:extLst>
          </c:dPt>
          <c:dPt>
            <c:idx val="49"/>
            <c:bubble3D val="0"/>
            <c:spPr>
              <a:solidFill>
                <a:srgbClr val="7030A0"/>
              </a:solidFill>
              <a:ln w="19050">
                <a:solidFill>
                  <a:schemeClr val="lt1"/>
                </a:solidFill>
              </a:ln>
              <a:effectLst/>
            </c:spPr>
            <c:extLst>
              <c:ext xmlns:c16="http://schemas.microsoft.com/office/drawing/2014/chart" uri="{C3380CC4-5D6E-409C-BE32-E72D297353CC}">
                <c16:uniqueId val="{00000063-CCA5-4C68-893F-9000C9A62084}"/>
              </c:ext>
            </c:extLst>
          </c:dPt>
          <c:val>
            <c:numLit>
              <c:formatCode>General</c:formatCode>
              <c:ptCount val="5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numLit>
          </c:val>
          <c:extLst>
            <c:ext xmlns:c16="http://schemas.microsoft.com/office/drawing/2014/chart" uri="{C3380CC4-5D6E-409C-BE32-E72D297353CC}">
              <c16:uniqueId val="{00000064-CCA5-4C68-893F-9000C9A62084}"/>
            </c:ext>
          </c:extLst>
        </c:ser>
        <c:dLbls>
          <c:showLegendKey val="0"/>
          <c:showVal val="0"/>
          <c:showCatName val="0"/>
          <c:showSerName val="0"/>
          <c:showPercent val="0"/>
          <c:showBubbleSize val="0"/>
          <c:showLeaderLines val="1"/>
        </c:dLbls>
        <c:firstSliceAng val="0"/>
        <c:holeSize val="50"/>
      </c:doughnutChart>
      <c:doughnutChart>
        <c:varyColors val="1"/>
        <c:ser>
          <c:idx val="0"/>
          <c:order val="0"/>
          <c:spPr>
            <a:solidFill>
              <a:srgbClr val="7030A0"/>
            </a:solidFill>
          </c:spPr>
          <c:dPt>
            <c:idx val="0"/>
            <c:bubble3D val="0"/>
            <c:spPr>
              <a:solidFill>
                <a:srgbClr val="461E64">
                  <a:alpha val="94902"/>
                </a:srgbClr>
              </a:solidFill>
              <a:ln w="19050">
                <a:solidFill>
                  <a:schemeClr val="lt1"/>
                </a:solidFill>
              </a:ln>
              <a:effectLst/>
            </c:spPr>
            <c:extLst>
              <c:ext xmlns:c16="http://schemas.microsoft.com/office/drawing/2014/chart" uri="{C3380CC4-5D6E-409C-BE32-E72D297353CC}">
                <c16:uniqueId val="{00000066-CCA5-4C68-893F-9000C9A62084}"/>
              </c:ext>
            </c:extLst>
          </c:dPt>
          <c:dPt>
            <c:idx val="1"/>
            <c:bubble3D val="0"/>
            <c:spPr>
              <a:solidFill>
                <a:srgbClr val="461E64">
                  <a:alpha val="0"/>
                </a:srgbClr>
              </a:solidFill>
              <a:ln w="19050">
                <a:solidFill>
                  <a:schemeClr val="lt1"/>
                </a:solidFill>
              </a:ln>
              <a:effectLst/>
            </c:spPr>
            <c:extLst>
              <c:ext xmlns:c16="http://schemas.microsoft.com/office/drawing/2014/chart" uri="{C3380CC4-5D6E-409C-BE32-E72D297353CC}">
                <c16:uniqueId val="{00000068-CCA5-4C68-893F-9000C9A62084}"/>
              </c:ext>
            </c:extLst>
          </c:dPt>
          <c:cat>
            <c:strRef>
              <c:f>'SUPPORT SHEET'!$A$10:$B$10</c:f>
              <c:strCache>
                <c:ptCount val="2"/>
                <c:pt idx="0">
                  <c:v>AMAZON</c:v>
                </c:pt>
                <c:pt idx="1">
                  <c:v>REMAINING </c:v>
                </c:pt>
              </c:strCache>
            </c:strRef>
          </c:cat>
          <c:val>
            <c:numRef>
              <c:f>'SUPPORT SHEET'!$A$11:$B$11</c:f>
              <c:numCache>
                <c:formatCode>0%</c:formatCode>
                <c:ptCount val="2"/>
                <c:pt idx="0">
                  <c:v>0.23107816127037165</c:v>
                </c:pt>
                <c:pt idx="1">
                  <c:v>0.76892183872962838</c:v>
                </c:pt>
              </c:numCache>
            </c:numRef>
          </c:val>
          <c:extLst>
            <c:ext xmlns:c16="http://schemas.microsoft.com/office/drawing/2014/chart" uri="{C3380CC4-5D6E-409C-BE32-E72D297353CC}">
              <c16:uniqueId val="{00000069-CCA5-4C68-893F-9000C9A62084}"/>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5700674815112"/>
          <c:y val="7.1569982323638121E-2"/>
          <c:w val="0.76379641552848787"/>
          <c:h val="0.77522738229149923"/>
        </c:manualLayout>
      </c:layout>
      <c:doughnutChart>
        <c:varyColors val="1"/>
        <c:ser>
          <c:idx val="1"/>
          <c:order val="1"/>
          <c:tx>
            <c:v>series</c:v>
          </c:tx>
          <c:spPr>
            <a:solidFill>
              <a:srgbClr val="7030A0"/>
            </a:solidFill>
          </c:spPr>
          <c:dPt>
            <c:idx val="0"/>
            <c:bubble3D val="0"/>
            <c:spPr>
              <a:solidFill>
                <a:srgbClr val="7030A0"/>
              </a:solidFill>
              <a:ln w="19050">
                <a:solidFill>
                  <a:schemeClr val="lt1"/>
                </a:solidFill>
              </a:ln>
              <a:effectLst/>
            </c:spPr>
            <c:extLst>
              <c:ext xmlns:c16="http://schemas.microsoft.com/office/drawing/2014/chart" uri="{C3380CC4-5D6E-409C-BE32-E72D297353CC}">
                <c16:uniqueId val="{00000001-501B-40BA-84E1-F3E53613EDD2}"/>
              </c:ext>
            </c:extLst>
          </c:dPt>
          <c:dPt>
            <c:idx val="1"/>
            <c:bubble3D val="0"/>
            <c:spPr>
              <a:solidFill>
                <a:srgbClr val="7030A0"/>
              </a:solidFill>
              <a:ln w="19050">
                <a:solidFill>
                  <a:schemeClr val="lt1"/>
                </a:solidFill>
              </a:ln>
              <a:effectLst/>
            </c:spPr>
            <c:extLst>
              <c:ext xmlns:c16="http://schemas.microsoft.com/office/drawing/2014/chart" uri="{C3380CC4-5D6E-409C-BE32-E72D297353CC}">
                <c16:uniqueId val="{00000003-501B-40BA-84E1-F3E53613EDD2}"/>
              </c:ext>
            </c:extLst>
          </c:dPt>
          <c:dPt>
            <c:idx val="2"/>
            <c:bubble3D val="0"/>
            <c:spPr>
              <a:solidFill>
                <a:srgbClr val="7030A0"/>
              </a:solidFill>
              <a:ln w="19050">
                <a:solidFill>
                  <a:schemeClr val="lt1"/>
                </a:solidFill>
              </a:ln>
              <a:effectLst/>
            </c:spPr>
            <c:extLst>
              <c:ext xmlns:c16="http://schemas.microsoft.com/office/drawing/2014/chart" uri="{C3380CC4-5D6E-409C-BE32-E72D297353CC}">
                <c16:uniqueId val="{00000005-501B-40BA-84E1-F3E53613EDD2}"/>
              </c:ext>
            </c:extLst>
          </c:dPt>
          <c:dPt>
            <c:idx val="3"/>
            <c:bubble3D val="0"/>
            <c:spPr>
              <a:solidFill>
                <a:srgbClr val="7030A0"/>
              </a:solidFill>
              <a:ln w="19050">
                <a:solidFill>
                  <a:schemeClr val="lt1"/>
                </a:solidFill>
              </a:ln>
              <a:effectLst/>
            </c:spPr>
            <c:extLst>
              <c:ext xmlns:c16="http://schemas.microsoft.com/office/drawing/2014/chart" uri="{C3380CC4-5D6E-409C-BE32-E72D297353CC}">
                <c16:uniqueId val="{00000007-501B-40BA-84E1-F3E53613EDD2}"/>
              </c:ext>
            </c:extLst>
          </c:dPt>
          <c:dPt>
            <c:idx val="4"/>
            <c:bubble3D val="0"/>
            <c:spPr>
              <a:solidFill>
                <a:srgbClr val="7030A0"/>
              </a:solidFill>
              <a:ln w="19050">
                <a:solidFill>
                  <a:schemeClr val="lt1"/>
                </a:solidFill>
              </a:ln>
              <a:effectLst/>
            </c:spPr>
            <c:extLst>
              <c:ext xmlns:c16="http://schemas.microsoft.com/office/drawing/2014/chart" uri="{C3380CC4-5D6E-409C-BE32-E72D297353CC}">
                <c16:uniqueId val="{00000009-501B-40BA-84E1-F3E53613EDD2}"/>
              </c:ext>
            </c:extLst>
          </c:dPt>
          <c:dPt>
            <c:idx val="5"/>
            <c:bubble3D val="0"/>
            <c:spPr>
              <a:solidFill>
                <a:srgbClr val="7030A0"/>
              </a:solidFill>
              <a:ln w="19050">
                <a:solidFill>
                  <a:schemeClr val="lt1"/>
                </a:solidFill>
              </a:ln>
              <a:effectLst/>
            </c:spPr>
            <c:extLst>
              <c:ext xmlns:c16="http://schemas.microsoft.com/office/drawing/2014/chart" uri="{C3380CC4-5D6E-409C-BE32-E72D297353CC}">
                <c16:uniqueId val="{0000000B-501B-40BA-84E1-F3E53613EDD2}"/>
              </c:ext>
            </c:extLst>
          </c:dPt>
          <c:dPt>
            <c:idx val="6"/>
            <c:bubble3D val="0"/>
            <c:spPr>
              <a:solidFill>
                <a:srgbClr val="7030A0"/>
              </a:solidFill>
              <a:ln w="19050">
                <a:solidFill>
                  <a:schemeClr val="lt1"/>
                </a:solidFill>
              </a:ln>
              <a:effectLst/>
            </c:spPr>
            <c:extLst>
              <c:ext xmlns:c16="http://schemas.microsoft.com/office/drawing/2014/chart" uri="{C3380CC4-5D6E-409C-BE32-E72D297353CC}">
                <c16:uniqueId val="{0000000D-501B-40BA-84E1-F3E53613EDD2}"/>
              </c:ext>
            </c:extLst>
          </c:dPt>
          <c:dPt>
            <c:idx val="7"/>
            <c:bubble3D val="0"/>
            <c:spPr>
              <a:solidFill>
                <a:srgbClr val="7030A0"/>
              </a:solidFill>
              <a:ln w="19050">
                <a:solidFill>
                  <a:schemeClr val="lt1"/>
                </a:solidFill>
              </a:ln>
              <a:effectLst/>
            </c:spPr>
            <c:extLst>
              <c:ext xmlns:c16="http://schemas.microsoft.com/office/drawing/2014/chart" uri="{C3380CC4-5D6E-409C-BE32-E72D297353CC}">
                <c16:uniqueId val="{0000000F-501B-40BA-84E1-F3E53613EDD2}"/>
              </c:ext>
            </c:extLst>
          </c:dPt>
          <c:dPt>
            <c:idx val="8"/>
            <c:bubble3D val="0"/>
            <c:spPr>
              <a:solidFill>
                <a:srgbClr val="7030A0"/>
              </a:solidFill>
              <a:ln w="19050">
                <a:solidFill>
                  <a:schemeClr val="lt1"/>
                </a:solidFill>
              </a:ln>
              <a:effectLst/>
            </c:spPr>
            <c:extLst>
              <c:ext xmlns:c16="http://schemas.microsoft.com/office/drawing/2014/chart" uri="{C3380CC4-5D6E-409C-BE32-E72D297353CC}">
                <c16:uniqueId val="{00000011-501B-40BA-84E1-F3E53613EDD2}"/>
              </c:ext>
            </c:extLst>
          </c:dPt>
          <c:dPt>
            <c:idx val="9"/>
            <c:bubble3D val="0"/>
            <c:spPr>
              <a:solidFill>
                <a:srgbClr val="7030A0"/>
              </a:solidFill>
              <a:ln w="19050">
                <a:solidFill>
                  <a:schemeClr val="lt1"/>
                </a:solidFill>
              </a:ln>
              <a:effectLst/>
            </c:spPr>
            <c:extLst>
              <c:ext xmlns:c16="http://schemas.microsoft.com/office/drawing/2014/chart" uri="{C3380CC4-5D6E-409C-BE32-E72D297353CC}">
                <c16:uniqueId val="{00000013-501B-40BA-84E1-F3E53613EDD2}"/>
              </c:ext>
            </c:extLst>
          </c:dPt>
          <c:dPt>
            <c:idx val="10"/>
            <c:bubble3D val="0"/>
            <c:spPr>
              <a:solidFill>
                <a:srgbClr val="7030A0"/>
              </a:solidFill>
              <a:ln w="19050">
                <a:solidFill>
                  <a:schemeClr val="lt1"/>
                </a:solidFill>
              </a:ln>
              <a:effectLst/>
            </c:spPr>
            <c:extLst>
              <c:ext xmlns:c16="http://schemas.microsoft.com/office/drawing/2014/chart" uri="{C3380CC4-5D6E-409C-BE32-E72D297353CC}">
                <c16:uniqueId val="{00000015-501B-40BA-84E1-F3E53613EDD2}"/>
              </c:ext>
            </c:extLst>
          </c:dPt>
          <c:dPt>
            <c:idx val="11"/>
            <c:bubble3D val="0"/>
            <c:spPr>
              <a:solidFill>
                <a:srgbClr val="7030A0"/>
              </a:solidFill>
              <a:ln w="19050">
                <a:solidFill>
                  <a:schemeClr val="lt1"/>
                </a:solidFill>
              </a:ln>
              <a:effectLst/>
            </c:spPr>
            <c:extLst>
              <c:ext xmlns:c16="http://schemas.microsoft.com/office/drawing/2014/chart" uri="{C3380CC4-5D6E-409C-BE32-E72D297353CC}">
                <c16:uniqueId val="{00000017-501B-40BA-84E1-F3E53613EDD2}"/>
              </c:ext>
            </c:extLst>
          </c:dPt>
          <c:dPt>
            <c:idx val="12"/>
            <c:bubble3D val="0"/>
            <c:spPr>
              <a:solidFill>
                <a:srgbClr val="7030A0"/>
              </a:solidFill>
              <a:ln w="19050">
                <a:solidFill>
                  <a:schemeClr val="lt1"/>
                </a:solidFill>
              </a:ln>
              <a:effectLst/>
            </c:spPr>
            <c:extLst>
              <c:ext xmlns:c16="http://schemas.microsoft.com/office/drawing/2014/chart" uri="{C3380CC4-5D6E-409C-BE32-E72D297353CC}">
                <c16:uniqueId val="{00000019-501B-40BA-84E1-F3E53613EDD2}"/>
              </c:ext>
            </c:extLst>
          </c:dPt>
          <c:dPt>
            <c:idx val="13"/>
            <c:bubble3D val="0"/>
            <c:spPr>
              <a:solidFill>
                <a:srgbClr val="7030A0"/>
              </a:solidFill>
              <a:ln w="19050">
                <a:solidFill>
                  <a:schemeClr val="lt1"/>
                </a:solidFill>
              </a:ln>
              <a:effectLst/>
            </c:spPr>
            <c:extLst>
              <c:ext xmlns:c16="http://schemas.microsoft.com/office/drawing/2014/chart" uri="{C3380CC4-5D6E-409C-BE32-E72D297353CC}">
                <c16:uniqueId val="{0000001B-501B-40BA-84E1-F3E53613EDD2}"/>
              </c:ext>
            </c:extLst>
          </c:dPt>
          <c:dPt>
            <c:idx val="14"/>
            <c:bubble3D val="0"/>
            <c:spPr>
              <a:solidFill>
                <a:srgbClr val="7030A0"/>
              </a:solidFill>
              <a:ln w="19050">
                <a:solidFill>
                  <a:schemeClr val="lt1"/>
                </a:solidFill>
              </a:ln>
              <a:effectLst/>
            </c:spPr>
            <c:extLst>
              <c:ext xmlns:c16="http://schemas.microsoft.com/office/drawing/2014/chart" uri="{C3380CC4-5D6E-409C-BE32-E72D297353CC}">
                <c16:uniqueId val="{0000001D-501B-40BA-84E1-F3E53613EDD2}"/>
              </c:ext>
            </c:extLst>
          </c:dPt>
          <c:dPt>
            <c:idx val="15"/>
            <c:bubble3D val="0"/>
            <c:spPr>
              <a:solidFill>
                <a:srgbClr val="7030A0"/>
              </a:solidFill>
              <a:ln w="19050">
                <a:solidFill>
                  <a:schemeClr val="lt1"/>
                </a:solidFill>
              </a:ln>
              <a:effectLst/>
            </c:spPr>
            <c:extLst>
              <c:ext xmlns:c16="http://schemas.microsoft.com/office/drawing/2014/chart" uri="{C3380CC4-5D6E-409C-BE32-E72D297353CC}">
                <c16:uniqueId val="{0000001F-501B-40BA-84E1-F3E53613EDD2}"/>
              </c:ext>
            </c:extLst>
          </c:dPt>
          <c:dPt>
            <c:idx val="16"/>
            <c:bubble3D val="0"/>
            <c:spPr>
              <a:solidFill>
                <a:srgbClr val="7030A0"/>
              </a:solidFill>
              <a:ln w="19050">
                <a:solidFill>
                  <a:schemeClr val="lt1"/>
                </a:solidFill>
              </a:ln>
              <a:effectLst/>
            </c:spPr>
            <c:extLst>
              <c:ext xmlns:c16="http://schemas.microsoft.com/office/drawing/2014/chart" uri="{C3380CC4-5D6E-409C-BE32-E72D297353CC}">
                <c16:uniqueId val="{00000021-501B-40BA-84E1-F3E53613EDD2}"/>
              </c:ext>
            </c:extLst>
          </c:dPt>
          <c:dPt>
            <c:idx val="17"/>
            <c:bubble3D val="0"/>
            <c:spPr>
              <a:solidFill>
                <a:srgbClr val="7030A0"/>
              </a:solidFill>
              <a:ln w="19050">
                <a:solidFill>
                  <a:schemeClr val="lt1"/>
                </a:solidFill>
              </a:ln>
              <a:effectLst/>
            </c:spPr>
            <c:extLst>
              <c:ext xmlns:c16="http://schemas.microsoft.com/office/drawing/2014/chart" uri="{C3380CC4-5D6E-409C-BE32-E72D297353CC}">
                <c16:uniqueId val="{00000023-501B-40BA-84E1-F3E53613EDD2}"/>
              </c:ext>
            </c:extLst>
          </c:dPt>
          <c:dPt>
            <c:idx val="18"/>
            <c:bubble3D val="0"/>
            <c:spPr>
              <a:solidFill>
                <a:srgbClr val="7030A0"/>
              </a:solidFill>
              <a:ln w="19050">
                <a:solidFill>
                  <a:schemeClr val="lt1"/>
                </a:solidFill>
              </a:ln>
              <a:effectLst/>
            </c:spPr>
            <c:extLst>
              <c:ext xmlns:c16="http://schemas.microsoft.com/office/drawing/2014/chart" uri="{C3380CC4-5D6E-409C-BE32-E72D297353CC}">
                <c16:uniqueId val="{00000025-501B-40BA-84E1-F3E53613EDD2}"/>
              </c:ext>
            </c:extLst>
          </c:dPt>
          <c:dPt>
            <c:idx val="19"/>
            <c:bubble3D val="0"/>
            <c:spPr>
              <a:solidFill>
                <a:srgbClr val="7030A0"/>
              </a:solidFill>
              <a:ln w="19050">
                <a:solidFill>
                  <a:schemeClr val="lt1"/>
                </a:solidFill>
              </a:ln>
              <a:effectLst/>
            </c:spPr>
            <c:extLst>
              <c:ext xmlns:c16="http://schemas.microsoft.com/office/drawing/2014/chart" uri="{C3380CC4-5D6E-409C-BE32-E72D297353CC}">
                <c16:uniqueId val="{00000027-501B-40BA-84E1-F3E53613EDD2}"/>
              </c:ext>
            </c:extLst>
          </c:dPt>
          <c:dPt>
            <c:idx val="20"/>
            <c:bubble3D val="0"/>
            <c:spPr>
              <a:solidFill>
                <a:srgbClr val="7030A0"/>
              </a:solidFill>
              <a:ln w="19050">
                <a:solidFill>
                  <a:schemeClr val="lt1"/>
                </a:solidFill>
              </a:ln>
              <a:effectLst/>
            </c:spPr>
            <c:extLst>
              <c:ext xmlns:c16="http://schemas.microsoft.com/office/drawing/2014/chart" uri="{C3380CC4-5D6E-409C-BE32-E72D297353CC}">
                <c16:uniqueId val="{00000029-501B-40BA-84E1-F3E53613EDD2}"/>
              </c:ext>
            </c:extLst>
          </c:dPt>
          <c:dPt>
            <c:idx val="21"/>
            <c:bubble3D val="0"/>
            <c:spPr>
              <a:solidFill>
                <a:srgbClr val="7030A0"/>
              </a:solidFill>
              <a:ln w="19050">
                <a:solidFill>
                  <a:schemeClr val="lt1"/>
                </a:solidFill>
              </a:ln>
              <a:effectLst/>
            </c:spPr>
            <c:extLst>
              <c:ext xmlns:c16="http://schemas.microsoft.com/office/drawing/2014/chart" uri="{C3380CC4-5D6E-409C-BE32-E72D297353CC}">
                <c16:uniqueId val="{0000002B-501B-40BA-84E1-F3E53613EDD2}"/>
              </c:ext>
            </c:extLst>
          </c:dPt>
          <c:dPt>
            <c:idx val="22"/>
            <c:bubble3D val="0"/>
            <c:spPr>
              <a:solidFill>
                <a:srgbClr val="7030A0"/>
              </a:solidFill>
              <a:ln w="19050">
                <a:solidFill>
                  <a:schemeClr val="lt1"/>
                </a:solidFill>
              </a:ln>
              <a:effectLst/>
            </c:spPr>
            <c:extLst>
              <c:ext xmlns:c16="http://schemas.microsoft.com/office/drawing/2014/chart" uri="{C3380CC4-5D6E-409C-BE32-E72D297353CC}">
                <c16:uniqueId val="{0000002D-501B-40BA-84E1-F3E53613EDD2}"/>
              </c:ext>
            </c:extLst>
          </c:dPt>
          <c:dPt>
            <c:idx val="23"/>
            <c:bubble3D val="0"/>
            <c:spPr>
              <a:solidFill>
                <a:srgbClr val="7030A0"/>
              </a:solidFill>
              <a:ln w="19050">
                <a:solidFill>
                  <a:schemeClr val="lt1"/>
                </a:solidFill>
              </a:ln>
              <a:effectLst/>
            </c:spPr>
            <c:extLst>
              <c:ext xmlns:c16="http://schemas.microsoft.com/office/drawing/2014/chart" uri="{C3380CC4-5D6E-409C-BE32-E72D297353CC}">
                <c16:uniqueId val="{0000002F-501B-40BA-84E1-F3E53613EDD2}"/>
              </c:ext>
            </c:extLst>
          </c:dPt>
          <c:dPt>
            <c:idx val="24"/>
            <c:bubble3D val="0"/>
            <c:spPr>
              <a:solidFill>
                <a:srgbClr val="7030A0"/>
              </a:solidFill>
              <a:ln w="19050">
                <a:solidFill>
                  <a:schemeClr val="lt1"/>
                </a:solidFill>
              </a:ln>
              <a:effectLst/>
            </c:spPr>
            <c:extLst>
              <c:ext xmlns:c16="http://schemas.microsoft.com/office/drawing/2014/chart" uri="{C3380CC4-5D6E-409C-BE32-E72D297353CC}">
                <c16:uniqueId val="{00000031-501B-40BA-84E1-F3E53613EDD2}"/>
              </c:ext>
            </c:extLst>
          </c:dPt>
          <c:dPt>
            <c:idx val="25"/>
            <c:bubble3D val="0"/>
            <c:spPr>
              <a:solidFill>
                <a:srgbClr val="7030A0"/>
              </a:solidFill>
              <a:ln w="19050">
                <a:solidFill>
                  <a:schemeClr val="lt1"/>
                </a:solidFill>
              </a:ln>
              <a:effectLst/>
            </c:spPr>
            <c:extLst>
              <c:ext xmlns:c16="http://schemas.microsoft.com/office/drawing/2014/chart" uri="{C3380CC4-5D6E-409C-BE32-E72D297353CC}">
                <c16:uniqueId val="{00000033-501B-40BA-84E1-F3E53613EDD2}"/>
              </c:ext>
            </c:extLst>
          </c:dPt>
          <c:dPt>
            <c:idx val="26"/>
            <c:bubble3D val="0"/>
            <c:spPr>
              <a:solidFill>
                <a:srgbClr val="7030A0"/>
              </a:solidFill>
              <a:ln w="19050">
                <a:solidFill>
                  <a:schemeClr val="lt1"/>
                </a:solidFill>
              </a:ln>
              <a:effectLst/>
            </c:spPr>
            <c:extLst>
              <c:ext xmlns:c16="http://schemas.microsoft.com/office/drawing/2014/chart" uri="{C3380CC4-5D6E-409C-BE32-E72D297353CC}">
                <c16:uniqueId val="{00000035-501B-40BA-84E1-F3E53613EDD2}"/>
              </c:ext>
            </c:extLst>
          </c:dPt>
          <c:dPt>
            <c:idx val="27"/>
            <c:bubble3D val="0"/>
            <c:spPr>
              <a:solidFill>
                <a:srgbClr val="7030A0"/>
              </a:solidFill>
              <a:ln w="19050">
                <a:solidFill>
                  <a:schemeClr val="lt1"/>
                </a:solidFill>
              </a:ln>
              <a:effectLst/>
            </c:spPr>
            <c:extLst>
              <c:ext xmlns:c16="http://schemas.microsoft.com/office/drawing/2014/chart" uri="{C3380CC4-5D6E-409C-BE32-E72D297353CC}">
                <c16:uniqueId val="{00000037-501B-40BA-84E1-F3E53613EDD2}"/>
              </c:ext>
            </c:extLst>
          </c:dPt>
          <c:dPt>
            <c:idx val="28"/>
            <c:bubble3D val="0"/>
            <c:spPr>
              <a:solidFill>
                <a:srgbClr val="7030A0"/>
              </a:solidFill>
              <a:ln w="19050">
                <a:solidFill>
                  <a:schemeClr val="lt1"/>
                </a:solidFill>
              </a:ln>
              <a:effectLst/>
            </c:spPr>
            <c:extLst>
              <c:ext xmlns:c16="http://schemas.microsoft.com/office/drawing/2014/chart" uri="{C3380CC4-5D6E-409C-BE32-E72D297353CC}">
                <c16:uniqueId val="{00000039-501B-40BA-84E1-F3E53613EDD2}"/>
              </c:ext>
            </c:extLst>
          </c:dPt>
          <c:dPt>
            <c:idx val="29"/>
            <c:bubble3D val="0"/>
            <c:spPr>
              <a:solidFill>
                <a:srgbClr val="7030A0"/>
              </a:solidFill>
              <a:ln w="19050">
                <a:solidFill>
                  <a:schemeClr val="lt1"/>
                </a:solidFill>
              </a:ln>
              <a:effectLst/>
            </c:spPr>
            <c:extLst>
              <c:ext xmlns:c16="http://schemas.microsoft.com/office/drawing/2014/chart" uri="{C3380CC4-5D6E-409C-BE32-E72D297353CC}">
                <c16:uniqueId val="{0000003B-501B-40BA-84E1-F3E53613EDD2}"/>
              </c:ext>
            </c:extLst>
          </c:dPt>
          <c:dPt>
            <c:idx val="30"/>
            <c:bubble3D val="0"/>
            <c:spPr>
              <a:solidFill>
                <a:srgbClr val="7030A0"/>
              </a:solidFill>
              <a:ln w="19050">
                <a:solidFill>
                  <a:schemeClr val="lt1"/>
                </a:solidFill>
              </a:ln>
              <a:effectLst/>
            </c:spPr>
            <c:extLst>
              <c:ext xmlns:c16="http://schemas.microsoft.com/office/drawing/2014/chart" uri="{C3380CC4-5D6E-409C-BE32-E72D297353CC}">
                <c16:uniqueId val="{0000003D-501B-40BA-84E1-F3E53613EDD2}"/>
              </c:ext>
            </c:extLst>
          </c:dPt>
          <c:dPt>
            <c:idx val="31"/>
            <c:bubble3D val="0"/>
            <c:spPr>
              <a:solidFill>
                <a:srgbClr val="7030A0"/>
              </a:solidFill>
              <a:ln w="19050">
                <a:solidFill>
                  <a:schemeClr val="lt1"/>
                </a:solidFill>
              </a:ln>
              <a:effectLst/>
            </c:spPr>
            <c:extLst>
              <c:ext xmlns:c16="http://schemas.microsoft.com/office/drawing/2014/chart" uri="{C3380CC4-5D6E-409C-BE32-E72D297353CC}">
                <c16:uniqueId val="{0000003F-501B-40BA-84E1-F3E53613EDD2}"/>
              </c:ext>
            </c:extLst>
          </c:dPt>
          <c:dPt>
            <c:idx val="32"/>
            <c:bubble3D val="0"/>
            <c:spPr>
              <a:solidFill>
                <a:srgbClr val="7030A0"/>
              </a:solidFill>
              <a:ln w="19050">
                <a:solidFill>
                  <a:schemeClr val="lt1"/>
                </a:solidFill>
              </a:ln>
              <a:effectLst/>
            </c:spPr>
            <c:extLst>
              <c:ext xmlns:c16="http://schemas.microsoft.com/office/drawing/2014/chart" uri="{C3380CC4-5D6E-409C-BE32-E72D297353CC}">
                <c16:uniqueId val="{00000041-501B-40BA-84E1-F3E53613EDD2}"/>
              </c:ext>
            </c:extLst>
          </c:dPt>
          <c:dPt>
            <c:idx val="33"/>
            <c:bubble3D val="0"/>
            <c:spPr>
              <a:solidFill>
                <a:srgbClr val="7030A0"/>
              </a:solidFill>
              <a:ln w="19050">
                <a:solidFill>
                  <a:schemeClr val="lt1"/>
                </a:solidFill>
              </a:ln>
              <a:effectLst/>
            </c:spPr>
            <c:extLst>
              <c:ext xmlns:c16="http://schemas.microsoft.com/office/drawing/2014/chart" uri="{C3380CC4-5D6E-409C-BE32-E72D297353CC}">
                <c16:uniqueId val="{00000043-501B-40BA-84E1-F3E53613EDD2}"/>
              </c:ext>
            </c:extLst>
          </c:dPt>
          <c:dPt>
            <c:idx val="34"/>
            <c:bubble3D val="0"/>
            <c:spPr>
              <a:solidFill>
                <a:srgbClr val="7030A0"/>
              </a:solidFill>
              <a:ln w="19050">
                <a:solidFill>
                  <a:schemeClr val="lt1"/>
                </a:solidFill>
              </a:ln>
              <a:effectLst/>
            </c:spPr>
            <c:extLst>
              <c:ext xmlns:c16="http://schemas.microsoft.com/office/drawing/2014/chart" uri="{C3380CC4-5D6E-409C-BE32-E72D297353CC}">
                <c16:uniqueId val="{00000045-501B-40BA-84E1-F3E53613EDD2}"/>
              </c:ext>
            </c:extLst>
          </c:dPt>
          <c:dPt>
            <c:idx val="35"/>
            <c:bubble3D val="0"/>
            <c:spPr>
              <a:solidFill>
                <a:srgbClr val="7030A0"/>
              </a:solidFill>
              <a:ln w="19050">
                <a:solidFill>
                  <a:schemeClr val="lt1"/>
                </a:solidFill>
              </a:ln>
              <a:effectLst/>
            </c:spPr>
            <c:extLst>
              <c:ext xmlns:c16="http://schemas.microsoft.com/office/drawing/2014/chart" uri="{C3380CC4-5D6E-409C-BE32-E72D297353CC}">
                <c16:uniqueId val="{00000047-501B-40BA-84E1-F3E53613EDD2}"/>
              </c:ext>
            </c:extLst>
          </c:dPt>
          <c:dPt>
            <c:idx val="36"/>
            <c:bubble3D val="0"/>
            <c:spPr>
              <a:solidFill>
                <a:srgbClr val="7030A0"/>
              </a:solidFill>
              <a:ln w="19050">
                <a:solidFill>
                  <a:schemeClr val="lt1"/>
                </a:solidFill>
              </a:ln>
              <a:effectLst/>
            </c:spPr>
            <c:extLst>
              <c:ext xmlns:c16="http://schemas.microsoft.com/office/drawing/2014/chart" uri="{C3380CC4-5D6E-409C-BE32-E72D297353CC}">
                <c16:uniqueId val="{00000049-501B-40BA-84E1-F3E53613EDD2}"/>
              </c:ext>
            </c:extLst>
          </c:dPt>
          <c:dPt>
            <c:idx val="37"/>
            <c:bubble3D val="0"/>
            <c:spPr>
              <a:solidFill>
                <a:srgbClr val="7030A0"/>
              </a:solidFill>
              <a:ln w="19050">
                <a:solidFill>
                  <a:schemeClr val="lt1"/>
                </a:solidFill>
              </a:ln>
              <a:effectLst/>
            </c:spPr>
            <c:extLst>
              <c:ext xmlns:c16="http://schemas.microsoft.com/office/drawing/2014/chart" uri="{C3380CC4-5D6E-409C-BE32-E72D297353CC}">
                <c16:uniqueId val="{0000004B-501B-40BA-84E1-F3E53613EDD2}"/>
              </c:ext>
            </c:extLst>
          </c:dPt>
          <c:dPt>
            <c:idx val="38"/>
            <c:bubble3D val="0"/>
            <c:spPr>
              <a:solidFill>
                <a:srgbClr val="7030A0"/>
              </a:solidFill>
              <a:ln w="19050">
                <a:solidFill>
                  <a:schemeClr val="lt1"/>
                </a:solidFill>
              </a:ln>
              <a:effectLst/>
            </c:spPr>
            <c:extLst>
              <c:ext xmlns:c16="http://schemas.microsoft.com/office/drawing/2014/chart" uri="{C3380CC4-5D6E-409C-BE32-E72D297353CC}">
                <c16:uniqueId val="{0000004D-501B-40BA-84E1-F3E53613EDD2}"/>
              </c:ext>
            </c:extLst>
          </c:dPt>
          <c:dPt>
            <c:idx val="39"/>
            <c:bubble3D val="0"/>
            <c:spPr>
              <a:solidFill>
                <a:srgbClr val="7030A0"/>
              </a:solidFill>
              <a:ln w="19050">
                <a:solidFill>
                  <a:schemeClr val="lt1"/>
                </a:solidFill>
              </a:ln>
              <a:effectLst/>
            </c:spPr>
            <c:extLst>
              <c:ext xmlns:c16="http://schemas.microsoft.com/office/drawing/2014/chart" uri="{C3380CC4-5D6E-409C-BE32-E72D297353CC}">
                <c16:uniqueId val="{0000004F-501B-40BA-84E1-F3E53613EDD2}"/>
              </c:ext>
            </c:extLst>
          </c:dPt>
          <c:dPt>
            <c:idx val="40"/>
            <c:bubble3D val="0"/>
            <c:spPr>
              <a:solidFill>
                <a:srgbClr val="7030A0"/>
              </a:solidFill>
              <a:ln w="19050">
                <a:solidFill>
                  <a:schemeClr val="lt1"/>
                </a:solidFill>
              </a:ln>
              <a:effectLst/>
            </c:spPr>
            <c:extLst>
              <c:ext xmlns:c16="http://schemas.microsoft.com/office/drawing/2014/chart" uri="{C3380CC4-5D6E-409C-BE32-E72D297353CC}">
                <c16:uniqueId val="{00000051-501B-40BA-84E1-F3E53613EDD2}"/>
              </c:ext>
            </c:extLst>
          </c:dPt>
          <c:dPt>
            <c:idx val="41"/>
            <c:bubble3D val="0"/>
            <c:spPr>
              <a:solidFill>
                <a:srgbClr val="7030A0"/>
              </a:solidFill>
              <a:ln w="19050">
                <a:solidFill>
                  <a:schemeClr val="lt1"/>
                </a:solidFill>
              </a:ln>
              <a:effectLst/>
            </c:spPr>
            <c:extLst>
              <c:ext xmlns:c16="http://schemas.microsoft.com/office/drawing/2014/chart" uri="{C3380CC4-5D6E-409C-BE32-E72D297353CC}">
                <c16:uniqueId val="{00000053-501B-40BA-84E1-F3E53613EDD2}"/>
              </c:ext>
            </c:extLst>
          </c:dPt>
          <c:dPt>
            <c:idx val="42"/>
            <c:bubble3D val="0"/>
            <c:spPr>
              <a:solidFill>
                <a:srgbClr val="7030A0"/>
              </a:solidFill>
              <a:ln w="19050">
                <a:solidFill>
                  <a:schemeClr val="lt1"/>
                </a:solidFill>
              </a:ln>
              <a:effectLst/>
            </c:spPr>
            <c:extLst>
              <c:ext xmlns:c16="http://schemas.microsoft.com/office/drawing/2014/chart" uri="{C3380CC4-5D6E-409C-BE32-E72D297353CC}">
                <c16:uniqueId val="{00000055-501B-40BA-84E1-F3E53613EDD2}"/>
              </c:ext>
            </c:extLst>
          </c:dPt>
          <c:dPt>
            <c:idx val="43"/>
            <c:bubble3D val="0"/>
            <c:spPr>
              <a:solidFill>
                <a:srgbClr val="7030A0"/>
              </a:solidFill>
              <a:ln w="19050">
                <a:solidFill>
                  <a:schemeClr val="lt1"/>
                </a:solidFill>
              </a:ln>
              <a:effectLst/>
            </c:spPr>
            <c:extLst>
              <c:ext xmlns:c16="http://schemas.microsoft.com/office/drawing/2014/chart" uri="{C3380CC4-5D6E-409C-BE32-E72D297353CC}">
                <c16:uniqueId val="{00000057-501B-40BA-84E1-F3E53613EDD2}"/>
              </c:ext>
            </c:extLst>
          </c:dPt>
          <c:dPt>
            <c:idx val="44"/>
            <c:bubble3D val="0"/>
            <c:spPr>
              <a:solidFill>
                <a:srgbClr val="7030A0"/>
              </a:solidFill>
              <a:ln w="19050">
                <a:solidFill>
                  <a:schemeClr val="lt1"/>
                </a:solidFill>
              </a:ln>
              <a:effectLst/>
            </c:spPr>
            <c:extLst>
              <c:ext xmlns:c16="http://schemas.microsoft.com/office/drawing/2014/chart" uri="{C3380CC4-5D6E-409C-BE32-E72D297353CC}">
                <c16:uniqueId val="{00000059-501B-40BA-84E1-F3E53613EDD2}"/>
              </c:ext>
            </c:extLst>
          </c:dPt>
          <c:dPt>
            <c:idx val="45"/>
            <c:bubble3D val="0"/>
            <c:spPr>
              <a:solidFill>
                <a:srgbClr val="7030A0"/>
              </a:solidFill>
              <a:ln w="19050">
                <a:solidFill>
                  <a:schemeClr val="lt1"/>
                </a:solidFill>
              </a:ln>
              <a:effectLst/>
            </c:spPr>
            <c:extLst>
              <c:ext xmlns:c16="http://schemas.microsoft.com/office/drawing/2014/chart" uri="{C3380CC4-5D6E-409C-BE32-E72D297353CC}">
                <c16:uniqueId val="{0000005B-501B-40BA-84E1-F3E53613EDD2}"/>
              </c:ext>
            </c:extLst>
          </c:dPt>
          <c:dPt>
            <c:idx val="46"/>
            <c:bubble3D val="0"/>
            <c:spPr>
              <a:solidFill>
                <a:srgbClr val="7030A0"/>
              </a:solidFill>
              <a:ln w="19050">
                <a:solidFill>
                  <a:schemeClr val="lt1"/>
                </a:solidFill>
              </a:ln>
              <a:effectLst/>
            </c:spPr>
            <c:extLst>
              <c:ext xmlns:c16="http://schemas.microsoft.com/office/drawing/2014/chart" uri="{C3380CC4-5D6E-409C-BE32-E72D297353CC}">
                <c16:uniqueId val="{0000005D-501B-40BA-84E1-F3E53613EDD2}"/>
              </c:ext>
            </c:extLst>
          </c:dPt>
          <c:dPt>
            <c:idx val="47"/>
            <c:bubble3D val="0"/>
            <c:spPr>
              <a:solidFill>
                <a:srgbClr val="7030A0"/>
              </a:solidFill>
              <a:ln w="19050">
                <a:solidFill>
                  <a:schemeClr val="lt1"/>
                </a:solidFill>
              </a:ln>
              <a:effectLst/>
            </c:spPr>
            <c:extLst>
              <c:ext xmlns:c16="http://schemas.microsoft.com/office/drawing/2014/chart" uri="{C3380CC4-5D6E-409C-BE32-E72D297353CC}">
                <c16:uniqueId val="{0000005F-501B-40BA-84E1-F3E53613EDD2}"/>
              </c:ext>
            </c:extLst>
          </c:dPt>
          <c:dPt>
            <c:idx val="48"/>
            <c:bubble3D val="0"/>
            <c:spPr>
              <a:solidFill>
                <a:srgbClr val="7030A0"/>
              </a:solidFill>
              <a:ln w="19050">
                <a:solidFill>
                  <a:schemeClr val="lt1"/>
                </a:solidFill>
              </a:ln>
              <a:effectLst/>
            </c:spPr>
            <c:extLst>
              <c:ext xmlns:c16="http://schemas.microsoft.com/office/drawing/2014/chart" uri="{C3380CC4-5D6E-409C-BE32-E72D297353CC}">
                <c16:uniqueId val="{00000061-501B-40BA-84E1-F3E53613EDD2}"/>
              </c:ext>
            </c:extLst>
          </c:dPt>
          <c:dPt>
            <c:idx val="49"/>
            <c:bubble3D val="0"/>
            <c:spPr>
              <a:solidFill>
                <a:srgbClr val="7030A0"/>
              </a:solidFill>
              <a:ln w="19050">
                <a:solidFill>
                  <a:schemeClr val="lt1"/>
                </a:solidFill>
              </a:ln>
              <a:effectLst/>
            </c:spPr>
            <c:extLst>
              <c:ext xmlns:c16="http://schemas.microsoft.com/office/drawing/2014/chart" uri="{C3380CC4-5D6E-409C-BE32-E72D297353CC}">
                <c16:uniqueId val="{00000063-501B-40BA-84E1-F3E53613EDD2}"/>
              </c:ext>
            </c:extLst>
          </c:dPt>
          <c:val>
            <c:numLit>
              <c:formatCode>General</c:formatCode>
              <c:ptCount val="5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numLit>
          </c:val>
          <c:extLst>
            <c:ext xmlns:c16="http://schemas.microsoft.com/office/drawing/2014/chart" uri="{C3380CC4-5D6E-409C-BE32-E72D297353CC}">
              <c16:uniqueId val="{00000064-501B-40BA-84E1-F3E53613EDD2}"/>
            </c:ext>
          </c:extLst>
        </c:ser>
        <c:dLbls>
          <c:showLegendKey val="0"/>
          <c:showVal val="0"/>
          <c:showCatName val="0"/>
          <c:showSerName val="0"/>
          <c:showPercent val="0"/>
          <c:showBubbleSize val="0"/>
          <c:showLeaderLines val="1"/>
        </c:dLbls>
        <c:firstSliceAng val="0"/>
        <c:holeSize val="50"/>
      </c:doughnutChart>
      <c:doughnutChart>
        <c:varyColors val="1"/>
        <c:ser>
          <c:idx val="0"/>
          <c:order val="0"/>
          <c:spPr>
            <a:solidFill>
              <a:srgbClr val="7030A0"/>
            </a:solidFill>
          </c:spPr>
          <c:dPt>
            <c:idx val="0"/>
            <c:bubble3D val="0"/>
            <c:spPr>
              <a:solidFill>
                <a:srgbClr val="461E64">
                  <a:alpha val="94902"/>
                </a:srgbClr>
              </a:solidFill>
              <a:ln w="19050">
                <a:solidFill>
                  <a:schemeClr val="lt1"/>
                </a:solidFill>
              </a:ln>
              <a:effectLst/>
            </c:spPr>
            <c:extLst>
              <c:ext xmlns:c16="http://schemas.microsoft.com/office/drawing/2014/chart" uri="{C3380CC4-5D6E-409C-BE32-E72D297353CC}">
                <c16:uniqueId val="{00000066-501B-40BA-84E1-F3E53613EDD2}"/>
              </c:ext>
            </c:extLst>
          </c:dPt>
          <c:dPt>
            <c:idx val="1"/>
            <c:bubble3D val="0"/>
            <c:spPr>
              <a:solidFill>
                <a:srgbClr val="461E64">
                  <a:alpha val="0"/>
                </a:srgbClr>
              </a:solidFill>
              <a:ln w="19050">
                <a:solidFill>
                  <a:schemeClr val="lt1"/>
                </a:solidFill>
              </a:ln>
              <a:effectLst/>
            </c:spPr>
            <c:extLst>
              <c:ext xmlns:c16="http://schemas.microsoft.com/office/drawing/2014/chart" uri="{C3380CC4-5D6E-409C-BE32-E72D297353CC}">
                <c16:uniqueId val="{00000068-501B-40BA-84E1-F3E53613EDD2}"/>
              </c:ext>
            </c:extLst>
          </c:dPt>
          <c:cat>
            <c:strRef>
              <c:f>'SUPPORT SHEET'!$A$10:$B$10</c:f>
              <c:strCache>
                <c:ptCount val="2"/>
                <c:pt idx="0">
                  <c:v>AMAZON</c:v>
                </c:pt>
                <c:pt idx="1">
                  <c:v>REMAINING </c:v>
                </c:pt>
              </c:strCache>
            </c:strRef>
          </c:cat>
          <c:val>
            <c:numRef>
              <c:f>'SUPPORT SHEET'!$A$11:$B$11</c:f>
              <c:numCache>
                <c:formatCode>0%</c:formatCode>
                <c:ptCount val="2"/>
                <c:pt idx="0">
                  <c:v>0.23107816127037165</c:v>
                </c:pt>
                <c:pt idx="1">
                  <c:v>0.76892183872962838</c:v>
                </c:pt>
              </c:numCache>
            </c:numRef>
          </c:val>
          <c:extLst>
            <c:ext xmlns:c16="http://schemas.microsoft.com/office/drawing/2014/chart" uri="{C3380CC4-5D6E-409C-BE32-E72D297353CC}">
              <c16:uniqueId val="{00000069-501B-40BA-84E1-F3E53613EDD2}"/>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6458671786198548E-4"/>
          <c:y val="0.10819219676983197"/>
          <c:w val="0.83780911130343994"/>
          <c:h val="0.88432838605766861"/>
        </c:manualLayout>
      </c:layout>
      <c:barChart>
        <c:barDir val="col"/>
        <c:grouping val="clustered"/>
        <c:varyColors val="0"/>
        <c:ser>
          <c:idx val="0"/>
          <c:order val="0"/>
          <c:tx>
            <c:strRef>
              <c:f>'SUPPORT SHEET'!$G$15</c:f>
              <c:strCache>
                <c:ptCount val="1"/>
                <c:pt idx="0">
                  <c:v>values</c:v>
                </c:pt>
              </c:strCache>
            </c:strRef>
          </c:tx>
          <c:spPr>
            <a:solidFill>
              <a:schemeClr val="accent1"/>
            </a:solidFill>
            <a:ln>
              <a:noFill/>
            </a:ln>
            <a:effectLst/>
          </c:spPr>
          <c:invertIfNegative val="0"/>
          <c:dPt>
            <c:idx val="0"/>
            <c:invertIfNegative val="0"/>
            <c:bubble3D val="0"/>
            <c:spPr>
              <a:blipFill>
                <a:blip xmlns:r="http://schemas.openxmlformats.org/officeDocument/2006/relationships" r:embed="rId3"/>
                <a:stretch>
                  <a:fillRect/>
                </a:stretch>
              </a:blipFill>
              <a:ln>
                <a:noFill/>
              </a:ln>
              <a:effectLst/>
            </c:spPr>
            <c:pictureOptions>
              <c:pictureFormat val="stackScale"/>
            </c:pictureOptions>
            <c:extLst>
              <c:ext xmlns:c16="http://schemas.microsoft.com/office/drawing/2014/chart" uri="{C3380CC4-5D6E-409C-BE32-E72D297353CC}">
                <c16:uniqueId val="{00000001-6E37-424A-8A84-3685BFB94F65}"/>
              </c:ext>
            </c:extLst>
          </c:dPt>
          <c:dPt>
            <c:idx val="1"/>
            <c:invertIfNegative val="0"/>
            <c:bubble3D val="0"/>
            <c:spPr>
              <a:blipFill>
                <a:blip xmlns:r="http://schemas.openxmlformats.org/officeDocument/2006/relationships" r:embed="rId4"/>
                <a:stretch>
                  <a:fillRect/>
                </a:stretch>
              </a:blipFill>
              <a:ln>
                <a:noFill/>
              </a:ln>
              <a:effectLst/>
            </c:spPr>
            <c:pictureOptions>
              <c:pictureFormat val="stackScale"/>
            </c:pictureOptions>
            <c:extLst>
              <c:ext xmlns:c16="http://schemas.microsoft.com/office/drawing/2014/chart" uri="{C3380CC4-5D6E-409C-BE32-E72D297353CC}">
                <c16:uniqueId val="{00000003-6E37-424A-8A84-3685BFB94F65}"/>
              </c:ext>
            </c:extLst>
          </c:dPt>
          <c:dLbls>
            <c:dLbl>
              <c:idx val="0"/>
              <c:layout>
                <c:manualLayout>
                  <c:x val="0.1161415244490072"/>
                  <c:y val="-8.6877623805268145E-2"/>
                </c:manualLayout>
              </c:layout>
              <c:spPr>
                <a:noFill/>
                <a:ln>
                  <a:noFill/>
                </a:ln>
                <a:effectLst/>
              </c:spPr>
              <c:txPr>
                <a:bodyPr rot="0" spcFirstLastPara="1" vertOverflow="ellipsis" vert="horz" wrap="square" lIns="38100" tIns="19050" rIns="38100" bIns="19050" anchor="ctr" anchorCtr="1">
                  <a:noAutofit/>
                </a:bodyPr>
                <a:lstStyle/>
                <a:p>
                  <a:pPr>
                    <a:defRPr sz="18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7.6917698490538491E-2"/>
                      <c:h val="0.20071850909954739"/>
                    </c:manualLayout>
                  </c15:layout>
                </c:ext>
                <c:ext xmlns:c16="http://schemas.microsoft.com/office/drawing/2014/chart" uri="{C3380CC4-5D6E-409C-BE32-E72D297353CC}">
                  <c16:uniqueId val="{00000001-6E37-424A-8A84-3685BFB94F65}"/>
                </c:ext>
              </c:extLst>
            </c:dLbl>
            <c:dLbl>
              <c:idx val="1"/>
              <c:layout>
                <c:manualLayout>
                  <c:x val="-8.6940784701943094E-2"/>
                  <c:y val="-0.18916042579312486"/>
                </c:manualLayout>
              </c:layout>
              <c:spPr>
                <a:noFill/>
                <a:ln>
                  <a:noFill/>
                </a:ln>
                <a:effectLst/>
              </c:spPr>
              <c:txPr>
                <a:bodyPr rot="0" spcFirstLastPara="1" vertOverflow="ellipsis" vert="horz" wrap="square" lIns="38100" tIns="19050" rIns="38100" bIns="19050" anchor="ctr" anchorCtr="1">
                  <a:noAutofit/>
                </a:bodyPr>
                <a:lstStyle/>
                <a:p>
                  <a:pPr>
                    <a:defRPr sz="18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7.3682801543020371E-2"/>
                      <c:h val="0.18565898841918904"/>
                    </c:manualLayout>
                  </c15:layout>
                </c:ext>
                <c:ext xmlns:c16="http://schemas.microsoft.com/office/drawing/2014/chart" uri="{C3380CC4-5D6E-409C-BE32-E72D297353CC}">
                  <c16:uniqueId val="{00000003-6E37-424A-8A84-3685BFB94F65}"/>
                </c:ext>
              </c:extLst>
            </c:dLbl>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'SUPPORT SHEET'!$H$14:$I$14</c:f>
              <c:strCache>
                <c:ptCount val="2"/>
                <c:pt idx="0">
                  <c:v>FEMALE</c:v>
                </c:pt>
                <c:pt idx="1">
                  <c:v>MALE</c:v>
                </c:pt>
              </c:strCache>
            </c:strRef>
          </c:cat>
          <c:val>
            <c:numRef>
              <c:f>'SUPPORT SHEET'!$H$15:$I$15</c:f>
              <c:numCache>
                <c:formatCode>0%</c:formatCode>
                <c:ptCount val="2"/>
                <c:pt idx="0">
                  <c:v>0.39939276620695746</c:v>
                </c:pt>
                <c:pt idx="1">
                  <c:v>0.60060723379304259</c:v>
                </c:pt>
              </c:numCache>
            </c:numRef>
          </c:val>
          <c:extLst>
            <c:ext xmlns:c16="http://schemas.microsoft.com/office/drawing/2014/chart" uri="{C3380CC4-5D6E-409C-BE32-E72D297353CC}">
              <c16:uniqueId val="{00000004-6E37-424A-8A84-3685BFB94F65}"/>
            </c:ext>
          </c:extLst>
        </c:ser>
        <c:ser>
          <c:idx val="1"/>
          <c:order val="1"/>
          <c:tx>
            <c:strRef>
              <c:f>'SUPPORT SHEET'!$G$16</c:f>
              <c:strCache>
                <c:ptCount val="1"/>
                <c:pt idx="0">
                  <c:v>total</c:v>
                </c:pt>
              </c:strCache>
            </c:strRef>
          </c:tx>
          <c:spPr>
            <a:blipFill>
              <a:blip xmlns:r="http://schemas.openxmlformats.org/officeDocument/2006/relationships" r:embed="rId5"/>
              <a:stretch>
                <a:fillRect/>
              </a:stretch>
            </a:blipFill>
            <a:ln>
              <a:noFill/>
            </a:ln>
            <a:effectLst/>
          </c:spPr>
          <c:invertIfNegative val="0"/>
          <c:dPt>
            <c:idx val="1"/>
            <c:invertIfNegative val="0"/>
            <c:bubble3D val="0"/>
            <c:spPr>
              <a:blipFill>
                <a:blip xmlns:r="http://schemas.openxmlformats.org/officeDocument/2006/relationships" r:embed="rId6"/>
                <a:stretch>
                  <a:fillRect/>
                </a:stretch>
              </a:blipFill>
              <a:ln>
                <a:noFill/>
              </a:ln>
              <a:effectLst/>
            </c:spPr>
            <c:extLst>
              <c:ext xmlns:c16="http://schemas.microsoft.com/office/drawing/2014/chart" uri="{C3380CC4-5D6E-409C-BE32-E72D297353CC}">
                <c16:uniqueId val="{00000006-6E37-424A-8A84-3685BFB94F65}"/>
              </c:ext>
            </c:extLst>
          </c:dPt>
          <c:dLbls>
            <c:delete val="1"/>
          </c:dLbls>
          <c:cat>
            <c:strRef>
              <c:f>'SUPPORT SHEET'!$H$14:$I$14</c:f>
              <c:strCache>
                <c:ptCount val="2"/>
                <c:pt idx="0">
                  <c:v>FEMALE</c:v>
                </c:pt>
                <c:pt idx="1">
                  <c:v>MALE</c:v>
                </c:pt>
              </c:strCache>
            </c:strRef>
          </c:cat>
          <c:val>
            <c:numRef>
              <c:f>'SUPPORT SHEET'!$H$16:$I$16</c:f>
              <c:numCache>
                <c:formatCode>0%</c:formatCode>
                <c:ptCount val="2"/>
                <c:pt idx="0">
                  <c:v>1</c:v>
                </c:pt>
                <c:pt idx="1">
                  <c:v>1</c:v>
                </c:pt>
              </c:numCache>
            </c:numRef>
          </c:val>
          <c:extLst>
            <c:ext xmlns:c16="http://schemas.microsoft.com/office/drawing/2014/chart" uri="{C3380CC4-5D6E-409C-BE32-E72D297353CC}">
              <c16:uniqueId val="{00000007-6E37-424A-8A84-3685BFB94F65}"/>
            </c:ext>
          </c:extLst>
        </c:ser>
        <c:dLbls>
          <c:dLblPos val="outEnd"/>
          <c:showLegendKey val="0"/>
          <c:showVal val="1"/>
          <c:showCatName val="0"/>
          <c:showSerName val="0"/>
          <c:showPercent val="0"/>
          <c:showBubbleSize val="0"/>
        </c:dLbls>
        <c:gapWidth val="219"/>
        <c:overlap val="100"/>
        <c:axId val="1720826784"/>
        <c:axId val="1720831584"/>
      </c:barChart>
      <c:catAx>
        <c:axId val="1720826784"/>
        <c:scaling>
          <c:orientation val="minMax"/>
        </c:scaling>
        <c:delete val="1"/>
        <c:axPos val="b"/>
        <c:numFmt formatCode="General" sourceLinked="1"/>
        <c:majorTickMark val="none"/>
        <c:minorTickMark val="none"/>
        <c:tickLblPos val="nextTo"/>
        <c:crossAx val="1720831584"/>
        <c:crosses val="autoZero"/>
        <c:auto val="1"/>
        <c:lblAlgn val="ctr"/>
        <c:lblOffset val="100"/>
        <c:noMultiLvlLbl val="0"/>
      </c:catAx>
      <c:valAx>
        <c:axId val="1720831584"/>
        <c:scaling>
          <c:orientation val="minMax"/>
        </c:scaling>
        <c:delete val="1"/>
        <c:axPos val="l"/>
        <c:numFmt formatCode="0%" sourceLinked="1"/>
        <c:majorTickMark val="none"/>
        <c:minorTickMark val="none"/>
        <c:tickLblPos val="nextTo"/>
        <c:crossAx val="1720826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autoTitleDeleted val="1"/>
    <c:plotArea>
      <c:layout>
        <c:manualLayout>
          <c:layoutTarget val="inner"/>
          <c:xMode val="edge"/>
          <c:yMode val="edge"/>
          <c:x val="5.0477732497447385E-4"/>
          <c:y val="0"/>
          <c:w val="0.99949522267502555"/>
          <c:h val="1"/>
        </c:manualLayout>
      </c:layout>
      <c:barChart>
        <c:barDir val="bar"/>
        <c:grouping val="clustered"/>
        <c:varyColors val="0"/>
        <c:ser>
          <c:idx val="0"/>
          <c:order val="0"/>
          <c:tx>
            <c:strRef>
              <c:f>'SUPPORT SHEET'!$M$6</c:f>
              <c:strCache>
                <c:ptCount val="1"/>
                <c:pt idx="0">
                  <c:v>qnty</c:v>
                </c:pt>
              </c:strCache>
            </c:strRef>
          </c:tx>
          <c:spPr>
            <a:solidFill>
              <a:srgbClr val="461E64"/>
            </a:solidFill>
            <a:ln>
              <a:solidFill>
                <a:srgbClr val="461E64"/>
              </a:solidFill>
            </a:ln>
            <a:effectLst/>
          </c:spPr>
          <c:invertIfNegative val="0"/>
          <c:dLbls>
            <c:spPr>
              <a:noFill/>
              <a:ln>
                <a:solidFill>
                  <a:srgbClr val="002060"/>
                </a:solid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'SUPPORT SHEET'!$L$7:$L$11</c:f>
              <c:numCache>
                <c:formatCode>General</c:formatCode>
                <c:ptCount val="5"/>
                <c:pt idx="0">
                  <c:v>2019</c:v>
                </c:pt>
                <c:pt idx="1">
                  <c:v>2020</c:v>
                </c:pt>
                <c:pt idx="2">
                  <c:v>2021</c:v>
                </c:pt>
                <c:pt idx="3">
                  <c:v>2022</c:v>
                </c:pt>
                <c:pt idx="4">
                  <c:v>2023</c:v>
                </c:pt>
              </c:numCache>
            </c:numRef>
          </c:cat>
          <c:val>
            <c:numRef>
              <c:f>'SUPPORT SHEET'!$M$7:$M$11</c:f>
              <c:numCache>
                <c:formatCode>General</c:formatCode>
                <c:ptCount val="5"/>
                <c:pt idx="0">
                  <c:v>1939</c:v>
                </c:pt>
                <c:pt idx="1">
                  <c:v>2930</c:v>
                </c:pt>
                <c:pt idx="2">
                  <c:v>2722</c:v>
                </c:pt>
                <c:pt idx="3">
                  <c:v>2685</c:v>
                </c:pt>
                <c:pt idx="4">
                  <c:v>2608</c:v>
                </c:pt>
              </c:numCache>
            </c:numRef>
          </c:val>
          <c:extLst>
            <c:ext xmlns:c16="http://schemas.microsoft.com/office/drawing/2014/chart" uri="{C3380CC4-5D6E-409C-BE32-E72D297353CC}">
              <c16:uniqueId val="{00000000-818E-4F90-92E3-015735FE6FE8}"/>
            </c:ext>
          </c:extLst>
        </c:ser>
        <c:dLbls>
          <c:dLblPos val="outEnd"/>
          <c:showLegendKey val="0"/>
          <c:showVal val="1"/>
          <c:showCatName val="0"/>
          <c:showSerName val="0"/>
          <c:showPercent val="0"/>
          <c:showBubbleSize val="0"/>
        </c:dLbls>
        <c:gapWidth val="182"/>
        <c:axId val="819926079"/>
        <c:axId val="819936639"/>
      </c:barChart>
      <c:catAx>
        <c:axId val="819926079"/>
        <c:scaling>
          <c:orientation val="minMax"/>
        </c:scaling>
        <c:delete val="0"/>
        <c:axPos val="l"/>
        <c:numFmt formatCode="General" sourceLinked="1"/>
        <c:majorTickMark val="out"/>
        <c:minorTickMark val="none"/>
        <c:tickLblPos val="nextTo"/>
        <c:spPr>
          <a:solidFill>
            <a:schemeClr val="bg1"/>
          </a:solidFill>
          <a:ln w="9525" cap="flat" cmpd="sng" algn="ctr">
            <a:solidFill>
              <a:srgbClr val="00206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9936639"/>
        <c:crosses val="autoZero"/>
        <c:auto val="1"/>
        <c:lblAlgn val="ctr"/>
        <c:lblOffset val="100"/>
        <c:noMultiLvlLbl val="0"/>
      </c:catAx>
      <c:valAx>
        <c:axId val="819936639"/>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crossAx val="819926079"/>
        <c:crosses val="autoZero"/>
        <c:crossBetween val="between"/>
      </c:valAx>
      <c:spPr>
        <a:noFill/>
        <a:ln>
          <a:solidFill>
            <a:srgbClr val="002060"/>
          </a:solid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[vba STATIONARY ANALYSIS 1.xlsx]SUPPORT SHEET!PivotTable7</c:name>
    <c:fmtId val="3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a:gsLst>
              <a:gs pos="100000">
                <a:srgbClr val="604885"/>
              </a:gs>
              <a:gs pos="100000">
                <a:srgbClr val="695791"/>
              </a:gs>
              <a:gs pos="37000">
                <a:srgbClr val="461E64"/>
              </a:gs>
              <a:gs pos="100000">
                <a:srgbClr val="8B8DBC"/>
              </a:gs>
              <a:gs pos="99000">
                <a:srgbClr val="9298C4"/>
              </a:gs>
              <a:gs pos="100000">
                <a:schemeClr val="accent1">
                  <a:lumMod val="45000"/>
                  <a:lumOff val="55000"/>
                </a:schemeClr>
              </a:gs>
              <a:gs pos="100000">
                <a:schemeClr val="accent1">
                  <a:lumMod val="30000"/>
                  <a:lumOff val="70000"/>
                </a:schemeClr>
              </a:gs>
            </a:gsLst>
            <a:lin ang="5400000" scaled="1"/>
          </a:gradFill>
          <a:ln>
            <a:gradFill>
              <a:gsLst>
                <a:gs pos="100000">
                  <a:srgbClr val="695791"/>
                </a:gs>
                <a:gs pos="0">
                  <a:srgbClr val="461E64"/>
                </a:gs>
                <a:gs pos="5000">
                  <a:schemeClr val="accent1">
                    <a:lumMod val="45000"/>
                    <a:lumOff val="55000"/>
                  </a:schemeClr>
                </a:gs>
                <a:gs pos="28000">
                  <a:schemeClr val="accent1">
                    <a:lumMod val="45000"/>
                    <a:lumOff val="55000"/>
                  </a:schemeClr>
                </a:gs>
                <a:gs pos="100000">
                  <a:schemeClr val="accent1">
                    <a:lumMod val="30000"/>
                    <a:lumOff val="70000"/>
                  </a:schemeClr>
                </a:gs>
              </a:gsLst>
              <a:lin ang="5400000" scaled="1"/>
            </a:gradFill>
          </a:ln>
          <a:effectLst/>
        </c:spPr>
        <c:marker>
          <c:symbol val="none"/>
        </c:marker>
        <c:dLbl>
          <c:idx val="0"/>
          <c:spPr>
            <a:solidFill>
              <a:srgbClr val="FFC000"/>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bg1"/>
          </a:solidFill>
          <a:ln w="34925">
            <a:solidFill>
              <a:srgbClr val="461E64"/>
            </a:solidFill>
          </a:ln>
          <a:effectLst/>
        </c:spPr>
        <c:marker>
          <c:symbol val="none"/>
        </c:marker>
        <c:dLbl>
          <c:idx val="0"/>
          <c:spPr>
            <a:solidFill>
              <a:srgbClr val="FFC000"/>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3.9026425163019951E-4"/>
          <c:w val="1"/>
          <c:h val="0.96463416984652839"/>
        </c:manualLayout>
      </c:layout>
      <c:barChart>
        <c:barDir val="col"/>
        <c:grouping val="clustered"/>
        <c:varyColors val="0"/>
        <c:ser>
          <c:idx val="1"/>
          <c:order val="1"/>
          <c:tx>
            <c:strRef>
              <c:f>'SUPPORT SHEET'!$V$23</c:f>
              <c:strCache>
                <c:ptCount val="1"/>
                <c:pt idx="0">
                  <c:v>Sum of SALES PRICE</c:v>
                </c:pt>
              </c:strCache>
            </c:strRef>
          </c:tx>
          <c:spPr>
            <a:solidFill>
              <a:schemeClr val="bg1"/>
            </a:solidFill>
            <a:ln w="34925">
              <a:solidFill>
                <a:srgbClr val="461E64"/>
              </a:solidFill>
            </a:ln>
            <a:effectLst/>
          </c:spPr>
          <c:invertIfNegative val="0"/>
          <c:dLbls>
            <c:spPr>
              <a:solidFill>
                <a:srgbClr val="FFC000"/>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'SUPPORT SHEET'!$T$24:$T$31</c:f>
              <c:strCache>
                <c:ptCount val="7"/>
                <c:pt idx="0">
                  <c:v>ERASER</c:v>
                </c:pt>
                <c:pt idx="1">
                  <c:v>GEOMETRY BOX</c:v>
                </c:pt>
                <c:pt idx="2">
                  <c:v>NOTEBOOK</c:v>
                </c:pt>
                <c:pt idx="3">
                  <c:v>PEN</c:v>
                </c:pt>
                <c:pt idx="4">
                  <c:v>PENCIL</c:v>
                </c:pt>
                <c:pt idx="5">
                  <c:v>SCALE</c:v>
                </c:pt>
                <c:pt idx="6">
                  <c:v>SKETCH PEN</c:v>
                </c:pt>
              </c:strCache>
            </c:strRef>
          </c:cat>
          <c:val>
            <c:numRef>
              <c:f>'SUPPORT SHEET'!$V$24:$V$31</c:f>
              <c:numCache>
                <c:formatCode>General</c:formatCode>
                <c:ptCount val="7"/>
                <c:pt idx="0">
                  <c:v>12445</c:v>
                </c:pt>
                <c:pt idx="1">
                  <c:v>45900</c:v>
                </c:pt>
                <c:pt idx="2">
                  <c:v>103560</c:v>
                </c:pt>
                <c:pt idx="3">
                  <c:v>18160</c:v>
                </c:pt>
                <c:pt idx="4">
                  <c:v>10395</c:v>
                </c:pt>
                <c:pt idx="5">
                  <c:v>8735</c:v>
                </c:pt>
                <c:pt idx="6">
                  <c:v>38715</c:v>
                </c:pt>
              </c:numCache>
            </c:numRef>
          </c:val>
          <c:extLst>
            <c:ext xmlns:c16="http://schemas.microsoft.com/office/drawing/2014/chart" uri="{C3380CC4-5D6E-409C-BE32-E72D297353CC}">
              <c16:uniqueId val="{00000001-B3B3-48BC-81E0-FD040E1A005B}"/>
            </c:ext>
          </c:extLst>
        </c:ser>
        <c:dLbls>
          <c:showLegendKey val="0"/>
          <c:showVal val="0"/>
          <c:showCatName val="0"/>
          <c:showSerName val="0"/>
          <c:showPercent val="0"/>
          <c:showBubbleSize val="0"/>
        </c:dLbls>
        <c:gapWidth val="91"/>
        <c:overlap val="-15"/>
        <c:axId val="353279823"/>
        <c:axId val="353252943"/>
      </c:barChart>
      <c:barChart>
        <c:barDir val="col"/>
        <c:grouping val="clustered"/>
        <c:varyColors val="0"/>
        <c:ser>
          <c:idx val="0"/>
          <c:order val="0"/>
          <c:tx>
            <c:strRef>
              <c:f>'SUPPORT SHEET'!$U$23</c:f>
              <c:strCache>
                <c:ptCount val="1"/>
                <c:pt idx="0">
                  <c:v>Sum of NET COST PRICE</c:v>
                </c:pt>
              </c:strCache>
            </c:strRef>
          </c:tx>
          <c:spPr>
            <a:gradFill>
              <a:gsLst>
                <a:gs pos="100000">
                  <a:srgbClr val="604885"/>
                </a:gs>
                <a:gs pos="100000">
                  <a:srgbClr val="695791"/>
                </a:gs>
                <a:gs pos="37000">
                  <a:srgbClr val="461E64"/>
                </a:gs>
                <a:gs pos="100000">
                  <a:srgbClr val="8B8DBC"/>
                </a:gs>
                <a:gs pos="99000">
                  <a:srgbClr val="9298C4"/>
                </a:gs>
                <a:gs pos="100000">
                  <a:schemeClr val="accent1">
                    <a:lumMod val="45000"/>
                    <a:lumOff val="55000"/>
                  </a:schemeClr>
                </a:gs>
                <a:gs pos="100000">
                  <a:schemeClr val="accent1">
                    <a:lumMod val="30000"/>
                    <a:lumOff val="70000"/>
                  </a:schemeClr>
                </a:gs>
              </a:gsLst>
              <a:lin ang="5400000" scaled="1"/>
            </a:gradFill>
            <a:ln>
              <a:gradFill>
                <a:gsLst>
                  <a:gs pos="100000">
                    <a:srgbClr val="695791"/>
                  </a:gs>
                  <a:gs pos="0">
                    <a:srgbClr val="461E64"/>
                  </a:gs>
                  <a:gs pos="5000">
                    <a:schemeClr val="accent1">
                      <a:lumMod val="45000"/>
                      <a:lumOff val="55000"/>
                    </a:schemeClr>
                  </a:gs>
                  <a:gs pos="28000">
                    <a:schemeClr val="accent1">
                      <a:lumMod val="45000"/>
                      <a:lumOff val="55000"/>
                    </a:schemeClr>
                  </a:gs>
                  <a:gs pos="100000">
                    <a:schemeClr val="accent1">
                      <a:lumMod val="30000"/>
                      <a:lumOff val="70000"/>
                    </a:schemeClr>
                  </a:gs>
                </a:gsLst>
                <a:lin ang="5400000" scaled="1"/>
              </a:gradFill>
            </a:ln>
            <a:effectLst/>
          </c:spPr>
          <c:invertIfNegative val="0"/>
          <c:dLbls>
            <c:spPr>
              <a:solidFill>
                <a:srgbClr val="FFC000"/>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'SUPPORT SHEET'!$T$24:$T$31</c:f>
              <c:strCache>
                <c:ptCount val="7"/>
                <c:pt idx="0">
                  <c:v>ERASER</c:v>
                </c:pt>
                <c:pt idx="1">
                  <c:v>GEOMETRY BOX</c:v>
                </c:pt>
                <c:pt idx="2">
                  <c:v>NOTEBOOK</c:v>
                </c:pt>
                <c:pt idx="3">
                  <c:v>PEN</c:v>
                </c:pt>
                <c:pt idx="4">
                  <c:v>PENCIL</c:v>
                </c:pt>
                <c:pt idx="5">
                  <c:v>SCALE</c:v>
                </c:pt>
                <c:pt idx="6">
                  <c:v>SKETCH PEN</c:v>
                </c:pt>
              </c:strCache>
            </c:strRef>
          </c:cat>
          <c:val>
            <c:numRef>
              <c:f>'SUPPORT SHEET'!$U$24:$U$31</c:f>
              <c:numCache>
                <c:formatCode>General</c:formatCode>
                <c:ptCount val="7"/>
                <c:pt idx="0">
                  <c:v>4978</c:v>
                </c:pt>
                <c:pt idx="1">
                  <c:v>18360</c:v>
                </c:pt>
                <c:pt idx="2">
                  <c:v>18123</c:v>
                </c:pt>
                <c:pt idx="3">
                  <c:v>7264</c:v>
                </c:pt>
                <c:pt idx="4">
                  <c:v>6237</c:v>
                </c:pt>
                <c:pt idx="5">
                  <c:v>3494</c:v>
                </c:pt>
                <c:pt idx="6">
                  <c:v>12905</c:v>
                </c:pt>
              </c:numCache>
            </c:numRef>
          </c:val>
          <c:extLst>
            <c:ext xmlns:c16="http://schemas.microsoft.com/office/drawing/2014/chart" uri="{C3380CC4-5D6E-409C-BE32-E72D297353CC}">
              <c16:uniqueId val="{00000000-B3B3-48BC-81E0-FD040E1A005B}"/>
            </c:ext>
          </c:extLst>
        </c:ser>
        <c:dLbls>
          <c:showLegendKey val="0"/>
          <c:showVal val="0"/>
          <c:showCatName val="0"/>
          <c:showSerName val="0"/>
          <c:showPercent val="0"/>
          <c:showBubbleSize val="0"/>
        </c:dLbls>
        <c:gapWidth val="91"/>
        <c:overlap val="-15"/>
        <c:axId val="353262063"/>
        <c:axId val="353257263"/>
      </c:barChart>
      <c:catAx>
        <c:axId val="3532798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en-US"/>
          </a:p>
        </c:txPr>
        <c:crossAx val="353252943"/>
        <c:crosses val="autoZero"/>
        <c:auto val="1"/>
        <c:lblAlgn val="ctr"/>
        <c:lblOffset val="100"/>
        <c:noMultiLvlLbl val="0"/>
      </c:catAx>
      <c:valAx>
        <c:axId val="353252943"/>
        <c:scaling>
          <c:orientation val="minMax"/>
        </c:scaling>
        <c:delete val="1"/>
        <c:axPos val="l"/>
        <c:numFmt formatCode="General" sourceLinked="1"/>
        <c:majorTickMark val="none"/>
        <c:minorTickMark val="none"/>
        <c:tickLblPos val="nextTo"/>
        <c:crossAx val="353279823"/>
        <c:crosses val="autoZero"/>
        <c:crossBetween val="between"/>
      </c:valAx>
      <c:valAx>
        <c:axId val="353257263"/>
        <c:scaling>
          <c:orientation val="minMax"/>
        </c:scaling>
        <c:delete val="1"/>
        <c:axPos val="r"/>
        <c:numFmt formatCode="General" sourceLinked="1"/>
        <c:majorTickMark val="out"/>
        <c:minorTickMark val="none"/>
        <c:tickLblPos val="nextTo"/>
        <c:crossAx val="353262063"/>
        <c:crosses val="max"/>
        <c:crossBetween val="between"/>
      </c:valAx>
      <c:catAx>
        <c:axId val="353262063"/>
        <c:scaling>
          <c:orientation val="minMax"/>
        </c:scaling>
        <c:delete val="1"/>
        <c:axPos val="b"/>
        <c:numFmt formatCode="General" sourceLinked="1"/>
        <c:majorTickMark val="out"/>
        <c:minorTickMark val="none"/>
        <c:tickLblPos val="nextTo"/>
        <c:crossAx val="353257263"/>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5700674815112"/>
          <c:y val="7.1569982323638121E-2"/>
          <c:w val="0.76379641552848787"/>
          <c:h val="0.77522738229149923"/>
        </c:manualLayout>
      </c:layout>
      <c:doughnutChart>
        <c:varyColors val="1"/>
        <c:ser>
          <c:idx val="1"/>
          <c:order val="1"/>
          <c:tx>
            <c:v>series</c:v>
          </c:tx>
          <c:spPr>
            <a:solidFill>
              <a:srgbClr val="7030A0"/>
            </a:solidFill>
          </c:spPr>
          <c:dPt>
            <c:idx val="0"/>
            <c:bubble3D val="0"/>
            <c:spPr>
              <a:solidFill>
                <a:srgbClr val="7030A0"/>
              </a:solidFill>
              <a:ln w="19050">
                <a:solidFill>
                  <a:schemeClr val="lt1"/>
                </a:solidFill>
              </a:ln>
              <a:effectLst/>
            </c:spPr>
            <c:extLst>
              <c:ext xmlns:c16="http://schemas.microsoft.com/office/drawing/2014/chart" uri="{C3380CC4-5D6E-409C-BE32-E72D297353CC}">
                <c16:uniqueId val="{00000001-D804-417E-9AD8-D0422B5AF927}"/>
              </c:ext>
            </c:extLst>
          </c:dPt>
          <c:dPt>
            <c:idx val="1"/>
            <c:bubble3D val="0"/>
            <c:spPr>
              <a:solidFill>
                <a:srgbClr val="7030A0"/>
              </a:solidFill>
              <a:ln w="19050">
                <a:solidFill>
                  <a:schemeClr val="lt1"/>
                </a:solidFill>
              </a:ln>
              <a:effectLst/>
            </c:spPr>
            <c:extLst>
              <c:ext xmlns:c16="http://schemas.microsoft.com/office/drawing/2014/chart" uri="{C3380CC4-5D6E-409C-BE32-E72D297353CC}">
                <c16:uniqueId val="{00000003-D804-417E-9AD8-D0422B5AF927}"/>
              </c:ext>
            </c:extLst>
          </c:dPt>
          <c:dPt>
            <c:idx val="2"/>
            <c:bubble3D val="0"/>
            <c:spPr>
              <a:solidFill>
                <a:srgbClr val="7030A0"/>
              </a:solidFill>
              <a:ln w="19050">
                <a:solidFill>
                  <a:schemeClr val="lt1"/>
                </a:solidFill>
              </a:ln>
              <a:effectLst/>
            </c:spPr>
            <c:extLst>
              <c:ext xmlns:c16="http://schemas.microsoft.com/office/drawing/2014/chart" uri="{C3380CC4-5D6E-409C-BE32-E72D297353CC}">
                <c16:uniqueId val="{00000005-D804-417E-9AD8-D0422B5AF927}"/>
              </c:ext>
            </c:extLst>
          </c:dPt>
          <c:dPt>
            <c:idx val="3"/>
            <c:bubble3D val="0"/>
            <c:spPr>
              <a:solidFill>
                <a:srgbClr val="7030A0"/>
              </a:solidFill>
              <a:ln w="19050">
                <a:solidFill>
                  <a:schemeClr val="lt1"/>
                </a:solidFill>
              </a:ln>
              <a:effectLst/>
            </c:spPr>
            <c:extLst>
              <c:ext xmlns:c16="http://schemas.microsoft.com/office/drawing/2014/chart" uri="{C3380CC4-5D6E-409C-BE32-E72D297353CC}">
                <c16:uniqueId val="{00000007-D804-417E-9AD8-D0422B5AF927}"/>
              </c:ext>
            </c:extLst>
          </c:dPt>
          <c:dPt>
            <c:idx val="4"/>
            <c:bubble3D val="0"/>
            <c:spPr>
              <a:solidFill>
                <a:srgbClr val="7030A0"/>
              </a:solidFill>
              <a:ln w="19050">
                <a:solidFill>
                  <a:schemeClr val="lt1"/>
                </a:solidFill>
              </a:ln>
              <a:effectLst/>
            </c:spPr>
            <c:extLst>
              <c:ext xmlns:c16="http://schemas.microsoft.com/office/drawing/2014/chart" uri="{C3380CC4-5D6E-409C-BE32-E72D297353CC}">
                <c16:uniqueId val="{00000009-D804-417E-9AD8-D0422B5AF927}"/>
              </c:ext>
            </c:extLst>
          </c:dPt>
          <c:dPt>
            <c:idx val="5"/>
            <c:bubble3D val="0"/>
            <c:spPr>
              <a:solidFill>
                <a:srgbClr val="7030A0"/>
              </a:solidFill>
              <a:ln w="19050">
                <a:solidFill>
                  <a:schemeClr val="lt1"/>
                </a:solidFill>
              </a:ln>
              <a:effectLst/>
            </c:spPr>
            <c:extLst>
              <c:ext xmlns:c16="http://schemas.microsoft.com/office/drawing/2014/chart" uri="{C3380CC4-5D6E-409C-BE32-E72D297353CC}">
                <c16:uniqueId val="{0000000B-D804-417E-9AD8-D0422B5AF927}"/>
              </c:ext>
            </c:extLst>
          </c:dPt>
          <c:dPt>
            <c:idx val="6"/>
            <c:bubble3D val="0"/>
            <c:spPr>
              <a:solidFill>
                <a:srgbClr val="7030A0"/>
              </a:solidFill>
              <a:ln w="19050">
                <a:solidFill>
                  <a:schemeClr val="lt1"/>
                </a:solidFill>
              </a:ln>
              <a:effectLst/>
            </c:spPr>
            <c:extLst>
              <c:ext xmlns:c16="http://schemas.microsoft.com/office/drawing/2014/chart" uri="{C3380CC4-5D6E-409C-BE32-E72D297353CC}">
                <c16:uniqueId val="{0000000D-D804-417E-9AD8-D0422B5AF927}"/>
              </c:ext>
            </c:extLst>
          </c:dPt>
          <c:dPt>
            <c:idx val="7"/>
            <c:bubble3D val="0"/>
            <c:spPr>
              <a:solidFill>
                <a:srgbClr val="7030A0"/>
              </a:solidFill>
              <a:ln w="19050">
                <a:solidFill>
                  <a:schemeClr val="lt1"/>
                </a:solidFill>
              </a:ln>
              <a:effectLst/>
            </c:spPr>
            <c:extLst>
              <c:ext xmlns:c16="http://schemas.microsoft.com/office/drawing/2014/chart" uri="{C3380CC4-5D6E-409C-BE32-E72D297353CC}">
                <c16:uniqueId val="{0000000F-D804-417E-9AD8-D0422B5AF927}"/>
              </c:ext>
            </c:extLst>
          </c:dPt>
          <c:dPt>
            <c:idx val="8"/>
            <c:bubble3D val="0"/>
            <c:spPr>
              <a:solidFill>
                <a:srgbClr val="7030A0"/>
              </a:solidFill>
              <a:ln w="19050">
                <a:solidFill>
                  <a:schemeClr val="lt1"/>
                </a:solidFill>
              </a:ln>
              <a:effectLst/>
            </c:spPr>
            <c:extLst>
              <c:ext xmlns:c16="http://schemas.microsoft.com/office/drawing/2014/chart" uri="{C3380CC4-5D6E-409C-BE32-E72D297353CC}">
                <c16:uniqueId val="{00000011-D804-417E-9AD8-D0422B5AF927}"/>
              </c:ext>
            </c:extLst>
          </c:dPt>
          <c:dPt>
            <c:idx val="9"/>
            <c:bubble3D val="0"/>
            <c:spPr>
              <a:solidFill>
                <a:srgbClr val="7030A0"/>
              </a:solidFill>
              <a:ln w="19050">
                <a:solidFill>
                  <a:schemeClr val="lt1"/>
                </a:solidFill>
              </a:ln>
              <a:effectLst/>
            </c:spPr>
            <c:extLst>
              <c:ext xmlns:c16="http://schemas.microsoft.com/office/drawing/2014/chart" uri="{C3380CC4-5D6E-409C-BE32-E72D297353CC}">
                <c16:uniqueId val="{00000013-D804-417E-9AD8-D0422B5AF927}"/>
              </c:ext>
            </c:extLst>
          </c:dPt>
          <c:dPt>
            <c:idx val="10"/>
            <c:bubble3D val="0"/>
            <c:spPr>
              <a:solidFill>
                <a:srgbClr val="7030A0"/>
              </a:solidFill>
              <a:ln w="19050">
                <a:solidFill>
                  <a:schemeClr val="lt1"/>
                </a:solidFill>
              </a:ln>
              <a:effectLst/>
            </c:spPr>
            <c:extLst>
              <c:ext xmlns:c16="http://schemas.microsoft.com/office/drawing/2014/chart" uri="{C3380CC4-5D6E-409C-BE32-E72D297353CC}">
                <c16:uniqueId val="{00000015-D804-417E-9AD8-D0422B5AF927}"/>
              </c:ext>
            </c:extLst>
          </c:dPt>
          <c:dPt>
            <c:idx val="11"/>
            <c:bubble3D val="0"/>
            <c:spPr>
              <a:solidFill>
                <a:srgbClr val="7030A0"/>
              </a:solidFill>
              <a:ln w="19050">
                <a:solidFill>
                  <a:schemeClr val="lt1"/>
                </a:solidFill>
              </a:ln>
              <a:effectLst/>
            </c:spPr>
            <c:extLst>
              <c:ext xmlns:c16="http://schemas.microsoft.com/office/drawing/2014/chart" uri="{C3380CC4-5D6E-409C-BE32-E72D297353CC}">
                <c16:uniqueId val="{00000017-D804-417E-9AD8-D0422B5AF927}"/>
              </c:ext>
            </c:extLst>
          </c:dPt>
          <c:dPt>
            <c:idx val="12"/>
            <c:bubble3D val="0"/>
            <c:spPr>
              <a:solidFill>
                <a:srgbClr val="7030A0"/>
              </a:solidFill>
              <a:ln w="19050">
                <a:solidFill>
                  <a:schemeClr val="lt1"/>
                </a:solidFill>
              </a:ln>
              <a:effectLst/>
            </c:spPr>
            <c:extLst>
              <c:ext xmlns:c16="http://schemas.microsoft.com/office/drawing/2014/chart" uri="{C3380CC4-5D6E-409C-BE32-E72D297353CC}">
                <c16:uniqueId val="{00000019-D804-417E-9AD8-D0422B5AF927}"/>
              </c:ext>
            </c:extLst>
          </c:dPt>
          <c:dPt>
            <c:idx val="13"/>
            <c:bubble3D val="0"/>
            <c:spPr>
              <a:solidFill>
                <a:srgbClr val="7030A0"/>
              </a:solidFill>
              <a:ln w="19050">
                <a:solidFill>
                  <a:schemeClr val="lt1"/>
                </a:solidFill>
              </a:ln>
              <a:effectLst/>
            </c:spPr>
            <c:extLst>
              <c:ext xmlns:c16="http://schemas.microsoft.com/office/drawing/2014/chart" uri="{C3380CC4-5D6E-409C-BE32-E72D297353CC}">
                <c16:uniqueId val="{0000001B-D804-417E-9AD8-D0422B5AF927}"/>
              </c:ext>
            </c:extLst>
          </c:dPt>
          <c:dPt>
            <c:idx val="14"/>
            <c:bubble3D val="0"/>
            <c:spPr>
              <a:solidFill>
                <a:srgbClr val="7030A0"/>
              </a:solidFill>
              <a:ln w="19050">
                <a:solidFill>
                  <a:schemeClr val="lt1"/>
                </a:solidFill>
              </a:ln>
              <a:effectLst/>
            </c:spPr>
            <c:extLst>
              <c:ext xmlns:c16="http://schemas.microsoft.com/office/drawing/2014/chart" uri="{C3380CC4-5D6E-409C-BE32-E72D297353CC}">
                <c16:uniqueId val="{0000001D-D804-417E-9AD8-D0422B5AF927}"/>
              </c:ext>
            </c:extLst>
          </c:dPt>
          <c:dPt>
            <c:idx val="15"/>
            <c:bubble3D val="0"/>
            <c:spPr>
              <a:solidFill>
                <a:srgbClr val="7030A0"/>
              </a:solidFill>
              <a:ln w="19050">
                <a:solidFill>
                  <a:schemeClr val="lt1"/>
                </a:solidFill>
              </a:ln>
              <a:effectLst/>
            </c:spPr>
            <c:extLst>
              <c:ext xmlns:c16="http://schemas.microsoft.com/office/drawing/2014/chart" uri="{C3380CC4-5D6E-409C-BE32-E72D297353CC}">
                <c16:uniqueId val="{0000001F-D804-417E-9AD8-D0422B5AF927}"/>
              </c:ext>
            </c:extLst>
          </c:dPt>
          <c:dPt>
            <c:idx val="16"/>
            <c:bubble3D val="0"/>
            <c:spPr>
              <a:solidFill>
                <a:srgbClr val="7030A0"/>
              </a:solidFill>
              <a:ln w="19050">
                <a:solidFill>
                  <a:schemeClr val="lt1"/>
                </a:solidFill>
              </a:ln>
              <a:effectLst/>
            </c:spPr>
            <c:extLst>
              <c:ext xmlns:c16="http://schemas.microsoft.com/office/drawing/2014/chart" uri="{C3380CC4-5D6E-409C-BE32-E72D297353CC}">
                <c16:uniqueId val="{00000021-D804-417E-9AD8-D0422B5AF927}"/>
              </c:ext>
            </c:extLst>
          </c:dPt>
          <c:dPt>
            <c:idx val="17"/>
            <c:bubble3D val="0"/>
            <c:spPr>
              <a:solidFill>
                <a:srgbClr val="7030A0"/>
              </a:solidFill>
              <a:ln w="19050">
                <a:solidFill>
                  <a:schemeClr val="lt1"/>
                </a:solidFill>
              </a:ln>
              <a:effectLst/>
            </c:spPr>
            <c:extLst>
              <c:ext xmlns:c16="http://schemas.microsoft.com/office/drawing/2014/chart" uri="{C3380CC4-5D6E-409C-BE32-E72D297353CC}">
                <c16:uniqueId val="{00000023-D804-417E-9AD8-D0422B5AF927}"/>
              </c:ext>
            </c:extLst>
          </c:dPt>
          <c:dPt>
            <c:idx val="18"/>
            <c:bubble3D val="0"/>
            <c:spPr>
              <a:solidFill>
                <a:srgbClr val="7030A0"/>
              </a:solidFill>
              <a:ln w="19050">
                <a:solidFill>
                  <a:schemeClr val="lt1"/>
                </a:solidFill>
              </a:ln>
              <a:effectLst/>
            </c:spPr>
            <c:extLst>
              <c:ext xmlns:c16="http://schemas.microsoft.com/office/drawing/2014/chart" uri="{C3380CC4-5D6E-409C-BE32-E72D297353CC}">
                <c16:uniqueId val="{00000025-D804-417E-9AD8-D0422B5AF927}"/>
              </c:ext>
            </c:extLst>
          </c:dPt>
          <c:dPt>
            <c:idx val="19"/>
            <c:bubble3D val="0"/>
            <c:spPr>
              <a:solidFill>
                <a:srgbClr val="7030A0"/>
              </a:solidFill>
              <a:ln w="19050">
                <a:solidFill>
                  <a:schemeClr val="lt1"/>
                </a:solidFill>
              </a:ln>
              <a:effectLst/>
            </c:spPr>
            <c:extLst>
              <c:ext xmlns:c16="http://schemas.microsoft.com/office/drawing/2014/chart" uri="{C3380CC4-5D6E-409C-BE32-E72D297353CC}">
                <c16:uniqueId val="{00000027-D804-417E-9AD8-D0422B5AF927}"/>
              </c:ext>
            </c:extLst>
          </c:dPt>
          <c:dPt>
            <c:idx val="20"/>
            <c:bubble3D val="0"/>
            <c:spPr>
              <a:solidFill>
                <a:srgbClr val="7030A0"/>
              </a:solidFill>
              <a:ln w="19050">
                <a:solidFill>
                  <a:schemeClr val="lt1"/>
                </a:solidFill>
              </a:ln>
              <a:effectLst/>
            </c:spPr>
            <c:extLst>
              <c:ext xmlns:c16="http://schemas.microsoft.com/office/drawing/2014/chart" uri="{C3380CC4-5D6E-409C-BE32-E72D297353CC}">
                <c16:uniqueId val="{00000029-D804-417E-9AD8-D0422B5AF927}"/>
              </c:ext>
            </c:extLst>
          </c:dPt>
          <c:dPt>
            <c:idx val="21"/>
            <c:bubble3D val="0"/>
            <c:spPr>
              <a:solidFill>
                <a:srgbClr val="7030A0"/>
              </a:solidFill>
              <a:ln w="19050">
                <a:solidFill>
                  <a:schemeClr val="lt1"/>
                </a:solidFill>
              </a:ln>
              <a:effectLst/>
            </c:spPr>
            <c:extLst>
              <c:ext xmlns:c16="http://schemas.microsoft.com/office/drawing/2014/chart" uri="{C3380CC4-5D6E-409C-BE32-E72D297353CC}">
                <c16:uniqueId val="{0000002B-D804-417E-9AD8-D0422B5AF927}"/>
              </c:ext>
            </c:extLst>
          </c:dPt>
          <c:dPt>
            <c:idx val="22"/>
            <c:bubble3D val="0"/>
            <c:spPr>
              <a:solidFill>
                <a:srgbClr val="7030A0"/>
              </a:solidFill>
              <a:ln w="19050">
                <a:solidFill>
                  <a:schemeClr val="lt1"/>
                </a:solidFill>
              </a:ln>
              <a:effectLst/>
            </c:spPr>
            <c:extLst>
              <c:ext xmlns:c16="http://schemas.microsoft.com/office/drawing/2014/chart" uri="{C3380CC4-5D6E-409C-BE32-E72D297353CC}">
                <c16:uniqueId val="{0000002D-D804-417E-9AD8-D0422B5AF927}"/>
              </c:ext>
            </c:extLst>
          </c:dPt>
          <c:dPt>
            <c:idx val="23"/>
            <c:bubble3D val="0"/>
            <c:spPr>
              <a:solidFill>
                <a:srgbClr val="7030A0"/>
              </a:solidFill>
              <a:ln w="19050">
                <a:solidFill>
                  <a:schemeClr val="lt1"/>
                </a:solidFill>
              </a:ln>
              <a:effectLst/>
            </c:spPr>
            <c:extLst>
              <c:ext xmlns:c16="http://schemas.microsoft.com/office/drawing/2014/chart" uri="{C3380CC4-5D6E-409C-BE32-E72D297353CC}">
                <c16:uniqueId val="{0000002F-D804-417E-9AD8-D0422B5AF927}"/>
              </c:ext>
            </c:extLst>
          </c:dPt>
          <c:dPt>
            <c:idx val="24"/>
            <c:bubble3D val="0"/>
            <c:spPr>
              <a:solidFill>
                <a:srgbClr val="7030A0"/>
              </a:solidFill>
              <a:ln w="19050">
                <a:solidFill>
                  <a:schemeClr val="lt1"/>
                </a:solidFill>
              </a:ln>
              <a:effectLst/>
            </c:spPr>
            <c:extLst>
              <c:ext xmlns:c16="http://schemas.microsoft.com/office/drawing/2014/chart" uri="{C3380CC4-5D6E-409C-BE32-E72D297353CC}">
                <c16:uniqueId val="{00000031-D804-417E-9AD8-D0422B5AF927}"/>
              </c:ext>
            </c:extLst>
          </c:dPt>
          <c:dPt>
            <c:idx val="25"/>
            <c:bubble3D val="0"/>
            <c:spPr>
              <a:solidFill>
                <a:srgbClr val="7030A0"/>
              </a:solidFill>
              <a:ln w="19050">
                <a:solidFill>
                  <a:schemeClr val="lt1"/>
                </a:solidFill>
              </a:ln>
              <a:effectLst/>
            </c:spPr>
            <c:extLst>
              <c:ext xmlns:c16="http://schemas.microsoft.com/office/drawing/2014/chart" uri="{C3380CC4-5D6E-409C-BE32-E72D297353CC}">
                <c16:uniqueId val="{00000033-D804-417E-9AD8-D0422B5AF927}"/>
              </c:ext>
            </c:extLst>
          </c:dPt>
          <c:dPt>
            <c:idx val="26"/>
            <c:bubble3D val="0"/>
            <c:spPr>
              <a:solidFill>
                <a:srgbClr val="7030A0"/>
              </a:solidFill>
              <a:ln w="19050">
                <a:solidFill>
                  <a:schemeClr val="lt1"/>
                </a:solidFill>
              </a:ln>
              <a:effectLst/>
            </c:spPr>
            <c:extLst>
              <c:ext xmlns:c16="http://schemas.microsoft.com/office/drawing/2014/chart" uri="{C3380CC4-5D6E-409C-BE32-E72D297353CC}">
                <c16:uniqueId val="{00000035-D804-417E-9AD8-D0422B5AF927}"/>
              </c:ext>
            </c:extLst>
          </c:dPt>
          <c:dPt>
            <c:idx val="27"/>
            <c:bubble3D val="0"/>
            <c:spPr>
              <a:solidFill>
                <a:srgbClr val="7030A0"/>
              </a:solidFill>
              <a:ln w="19050">
                <a:solidFill>
                  <a:schemeClr val="lt1"/>
                </a:solidFill>
              </a:ln>
              <a:effectLst/>
            </c:spPr>
            <c:extLst>
              <c:ext xmlns:c16="http://schemas.microsoft.com/office/drawing/2014/chart" uri="{C3380CC4-5D6E-409C-BE32-E72D297353CC}">
                <c16:uniqueId val="{00000037-D804-417E-9AD8-D0422B5AF927}"/>
              </c:ext>
            </c:extLst>
          </c:dPt>
          <c:dPt>
            <c:idx val="28"/>
            <c:bubble3D val="0"/>
            <c:spPr>
              <a:solidFill>
                <a:srgbClr val="7030A0"/>
              </a:solidFill>
              <a:ln w="19050">
                <a:solidFill>
                  <a:schemeClr val="lt1"/>
                </a:solidFill>
              </a:ln>
              <a:effectLst/>
            </c:spPr>
            <c:extLst>
              <c:ext xmlns:c16="http://schemas.microsoft.com/office/drawing/2014/chart" uri="{C3380CC4-5D6E-409C-BE32-E72D297353CC}">
                <c16:uniqueId val="{00000039-D804-417E-9AD8-D0422B5AF927}"/>
              </c:ext>
            </c:extLst>
          </c:dPt>
          <c:dPt>
            <c:idx val="29"/>
            <c:bubble3D val="0"/>
            <c:spPr>
              <a:solidFill>
                <a:srgbClr val="7030A0"/>
              </a:solidFill>
              <a:ln w="19050">
                <a:solidFill>
                  <a:schemeClr val="lt1"/>
                </a:solidFill>
              </a:ln>
              <a:effectLst/>
            </c:spPr>
            <c:extLst>
              <c:ext xmlns:c16="http://schemas.microsoft.com/office/drawing/2014/chart" uri="{C3380CC4-5D6E-409C-BE32-E72D297353CC}">
                <c16:uniqueId val="{0000003B-D804-417E-9AD8-D0422B5AF927}"/>
              </c:ext>
            </c:extLst>
          </c:dPt>
          <c:dPt>
            <c:idx val="30"/>
            <c:bubble3D val="0"/>
            <c:spPr>
              <a:solidFill>
                <a:srgbClr val="7030A0"/>
              </a:solidFill>
              <a:ln w="19050">
                <a:solidFill>
                  <a:schemeClr val="lt1"/>
                </a:solidFill>
              </a:ln>
              <a:effectLst/>
            </c:spPr>
            <c:extLst>
              <c:ext xmlns:c16="http://schemas.microsoft.com/office/drawing/2014/chart" uri="{C3380CC4-5D6E-409C-BE32-E72D297353CC}">
                <c16:uniqueId val="{0000003D-D804-417E-9AD8-D0422B5AF927}"/>
              </c:ext>
            </c:extLst>
          </c:dPt>
          <c:dPt>
            <c:idx val="31"/>
            <c:bubble3D val="0"/>
            <c:spPr>
              <a:solidFill>
                <a:srgbClr val="7030A0"/>
              </a:solidFill>
              <a:ln w="19050">
                <a:solidFill>
                  <a:schemeClr val="lt1"/>
                </a:solidFill>
              </a:ln>
              <a:effectLst/>
            </c:spPr>
            <c:extLst>
              <c:ext xmlns:c16="http://schemas.microsoft.com/office/drawing/2014/chart" uri="{C3380CC4-5D6E-409C-BE32-E72D297353CC}">
                <c16:uniqueId val="{0000003F-D804-417E-9AD8-D0422B5AF927}"/>
              </c:ext>
            </c:extLst>
          </c:dPt>
          <c:dPt>
            <c:idx val="32"/>
            <c:bubble3D val="0"/>
            <c:spPr>
              <a:solidFill>
                <a:srgbClr val="7030A0"/>
              </a:solidFill>
              <a:ln w="19050">
                <a:solidFill>
                  <a:schemeClr val="lt1"/>
                </a:solidFill>
              </a:ln>
              <a:effectLst/>
            </c:spPr>
            <c:extLst>
              <c:ext xmlns:c16="http://schemas.microsoft.com/office/drawing/2014/chart" uri="{C3380CC4-5D6E-409C-BE32-E72D297353CC}">
                <c16:uniqueId val="{00000041-D804-417E-9AD8-D0422B5AF927}"/>
              </c:ext>
            </c:extLst>
          </c:dPt>
          <c:dPt>
            <c:idx val="33"/>
            <c:bubble3D val="0"/>
            <c:spPr>
              <a:solidFill>
                <a:srgbClr val="7030A0"/>
              </a:solidFill>
              <a:ln w="19050">
                <a:solidFill>
                  <a:schemeClr val="lt1"/>
                </a:solidFill>
              </a:ln>
              <a:effectLst/>
            </c:spPr>
            <c:extLst>
              <c:ext xmlns:c16="http://schemas.microsoft.com/office/drawing/2014/chart" uri="{C3380CC4-5D6E-409C-BE32-E72D297353CC}">
                <c16:uniqueId val="{00000043-D804-417E-9AD8-D0422B5AF927}"/>
              </c:ext>
            </c:extLst>
          </c:dPt>
          <c:dPt>
            <c:idx val="34"/>
            <c:bubble3D val="0"/>
            <c:spPr>
              <a:solidFill>
                <a:srgbClr val="7030A0"/>
              </a:solidFill>
              <a:ln w="19050">
                <a:solidFill>
                  <a:schemeClr val="lt1"/>
                </a:solidFill>
              </a:ln>
              <a:effectLst/>
            </c:spPr>
            <c:extLst>
              <c:ext xmlns:c16="http://schemas.microsoft.com/office/drawing/2014/chart" uri="{C3380CC4-5D6E-409C-BE32-E72D297353CC}">
                <c16:uniqueId val="{00000045-D804-417E-9AD8-D0422B5AF927}"/>
              </c:ext>
            </c:extLst>
          </c:dPt>
          <c:dPt>
            <c:idx val="35"/>
            <c:bubble3D val="0"/>
            <c:spPr>
              <a:solidFill>
                <a:srgbClr val="7030A0"/>
              </a:solidFill>
              <a:ln w="19050">
                <a:solidFill>
                  <a:schemeClr val="lt1"/>
                </a:solidFill>
              </a:ln>
              <a:effectLst/>
            </c:spPr>
            <c:extLst>
              <c:ext xmlns:c16="http://schemas.microsoft.com/office/drawing/2014/chart" uri="{C3380CC4-5D6E-409C-BE32-E72D297353CC}">
                <c16:uniqueId val="{00000047-D804-417E-9AD8-D0422B5AF927}"/>
              </c:ext>
            </c:extLst>
          </c:dPt>
          <c:dPt>
            <c:idx val="36"/>
            <c:bubble3D val="0"/>
            <c:spPr>
              <a:solidFill>
                <a:srgbClr val="7030A0"/>
              </a:solidFill>
              <a:ln w="19050">
                <a:solidFill>
                  <a:schemeClr val="lt1"/>
                </a:solidFill>
              </a:ln>
              <a:effectLst/>
            </c:spPr>
            <c:extLst>
              <c:ext xmlns:c16="http://schemas.microsoft.com/office/drawing/2014/chart" uri="{C3380CC4-5D6E-409C-BE32-E72D297353CC}">
                <c16:uniqueId val="{00000049-D804-417E-9AD8-D0422B5AF927}"/>
              </c:ext>
            </c:extLst>
          </c:dPt>
          <c:dPt>
            <c:idx val="37"/>
            <c:bubble3D val="0"/>
            <c:spPr>
              <a:solidFill>
                <a:srgbClr val="7030A0"/>
              </a:solidFill>
              <a:ln w="19050">
                <a:solidFill>
                  <a:schemeClr val="lt1"/>
                </a:solidFill>
              </a:ln>
              <a:effectLst/>
            </c:spPr>
            <c:extLst>
              <c:ext xmlns:c16="http://schemas.microsoft.com/office/drawing/2014/chart" uri="{C3380CC4-5D6E-409C-BE32-E72D297353CC}">
                <c16:uniqueId val="{0000004B-D804-417E-9AD8-D0422B5AF927}"/>
              </c:ext>
            </c:extLst>
          </c:dPt>
          <c:dPt>
            <c:idx val="38"/>
            <c:bubble3D val="0"/>
            <c:spPr>
              <a:solidFill>
                <a:srgbClr val="7030A0"/>
              </a:solidFill>
              <a:ln w="19050">
                <a:solidFill>
                  <a:schemeClr val="lt1"/>
                </a:solidFill>
              </a:ln>
              <a:effectLst/>
            </c:spPr>
            <c:extLst>
              <c:ext xmlns:c16="http://schemas.microsoft.com/office/drawing/2014/chart" uri="{C3380CC4-5D6E-409C-BE32-E72D297353CC}">
                <c16:uniqueId val="{0000004D-D804-417E-9AD8-D0422B5AF927}"/>
              </c:ext>
            </c:extLst>
          </c:dPt>
          <c:dPt>
            <c:idx val="39"/>
            <c:bubble3D val="0"/>
            <c:spPr>
              <a:solidFill>
                <a:srgbClr val="7030A0"/>
              </a:solidFill>
              <a:ln w="19050">
                <a:solidFill>
                  <a:schemeClr val="lt1"/>
                </a:solidFill>
              </a:ln>
              <a:effectLst/>
            </c:spPr>
            <c:extLst>
              <c:ext xmlns:c16="http://schemas.microsoft.com/office/drawing/2014/chart" uri="{C3380CC4-5D6E-409C-BE32-E72D297353CC}">
                <c16:uniqueId val="{0000004F-D804-417E-9AD8-D0422B5AF927}"/>
              </c:ext>
            </c:extLst>
          </c:dPt>
          <c:dPt>
            <c:idx val="40"/>
            <c:bubble3D val="0"/>
            <c:spPr>
              <a:solidFill>
                <a:srgbClr val="7030A0"/>
              </a:solidFill>
              <a:ln w="19050">
                <a:solidFill>
                  <a:schemeClr val="lt1"/>
                </a:solidFill>
              </a:ln>
              <a:effectLst/>
            </c:spPr>
            <c:extLst>
              <c:ext xmlns:c16="http://schemas.microsoft.com/office/drawing/2014/chart" uri="{C3380CC4-5D6E-409C-BE32-E72D297353CC}">
                <c16:uniqueId val="{00000051-D804-417E-9AD8-D0422B5AF927}"/>
              </c:ext>
            </c:extLst>
          </c:dPt>
          <c:dPt>
            <c:idx val="41"/>
            <c:bubble3D val="0"/>
            <c:spPr>
              <a:solidFill>
                <a:srgbClr val="7030A0"/>
              </a:solidFill>
              <a:ln w="19050">
                <a:solidFill>
                  <a:schemeClr val="lt1"/>
                </a:solidFill>
              </a:ln>
              <a:effectLst/>
            </c:spPr>
            <c:extLst>
              <c:ext xmlns:c16="http://schemas.microsoft.com/office/drawing/2014/chart" uri="{C3380CC4-5D6E-409C-BE32-E72D297353CC}">
                <c16:uniqueId val="{00000053-D804-417E-9AD8-D0422B5AF927}"/>
              </c:ext>
            </c:extLst>
          </c:dPt>
          <c:dPt>
            <c:idx val="42"/>
            <c:bubble3D val="0"/>
            <c:spPr>
              <a:solidFill>
                <a:srgbClr val="7030A0"/>
              </a:solidFill>
              <a:ln w="19050">
                <a:solidFill>
                  <a:schemeClr val="lt1"/>
                </a:solidFill>
              </a:ln>
              <a:effectLst/>
            </c:spPr>
            <c:extLst>
              <c:ext xmlns:c16="http://schemas.microsoft.com/office/drawing/2014/chart" uri="{C3380CC4-5D6E-409C-BE32-E72D297353CC}">
                <c16:uniqueId val="{00000055-D804-417E-9AD8-D0422B5AF927}"/>
              </c:ext>
            </c:extLst>
          </c:dPt>
          <c:dPt>
            <c:idx val="43"/>
            <c:bubble3D val="0"/>
            <c:spPr>
              <a:solidFill>
                <a:srgbClr val="7030A0"/>
              </a:solidFill>
              <a:ln w="19050">
                <a:solidFill>
                  <a:schemeClr val="lt1"/>
                </a:solidFill>
              </a:ln>
              <a:effectLst/>
            </c:spPr>
            <c:extLst>
              <c:ext xmlns:c16="http://schemas.microsoft.com/office/drawing/2014/chart" uri="{C3380CC4-5D6E-409C-BE32-E72D297353CC}">
                <c16:uniqueId val="{00000057-D804-417E-9AD8-D0422B5AF927}"/>
              </c:ext>
            </c:extLst>
          </c:dPt>
          <c:dPt>
            <c:idx val="44"/>
            <c:bubble3D val="0"/>
            <c:spPr>
              <a:solidFill>
                <a:srgbClr val="7030A0"/>
              </a:solidFill>
              <a:ln w="19050">
                <a:solidFill>
                  <a:schemeClr val="lt1"/>
                </a:solidFill>
              </a:ln>
              <a:effectLst/>
            </c:spPr>
            <c:extLst>
              <c:ext xmlns:c16="http://schemas.microsoft.com/office/drawing/2014/chart" uri="{C3380CC4-5D6E-409C-BE32-E72D297353CC}">
                <c16:uniqueId val="{00000059-D804-417E-9AD8-D0422B5AF927}"/>
              </c:ext>
            </c:extLst>
          </c:dPt>
          <c:dPt>
            <c:idx val="45"/>
            <c:bubble3D val="0"/>
            <c:spPr>
              <a:solidFill>
                <a:srgbClr val="7030A0"/>
              </a:solidFill>
              <a:ln w="19050">
                <a:solidFill>
                  <a:schemeClr val="lt1"/>
                </a:solidFill>
              </a:ln>
              <a:effectLst/>
            </c:spPr>
            <c:extLst>
              <c:ext xmlns:c16="http://schemas.microsoft.com/office/drawing/2014/chart" uri="{C3380CC4-5D6E-409C-BE32-E72D297353CC}">
                <c16:uniqueId val="{0000005B-D804-417E-9AD8-D0422B5AF927}"/>
              </c:ext>
            </c:extLst>
          </c:dPt>
          <c:dPt>
            <c:idx val="46"/>
            <c:bubble3D val="0"/>
            <c:spPr>
              <a:solidFill>
                <a:srgbClr val="7030A0"/>
              </a:solidFill>
              <a:ln w="19050">
                <a:solidFill>
                  <a:schemeClr val="lt1"/>
                </a:solidFill>
              </a:ln>
              <a:effectLst/>
            </c:spPr>
            <c:extLst>
              <c:ext xmlns:c16="http://schemas.microsoft.com/office/drawing/2014/chart" uri="{C3380CC4-5D6E-409C-BE32-E72D297353CC}">
                <c16:uniqueId val="{0000005D-D804-417E-9AD8-D0422B5AF927}"/>
              </c:ext>
            </c:extLst>
          </c:dPt>
          <c:dPt>
            <c:idx val="47"/>
            <c:bubble3D val="0"/>
            <c:spPr>
              <a:solidFill>
                <a:srgbClr val="7030A0"/>
              </a:solidFill>
              <a:ln w="19050">
                <a:solidFill>
                  <a:schemeClr val="lt1"/>
                </a:solidFill>
              </a:ln>
              <a:effectLst/>
            </c:spPr>
            <c:extLst>
              <c:ext xmlns:c16="http://schemas.microsoft.com/office/drawing/2014/chart" uri="{C3380CC4-5D6E-409C-BE32-E72D297353CC}">
                <c16:uniqueId val="{0000005F-D804-417E-9AD8-D0422B5AF927}"/>
              </c:ext>
            </c:extLst>
          </c:dPt>
          <c:dPt>
            <c:idx val="48"/>
            <c:bubble3D val="0"/>
            <c:spPr>
              <a:solidFill>
                <a:srgbClr val="7030A0"/>
              </a:solidFill>
              <a:ln w="19050">
                <a:solidFill>
                  <a:schemeClr val="lt1"/>
                </a:solidFill>
              </a:ln>
              <a:effectLst/>
            </c:spPr>
            <c:extLst>
              <c:ext xmlns:c16="http://schemas.microsoft.com/office/drawing/2014/chart" uri="{C3380CC4-5D6E-409C-BE32-E72D297353CC}">
                <c16:uniqueId val="{00000061-D804-417E-9AD8-D0422B5AF927}"/>
              </c:ext>
            </c:extLst>
          </c:dPt>
          <c:dPt>
            <c:idx val="49"/>
            <c:bubble3D val="0"/>
            <c:spPr>
              <a:solidFill>
                <a:srgbClr val="7030A0"/>
              </a:solidFill>
              <a:ln w="19050">
                <a:solidFill>
                  <a:schemeClr val="lt1"/>
                </a:solidFill>
              </a:ln>
              <a:effectLst/>
            </c:spPr>
            <c:extLst>
              <c:ext xmlns:c16="http://schemas.microsoft.com/office/drawing/2014/chart" uri="{C3380CC4-5D6E-409C-BE32-E72D297353CC}">
                <c16:uniqueId val="{00000063-D804-417E-9AD8-D0422B5AF927}"/>
              </c:ext>
            </c:extLst>
          </c:dPt>
          <c:val>
            <c:numLit>
              <c:formatCode>General</c:formatCode>
              <c:ptCount val="5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numLit>
          </c:val>
          <c:extLst>
            <c:ext xmlns:c16="http://schemas.microsoft.com/office/drawing/2014/chart" uri="{C3380CC4-5D6E-409C-BE32-E72D297353CC}">
              <c16:uniqueId val="{00000064-D804-417E-9AD8-D0422B5AF927}"/>
            </c:ext>
          </c:extLst>
        </c:ser>
        <c:dLbls>
          <c:showLegendKey val="0"/>
          <c:showVal val="0"/>
          <c:showCatName val="0"/>
          <c:showSerName val="0"/>
          <c:showPercent val="0"/>
          <c:showBubbleSize val="0"/>
          <c:showLeaderLines val="1"/>
        </c:dLbls>
        <c:firstSliceAng val="0"/>
        <c:holeSize val="50"/>
      </c:doughnutChart>
      <c:doughnutChart>
        <c:varyColors val="1"/>
        <c:ser>
          <c:idx val="0"/>
          <c:order val="0"/>
          <c:spPr>
            <a:solidFill>
              <a:srgbClr val="7030A0"/>
            </a:solidFill>
          </c:spPr>
          <c:dPt>
            <c:idx val="0"/>
            <c:bubble3D val="0"/>
            <c:spPr>
              <a:solidFill>
                <a:srgbClr val="461E64">
                  <a:alpha val="94902"/>
                </a:srgbClr>
              </a:solidFill>
              <a:ln w="19050">
                <a:solidFill>
                  <a:schemeClr val="lt1"/>
                </a:solidFill>
              </a:ln>
              <a:effectLst/>
            </c:spPr>
            <c:extLst>
              <c:ext xmlns:c16="http://schemas.microsoft.com/office/drawing/2014/chart" uri="{C3380CC4-5D6E-409C-BE32-E72D297353CC}">
                <c16:uniqueId val="{00000066-D804-417E-9AD8-D0422B5AF927}"/>
              </c:ext>
            </c:extLst>
          </c:dPt>
          <c:dPt>
            <c:idx val="1"/>
            <c:bubble3D val="0"/>
            <c:spPr>
              <a:solidFill>
                <a:srgbClr val="461E64">
                  <a:alpha val="0"/>
                </a:srgbClr>
              </a:solidFill>
              <a:ln w="19050">
                <a:solidFill>
                  <a:schemeClr val="lt1"/>
                </a:solidFill>
              </a:ln>
              <a:effectLst/>
            </c:spPr>
            <c:extLst>
              <c:ext xmlns:c16="http://schemas.microsoft.com/office/drawing/2014/chart" uri="{C3380CC4-5D6E-409C-BE32-E72D297353CC}">
                <c16:uniqueId val="{00000068-D804-417E-9AD8-D0422B5AF927}"/>
              </c:ext>
            </c:extLst>
          </c:dPt>
          <c:cat>
            <c:strRef>
              <c:f>'SUPPORT SHEET'!$A$10:$B$10</c:f>
              <c:strCache>
                <c:ptCount val="2"/>
                <c:pt idx="0">
                  <c:v>AMAZON</c:v>
                </c:pt>
                <c:pt idx="1">
                  <c:v>REMAINING </c:v>
                </c:pt>
              </c:strCache>
            </c:strRef>
          </c:cat>
          <c:val>
            <c:numRef>
              <c:f>'SUPPORT SHEET'!$A$11:$B$11</c:f>
              <c:numCache>
                <c:formatCode>0%</c:formatCode>
                <c:ptCount val="2"/>
                <c:pt idx="0">
                  <c:v>0.23107816127037165</c:v>
                </c:pt>
                <c:pt idx="1">
                  <c:v>0.76892183872962838</c:v>
                </c:pt>
              </c:numCache>
            </c:numRef>
          </c:val>
          <c:extLst>
            <c:ext xmlns:c16="http://schemas.microsoft.com/office/drawing/2014/chart" uri="{C3380CC4-5D6E-409C-BE32-E72D297353CC}">
              <c16:uniqueId val="{00000069-D804-417E-9AD8-D0422B5AF927}"/>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07659288462065"/>
          <c:y val="7.1570126786853164E-2"/>
          <c:w val="0.76379641552848787"/>
          <c:h val="0.77522738229149923"/>
        </c:manualLayout>
      </c:layout>
      <c:doughnutChart>
        <c:varyColors val="1"/>
        <c:ser>
          <c:idx val="1"/>
          <c:order val="1"/>
          <c:tx>
            <c:v>series</c:v>
          </c:tx>
          <c:spPr>
            <a:solidFill>
              <a:srgbClr val="7030A0"/>
            </a:solidFill>
          </c:spPr>
          <c:dPt>
            <c:idx val="0"/>
            <c:bubble3D val="0"/>
            <c:spPr>
              <a:solidFill>
                <a:srgbClr val="7030A0"/>
              </a:solidFill>
              <a:ln w="19050">
                <a:solidFill>
                  <a:schemeClr val="lt1"/>
                </a:solidFill>
              </a:ln>
              <a:effectLst/>
            </c:spPr>
            <c:extLst>
              <c:ext xmlns:c16="http://schemas.microsoft.com/office/drawing/2014/chart" uri="{C3380CC4-5D6E-409C-BE32-E72D297353CC}">
                <c16:uniqueId val="{00000001-38B3-44AF-8C00-5F8FA68D6DD2}"/>
              </c:ext>
            </c:extLst>
          </c:dPt>
          <c:dPt>
            <c:idx val="1"/>
            <c:bubble3D val="0"/>
            <c:spPr>
              <a:solidFill>
                <a:srgbClr val="7030A0"/>
              </a:solidFill>
              <a:ln w="19050">
                <a:solidFill>
                  <a:schemeClr val="lt1"/>
                </a:solidFill>
              </a:ln>
              <a:effectLst/>
            </c:spPr>
            <c:extLst>
              <c:ext xmlns:c16="http://schemas.microsoft.com/office/drawing/2014/chart" uri="{C3380CC4-5D6E-409C-BE32-E72D297353CC}">
                <c16:uniqueId val="{00000003-38B3-44AF-8C00-5F8FA68D6DD2}"/>
              </c:ext>
            </c:extLst>
          </c:dPt>
          <c:dPt>
            <c:idx val="2"/>
            <c:bubble3D val="0"/>
            <c:spPr>
              <a:solidFill>
                <a:srgbClr val="7030A0"/>
              </a:solidFill>
              <a:ln w="19050">
                <a:solidFill>
                  <a:schemeClr val="lt1"/>
                </a:solidFill>
              </a:ln>
              <a:effectLst/>
            </c:spPr>
            <c:extLst>
              <c:ext xmlns:c16="http://schemas.microsoft.com/office/drawing/2014/chart" uri="{C3380CC4-5D6E-409C-BE32-E72D297353CC}">
                <c16:uniqueId val="{00000005-38B3-44AF-8C00-5F8FA68D6DD2}"/>
              </c:ext>
            </c:extLst>
          </c:dPt>
          <c:dPt>
            <c:idx val="3"/>
            <c:bubble3D val="0"/>
            <c:spPr>
              <a:solidFill>
                <a:srgbClr val="7030A0"/>
              </a:solidFill>
              <a:ln w="19050">
                <a:solidFill>
                  <a:schemeClr val="lt1"/>
                </a:solidFill>
              </a:ln>
              <a:effectLst/>
            </c:spPr>
            <c:extLst>
              <c:ext xmlns:c16="http://schemas.microsoft.com/office/drawing/2014/chart" uri="{C3380CC4-5D6E-409C-BE32-E72D297353CC}">
                <c16:uniqueId val="{00000007-38B3-44AF-8C00-5F8FA68D6DD2}"/>
              </c:ext>
            </c:extLst>
          </c:dPt>
          <c:dPt>
            <c:idx val="4"/>
            <c:bubble3D val="0"/>
            <c:spPr>
              <a:solidFill>
                <a:srgbClr val="7030A0"/>
              </a:solidFill>
              <a:ln w="19050">
                <a:solidFill>
                  <a:schemeClr val="lt1"/>
                </a:solidFill>
              </a:ln>
              <a:effectLst/>
            </c:spPr>
            <c:extLst>
              <c:ext xmlns:c16="http://schemas.microsoft.com/office/drawing/2014/chart" uri="{C3380CC4-5D6E-409C-BE32-E72D297353CC}">
                <c16:uniqueId val="{00000009-38B3-44AF-8C00-5F8FA68D6DD2}"/>
              </c:ext>
            </c:extLst>
          </c:dPt>
          <c:dPt>
            <c:idx val="5"/>
            <c:bubble3D val="0"/>
            <c:spPr>
              <a:solidFill>
                <a:srgbClr val="7030A0"/>
              </a:solidFill>
              <a:ln w="19050">
                <a:solidFill>
                  <a:schemeClr val="lt1"/>
                </a:solidFill>
              </a:ln>
              <a:effectLst/>
            </c:spPr>
            <c:extLst>
              <c:ext xmlns:c16="http://schemas.microsoft.com/office/drawing/2014/chart" uri="{C3380CC4-5D6E-409C-BE32-E72D297353CC}">
                <c16:uniqueId val="{0000000B-38B3-44AF-8C00-5F8FA68D6DD2}"/>
              </c:ext>
            </c:extLst>
          </c:dPt>
          <c:dPt>
            <c:idx val="6"/>
            <c:bubble3D val="0"/>
            <c:spPr>
              <a:solidFill>
                <a:srgbClr val="7030A0"/>
              </a:solidFill>
              <a:ln w="19050">
                <a:solidFill>
                  <a:schemeClr val="lt1"/>
                </a:solidFill>
              </a:ln>
              <a:effectLst/>
            </c:spPr>
            <c:extLst>
              <c:ext xmlns:c16="http://schemas.microsoft.com/office/drawing/2014/chart" uri="{C3380CC4-5D6E-409C-BE32-E72D297353CC}">
                <c16:uniqueId val="{0000000D-38B3-44AF-8C00-5F8FA68D6DD2}"/>
              </c:ext>
            </c:extLst>
          </c:dPt>
          <c:dPt>
            <c:idx val="7"/>
            <c:bubble3D val="0"/>
            <c:spPr>
              <a:solidFill>
                <a:srgbClr val="7030A0"/>
              </a:solidFill>
              <a:ln w="19050">
                <a:solidFill>
                  <a:schemeClr val="lt1"/>
                </a:solidFill>
              </a:ln>
              <a:effectLst/>
            </c:spPr>
            <c:extLst>
              <c:ext xmlns:c16="http://schemas.microsoft.com/office/drawing/2014/chart" uri="{C3380CC4-5D6E-409C-BE32-E72D297353CC}">
                <c16:uniqueId val="{0000000F-38B3-44AF-8C00-5F8FA68D6DD2}"/>
              </c:ext>
            </c:extLst>
          </c:dPt>
          <c:dPt>
            <c:idx val="8"/>
            <c:bubble3D val="0"/>
            <c:spPr>
              <a:solidFill>
                <a:srgbClr val="7030A0"/>
              </a:solidFill>
              <a:ln w="19050">
                <a:solidFill>
                  <a:schemeClr val="lt1"/>
                </a:solidFill>
              </a:ln>
              <a:effectLst/>
            </c:spPr>
            <c:extLst>
              <c:ext xmlns:c16="http://schemas.microsoft.com/office/drawing/2014/chart" uri="{C3380CC4-5D6E-409C-BE32-E72D297353CC}">
                <c16:uniqueId val="{00000011-38B3-44AF-8C00-5F8FA68D6DD2}"/>
              </c:ext>
            </c:extLst>
          </c:dPt>
          <c:dPt>
            <c:idx val="9"/>
            <c:bubble3D val="0"/>
            <c:spPr>
              <a:solidFill>
                <a:srgbClr val="7030A0"/>
              </a:solidFill>
              <a:ln w="19050">
                <a:solidFill>
                  <a:schemeClr val="lt1"/>
                </a:solidFill>
              </a:ln>
              <a:effectLst/>
            </c:spPr>
            <c:extLst>
              <c:ext xmlns:c16="http://schemas.microsoft.com/office/drawing/2014/chart" uri="{C3380CC4-5D6E-409C-BE32-E72D297353CC}">
                <c16:uniqueId val="{00000013-38B3-44AF-8C00-5F8FA68D6DD2}"/>
              </c:ext>
            </c:extLst>
          </c:dPt>
          <c:dPt>
            <c:idx val="10"/>
            <c:bubble3D val="0"/>
            <c:spPr>
              <a:solidFill>
                <a:srgbClr val="7030A0"/>
              </a:solidFill>
              <a:ln w="19050">
                <a:solidFill>
                  <a:schemeClr val="lt1"/>
                </a:solidFill>
              </a:ln>
              <a:effectLst/>
            </c:spPr>
            <c:extLst>
              <c:ext xmlns:c16="http://schemas.microsoft.com/office/drawing/2014/chart" uri="{C3380CC4-5D6E-409C-BE32-E72D297353CC}">
                <c16:uniqueId val="{00000015-38B3-44AF-8C00-5F8FA68D6DD2}"/>
              </c:ext>
            </c:extLst>
          </c:dPt>
          <c:dPt>
            <c:idx val="11"/>
            <c:bubble3D val="0"/>
            <c:spPr>
              <a:solidFill>
                <a:srgbClr val="7030A0"/>
              </a:solidFill>
              <a:ln w="19050">
                <a:solidFill>
                  <a:schemeClr val="lt1"/>
                </a:solidFill>
              </a:ln>
              <a:effectLst/>
            </c:spPr>
            <c:extLst>
              <c:ext xmlns:c16="http://schemas.microsoft.com/office/drawing/2014/chart" uri="{C3380CC4-5D6E-409C-BE32-E72D297353CC}">
                <c16:uniqueId val="{00000017-38B3-44AF-8C00-5F8FA68D6DD2}"/>
              </c:ext>
            </c:extLst>
          </c:dPt>
          <c:dPt>
            <c:idx val="12"/>
            <c:bubble3D val="0"/>
            <c:spPr>
              <a:solidFill>
                <a:srgbClr val="7030A0"/>
              </a:solidFill>
              <a:ln w="19050">
                <a:solidFill>
                  <a:schemeClr val="lt1"/>
                </a:solidFill>
              </a:ln>
              <a:effectLst/>
            </c:spPr>
            <c:extLst>
              <c:ext xmlns:c16="http://schemas.microsoft.com/office/drawing/2014/chart" uri="{C3380CC4-5D6E-409C-BE32-E72D297353CC}">
                <c16:uniqueId val="{00000019-38B3-44AF-8C00-5F8FA68D6DD2}"/>
              </c:ext>
            </c:extLst>
          </c:dPt>
          <c:dPt>
            <c:idx val="13"/>
            <c:bubble3D val="0"/>
            <c:spPr>
              <a:solidFill>
                <a:srgbClr val="7030A0"/>
              </a:solidFill>
              <a:ln w="19050">
                <a:solidFill>
                  <a:schemeClr val="lt1"/>
                </a:solidFill>
              </a:ln>
              <a:effectLst/>
            </c:spPr>
            <c:extLst>
              <c:ext xmlns:c16="http://schemas.microsoft.com/office/drawing/2014/chart" uri="{C3380CC4-5D6E-409C-BE32-E72D297353CC}">
                <c16:uniqueId val="{0000001B-38B3-44AF-8C00-5F8FA68D6DD2}"/>
              </c:ext>
            </c:extLst>
          </c:dPt>
          <c:dPt>
            <c:idx val="14"/>
            <c:bubble3D val="0"/>
            <c:spPr>
              <a:solidFill>
                <a:srgbClr val="7030A0"/>
              </a:solidFill>
              <a:ln w="19050">
                <a:solidFill>
                  <a:schemeClr val="lt1"/>
                </a:solidFill>
              </a:ln>
              <a:effectLst/>
            </c:spPr>
            <c:extLst>
              <c:ext xmlns:c16="http://schemas.microsoft.com/office/drawing/2014/chart" uri="{C3380CC4-5D6E-409C-BE32-E72D297353CC}">
                <c16:uniqueId val="{0000001D-38B3-44AF-8C00-5F8FA68D6DD2}"/>
              </c:ext>
            </c:extLst>
          </c:dPt>
          <c:dPt>
            <c:idx val="15"/>
            <c:bubble3D val="0"/>
            <c:spPr>
              <a:solidFill>
                <a:srgbClr val="7030A0"/>
              </a:solidFill>
              <a:ln w="19050">
                <a:solidFill>
                  <a:schemeClr val="lt1"/>
                </a:solidFill>
              </a:ln>
              <a:effectLst/>
            </c:spPr>
            <c:extLst>
              <c:ext xmlns:c16="http://schemas.microsoft.com/office/drawing/2014/chart" uri="{C3380CC4-5D6E-409C-BE32-E72D297353CC}">
                <c16:uniqueId val="{0000001F-38B3-44AF-8C00-5F8FA68D6DD2}"/>
              </c:ext>
            </c:extLst>
          </c:dPt>
          <c:dPt>
            <c:idx val="16"/>
            <c:bubble3D val="0"/>
            <c:spPr>
              <a:solidFill>
                <a:srgbClr val="7030A0"/>
              </a:solidFill>
              <a:ln w="19050">
                <a:solidFill>
                  <a:schemeClr val="lt1"/>
                </a:solidFill>
              </a:ln>
              <a:effectLst/>
            </c:spPr>
            <c:extLst>
              <c:ext xmlns:c16="http://schemas.microsoft.com/office/drawing/2014/chart" uri="{C3380CC4-5D6E-409C-BE32-E72D297353CC}">
                <c16:uniqueId val="{00000021-38B3-44AF-8C00-5F8FA68D6DD2}"/>
              </c:ext>
            </c:extLst>
          </c:dPt>
          <c:dPt>
            <c:idx val="17"/>
            <c:bubble3D val="0"/>
            <c:spPr>
              <a:solidFill>
                <a:srgbClr val="7030A0"/>
              </a:solidFill>
              <a:ln w="19050">
                <a:solidFill>
                  <a:schemeClr val="lt1"/>
                </a:solidFill>
              </a:ln>
              <a:effectLst/>
            </c:spPr>
            <c:extLst>
              <c:ext xmlns:c16="http://schemas.microsoft.com/office/drawing/2014/chart" uri="{C3380CC4-5D6E-409C-BE32-E72D297353CC}">
                <c16:uniqueId val="{00000023-38B3-44AF-8C00-5F8FA68D6DD2}"/>
              </c:ext>
            </c:extLst>
          </c:dPt>
          <c:dPt>
            <c:idx val="18"/>
            <c:bubble3D val="0"/>
            <c:spPr>
              <a:solidFill>
                <a:srgbClr val="7030A0"/>
              </a:solidFill>
              <a:ln w="19050">
                <a:solidFill>
                  <a:schemeClr val="lt1"/>
                </a:solidFill>
              </a:ln>
              <a:effectLst/>
            </c:spPr>
            <c:extLst>
              <c:ext xmlns:c16="http://schemas.microsoft.com/office/drawing/2014/chart" uri="{C3380CC4-5D6E-409C-BE32-E72D297353CC}">
                <c16:uniqueId val="{00000025-38B3-44AF-8C00-5F8FA68D6DD2}"/>
              </c:ext>
            </c:extLst>
          </c:dPt>
          <c:dPt>
            <c:idx val="19"/>
            <c:bubble3D val="0"/>
            <c:spPr>
              <a:solidFill>
                <a:srgbClr val="7030A0"/>
              </a:solidFill>
              <a:ln w="19050">
                <a:solidFill>
                  <a:schemeClr val="lt1"/>
                </a:solidFill>
              </a:ln>
              <a:effectLst/>
            </c:spPr>
            <c:extLst>
              <c:ext xmlns:c16="http://schemas.microsoft.com/office/drawing/2014/chart" uri="{C3380CC4-5D6E-409C-BE32-E72D297353CC}">
                <c16:uniqueId val="{00000027-38B3-44AF-8C00-5F8FA68D6DD2}"/>
              </c:ext>
            </c:extLst>
          </c:dPt>
          <c:dPt>
            <c:idx val="20"/>
            <c:bubble3D val="0"/>
            <c:spPr>
              <a:solidFill>
                <a:srgbClr val="7030A0"/>
              </a:solidFill>
              <a:ln w="19050">
                <a:solidFill>
                  <a:schemeClr val="lt1"/>
                </a:solidFill>
              </a:ln>
              <a:effectLst/>
            </c:spPr>
            <c:extLst>
              <c:ext xmlns:c16="http://schemas.microsoft.com/office/drawing/2014/chart" uri="{C3380CC4-5D6E-409C-BE32-E72D297353CC}">
                <c16:uniqueId val="{00000029-38B3-44AF-8C00-5F8FA68D6DD2}"/>
              </c:ext>
            </c:extLst>
          </c:dPt>
          <c:dPt>
            <c:idx val="21"/>
            <c:bubble3D val="0"/>
            <c:spPr>
              <a:solidFill>
                <a:srgbClr val="7030A0"/>
              </a:solidFill>
              <a:ln w="19050">
                <a:solidFill>
                  <a:schemeClr val="lt1"/>
                </a:solidFill>
              </a:ln>
              <a:effectLst/>
            </c:spPr>
            <c:extLst>
              <c:ext xmlns:c16="http://schemas.microsoft.com/office/drawing/2014/chart" uri="{C3380CC4-5D6E-409C-BE32-E72D297353CC}">
                <c16:uniqueId val="{0000002B-38B3-44AF-8C00-5F8FA68D6DD2}"/>
              </c:ext>
            </c:extLst>
          </c:dPt>
          <c:dPt>
            <c:idx val="22"/>
            <c:bubble3D val="0"/>
            <c:spPr>
              <a:solidFill>
                <a:srgbClr val="7030A0"/>
              </a:solidFill>
              <a:ln w="19050">
                <a:solidFill>
                  <a:schemeClr val="lt1"/>
                </a:solidFill>
              </a:ln>
              <a:effectLst/>
            </c:spPr>
            <c:extLst>
              <c:ext xmlns:c16="http://schemas.microsoft.com/office/drawing/2014/chart" uri="{C3380CC4-5D6E-409C-BE32-E72D297353CC}">
                <c16:uniqueId val="{0000002D-38B3-44AF-8C00-5F8FA68D6DD2}"/>
              </c:ext>
            </c:extLst>
          </c:dPt>
          <c:dPt>
            <c:idx val="23"/>
            <c:bubble3D val="0"/>
            <c:spPr>
              <a:solidFill>
                <a:srgbClr val="7030A0"/>
              </a:solidFill>
              <a:ln w="19050">
                <a:solidFill>
                  <a:schemeClr val="lt1"/>
                </a:solidFill>
              </a:ln>
              <a:effectLst/>
            </c:spPr>
            <c:extLst>
              <c:ext xmlns:c16="http://schemas.microsoft.com/office/drawing/2014/chart" uri="{C3380CC4-5D6E-409C-BE32-E72D297353CC}">
                <c16:uniqueId val="{0000002F-38B3-44AF-8C00-5F8FA68D6DD2}"/>
              </c:ext>
            </c:extLst>
          </c:dPt>
          <c:dPt>
            <c:idx val="24"/>
            <c:bubble3D val="0"/>
            <c:spPr>
              <a:solidFill>
                <a:srgbClr val="7030A0"/>
              </a:solidFill>
              <a:ln w="19050">
                <a:solidFill>
                  <a:schemeClr val="lt1"/>
                </a:solidFill>
              </a:ln>
              <a:effectLst/>
            </c:spPr>
            <c:extLst>
              <c:ext xmlns:c16="http://schemas.microsoft.com/office/drawing/2014/chart" uri="{C3380CC4-5D6E-409C-BE32-E72D297353CC}">
                <c16:uniqueId val="{00000031-38B3-44AF-8C00-5F8FA68D6DD2}"/>
              </c:ext>
            </c:extLst>
          </c:dPt>
          <c:dPt>
            <c:idx val="25"/>
            <c:bubble3D val="0"/>
            <c:spPr>
              <a:solidFill>
                <a:srgbClr val="7030A0"/>
              </a:solidFill>
              <a:ln w="19050">
                <a:solidFill>
                  <a:schemeClr val="lt1"/>
                </a:solidFill>
              </a:ln>
              <a:effectLst/>
            </c:spPr>
            <c:extLst>
              <c:ext xmlns:c16="http://schemas.microsoft.com/office/drawing/2014/chart" uri="{C3380CC4-5D6E-409C-BE32-E72D297353CC}">
                <c16:uniqueId val="{00000033-38B3-44AF-8C00-5F8FA68D6DD2}"/>
              </c:ext>
            </c:extLst>
          </c:dPt>
          <c:dPt>
            <c:idx val="26"/>
            <c:bubble3D val="0"/>
            <c:spPr>
              <a:solidFill>
                <a:srgbClr val="7030A0"/>
              </a:solidFill>
              <a:ln w="19050">
                <a:solidFill>
                  <a:schemeClr val="lt1"/>
                </a:solidFill>
              </a:ln>
              <a:effectLst/>
            </c:spPr>
            <c:extLst>
              <c:ext xmlns:c16="http://schemas.microsoft.com/office/drawing/2014/chart" uri="{C3380CC4-5D6E-409C-BE32-E72D297353CC}">
                <c16:uniqueId val="{00000035-38B3-44AF-8C00-5F8FA68D6DD2}"/>
              </c:ext>
            </c:extLst>
          </c:dPt>
          <c:dPt>
            <c:idx val="27"/>
            <c:bubble3D val="0"/>
            <c:spPr>
              <a:solidFill>
                <a:srgbClr val="7030A0"/>
              </a:solidFill>
              <a:ln w="19050">
                <a:solidFill>
                  <a:schemeClr val="lt1"/>
                </a:solidFill>
              </a:ln>
              <a:effectLst/>
            </c:spPr>
            <c:extLst>
              <c:ext xmlns:c16="http://schemas.microsoft.com/office/drawing/2014/chart" uri="{C3380CC4-5D6E-409C-BE32-E72D297353CC}">
                <c16:uniqueId val="{00000037-38B3-44AF-8C00-5F8FA68D6DD2}"/>
              </c:ext>
            </c:extLst>
          </c:dPt>
          <c:dPt>
            <c:idx val="28"/>
            <c:bubble3D val="0"/>
            <c:spPr>
              <a:solidFill>
                <a:srgbClr val="7030A0"/>
              </a:solidFill>
              <a:ln w="19050">
                <a:solidFill>
                  <a:schemeClr val="lt1"/>
                </a:solidFill>
              </a:ln>
              <a:effectLst/>
            </c:spPr>
            <c:extLst>
              <c:ext xmlns:c16="http://schemas.microsoft.com/office/drawing/2014/chart" uri="{C3380CC4-5D6E-409C-BE32-E72D297353CC}">
                <c16:uniqueId val="{00000039-38B3-44AF-8C00-5F8FA68D6DD2}"/>
              </c:ext>
            </c:extLst>
          </c:dPt>
          <c:dPt>
            <c:idx val="29"/>
            <c:bubble3D val="0"/>
            <c:spPr>
              <a:solidFill>
                <a:srgbClr val="7030A0"/>
              </a:solidFill>
              <a:ln w="19050">
                <a:solidFill>
                  <a:schemeClr val="lt1"/>
                </a:solidFill>
              </a:ln>
              <a:effectLst/>
            </c:spPr>
            <c:extLst>
              <c:ext xmlns:c16="http://schemas.microsoft.com/office/drawing/2014/chart" uri="{C3380CC4-5D6E-409C-BE32-E72D297353CC}">
                <c16:uniqueId val="{0000003B-38B3-44AF-8C00-5F8FA68D6DD2}"/>
              </c:ext>
            </c:extLst>
          </c:dPt>
          <c:dPt>
            <c:idx val="30"/>
            <c:bubble3D val="0"/>
            <c:spPr>
              <a:solidFill>
                <a:srgbClr val="7030A0"/>
              </a:solidFill>
              <a:ln w="19050">
                <a:solidFill>
                  <a:schemeClr val="lt1"/>
                </a:solidFill>
              </a:ln>
              <a:effectLst/>
            </c:spPr>
            <c:extLst>
              <c:ext xmlns:c16="http://schemas.microsoft.com/office/drawing/2014/chart" uri="{C3380CC4-5D6E-409C-BE32-E72D297353CC}">
                <c16:uniqueId val="{0000003D-38B3-44AF-8C00-5F8FA68D6DD2}"/>
              </c:ext>
            </c:extLst>
          </c:dPt>
          <c:dPt>
            <c:idx val="31"/>
            <c:bubble3D val="0"/>
            <c:spPr>
              <a:solidFill>
                <a:srgbClr val="7030A0"/>
              </a:solidFill>
              <a:ln w="19050">
                <a:solidFill>
                  <a:schemeClr val="lt1"/>
                </a:solidFill>
              </a:ln>
              <a:effectLst/>
            </c:spPr>
            <c:extLst>
              <c:ext xmlns:c16="http://schemas.microsoft.com/office/drawing/2014/chart" uri="{C3380CC4-5D6E-409C-BE32-E72D297353CC}">
                <c16:uniqueId val="{0000003F-38B3-44AF-8C00-5F8FA68D6DD2}"/>
              </c:ext>
            </c:extLst>
          </c:dPt>
          <c:dPt>
            <c:idx val="32"/>
            <c:bubble3D val="0"/>
            <c:spPr>
              <a:solidFill>
                <a:srgbClr val="7030A0"/>
              </a:solidFill>
              <a:ln w="19050">
                <a:solidFill>
                  <a:schemeClr val="lt1"/>
                </a:solidFill>
              </a:ln>
              <a:effectLst/>
            </c:spPr>
            <c:extLst>
              <c:ext xmlns:c16="http://schemas.microsoft.com/office/drawing/2014/chart" uri="{C3380CC4-5D6E-409C-BE32-E72D297353CC}">
                <c16:uniqueId val="{00000041-38B3-44AF-8C00-5F8FA68D6DD2}"/>
              </c:ext>
            </c:extLst>
          </c:dPt>
          <c:dPt>
            <c:idx val="33"/>
            <c:bubble3D val="0"/>
            <c:spPr>
              <a:solidFill>
                <a:srgbClr val="7030A0"/>
              </a:solidFill>
              <a:ln w="19050">
                <a:solidFill>
                  <a:schemeClr val="lt1"/>
                </a:solidFill>
              </a:ln>
              <a:effectLst/>
            </c:spPr>
            <c:extLst>
              <c:ext xmlns:c16="http://schemas.microsoft.com/office/drawing/2014/chart" uri="{C3380CC4-5D6E-409C-BE32-E72D297353CC}">
                <c16:uniqueId val="{00000043-38B3-44AF-8C00-5F8FA68D6DD2}"/>
              </c:ext>
            </c:extLst>
          </c:dPt>
          <c:dPt>
            <c:idx val="34"/>
            <c:bubble3D val="0"/>
            <c:spPr>
              <a:solidFill>
                <a:srgbClr val="7030A0"/>
              </a:solidFill>
              <a:ln w="19050">
                <a:solidFill>
                  <a:schemeClr val="lt1"/>
                </a:solidFill>
              </a:ln>
              <a:effectLst/>
            </c:spPr>
            <c:extLst>
              <c:ext xmlns:c16="http://schemas.microsoft.com/office/drawing/2014/chart" uri="{C3380CC4-5D6E-409C-BE32-E72D297353CC}">
                <c16:uniqueId val="{00000045-38B3-44AF-8C00-5F8FA68D6DD2}"/>
              </c:ext>
            </c:extLst>
          </c:dPt>
          <c:dPt>
            <c:idx val="35"/>
            <c:bubble3D val="0"/>
            <c:spPr>
              <a:solidFill>
                <a:srgbClr val="7030A0"/>
              </a:solidFill>
              <a:ln w="19050">
                <a:solidFill>
                  <a:schemeClr val="lt1"/>
                </a:solidFill>
              </a:ln>
              <a:effectLst/>
            </c:spPr>
            <c:extLst>
              <c:ext xmlns:c16="http://schemas.microsoft.com/office/drawing/2014/chart" uri="{C3380CC4-5D6E-409C-BE32-E72D297353CC}">
                <c16:uniqueId val="{00000047-38B3-44AF-8C00-5F8FA68D6DD2}"/>
              </c:ext>
            </c:extLst>
          </c:dPt>
          <c:dPt>
            <c:idx val="36"/>
            <c:bubble3D val="0"/>
            <c:spPr>
              <a:solidFill>
                <a:srgbClr val="7030A0"/>
              </a:solidFill>
              <a:ln w="19050">
                <a:solidFill>
                  <a:schemeClr val="lt1"/>
                </a:solidFill>
              </a:ln>
              <a:effectLst/>
            </c:spPr>
            <c:extLst>
              <c:ext xmlns:c16="http://schemas.microsoft.com/office/drawing/2014/chart" uri="{C3380CC4-5D6E-409C-BE32-E72D297353CC}">
                <c16:uniqueId val="{00000049-38B3-44AF-8C00-5F8FA68D6DD2}"/>
              </c:ext>
            </c:extLst>
          </c:dPt>
          <c:dPt>
            <c:idx val="37"/>
            <c:bubble3D val="0"/>
            <c:spPr>
              <a:solidFill>
                <a:srgbClr val="7030A0"/>
              </a:solidFill>
              <a:ln w="19050">
                <a:solidFill>
                  <a:schemeClr val="lt1"/>
                </a:solidFill>
              </a:ln>
              <a:effectLst/>
            </c:spPr>
            <c:extLst>
              <c:ext xmlns:c16="http://schemas.microsoft.com/office/drawing/2014/chart" uri="{C3380CC4-5D6E-409C-BE32-E72D297353CC}">
                <c16:uniqueId val="{0000004B-38B3-44AF-8C00-5F8FA68D6DD2}"/>
              </c:ext>
            </c:extLst>
          </c:dPt>
          <c:dPt>
            <c:idx val="38"/>
            <c:bubble3D val="0"/>
            <c:spPr>
              <a:solidFill>
                <a:srgbClr val="7030A0"/>
              </a:solidFill>
              <a:ln w="19050">
                <a:solidFill>
                  <a:schemeClr val="lt1"/>
                </a:solidFill>
              </a:ln>
              <a:effectLst/>
            </c:spPr>
            <c:extLst>
              <c:ext xmlns:c16="http://schemas.microsoft.com/office/drawing/2014/chart" uri="{C3380CC4-5D6E-409C-BE32-E72D297353CC}">
                <c16:uniqueId val="{0000004D-38B3-44AF-8C00-5F8FA68D6DD2}"/>
              </c:ext>
            </c:extLst>
          </c:dPt>
          <c:dPt>
            <c:idx val="39"/>
            <c:bubble3D val="0"/>
            <c:spPr>
              <a:solidFill>
                <a:srgbClr val="7030A0"/>
              </a:solidFill>
              <a:ln w="19050">
                <a:solidFill>
                  <a:schemeClr val="lt1"/>
                </a:solidFill>
              </a:ln>
              <a:effectLst/>
            </c:spPr>
            <c:extLst>
              <c:ext xmlns:c16="http://schemas.microsoft.com/office/drawing/2014/chart" uri="{C3380CC4-5D6E-409C-BE32-E72D297353CC}">
                <c16:uniqueId val="{0000004F-38B3-44AF-8C00-5F8FA68D6DD2}"/>
              </c:ext>
            </c:extLst>
          </c:dPt>
          <c:dPt>
            <c:idx val="40"/>
            <c:bubble3D val="0"/>
            <c:spPr>
              <a:solidFill>
                <a:srgbClr val="7030A0"/>
              </a:solidFill>
              <a:ln w="19050">
                <a:solidFill>
                  <a:schemeClr val="lt1"/>
                </a:solidFill>
              </a:ln>
              <a:effectLst/>
            </c:spPr>
            <c:extLst>
              <c:ext xmlns:c16="http://schemas.microsoft.com/office/drawing/2014/chart" uri="{C3380CC4-5D6E-409C-BE32-E72D297353CC}">
                <c16:uniqueId val="{00000051-38B3-44AF-8C00-5F8FA68D6DD2}"/>
              </c:ext>
            </c:extLst>
          </c:dPt>
          <c:dPt>
            <c:idx val="41"/>
            <c:bubble3D val="0"/>
            <c:spPr>
              <a:solidFill>
                <a:srgbClr val="7030A0"/>
              </a:solidFill>
              <a:ln w="19050">
                <a:solidFill>
                  <a:schemeClr val="lt1"/>
                </a:solidFill>
              </a:ln>
              <a:effectLst/>
            </c:spPr>
            <c:extLst>
              <c:ext xmlns:c16="http://schemas.microsoft.com/office/drawing/2014/chart" uri="{C3380CC4-5D6E-409C-BE32-E72D297353CC}">
                <c16:uniqueId val="{00000053-38B3-44AF-8C00-5F8FA68D6DD2}"/>
              </c:ext>
            </c:extLst>
          </c:dPt>
          <c:dPt>
            <c:idx val="42"/>
            <c:bubble3D val="0"/>
            <c:spPr>
              <a:solidFill>
                <a:srgbClr val="7030A0"/>
              </a:solidFill>
              <a:ln w="19050">
                <a:solidFill>
                  <a:schemeClr val="lt1"/>
                </a:solidFill>
              </a:ln>
              <a:effectLst/>
            </c:spPr>
            <c:extLst>
              <c:ext xmlns:c16="http://schemas.microsoft.com/office/drawing/2014/chart" uri="{C3380CC4-5D6E-409C-BE32-E72D297353CC}">
                <c16:uniqueId val="{00000055-38B3-44AF-8C00-5F8FA68D6DD2}"/>
              </c:ext>
            </c:extLst>
          </c:dPt>
          <c:dPt>
            <c:idx val="43"/>
            <c:bubble3D val="0"/>
            <c:spPr>
              <a:solidFill>
                <a:srgbClr val="7030A0"/>
              </a:solidFill>
              <a:ln w="19050">
                <a:solidFill>
                  <a:schemeClr val="lt1"/>
                </a:solidFill>
              </a:ln>
              <a:effectLst/>
            </c:spPr>
            <c:extLst>
              <c:ext xmlns:c16="http://schemas.microsoft.com/office/drawing/2014/chart" uri="{C3380CC4-5D6E-409C-BE32-E72D297353CC}">
                <c16:uniqueId val="{00000057-38B3-44AF-8C00-5F8FA68D6DD2}"/>
              </c:ext>
            </c:extLst>
          </c:dPt>
          <c:dPt>
            <c:idx val="44"/>
            <c:bubble3D val="0"/>
            <c:spPr>
              <a:solidFill>
                <a:srgbClr val="7030A0"/>
              </a:solidFill>
              <a:ln w="19050">
                <a:solidFill>
                  <a:schemeClr val="lt1"/>
                </a:solidFill>
              </a:ln>
              <a:effectLst/>
            </c:spPr>
            <c:extLst>
              <c:ext xmlns:c16="http://schemas.microsoft.com/office/drawing/2014/chart" uri="{C3380CC4-5D6E-409C-BE32-E72D297353CC}">
                <c16:uniqueId val="{00000059-38B3-44AF-8C00-5F8FA68D6DD2}"/>
              </c:ext>
            </c:extLst>
          </c:dPt>
          <c:dPt>
            <c:idx val="45"/>
            <c:bubble3D val="0"/>
            <c:spPr>
              <a:solidFill>
                <a:srgbClr val="7030A0"/>
              </a:solidFill>
              <a:ln w="19050">
                <a:solidFill>
                  <a:schemeClr val="lt1"/>
                </a:solidFill>
              </a:ln>
              <a:effectLst/>
            </c:spPr>
            <c:extLst>
              <c:ext xmlns:c16="http://schemas.microsoft.com/office/drawing/2014/chart" uri="{C3380CC4-5D6E-409C-BE32-E72D297353CC}">
                <c16:uniqueId val="{0000005B-38B3-44AF-8C00-5F8FA68D6DD2}"/>
              </c:ext>
            </c:extLst>
          </c:dPt>
          <c:dPt>
            <c:idx val="46"/>
            <c:bubble3D val="0"/>
            <c:spPr>
              <a:solidFill>
                <a:srgbClr val="7030A0"/>
              </a:solidFill>
              <a:ln w="19050">
                <a:solidFill>
                  <a:schemeClr val="lt1"/>
                </a:solidFill>
              </a:ln>
              <a:effectLst/>
            </c:spPr>
            <c:extLst>
              <c:ext xmlns:c16="http://schemas.microsoft.com/office/drawing/2014/chart" uri="{C3380CC4-5D6E-409C-BE32-E72D297353CC}">
                <c16:uniqueId val="{0000005D-38B3-44AF-8C00-5F8FA68D6DD2}"/>
              </c:ext>
            </c:extLst>
          </c:dPt>
          <c:dPt>
            <c:idx val="47"/>
            <c:bubble3D val="0"/>
            <c:spPr>
              <a:solidFill>
                <a:srgbClr val="7030A0"/>
              </a:solidFill>
              <a:ln w="19050">
                <a:solidFill>
                  <a:schemeClr val="lt1"/>
                </a:solidFill>
              </a:ln>
              <a:effectLst/>
            </c:spPr>
            <c:extLst>
              <c:ext xmlns:c16="http://schemas.microsoft.com/office/drawing/2014/chart" uri="{C3380CC4-5D6E-409C-BE32-E72D297353CC}">
                <c16:uniqueId val="{0000005F-38B3-44AF-8C00-5F8FA68D6DD2}"/>
              </c:ext>
            </c:extLst>
          </c:dPt>
          <c:dPt>
            <c:idx val="48"/>
            <c:bubble3D val="0"/>
            <c:spPr>
              <a:solidFill>
                <a:srgbClr val="7030A0"/>
              </a:solidFill>
              <a:ln w="19050">
                <a:solidFill>
                  <a:schemeClr val="lt1"/>
                </a:solidFill>
              </a:ln>
              <a:effectLst/>
            </c:spPr>
            <c:extLst>
              <c:ext xmlns:c16="http://schemas.microsoft.com/office/drawing/2014/chart" uri="{C3380CC4-5D6E-409C-BE32-E72D297353CC}">
                <c16:uniqueId val="{00000061-38B3-44AF-8C00-5F8FA68D6DD2}"/>
              </c:ext>
            </c:extLst>
          </c:dPt>
          <c:dPt>
            <c:idx val="49"/>
            <c:bubble3D val="0"/>
            <c:spPr>
              <a:solidFill>
                <a:srgbClr val="7030A0"/>
              </a:solidFill>
              <a:ln w="19050">
                <a:solidFill>
                  <a:schemeClr val="lt1"/>
                </a:solidFill>
              </a:ln>
              <a:effectLst/>
            </c:spPr>
            <c:extLst>
              <c:ext xmlns:c16="http://schemas.microsoft.com/office/drawing/2014/chart" uri="{C3380CC4-5D6E-409C-BE32-E72D297353CC}">
                <c16:uniqueId val="{00000063-38B3-44AF-8C00-5F8FA68D6DD2}"/>
              </c:ext>
            </c:extLst>
          </c:dPt>
          <c:val>
            <c:numLit>
              <c:formatCode>General</c:formatCode>
              <c:ptCount val="5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numLit>
          </c:val>
          <c:extLst>
            <c:ext xmlns:c16="http://schemas.microsoft.com/office/drawing/2014/chart" uri="{C3380CC4-5D6E-409C-BE32-E72D297353CC}">
              <c16:uniqueId val="{00000064-38B3-44AF-8C00-5F8FA68D6DD2}"/>
            </c:ext>
          </c:extLst>
        </c:ser>
        <c:dLbls>
          <c:showLegendKey val="0"/>
          <c:showVal val="0"/>
          <c:showCatName val="0"/>
          <c:showSerName val="0"/>
          <c:showPercent val="0"/>
          <c:showBubbleSize val="0"/>
          <c:showLeaderLines val="1"/>
        </c:dLbls>
        <c:firstSliceAng val="0"/>
        <c:holeSize val="50"/>
      </c:doughnutChart>
      <c:doughnutChart>
        <c:varyColors val="1"/>
        <c:ser>
          <c:idx val="0"/>
          <c:order val="0"/>
          <c:spPr>
            <a:solidFill>
              <a:srgbClr val="7030A0"/>
            </a:solidFill>
          </c:spPr>
          <c:dPt>
            <c:idx val="0"/>
            <c:bubble3D val="0"/>
            <c:spPr>
              <a:solidFill>
                <a:srgbClr val="461E64">
                  <a:alpha val="94902"/>
                </a:srgbClr>
              </a:solidFill>
              <a:ln w="19050">
                <a:solidFill>
                  <a:schemeClr val="lt1"/>
                </a:solidFill>
              </a:ln>
              <a:effectLst/>
            </c:spPr>
            <c:extLst>
              <c:ext xmlns:c16="http://schemas.microsoft.com/office/drawing/2014/chart" uri="{C3380CC4-5D6E-409C-BE32-E72D297353CC}">
                <c16:uniqueId val="{00000066-38B3-44AF-8C00-5F8FA68D6DD2}"/>
              </c:ext>
            </c:extLst>
          </c:dPt>
          <c:dPt>
            <c:idx val="1"/>
            <c:bubble3D val="0"/>
            <c:spPr>
              <a:solidFill>
                <a:srgbClr val="461E64">
                  <a:alpha val="0"/>
                </a:srgbClr>
              </a:solidFill>
              <a:ln w="19050">
                <a:solidFill>
                  <a:schemeClr val="lt1"/>
                </a:solidFill>
              </a:ln>
              <a:effectLst/>
            </c:spPr>
            <c:extLst>
              <c:ext xmlns:c16="http://schemas.microsoft.com/office/drawing/2014/chart" uri="{C3380CC4-5D6E-409C-BE32-E72D297353CC}">
                <c16:uniqueId val="{00000068-38B3-44AF-8C00-5F8FA68D6DD2}"/>
              </c:ext>
            </c:extLst>
          </c:dPt>
          <c:cat>
            <c:strRef>
              <c:f>'SUPPORT SHEET'!$A$10:$B$10</c:f>
              <c:strCache>
                <c:ptCount val="2"/>
                <c:pt idx="0">
                  <c:v>AMAZON</c:v>
                </c:pt>
                <c:pt idx="1">
                  <c:v>REMAINING </c:v>
                </c:pt>
              </c:strCache>
            </c:strRef>
          </c:cat>
          <c:val>
            <c:numRef>
              <c:f>'SUPPORT SHEET'!$A$11:$B$11</c:f>
              <c:numCache>
                <c:formatCode>0%</c:formatCode>
                <c:ptCount val="2"/>
                <c:pt idx="0">
                  <c:v>0.23107816127037165</c:v>
                </c:pt>
                <c:pt idx="1">
                  <c:v>0.76892183872962838</c:v>
                </c:pt>
              </c:numCache>
            </c:numRef>
          </c:val>
          <c:extLst>
            <c:ext xmlns:c16="http://schemas.microsoft.com/office/drawing/2014/chart" uri="{C3380CC4-5D6E-409C-BE32-E72D297353CC}">
              <c16:uniqueId val="{00000069-38B3-44AF-8C00-5F8FA68D6DD2}"/>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5700674815112"/>
          <c:y val="7.1569982323638121E-2"/>
          <c:w val="0.76379641552848787"/>
          <c:h val="0.77522738229149923"/>
        </c:manualLayout>
      </c:layout>
      <c:doughnutChart>
        <c:varyColors val="1"/>
        <c:ser>
          <c:idx val="1"/>
          <c:order val="1"/>
          <c:tx>
            <c:v>series</c:v>
          </c:tx>
          <c:spPr>
            <a:solidFill>
              <a:srgbClr val="7030A0"/>
            </a:solidFill>
          </c:spPr>
          <c:dPt>
            <c:idx val="0"/>
            <c:bubble3D val="0"/>
            <c:spPr>
              <a:solidFill>
                <a:srgbClr val="7030A0"/>
              </a:solidFill>
              <a:ln w="19050">
                <a:solidFill>
                  <a:schemeClr val="lt1"/>
                </a:solidFill>
              </a:ln>
              <a:effectLst/>
            </c:spPr>
            <c:extLst>
              <c:ext xmlns:c16="http://schemas.microsoft.com/office/drawing/2014/chart" uri="{C3380CC4-5D6E-409C-BE32-E72D297353CC}">
                <c16:uniqueId val="{00000001-116A-4683-A533-5BC64E7E8182}"/>
              </c:ext>
            </c:extLst>
          </c:dPt>
          <c:dPt>
            <c:idx val="1"/>
            <c:bubble3D val="0"/>
            <c:spPr>
              <a:solidFill>
                <a:srgbClr val="7030A0"/>
              </a:solidFill>
              <a:ln w="19050">
                <a:solidFill>
                  <a:schemeClr val="lt1"/>
                </a:solidFill>
              </a:ln>
              <a:effectLst/>
            </c:spPr>
            <c:extLst>
              <c:ext xmlns:c16="http://schemas.microsoft.com/office/drawing/2014/chart" uri="{C3380CC4-5D6E-409C-BE32-E72D297353CC}">
                <c16:uniqueId val="{00000003-116A-4683-A533-5BC64E7E8182}"/>
              </c:ext>
            </c:extLst>
          </c:dPt>
          <c:dPt>
            <c:idx val="2"/>
            <c:bubble3D val="0"/>
            <c:spPr>
              <a:solidFill>
                <a:srgbClr val="7030A0"/>
              </a:solidFill>
              <a:ln w="19050">
                <a:solidFill>
                  <a:schemeClr val="lt1"/>
                </a:solidFill>
              </a:ln>
              <a:effectLst/>
            </c:spPr>
            <c:extLst>
              <c:ext xmlns:c16="http://schemas.microsoft.com/office/drawing/2014/chart" uri="{C3380CC4-5D6E-409C-BE32-E72D297353CC}">
                <c16:uniqueId val="{00000005-116A-4683-A533-5BC64E7E8182}"/>
              </c:ext>
            </c:extLst>
          </c:dPt>
          <c:dPt>
            <c:idx val="3"/>
            <c:bubble3D val="0"/>
            <c:spPr>
              <a:solidFill>
                <a:srgbClr val="7030A0"/>
              </a:solidFill>
              <a:ln w="19050">
                <a:solidFill>
                  <a:schemeClr val="lt1"/>
                </a:solidFill>
              </a:ln>
              <a:effectLst/>
            </c:spPr>
            <c:extLst>
              <c:ext xmlns:c16="http://schemas.microsoft.com/office/drawing/2014/chart" uri="{C3380CC4-5D6E-409C-BE32-E72D297353CC}">
                <c16:uniqueId val="{00000007-116A-4683-A533-5BC64E7E8182}"/>
              </c:ext>
            </c:extLst>
          </c:dPt>
          <c:dPt>
            <c:idx val="4"/>
            <c:bubble3D val="0"/>
            <c:spPr>
              <a:solidFill>
                <a:srgbClr val="7030A0"/>
              </a:solidFill>
              <a:ln w="19050">
                <a:solidFill>
                  <a:schemeClr val="lt1"/>
                </a:solidFill>
              </a:ln>
              <a:effectLst/>
            </c:spPr>
            <c:extLst>
              <c:ext xmlns:c16="http://schemas.microsoft.com/office/drawing/2014/chart" uri="{C3380CC4-5D6E-409C-BE32-E72D297353CC}">
                <c16:uniqueId val="{00000009-116A-4683-A533-5BC64E7E8182}"/>
              </c:ext>
            </c:extLst>
          </c:dPt>
          <c:dPt>
            <c:idx val="5"/>
            <c:bubble3D val="0"/>
            <c:spPr>
              <a:solidFill>
                <a:srgbClr val="7030A0"/>
              </a:solidFill>
              <a:ln w="19050">
                <a:solidFill>
                  <a:schemeClr val="lt1"/>
                </a:solidFill>
              </a:ln>
              <a:effectLst/>
            </c:spPr>
            <c:extLst>
              <c:ext xmlns:c16="http://schemas.microsoft.com/office/drawing/2014/chart" uri="{C3380CC4-5D6E-409C-BE32-E72D297353CC}">
                <c16:uniqueId val="{0000000B-116A-4683-A533-5BC64E7E8182}"/>
              </c:ext>
            </c:extLst>
          </c:dPt>
          <c:dPt>
            <c:idx val="6"/>
            <c:bubble3D val="0"/>
            <c:spPr>
              <a:solidFill>
                <a:srgbClr val="7030A0"/>
              </a:solidFill>
              <a:ln w="19050">
                <a:solidFill>
                  <a:schemeClr val="lt1"/>
                </a:solidFill>
              </a:ln>
              <a:effectLst/>
            </c:spPr>
            <c:extLst>
              <c:ext xmlns:c16="http://schemas.microsoft.com/office/drawing/2014/chart" uri="{C3380CC4-5D6E-409C-BE32-E72D297353CC}">
                <c16:uniqueId val="{0000000D-116A-4683-A533-5BC64E7E8182}"/>
              </c:ext>
            </c:extLst>
          </c:dPt>
          <c:dPt>
            <c:idx val="7"/>
            <c:bubble3D val="0"/>
            <c:spPr>
              <a:solidFill>
                <a:srgbClr val="7030A0"/>
              </a:solidFill>
              <a:ln w="19050">
                <a:solidFill>
                  <a:schemeClr val="lt1"/>
                </a:solidFill>
              </a:ln>
              <a:effectLst/>
            </c:spPr>
            <c:extLst>
              <c:ext xmlns:c16="http://schemas.microsoft.com/office/drawing/2014/chart" uri="{C3380CC4-5D6E-409C-BE32-E72D297353CC}">
                <c16:uniqueId val="{0000000F-116A-4683-A533-5BC64E7E8182}"/>
              </c:ext>
            </c:extLst>
          </c:dPt>
          <c:dPt>
            <c:idx val="8"/>
            <c:bubble3D val="0"/>
            <c:spPr>
              <a:solidFill>
                <a:srgbClr val="7030A0"/>
              </a:solidFill>
              <a:ln w="19050">
                <a:solidFill>
                  <a:schemeClr val="lt1"/>
                </a:solidFill>
              </a:ln>
              <a:effectLst/>
            </c:spPr>
            <c:extLst>
              <c:ext xmlns:c16="http://schemas.microsoft.com/office/drawing/2014/chart" uri="{C3380CC4-5D6E-409C-BE32-E72D297353CC}">
                <c16:uniqueId val="{00000011-116A-4683-A533-5BC64E7E8182}"/>
              </c:ext>
            </c:extLst>
          </c:dPt>
          <c:dPt>
            <c:idx val="9"/>
            <c:bubble3D val="0"/>
            <c:spPr>
              <a:solidFill>
                <a:srgbClr val="7030A0"/>
              </a:solidFill>
              <a:ln w="19050">
                <a:solidFill>
                  <a:schemeClr val="lt1"/>
                </a:solidFill>
              </a:ln>
              <a:effectLst/>
            </c:spPr>
            <c:extLst>
              <c:ext xmlns:c16="http://schemas.microsoft.com/office/drawing/2014/chart" uri="{C3380CC4-5D6E-409C-BE32-E72D297353CC}">
                <c16:uniqueId val="{00000013-116A-4683-A533-5BC64E7E8182}"/>
              </c:ext>
            </c:extLst>
          </c:dPt>
          <c:dPt>
            <c:idx val="10"/>
            <c:bubble3D val="0"/>
            <c:spPr>
              <a:solidFill>
                <a:srgbClr val="7030A0"/>
              </a:solidFill>
              <a:ln w="19050">
                <a:solidFill>
                  <a:schemeClr val="lt1"/>
                </a:solidFill>
              </a:ln>
              <a:effectLst/>
            </c:spPr>
            <c:extLst>
              <c:ext xmlns:c16="http://schemas.microsoft.com/office/drawing/2014/chart" uri="{C3380CC4-5D6E-409C-BE32-E72D297353CC}">
                <c16:uniqueId val="{00000015-116A-4683-A533-5BC64E7E8182}"/>
              </c:ext>
            </c:extLst>
          </c:dPt>
          <c:dPt>
            <c:idx val="11"/>
            <c:bubble3D val="0"/>
            <c:spPr>
              <a:solidFill>
                <a:srgbClr val="7030A0"/>
              </a:solidFill>
              <a:ln w="19050">
                <a:solidFill>
                  <a:schemeClr val="lt1"/>
                </a:solidFill>
              </a:ln>
              <a:effectLst/>
            </c:spPr>
            <c:extLst>
              <c:ext xmlns:c16="http://schemas.microsoft.com/office/drawing/2014/chart" uri="{C3380CC4-5D6E-409C-BE32-E72D297353CC}">
                <c16:uniqueId val="{00000017-116A-4683-A533-5BC64E7E8182}"/>
              </c:ext>
            </c:extLst>
          </c:dPt>
          <c:dPt>
            <c:idx val="12"/>
            <c:bubble3D val="0"/>
            <c:spPr>
              <a:solidFill>
                <a:srgbClr val="7030A0"/>
              </a:solidFill>
              <a:ln w="19050">
                <a:solidFill>
                  <a:schemeClr val="lt1"/>
                </a:solidFill>
              </a:ln>
              <a:effectLst/>
            </c:spPr>
            <c:extLst>
              <c:ext xmlns:c16="http://schemas.microsoft.com/office/drawing/2014/chart" uri="{C3380CC4-5D6E-409C-BE32-E72D297353CC}">
                <c16:uniqueId val="{00000019-116A-4683-A533-5BC64E7E8182}"/>
              </c:ext>
            </c:extLst>
          </c:dPt>
          <c:dPt>
            <c:idx val="13"/>
            <c:bubble3D val="0"/>
            <c:spPr>
              <a:solidFill>
                <a:srgbClr val="7030A0"/>
              </a:solidFill>
              <a:ln w="19050">
                <a:solidFill>
                  <a:schemeClr val="lt1"/>
                </a:solidFill>
              </a:ln>
              <a:effectLst/>
            </c:spPr>
            <c:extLst>
              <c:ext xmlns:c16="http://schemas.microsoft.com/office/drawing/2014/chart" uri="{C3380CC4-5D6E-409C-BE32-E72D297353CC}">
                <c16:uniqueId val="{0000001B-116A-4683-A533-5BC64E7E8182}"/>
              </c:ext>
            </c:extLst>
          </c:dPt>
          <c:dPt>
            <c:idx val="14"/>
            <c:bubble3D val="0"/>
            <c:spPr>
              <a:solidFill>
                <a:srgbClr val="7030A0"/>
              </a:solidFill>
              <a:ln w="19050">
                <a:solidFill>
                  <a:schemeClr val="lt1"/>
                </a:solidFill>
              </a:ln>
              <a:effectLst/>
            </c:spPr>
            <c:extLst>
              <c:ext xmlns:c16="http://schemas.microsoft.com/office/drawing/2014/chart" uri="{C3380CC4-5D6E-409C-BE32-E72D297353CC}">
                <c16:uniqueId val="{0000001D-116A-4683-A533-5BC64E7E8182}"/>
              </c:ext>
            </c:extLst>
          </c:dPt>
          <c:dPt>
            <c:idx val="15"/>
            <c:bubble3D val="0"/>
            <c:spPr>
              <a:solidFill>
                <a:srgbClr val="7030A0"/>
              </a:solidFill>
              <a:ln w="19050">
                <a:solidFill>
                  <a:schemeClr val="lt1"/>
                </a:solidFill>
              </a:ln>
              <a:effectLst/>
            </c:spPr>
            <c:extLst>
              <c:ext xmlns:c16="http://schemas.microsoft.com/office/drawing/2014/chart" uri="{C3380CC4-5D6E-409C-BE32-E72D297353CC}">
                <c16:uniqueId val="{0000001F-116A-4683-A533-5BC64E7E8182}"/>
              </c:ext>
            </c:extLst>
          </c:dPt>
          <c:dPt>
            <c:idx val="16"/>
            <c:bubble3D val="0"/>
            <c:spPr>
              <a:solidFill>
                <a:srgbClr val="7030A0"/>
              </a:solidFill>
              <a:ln w="19050">
                <a:solidFill>
                  <a:schemeClr val="lt1"/>
                </a:solidFill>
              </a:ln>
              <a:effectLst/>
            </c:spPr>
            <c:extLst>
              <c:ext xmlns:c16="http://schemas.microsoft.com/office/drawing/2014/chart" uri="{C3380CC4-5D6E-409C-BE32-E72D297353CC}">
                <c16:uniqueId val="{00000021-116A-4683-A533-5BC64E7E8182}"/>
              </c:ext>
            </c:extLst>
          </c:dPt>
          <c:dPt>
            <c:idx val="17"/>
            <c:bubble3D val="0"/>
            <c:spPr>
              <a:solidFill>
                <a:srgbClr val="7030A0"/>
              </a:solidFill>
              <a:ln w="19050">
                <a:solidFill>
                  <a:schemeClr val="lt1"/>
                </a:solidFill>
              </a:ln>
              <a:effectLst/>
            </c:spPr>
            <c:extLst>
              <c:ext xmlns:c16="http://schemas.microsoft.com/office/drawing/2014/chart" uri="{C3380CC4-5D6E-409C-BE32-E72D297353CC}">
                <c16:uniqueId val="{00000023-116A-4683-A533-5BC64E7E8182}"/>
              </c:ext>
            </c:extLst>
          </c:dPt>
          <c:dPt>
            <c:idx val="18"/>
            <c:bubble3D val="0"/>
            <c:spPr>
              <a:solidFill>
                <a:srgbClr val="7030A0"/>
              </a:solidFill>
              <a:ln w="19050">
                <a:solidFill>
                  <a:schemeClr val="lt1"/>
                </a:solidFill>
              </a:ln>
              <a:effectLst/>
            </c:spPr>
            <c:extLst>
              <c:ext xmlns:c16="http://schemas.microsoft.com/office/drawing/2014/chart" uri="{C3380CC4-5D6E-409C-BE32-E72D297353CC}">
                <c16:uniqueId val="{00000025-116A-4683-A533-5BC64E7E8182}"/>
              </c:ext>
            </c:extLst>
          </c:dPt>
          <c:dPt>
            <c:idx val="19"/>
            <c:bubble3D val="0"/>
            <c:spPr>
              <a:solidFill>
                <a:srgbClr val="7030A0"/>
              </a:solidFill>
              <a:ln w="19050">
                <a:solidFill>
                  <a:schemeClr val="lt1"/>
                </a:solidFill>
              </a:ln>
              <a:effectLst/>
            </c:spPr>
            <c:extLst>
              <c:ext xmlns:c16="http://schemas.microsoft.com/office/drawing/2014/chart" uri="{C3380CC4-5D6E-409C-BE32-E72D297353CC}">
                <c16:uniqueId val="{00000027-116A-4683-A533-5BC64E7E8182}"/>
              </c:ext>
            </c:extLst>
          </c:dPt>
          <c:dPt>
            <c:idx val="20"/>
            <c:bubble3D val="0"/>
            <c:spPr>
              <a:solidFill>
                <a:srgbClr val="7030A0"/>
              </a:solidFill>
              <a:ln w="19050">
                <a:solidFill>
                  <a:schemeClr val="lt1"/>
                </a:solidFill>
              </a:ln>
              <a:effectLst/>
            </c:spPr>
            <c:extLst>
              <c:ext xmlns:c16="http://schemas.microsoft.com/office/drawing/2014/chart" uri="{C3380CC4-5D6E-409C-BE32-E72D297353CC}">
                <c16:uniqueId val="{00000029-116A-4683-A533-5BC64E7E8182}"/>
              </c:ext>
            </c:extLst>
          </c:dPt>
          <c:dPt>
            <c:idx val="21"/>
            <c:bubble3D val="0"/>
            <c:spPr>
              <a:solidFill>
                <a:srgbClr val="7030A0"/>
              </a:solidFill>
              <a:ln w="19050">
                <a:solidFill>
                  <a:schemeClr val="lt1"/>
                </a:solidFill>
              </a:ln>
              <a:effectLst/>
            </c:spPr>
            <c:extLst>
              <c:ext xmlns:c16="http://schemas.microsoft.com/office/drawing/2014/chart" uri="{C3380CC4-5D6E-409C-BE32-E72D297353CC}">
                <c16:uniqueId val="{0000002B-116A-4683-A533-5BC64E7E8182}"/>
              </c:ext>
            </c:extLst>
          </c:dPt>
          <c:dPt>
            <c:idx val="22"/>
            <c:bubble3D val="0"/>
            <c:spPr>
              <a:solidFill>
                <a:srgbClr val="7030A0"/>
              </a:solidFill>
              <a:ln w="19050">
                <a:solidFill>
                  <a:schemeClr val="lt1"/>
                </a:solidFill>
              </a:ln>
              <a:effectLst/>
            </c:spPr>
            <c:extLst>
              <c:ext xmlns:c16="http://schemas.microsoft.com/office/drawing/2014/chart" uri="{C3380CC4-5D6E-409C-BE32-E72D297353CC}">
                <c16:uniqueId val="{0000002D-116A-4683-A533-5BC64E7E8182}"/>
              </c:ext>
            </c:extLst>
          </c:dPt>
          <c:dPt>
            <c:idx val="23"/>
            <c:bubble3D val="0"/>
            <c:spPr>
              <a:solidFill>
                <a:srgbClr val="7030A0"/>
              </a:solidFill>
              <a:ln w="19050">
                <a:solidFill>
                  <a:schemeClr val="lt1"/>
                </a:solidFill>
              </a:ln>
              <a:effectLst/>
            </c:spPr>
            <c:extLst>
              <c:ext xmlns:c16="http://schemas.microsoft.com/office/drawing/2014/chart" uri="{C3380CC4-5D6E-409C-BE32-E72D297353CC}">
                <c16:uniqueId val="{0000002F-116A-4683-A533-5BC64E7E8182}"/>
              </c:ext>
            </c:extLst>
          </c:dPt>
          <c:dPt>
            <c:idx val="24"/>
            <c:bubble3D val="0"/>
            <c:spPr>
              <a:solidFill>
                <a:srgbClr val="7030A0"/>
              </a:solidFill>
              <a:ln w="19050">
                <a:solidFill>
                  <a:schemeClr val="lt1"/>
                </a:solidFill>
              </a:ln>
              <a:effectLst/>
            </c:spPr>
            <c:extLst>
              <c:ext xmlns:c16="http://schemas.microsoft.com/office/drawing/2014/chart" uri="{C3380CC4-5D6E-409C-BE32-E72D297353CC}">
                <c16:uniqueId val="{00000031-116A-4683-A533-5BC64E7E8182}"/>
              </c:ext>
            </c:extLst>
          </c:dPt>
          <c:dPt>
            <c:idx val="25"/>
            <c:bubble3D val="0"/>
            <c:spPr>
              <a:solidFill>
                <a:srgbClr val="7030A0"/>
              </a:solidFill>
              <a:ln w="19050">
                <a:solidFill>
                  <a:schemeClr val="lt1"/>
                </a:solidFill>
              </a:ln>
              <a:effectLst/>
            </c:spPr>
            <c:extLst>
              <c:ext xmlns:c16="http://schemas.microsoft.com/office/drawing/2014/chart" uri="{C3380CC4-5D6E-409C-BE32-E72D297353CC}">
                <c16:uniqueId val="{00000033-116A-4683-A533-5BC64E7E8182}"/>
              </c:ext>
            </c:extLst>
          </c:dPt>
          <c:dPt>
            <c:idx val="26"/>
            <c:bubble3D val="0"/>
            <c:spPr>
              <a:solidFill>
                <a:srgbClr val="7030A0"/>
              </a:solidFill>
              <a:ln w="19050">
                <a:solidFill>
                  <a:schemeClr val="lt1"/>
                </a:solidFill>
              </a:ln>
              <a:effectLst/>
            </c:spPr>
            <c:extLst>
              <c:ext xmlns:c16="http://schemas.microsoft.com/office/drawing/2014/chart" uri="{C3380CC4-5D6E-409C-BE32-E72D297353CC}">
                <c16:uniqueId val="{00000035-116A-4683-A533-5BC64E7E8182}"/>
              </c:ext>
            </c:extLst>
          </c:dPt>
          <c:dPt>
            <c:idx val="27"/>
            <c:bubble3D val="0"/>
            <c:spPr>
              <a:solidFill>
                <a:srgbClr val="7030A0"/>
              </a:solidFill>
              <a:ln w="19050">
                <a:solidFill>
                  <a:schemeClr val="lt1"/>
                </a:solidFill>
              </a:ln>
              <a:effectLst/>
            </c:spPr>
            <c:extLst>
              <c:ext xmlns:c16="http://schemas.microsoft.com/office/drawing/2014/chart" uri="{C3380CC4-5D6E-409C-BE32-E72D297353CC}">
                <c16:uniqueId val="{00000037-116A-4683-A533-5BC64E7E8182}"/>
              </c:ext>
            </c:extLst>
          </c:dPt>
          <c:dPt>
            <c:idx val="28"/>
            <c:bubble3D val="0"/>
            <c:spPr>
              <a:solidFill>
                <a:srgbClr val="7030A0"/>
              </a:solidFill>
              <a:ln w="19050">
                <a:solidFill>
                  <a:schemeClr val="lt1"/>
                </a:solidFill>
              </a:ln>
              <a:effectLst/>
            </c:spPr>
            <c:extLst>
              <c:ext xmlns:c16="http://schemas.microsoft.com/office/drawing/2014/chart" uri="{C3380CC4-5D6E-409C-BE32-E72D297353CC}">
                <c16:uniqueId val="{00000039-116A-4683-A533-5BC64E7E8182}"/>
              </c:ext>
            </c:extLst>
          </c:dPt>
          <c:dPt>
            <c:idx val="29"/>
            <c:bubble3D val="0"/>
            <c:spPr>
              <a:solidFill>
                <a:srgbClr val="7030A0"/>
              </a:solidFill>
              <a:ln w="19050">
                <a:solidFill>
                  <a:schemeClr val="lt1"/>
                </a:solidFill>
              </a:ln>
              <a:effectLst/>
            </c:spPr>
            <c:extLst>
              <c:ext xmlns:c16="http://schemas.microsoft.com/office/drawing/2014/chart" uri="{C3380CC4-5D6E-409C-BE32-E72D297353CC}">
                <c16:uniqueId val="{0000003B-116A-4683-A533-5BC64E7E8182}"/>
              </c:ext>
            </c:extLst>
          </c:dPt>
          <c:dPt>
            <c:idx val="30"/>
            <c:bubble3D val="0"/>
            <c:spPr>
              <a:solidFill>
                <a:srgbClr val="7030A0"/>
              </a:solidFill>
              <a:ln w="19050">
                <a:solidFill>
                  <a:schemeClr val="lt1"/>
                </a:solidFill>
              </a:ln>
              <a:effectLst/>
            </c:spPr>
            <c:extLst>
              <c:ext xmlns:c16="http://schemas.microsoft.com/office/drawing/2014/chart" uri="{C3380CC4-5D6E-409C-BE32-E72D297353CC}">
                <c16:uniqueId val="{0000003D-116A-4683-A533-5BC64E7E8182}"/>
              </c:ext>
            </c:extLst>
          </c:dPt>
          <c:dPt>
            <c:idx val="31"/>
            <c:bubble3D val="0"/>
            <c:spPr>
              <a:solidFill>
                <a:srgbClr val="7030A0"/>
              </a:solidFill>
              <a:ln w="19050">
                <a:solidFill>
                  <a:schemeClr val="lt1"/>
                </a:solidFill>
              </a:ln>
              <a:effectLst/>
            </c:spPr>
            <c:extLst>
              <c:ext xmlns:c16="http://schemas.microsoft.com/office/drawing/2014/chart" uri="{C3380CC4-5D6E-409C-BE32-E72D297353CC}">
                <c16:uniqueId val="{0000003F-116A-4683-A533-5BC64E7E8182}"/>
              </c:ext>
            </c:extLst>
          </c:dPt>
          <c:dPt>
            <c:idx val="32"/>
            <c:bubble3D val="0"/>
            <c:spPr>
              <a:solidFill>
                <a:srgbClr val="7030A0"/>
              </a:solidFill>
              <a:ln w="19050">
                <a:solidFill>
                  <a:schemeClr val="lt1"/>
                </a:solidFill>
              </a:ln>
              <a:effectLst/>
            </c:spPr>
            <c:extLst>
              <c:ext xmlns:c16="http://schemas.microsoft.com/office/drawing/2014/chart" uri="{C3380CC4-5D6E-409C-BE32-E72D297353CC}">
                <c16:uniqueId val="{00000041-116A-4683-A533-5BC64E7E8182}"/>
              </c:ext>
            </c:extLst>
          </c:dPt>
          <c:dPt>
            <c:idx val="33"/>
            <c:bubble3D val="0"/>
            <c:spPr>
              <a:solidFill>
                <a:srgbClr val="7030A0"/>
              </a:solidFill>
              <a:ln w="19050">
                <a:solidFill>
                  <a:schemeClr val="lt1"/>
                </a:solidFill>
              </a:ln>
              <a:effectLst/>
            </c:spPr>
            <c:extLst>
              <c:ext xmlns:c16="http://schemas.microsoft.com/office/drawing/2014/chart" uri="{C3380CC4-5D6E-409C-BE32-E72D297353CC}">
                <c16:uniqueId val="{00000043-116A-4683-A533-5BC64E7E8182}"/>
              </c:ext>
            </c:extLst>
          </c:dPt>
          <c:dPt>
            <c:idx val="34"/>
            <c:bubble3D val="0"/>
            <c:spPr>
              <a:solidFill>
                <a:srgbClr val="7030A0"/>
              </a:solidFill>
              <a:ln w="19050">
                <a:solidFill>
                  <a:schemeClr val="lt1"/>
                </a:solidFill>
              </a:ln>
              <a:effectLst/>
            </c:spPr>
            <c:extLst>
              <c:ext xmlns:c16="http://schemas.microsoft.com/office/drawing/2014/chart" uri="{C3380CC4-5D6E-409C-BE32-E72D297353CC}">
                <c16:uniqueId val="{00000045-116A-4683-A533-5BC64E7E8182}"/>
              </c:ext>
            </c:extLst>
          </c:dPt>
          <c:dPt>
            <c:idx val="35"/>
            <c:bubble3D val="0"/>
            <c:spPr>
              <a:solidFill>
                <a:srgbClr val="7030A0"/>
              </a:solidFill>
              <a:ln w="19050">
                <a:solidFill>
                  <a:schemeClr val="lt1"/>
                </a:solidFill>
              </a:ln>
              <a:effectLst/>
            </c:spPr>
            <c:extLst>
              <c:ext xmlns:c16="http://schemas.microsoft.com/office/drawing/2014/chart" uri="{C3380CC4-5D6E-409C-BE32-E72D297353CC}">
                <c16:uniqueId val="{00000047-116A-4683-A533-5BC64E7E8182}"/>
              </c:ext>
            </c:extLst>
          </c:dPt>
          <c:dPt>
            <c:idx val="36"/>
            <c:bubble3D val="0"/>
            <c:spPr>
              <a:solidFill>
                <a:srgbClr val="7030A0"/>
              </a:solidFill>
              <a:ln w="19050">
                <a:solidFill>
                  <a:schemeClr val="lt1"/>
                </a:solidFill>
              </a:ln>
              <a:effectLst/>
            </c:spPr>
            <c:extLst>
              <c:ext xmlns:c16="http://schemas.microsoft.com/office/drawing/2014/chart" uri="{C3380CC4-5D6E-409C-BE32-E72D297353CC}">
                <c16:uniqueId val="{00000049-116A-4683-A533-5BC64E7E8182}"/>
              </c:ext>
            </c:extLst>
          </c:dPt>
          <c:dPt>
            <c:idx val="37"/>
            <c:bubble3D val="0"/>
            <c:spPr>
              <a:solidFill>
                <a:srgbClr val="7030A0"/>
              </a:solidFill>
              <a:ln w="19050">
                <a:solidFill>
                  <a:schemeClr val="lt1"/>
                </a:solidFill>
              </a:ln>
              <a:effectLst/>
            </c:spPr>
            <c:extLst>
              <c:ext xmlns:c16="http://schemas.microsoft.com/office/drawing/2014/chart" uri="{C3380CC4-5D6E-409C-BE32-E72D297353CC}">
                <c16:uniqueId val="{0000004B-116A-4683-A533-5BC64E7E8182}"/>
              </c:ext>
            </c:extLst>
          </c:dPt>
          <c:dPt>
            <c:idx val="38"/>
            <c:bubble3D val="0"/>
            <c:spPr>
              <a:solidFill>
                <a:srgbClr val="7030A0"/>
              </a:solidFill>
              <a:ln w="19050">
                <a:solidFill>
                  <a:schemeClr val="lt1"/>
                </a:solidFill>
              </a:ln>
              <a:effectLst/>
            </c:spPr>
            <c:extLst>
              <c:ext xmlns:c16="http://schemas.microsoft.com/office/drawing/2014/chart" uri="{C3380CC4-5D6E-409C-BE32-E72D297353CC}">
                <c16:uniqueId val="{0000004D-116A-4683-A533-5BC64E7E8182}"/>
              </c:ext>
            </c:extLst>
          </c:dPt>
          <c:dPt>
            <c:idx val="39"/>
            <c:bubble3D val="0"/>
            <c:spPr>
              <a:solidFill>
                <a:srgbClr val="7030A0"/>
              </a:solidFill>
              <a:ln w="19050">
                <a:solidFill>
                  <a:schemeClr val="lt1"/>
                </a:solidFill>
              </a:ln>
              <a:effectLst/>
            </c:spPr>
            <c:extLst>
              <c:ext xmlns:c16="http://schemas.microsoft.com/office/drawing/2014/chart" uri="{C3380CC4-5D6E-409C-BE32-E72D297353CC}">
                <c16:uniqueId val="{0000004F-116A-4683-A533-5BC64E7E8182}"/>
              </c:ext>
            </c:extLst>
          </c:dPt>
          <c:dPt>
            <c:idx val="40"/>
            <c:bubble3D val="0"/>
            <c:spPr>
              <a:solidFill>
                <a:srgbClr val="7030A0"/>
              </a:solidFill>
              <a:ln w="19050">
                <a:solidFill>
                  <a:schemeClr val="lt1"/>
                </a:solidFill>
              </a:ln>
              <a:effectLst/>
            </c:spPr>
            <c:extLst>
              <c:ext xmlns:c16="http://schemas.microsoft.com/office/drawing/2014/chart" uri="{C3380CC4-5D6E-409C-BE32-E72D297353CC}">
                <c16:uniqueId val="{00000051-116A-4683-A533-5BC64E7E8182}"/>
              </c:ext>
            </c:extLst>
          </c:dPt>
          <c:dPt>
            <c:idx val="41"/>
            <c:bubble3D val="0"/>
            <c:spPr>
              <a:solidFill>
                <a:srgbClr val="7030A0"/>
              </a:solidFill>
              <a:ln w="19050">
                <a:solidFill>
                  <a:schemeClr val="lt1"/>
                </a:solidFill>
              </a:ln>
              <a:effectLst/>
            </c:spPr>
            <c:extLst>
              <c:ext xmlns:c16="http://schemas.microsoft.com/office/drawing/2014/chart" uri="{C3380CC4-5D6E-409C-BE32-E72D297353CC}">
                <c16:uniqueId val="{00000053-116A-4683-A533-5BC64E7E8182}"/>
              </c:ext>
            </c:extLst>
          </c:dPt>
          <c:dPt>
            <c:idx val="42"/>
            <c:bubble3D val="0"/>
            <c:spPr>
              <a:solidFill>
                <a:srgbClr val="7030A0"/>
              </a:solidFill>
              <a:ln w="19050">
                <a:solidFill>
                  <a:schemeClr val="lt1"/>
                </a:solidFill>
              </a:ln>
              <a:effectLst/>
            </c:spPr>
            <c:extLst>
              <c:ext xmlns:c16="http://schemas.microsoft.com/office/drawing/2014/chart" uri="{C3380CC4-5D6E-409C-BE32-E72D297353CC}">
                <c16:uniqueId val="{00000055-116A-4683-A533-5BC64E7E8182}"/>
              </c:ext>
            </c:extLst>
          </c:dPt>
          <c:dPt>
            <c:idx val="43"/>
            <c:bubble3D val="0"/>
            <c:spPr>
              <a:solidFill>
                <a:srgbClr val="7030A0"/>
              </a:solidFill>
              <a:ln w="19050">
                <a:solidFill>
                  <a:schemeClr val="lt1"/>
                </a:solidFill>
              </a:ln>
              <a:effectLst/>
            </c:spPr>
            <c:extLst>
              <c:ext xmlns:c16="http://schemas.microsoft.com/office/drawing/2014/chart" uri="{C3380CC4-5D6E-409C-BE32-E72D297353CC}">
                <c16:uniqueId val="{00000057-116A-4683-A533-5BC64E7E8182}"/>
              </c:ext>
            </c:extLst>
          </c:dPt>
          <c:dPt>
            <c:idx val="44"/>
            <c:bubble3D val="0"/>
            <c:spPr>
              <a:solidFill>
                <a:srgbClr val="7030A0"/>
              </a:solidFill>
              <a:ln w="19050">
                <a:solidFill>
                  <a:schemeClr val="lt1"/>
                </a:solidFill>
              </a:ln>
              <a:effectLst/>
            </c:spPr>
            <c:extLst>
              <c:ext xmlns:c16="http://schemas.microsoft.com/office/drawing/2014/chart" uri="{C3380CC4-5D6E-409C-BE32-E72D297353CC}">
                <c16:uniqueId val="{00000059-116A-4683-A533-5BC64E7E8182}"/>
              </c:ext>
            </c:extLst>
          </c:dPt>
          <c:dPt>
            <c:idx val="45"/>
            <c:bubble3D val="0"/>
            <c:spPr>
              <a:solidFill>
                <a:srgbClr val="7030A0"/>
              </a:solidFill>
              <a:ln w="19050">
                <a:solidFill>
                  <a:schemeClr val="lt1"/>
                </a:solidFill>
              </a:ln>
              <a:effectLst/>
            </c:spPr>
            <c:extLst>
              <c:ext xmlns:c16="http://schemas.microsoft.com/office/drawing/2014/chart" uri="{C3380CC4-5D6E-409C-BE32-E72D297353CC}">
                <c16:uniqueId val="{0000005B-116A-4683-A533-5BC64E7E8182}"/>
              </c:ext>
            </c:extLst>
          </c:dPt>
          <c:dPt>
            <c:idx val="46"/>
            <c:bubble3D val="0"/>
            <c:spPr>
              <a:solidFill>
                <a:srgbClr val="7030A0"/>
              </a:solidFill>
              <a:ln w="19050">
                <a:solidFill>
                  <a:schemeClr val="lt1"/>
                </a:solidFill>
              </a:ln>
              <a:effectLst/>
            </c:spPr>
            <c:extLst>
              <c:ext xmlns:c16="http://schemas.microsoft.com/office/drawing/2014/chart" uri="{C3380CC4-5D6E-409C-BE32-E72D297353CC}">
                <c16:uniqueId val="{0000005D-116A-4683-A533-5BC64E7E8182}"/>
              </c:ext>
            </c:extLst>
          </c:dPt>
          <c:dPt>
            <c:idx val="47"/>
            <c:bubble3D val="0"/>
            <c:spPr>
              <a:solidFill>
                <a:srgbClr val="7030A0"/>
              </a:solidFill>
              <a:ln w="19050">
                <a:solidFill>
                  <a:schemeClr val="lt1"/>
                </a:solidFill>
              </a:ln>
              <a:effectLst/>
            </c:spPr>
            <c:extLst>
              <c:ext xmlns:c16="http://schemas.microsoft.com/office/drawing/2014/chart" uri="{C3380CC4-5D6E-409C-BE32-E72D297353CC}">
                <c16:uniqueId val="{0000005F-116A-4683-A533-5BC64E7E8182}"/>
              </c:ext>
            </c:extLst>
          </c:dPt>
          <c:dPt>
            <c:idx val="48"/>
            <c:bubble3D val="0"/>
            <c:spPr>
              <a:solidFill>
                <a:srgbClr val="7030A0"/>
              </a:solidFill>
              <a:ln w="19050">
                <a:solidFill>
                  <a:schemeClr val="lt1"/>
                </a:solidFill>
              </a:ln>
              <a:effectLst/>
            </c:spPr>
            <c:extLst>
              <c:ext xmlns:c16="http://schemas.microsoft.com/office/drawing/2014/chart" uri="{C3380CC4-5D6E-409C-BE32-E72D297353CC}">
                <c16:uniqueId val="{00000061-116A-4683-A533-5BC64E7E8182}"/>
              </c:ext>
            </c:extLst>
          </c:dPt>
          <c:dPt>
            <c:idx val="49"/>
            <c:bubble3D val="0"/>
            <c:spPr>
              <a:solidFill>
                <a:srgbClr val="7030A0"/>
              </a:solidFill>
              <a:ln w="19050">
                <a:solidFill>
                  <a:schemeClr val="lt1"/>
                </a:solidFill>
              </a:ln>
              <a:effectLst/>
            </c:spPr>
            <c:extLst>
              <c:ext xmlns:c16="http://schemas.microsoft.com/office/drawing/2014/chart" uri="{C3380CC4-5D6E-409C-BE32-E72D297353CC}">
                <c16:uniqueId val="{00000063-116A-4683-A533-5BC64E7E8182}"/>
              </c:ext>
            </c:extLst>
          </c:dPt>
          <c:val>
            <c:numLit>
              <c:formatCode>General</c:formatCode>
              <c:ptCount val="5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numLit>
          </c:val>
          <c:extLst>
            <c:ext xmlns:c16="http://schemas.microsoft.com/office/drawing/2014/chart" uri="{C3380CC4-5D6E-409C-BE32-E72D297353CC}">
              <c16:uniqueId val="{00000064-116A-4683-A533-5BC64E7E8182}"/>
            </c:ext>
          </c:extLst>
        </c:ser>
        <c:dLbls>
          <c:showLegendKey val="0"/>
          <c:showVal val="0"/>
          <c:showCatName val="0"/>
          <c:showSerName val="0"/>
          <c:showPercent val="0"/>
          <c:showBubbleSize val="0"/>
          <c:showLeaderLines val="1"/>
        </c:dLbls>
        <c:firstSliceAng val="0"/>
        <c:holeSize val="50"/>
      </c:doughnutChart>
      <c:doughnutChart>
        <c:varyColors val="1"/>
        <c:ser>
          <c:idx val="0"/>
          <c:order val="0"/>
          <c:spPr>
            <a:solidFill>
              <a:srgbClr val="7030A0"/>
            </a:solidFill>
          </c:spPr>
          <c:dPt>
            <c:idx val="0"/>
            <c:bubble3D val="0"/>
            <c:spPr>
              <a:solidFill>
                <a:srgbClr val="461E64">
                  <a:alpha val="94902"/>
                </a:srgbClr>
              </a:solidFill>
              <a:ln w="19050">
                <a:solidFill>
                  <a:schemeClr val="lt1"/>
                </a:solidFill>
              </a:ln>
              <a:effectLst/>
            </c:spPr>
            <c:extLst>
              <c:ext xmlns:c16="http://schemas.microsoft.com/office/drawing/2014/chart" uri="{C3380CC4-5D6E-409C-BE32-E72D297353CC}">
                <c16:uniqueId val="{00000066-116A-4683-A533-5BC64E7E8182}"/>
              </c:ext>
            </c:extLst>
          </c:dPt>
          <c:dPt>
            <c:idx val="1"/>
            <c:bubble3D val="0"/>
            <c:spPr>
              <a:solidFill>
                <a:srgbClr val="461E64">
                  <a:alpha val="0"/>
                </a:srgbClr>
              </a:solidFill>
              <a:ln w="19050">
                <a:solidFill>
                  <a:schemeClr val="lt1"/>
                </a:solidFill>
              </a:ln>
              <a:effectLst/>
            </c:spPr>
            <c:extLst>
              <c:ext xmlns:c16="http://schemas.microsoft.com/office/drawing/2014/chart" uri="{C3380CC4-5D6E-409C-BE32-E72D297353CC}">
                <c16:uniqueId val="{00000068-116A-4683-A533-5BC64E7E8182}"/>
              </c:ext>
            </c:extLst>
          </c:dPt>
          <c:cat>
            <c:strRef>
              <c:f>'SUPPORT SHEET'!$A$10:$B$10</c:f>
              <c:strCache>
                <c:ptCount val="2"/>
                <c:pt idx="0">
                  <c:v>AMAZON</c:v>
                </c:pt>
                <c:pt idx="1">
                  <c:v>REMAINING </c:v>
                </c:pt>
              </c:strCache>
            </c:strRef>
          </c:cat>
          <c:val>
            <c:numRef>
              <c:f>'SUPPORT SHEET'!$A$11:$B$11</c:f>
              <c:numCache>
                <c:formatCode>0%</c:formatCode>
                <c:ptCount val="2"/>
                <c:pt idx="0">
                  <c:v>0.23107816127037165</c:v>
                </c:pt>
                <c:pt idx="1">
                  <c:v>0.76892183872962838</c:v>
                </c:pt>
              </c:numCache>
            </c:numRef>
          </c:val>
          <c:extLst>
            <c:ext xmlns:c16="http://schemas.microsoft.com/office/drawing/2014/chart" uri="{C3380CC4-5D6E-409C-BE32-E72D297353CC}">
              <c16:uniqueId val="{00000069-116A-4683-A533-5BC64E7E8182}"/>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5700674815112"/>
          <c:y val="7.1569982323638121E-2"/>
          <c:w val="0.76379641552848787"/>
          <c:h val="0.77522738229149923"/>
        </c:manualLayout>
      </c:layout>
      <c:doughnutChart>
        <c:varyColors val="1"/>
        <c:ser>
          <c:idx val="1"/>
          <c:order val="1"/>
          <c:tx>
            <c:v>series</c:v>
          </c:tx>
          <c:spPr>
            <a:solidFill>
              <a:srgbClr val="7030A0"/>
            </a:solidFill>
          </c:spPr>
          <c:dPt>
            <c:idx val="0"/>
            <c:bubble3D val="0"/>
            <c:spPr>
              <a:solidFill>
                <a:srgbClr val="7030A0"/>
              </a:solidFill>
              <a:ln w="19050">
                <a:solidFill>
                  <a:schemeClr val="lt1"/>
                </a:solidFill>
              </a:ln>
              <a:effectLst/>
            </c:spPr>
            <c:extLst>
              <c:ext xmlns:c16="http://schemas.microsoft.com/office/drawing/2014/chart" uri="{C3380CC4-5D6E-409C-BE32-E72D297353CC}">
                <c16:uniqueId val="{00000001-CD05-4AB0-9EAE-34C6E6609CBB}"/>
              </c:ext>
            </c:extLst>
          </c:dPt>
          <c:dPt>
            <c:idx val="1"/>
            <c:bubble3D val="0"/>
            <c:spPr>
              <a:solidFill>
                <a:srgbClr val="7030A0"/>
              </a:solidFill>
              <a:ln w="19050">
                <a:solidFill>
                  <a:schemeClr val="lt1"/>
                </a:solidFill>
              </a:ln>
              <a:effectLst/>
            </c:spPr>
            <c:extLst>
              <c:ext xmlns:c16="http://schemas.microsoft.com/office/drawing/2014/chart" uri="{C3380CC4-5D6E-409C-BE32-E72D297353CC}">
                <c16:uniqueId val="{00000003-CD05-4AB0-9EAE-34C6E6609CBB}"/>
              </c:ext>
            </c:extLst>
          </c:dPt>
          <c:dPt>
            <c:idx val="2"/>
            <c:bubble3D val="0"/>
            <c:spPr>
              <a:solidFill>
                <a:srgbClr val="7030A0"/>
              </a:solidFill>
              <a:ln w="19050">
                <a:solidFill>
                  <a:schemeClr val="lt1"/>
                </a:solidFill>
              </a:ln>
              <a:effectLst/>
            </c:spPr>
            <c:extLst>
              <c:ext xmlns:c16="http://schemas.microsoft.com/office/drawing/2014/chart" uri="{C3380CC4-5D6E-409C-BE32-E72D297353CC}">
                <c16:uniqueId val="{00000005-CD05-4AB0-9EAE-34C6E6609CBB}"/>
              </c:ext>
            </c:extLst>
          </c:dPt>
          <c:dPt>
            <c:idx val="3"/>
            <c:bubble3D val="0"/>
            <c:spPr>
              <a:solidFill>
                <a:srgbClr val="7030A0"/>
              </a:solidFill>
              <a:ln w="19050">
                <a:solidFill>
                  <a:schemeClr val="lt1"/>
                </a:solidFill>
              </a:ln>
              <a:effectLst/>
            </c:spPr>
            <c:extLst>
              <c:ext xmlns:c16="http://schemas.microsoft.com/office/drawing/2014/chart" uri="{C3380CC4-5D6E-409C-BE32-E72D297353CC}">
                <c16:uniqueId val="{00000007-CD05-4AB0-9EAE-34C6E6609CBB}"/>
              </c:ext>
            </c:extLst>
          </c:dPt>
          <c:dPt>
            <c:idx val="4"/>
            <c:bubble3D val="0"/>
            <c:spPr>
              <a:solidFill>
                <a:srgbClr val="7030A0"/>
              </a:solidFill>
              <a:ln w="19050">
                <a:solidFill>
                  <a:schemeClr val="lt1"/>
                </a:solidFill>
              </a:ln>
              <a:effectLst/>
            </c:spPr>
            <c:extLst>
              <c:ext xmlns:c16="http://schemas.microsoft.com/office/drawing/2014/chart" uri="{C3380CC4-5D6E-409C-BE32-E72D297353CC}">
                <c16:uniqueId val="{00000009-CD05-4AB0-9EAE-34C6E6609CBB}"/>
              </c:ext>
            </c:extLst>
          </c:dPt>
          <c:dPt>
            <c:idx val="5"/>
            <c:bubble3D val="0"/>
            <c:spPr>
              <a:solidFill>
                <a:srgbClr val="7030A0"/>
              </a:solidFill>
              <a:ln w="19050">
                <a:solidFill>
                  <a:schemeClr val="lt1"/>
                </a:solidFill>
              </a:ln>
              <a:effectLst/>
            </c:spPr>
            <c:extLst>
              <c:ext xmlns:c16="http://schemas.microsoft.com/office/drawing/2014/chart" uri="{C3380CC4-5D6E-409C-BE32-E72D297353CC}">
                <c16:uniqueId val="{0000000B-CD05-4AB0-9EAE-34C6E6609CBB}"/>
              </c:ext>
            </c:extLst>
          </c:dPt>
          <c:dPt>
            <c:idx val="6"/>
            <c:bubble3D val="0"/>
            <c:spPr>
              <a:solidFill>
                <a:srgbClr val="7030A0"/>
              </a:solidFill>
              <a:ln w="19050">
                <a:solidFill>
                  <a:schemeClr val="lt1"/>
                </a:solidFill>
              </a:ln>
              <a:effectLst/>
            </c:spPr>
            <c:extLst>
              <c:ext xmlns:c16="http://schemas.microsoft.com/office/drawing/2014/chart" uri="{C3380CC4-5D6E-409C-BE32-E72D297353CC}">
                <c16:uniqueId val="{0000000D-CD05-4AB0-9EAE-34C6E6609CBB}"/>
              </c:ext>
            </c:extLst>
          </c:dPt>
          <c:dPt>
            <c:idx val="7"/>
            <c:bubble3D val="0"/>
            <c:spPr>
              <a:solidFill>
                <a:srgbClr val="7030A0"/>
              </a:solidFill>
              <a:ln w="19050">
                <a:solidFill>
                  <a:schemeClr val="lt1"/>
                </a:solidFill>
              </a:ln>
              <a:effectLst/>
            </c:spPr>
            <c:extLst>
              <c:ext xmlns:c16="http://schemas.microsoft.com/office/drawing/2014/chart" uri="{C3380CC4-5D6E-409C-BE32-E72D297353CC}">
                <c16:uniqueId val="{0000000F-CD05-4AB0-9EAE-34C6E6609CBB}"/>
              </c:ext>
            </c:extLst>
          </c:dPt>
          <c:dPt>
            <c:idx val="8"/>
            <c:bubble3D val="0"/>
            <c:spPr>
              <a:solidFill>
                <a:srgbClr val="7030A0"/>
              </a:solidFill>
              <a:ln w="19050">
                <a:solidFill>
                  <a:schemeClr val="lt1"/>
                </a:solidFill>
              </a:ln>
              <a:effectLst/>
            </c:spPr>
            <c:extLst>
              <c:ext xmlns:c16="http://schemas.microsoft.com/office/drawing/2014/chart" uri="{C3380CC4-5D6E-409C-BE32-E72D297353CC}">
                <c16:uniqueId val="{00000011-CD05-4AB0-9EAE-34C6E6609CBB}"/>
              </c:ext>
            </c:extLst>
          </c:dPt>
          <c:dPt>
            <c:idx val="9"/>
            <c:bubble3D val="0"/>
            <c:spPr>
              <a:solidFill>
                <a:srgbClr val="7030A0"/>
              </a:solidFill>
              <a:ln w="19050">
                <a:solidFill>
                  <a:schemeClr val="lt1"/>
                </a:solidFill>
              </a:ln>
              <a:effectLst/>
            </c:spPr>
            <c:extLst>
              <c:ext xmlns:c16="http://schemas.microsoft.com/office/drawing/2014/chart" uri="{C3380CC4-5D6E-409C-BE32-E72D297353CC}">
                <c16:uniqueId val="{00000013-CD05-4AB0-9EAE-34C6E6609CBB}"/>
              </c:ext>
            </c:extLst>
          </c:dPt>
          <c:dPt>
            <c:idx val="10"/>
            <c:bubble3D val="0"/>
            <c:spPr>
              <a:solidFill>
                <a:srgbClr val="7030A0"/>
              </a:solidFill>
              <a:ln w="19050">
                <a:solidFill>
                  <a:schemeClr val="lt1"/>
                </a:solidFill>
              </a:ln>
              <a:effectLst/>
            </c:spPr>
            <c:extLst>
              <c:ext xmlns:c16="http://schemas.microsoft.com/office/drawing/2014/chart" uri="{C3380CC4-5D6E-409C-BE32-E72D297353CC}">
                <c16:uniqueId val="{00000015-CD05-4AB0-9EAE-34C6E6609CBB}"/>
              </c:ext>
            </c:extLst>
          </c:dPt>
          <c:dPt>
            <c:idx val="11"/>
            <c:bubble3D val="0"/>
            <c:spPr>
              <a:solidFill>
                <a:srgbClr val="7030A0"/>
              </a:solidFill>
              <a:ln w="19050">
                <a:solidFill>
                  <a:schemeClr val="lt1"/>
                </a:solidFill>
              </a:ln>
              <a:effectLst/>
            </c:spPr>
            <c:extLst>
              <c:ext xmlns:c16="http://schemas.microsoft.com/office/drawing/2014/chart" uri="{C3380CC4-5D6E-409C-BE32-E72D297353CC}">
                <c16:uniqueId val="{00000017-CD05-4AB0-9EAE-34C6E6609CBB}"/>
              </c:ext>
            </c:extLst>
          </c:dPt>
          <c:dPt>
            <c:idx val="12"/>
            <c:bubble3D val="0"/>
            <c:spPr>
              <a:solidFill>
                <a:srgbClr val="7030A0"/>
              </a:solidFill>
              <a:ln w="19050">
                <a:solidFill>
                  <a:schemeClr val="lt1"/>
                </a:solidFill>
              </a:ln>
              <a:effectLst/>
            </c:spPr>
            <c:extLst>
              <c:ext xmlns:c16="http://schemas.microsoft.com/office/drawing/2014/chart" uri="{C3380CC4-5D6E-409C-BE32-E72D297353CC}">
                <c16:uniqueId val="{00000019-CD05-4AB0-9EAE-34C6E6609CBB}"/>
              </c:ext>
            </c:extLst>
          </c:dPt>
          <c:dPt>
            <c:idx val="13"/>
            <c:bubble3D val="0"/>
            <c:spPr>
              <a:solidFill>
                <a:srgbClr val="7030A0"/>
              </a:solidFill>
              <a:ln w="19050">
                <a:solidFill>
                  <a:schemeClr val="lt1"/>
                </a:solidFill>
              </a:ln>
              <a:effectLst/>
            </c:spPr>
            <c:extLst>
              <c:ext xmlns:c16="http://schemas.microsoft.com/office/drawing/2014/chart" uri="{C3380CC4-5D6E-409C-BE32-E72D297353CC}">
                <c16:uniqueId val="{0000001B-CD05-4AB0-9EAE-34C6E6609CBB}"/>
              </c:ext>
            </c:extLst>
          </c:dPt>
          <c:dPt>
            <c:idx val="14"/>
            <c:bubble3D val="0"/>
            <c:spPr>
              <a:solidFill>
                <a:srgbClr val="7030A0"/>
              </a:solidFill>
              <a:ln w="19050">
                <a:solidFill>
                  <a:schemeClr val="lt1"/>
                </a:solidFill>
              </a:ln>
              <a:effectLst/>
            </c:spPr>
            <c:extLst>
              <c:ext xmlns:c16="http://schemas.microsoft.com/office/drawing/2014/chart" uri="{C3380CC4-5D6E-409C-BE32-E72D297353CC}">
                <c16:uniqueId val="{0000001D-CD05-4AB0-9EAE-34C6E6609CBB}"/>
              </c:ext>
            </c:extLst>
          </c:dPt>
          <c:dPt>
            <c:idx val="15"/>
            <c:bubble3D val="0"/>
            <c:spPr>
              <a:solidFill>
                <a:srgbClr val="7030A0"/>
              </a:solidFill>
              <a:ln w="19050">
                <a:solidFill>
                  <a:schemeClr val="lt1"/>
                </a:solidFill>
              </a:ln>
              <a:effectLst/>
            </c:spPr>
            <c:extLst>
              <c:ext xmlns:c16="http://schemas.microsoft.com/office/drawing/2014/chart" uri="{C3380CC4-5D6E-409C-BE32-E72D297353CC}">
                <c16:uniqueId val="{0000001F-CD05-4AB0-9EAE-34C6E6609CBB}"/>
              </c:ext>
            </c:extLst>
          </c:dPt>
          <c:dPt>
            <c:idx val="16"/>
            <c:bubble3D val="0"/>
            <c:spPr>
              <a:solidFill>
                <a:srgbClr val="7030A0"/>
              </a:solidFill>
              <a:ln w="19050">
                <a:solidFill>
                  <a:schemeClr val="lt1"/>
                </a:solidFill>
              </a:ln>
              <a:effectLst/>
            </c:spPr>
            <c:extLst>
              <c:ext xmlns:c16="http://schemas.microsoft.com/office/drawing/2014/chart" uri="{C3380CC4-5D6E-409C-BE32-E72D297353CC}">
                <c16:uniqueId val="{00000021-CD05-4AB0-9EAE-34C6E6609CBB}"/>
              </c:ext>
            </c:extLst>
          </c:dPt>
          <c:dPt>
            <c:idx val="17"/>
            <c:bubble3D val="0"/>
            <c:spPr>
              <a:solidFill>
                <a:srgbClr val="7030A0"/>
              </a:solidFill>
              <a:ln w="19050">
                <a:solidFill>
                  <a:schemeClr val="lt1"/>
                </a:solidFill>
              </a:ln>
              <a:effectLst/>
            </c:spPr>
            <c:extLst>
              <c:ext xmlns:c16="http://schemas.microsoft.com/office/drawing/2014/chart" uri="{C3380CC4-5D6E-409C-BE32-E72D297353CC}">
                <c16:uniqueId val="{00000023-CD05-4AB0-9EAE-34C6E6609CBB}"/>
              </c:ext>
            </c:extLst>
          </c:dPt>
          <c:dPt>
            <c:idx val="18"/>
            <c:bubble3D val="0"/>
            <c:spPr>
              <a:solidFill>
                <a:srgbClr val="7030A0"/>
              </a:solidFill>
              <a:ln w="19050">
                <a:solidFill>
                  <a:schemeClr val="lt1"/>
                </a:solidFill>
              </a:ln>
              <a:effectLst/>
            </c:spPr>
            <c:extLst>
              <c:ext xmlns:c16="http://schemas.microsoft.com/office/drawing/2014/chart" uri="{C3380CC4-5D6E-409C-BE32-E72D297353CC}">
                <c16:uniqueId val="{00000025-CD05-4AB0-9EAE-34C6E6609CBB}"/>
              </c:ext>
            </c:extLst>
          </c:dPt>
          <c:dPt>
            <c:idx val="19"/>
            <c:bubble3D val="0"/>
            <c:spPr>
              <a:solidFill>
                <a:srgbClr val="7030A0"/>
              </a:solidFill>
              <a:ln w="19050">
                <a:solidFill>
                  <a:schemeClr val="lt1"/>
                </a:solidFill>
              </a:ln>
              <a:effectLst/>
            </c:spPr>
            <c:extLst>
              <c:ext xmlns:c16="http://schemas.microsoft.com/office/drawing/2014/chart" uri="{C3380CC4-5D6E-409C-BE32-E72D297353CC}">
                <c16:uniqueId val="{00000027-CD05-4AB0-9EAE-34C6E6609CBB}"/>
              </c:ext>
            </c:extLst>
          </c:dPt>
          <c:dPt>
            <c:idx val="20"/>
            <c:bubble3D val="0"/>
            <c:spPr>
              <a:solidFill>
                <a:srgbClr val="7030A0"/>
              </a:solidFill>
              <a:ln w="19050">
                <a:solidFill>
                  <a:schemeClr val="lt1"/>
                </a:solidFill>
              </a:ln>
              <a:effectLst/>
            </c:spPr>
            <c:extLst>
              <c:ext xmlns:c16="http://schemas.microsoft.com/office/drawing/2014/chart" uri="{C3380CC4-5D6E-409C-BE32-E72D297353CC}">
                <c16:uniqueId val="{00000029-CD05-4AB0-9EAE-34C6E6609CBB}"/>
              </c:ext>
            </c:extLst>
          </c:dPt>
          <c:dPt>
            <c:idx val="21"/>
            <c:bubble3D val="0"/>
            <c:spPr>
              <a:solidFill>
                <a:srgbClr val="7030A0"/>
              </a:solidFill>
              <a:ln w="19050">
                <a:solidFill>
                  <a:schemeClr val="lt1"/>
                </a:solidFill>
              </a:ln>
              <a:effectLst/>
            </c:spPr>
            <c:extLst>
              <c:ext xmlns:c16="http://schemas.microsoft.com/office/drawing/2014/chart" uri="{C3380CC4-5D6E-409C-BE32-E72D297353CC}">
                <c16:uniqueId val="{0000002B-CD05-4AB0-9EAE-34C6E6609CBB}"/>
              </c:ext>
            </c:extLst>
          </c:dPt>
          <c:dPt>
            <c:idx val="22"/>
            <c:bubble3D val="0"/>
            <c:spPr>
              <a:solidFill>
                <a:srgbClr val="7030A0"/>
              </a:solidFill>
              <a:ln w="19050">
                <a:solidFill>
                  <a:schemeClr val="lt1"/>
                </a:solidFill>
              </a:ln>
              <a:effectLst/>
            </c:spPr>
            <c:extLst>
              <c:ext xmlns:c16="http://schemas.microsoft.com/office/drawing/2014/chart" uri="{C3380CC4-5D6E-409C-BE32-E72D297353CC}">
                <c16:uniqueId val="{0000002D-CD05-4AB0-9EAE-34C6E6609CBB}"/>
              </c:ext>
            </c:extLst>
          </c:dPt>
          <c:dPt>
            <c:idx val="23"/>
            <c:bubble3D val="0"/>
            <c:spPr>
              <a:solidFill>
                <a:srgbClr val="7030A0"/>
              </a:solidFill>
              <a:ln w="19050">
                <a:solidFill>
                  <a:schemeClr val="lt1"/>
                </a:solidFill>
              </a:ln>
              <a:effectLst/>
            </c:spPr>
            <c:extLst>
              <c:ext xmlns:c16="http://schemas.microsoft.com/office/drawing/2014/chart" uri="{C3380CC4-5D6E-409C-BE32-E72D297353CC}">
                <c16:uniqueId val="{0000002F-CD05-4AB0-9EAE-34C6E6609CBB}"/>
              </c:ext>
            </c:extLst>
          </c:dPt>
          <c:dPt>
            <c:idx val="24"/>
            <c:bubble3D val="0"/>
            <c:spPr>
              <a:solidFill>
                <a:srgbClr val="7030A0"/>
              </a:solidFill>
              <a:ln w="19050">
                <a:solidFill>
                  <a:schemeClr val="lt1"/>
                </a:solidFill>
              </a:ln>
              <a:effectLst/>
            </c:spPr>
            <c:extLst>
              <c:ext xmlns:c16="http://schemas.microsoft.com/office/drawing/2014/chart" uri="{C3380CC4-5D6E-409C-BE32-E72D297353CC}">
                <c16:uniqueId val="{00000031-CD05-4AB0-9EAE-34C6E6609CBB}"/>
              </c:ext>
            </c:extLst>
          </c:dPt>
          <c:dPt>
            <c:idx val="25"/>
            <c:bubble3D val="0"/>
            <c:spPr>
              <a:solidFill>
                <a:srgbClr val="7030A0"/>
              </a:solidFill>
              <a:ln w="19050">
                <a:solidFill>
                  <a:schemeClr val="lt1"/>
                </a:solidFill>
              </a:ln>
              <a:effectLst/>
            </c:spPr>
            <c:extLst>
              <c:ext xmlns:c16="http://schemas.microsoft.com/office/drawing/2014/chart" uri="{C3380CC4-5D6E-409C-BE32-E72D297353CC}">
                <c16:uniqueId val="{00000033-CD05-4AB0-9EAE-34C6E6609CBB}"/>
              </c:ext>
            </c:extLst>
          </c:dPt>
          <c:dPt>
            <c:idx val="26"/>
            <c:bubble3D val="0"/>
            <c:spPr>
              <a:solidFill>
                <a:srgbClr val="7030A0"/>
              </a:solidFill>
              <a:ln w="19050">
                <a:solidFill>
                  <a:schemeClr val="lt1"/>
                </a:solidFill>
              </a:ln>
              <a:effectLst/>
            </c:spPr>
            <c:extLst>
              <c:ext xmlns:c16="http://schemas.microsoft.com/office/drawing/2014/chart" uri="{C3380CC4-5D6E-409C-BE32-E72D297353CC}">
                <c16:uniqueId val="{00000035-CD05-4AB0-9EAE-34C6E6609CBB}"/>
              </c:ext>
            </c:extLst>
          </c:dPt>
          <c:dPt>
            <c:idx val="27"/>
            <c:bubble3D val="0"/>
            <c:spPr>
              <a:solidFill>
                <a:srgbClr val="7030A0"/>
              </a:solidFill>
              <a:ln w="19050">
                <a:solidFill>
                  <a:schemeClr val="lt1"/>
                </a:solidFill>
              </a:ln>
              <a:effectLst/>
            </c:spPr>
            <c:extLst>
              <c:ext xmlns:c16="http://schemas.microsoft.com/office/drawing/2014/chart" uri="{C3380CC4-5D6E-409C-BE32-E72D297353CC}">
                <c16:uniqueId val="{00000037-CD05-4AB0-9EAE-34C6E6609CBB}"/>
              </c:ext>
            </c:extLst>
          </c:dPt>
          <c:dPt>
            <c:idx val="28"/>
            <c:bubble3D val="0"/>
            <c:spPr>
              <a:solidFill>
                <a:srgbClr val="7030A0"/>
              </a:solidFill>
              <a:ln w="19050">
                <a:solidFill>
                  <a:schemeClr val="lt1"/>
                </a:solidFill>
              </a:ln>
              <a:effectLst/>
            </c:spPr>
            <c:extLst>
              <c:ext xmlns:c16="http://schemas.microsoft.com/office/drawing/2014/chart" uri="{C3380CC4-5D6E-409C-BE32-E72D297353CC}">
                <c16:uniqueId val="{00000039-CD05-4AB0-9EAE-34C6E6609CBB}"/>
              </c:ext>
            </c:extLst>
          </c:dPt>
          <c:dPt>
            <c:idx val="29"/>
            <c:bubble3D val="0"/>
            <c:spPr>
              <a:solidFill>
                <a:srgbClr val="7030A0"/>
              </a:solidFill>
              <a:ln w="19050">
                <a:solidFill>
                  <a:schemeClr val="lt1"/>
                </a:solidFill>
              </a:ln>
              <a:effectLst/>
            </c:spPr>
            <c:extLst>
              <c:ext xmlns:c16="http://schemas.microsoft.com/office/drawing/2014/chart" uri="{C3380CC4-5D6E-409C-BE32-E72D297353CC}">
                <c16:uniqueId val="{0000003B-CD05-4AB0-9EAE-34C6E6609CBB}"/>
              </c:ext>
            </c:extLst>
          </c:dPt>
          <c:dPt>
            <c:idx val="30"/>
            <c:bubble3D val="0"/>
            <c:spPr>
              <a:solidFill>
                <a:srgbClr val="7030A0"/>
              </a:solidFill>
              <a:ln w="19050">
                <a:solidFill>
                  <a:schemeClr val="lt1"/>
                </a:solidFill>
              </a:ln>
              <a:effectLst/>
            </c:spPr>
            <c:extLst>
              <c:ext xmlns:c16="http://schemas.microsoft.com/office/drawing/2014/chart" uri="{C3380CC4-5D6E-409C-BE32-E72D297353CC}">
                <c16:uniqueId val="{0000003D-CD05-4AB0-9EAE-34C6E6609CBB}"/>
              </c:ext>
            </c:extLst>
          </c:dPt>
          <c:dPt>
            <c:idx val="31"/>
            <c:bubble3D val="0"/>
            <c:spPr>
              <a:solidFill>
                <a:srgbClr val="7030A0"/>
              </a:solidFill>
              <a:ln w="19050">
                <a:solidFill>
                  <a:schemeClr val="lt1"/>
                </a:solidFill>
              </a:ln>
              <a:effectLst/>
            </c:spPr>
            <c:extLst>
              <c:ext xmlns:c16="http://schemas.microsoft.com/office/drawing/2014/chart" uri="{C3380CC4-5D6E-409C-BE32-E72D297353CC}">
                <c16:uniqueId val="{0000003F-CD05-4AB0-9EAE-34C6E6609CBB}"/>
              </c:ext>
            </c:extLst>
          </c:dPt>
          <c:dPt>
            <c:idx val="32"/>
            <c:bubble3D val="0"/>
            <c:spPr>
              <a:solidFill>
                <a:srgbClr val="7030A0"/>
              </a:solidFill>
              <a:ln w="19050">
                <a:solidFill>
                  <a:schemeClr val="lt1"/>
                </a:solidFill>
              </a:ln>
              <a:effectLst/>
            </c:spPr>
            <c:extLst>
              <c:ext xmlns:c16="http://schemas.microsoft.com/office/drawing/2014/chart" uri="{C3380CC4-5D6E-409C-BE32-E72D297353CC}">
                <c16:uniqueId val="{00000041-CD05-4AB0-9EAE-34C6E6609CBB}"/>
              </c:ext>
            </c:extLst>
          </c:dPt>
          <c:dPt>
            <c:idx val="33"/>
            <c:bubble3D val="0"/>
            <c:spPr>
              <a:solidFill>
                <a:srgbClr val="7030A0"/>
              </a:solidFill>
              <a:ln w="19050">
                <a:solidFill>
                  <a:schemeClr val="lt1"/>
                </a:solidFill>
              </a:ln>
              <a:effectLst/>
            </c:spPr>
            <c:extLst>
              <c:ext xmlns:c16="http://schemas.microsoft.com/office/drawing/2014/chart" uri="{C3380CC4-5D6E-409C-BE32-E72D297353CC}">
                <c16:uniqueId val="{00000043-CD05-4AB0-9EAE-34C6E6609CBB}"/>
              </c:ext>
            </c:extLst>
          </c:dPt>
          <c:dPt>
            <c:idx val="34"/>
            <c:bubble3D val="0"/>
            <c:spPr>
              <a:solidFill>
                <a:srgbClr val="7030A0"/>
              </a:solidFill>
              <a:ln w="19050">
                <a:solidFill>
                  <a:schemeClr val="lt1"/>
                </a:solidFill>
              </a:ln>
              <a:effectLst/>
            </c:spPr>
            <c:extLst>
              <c:ext xmlns:c16="http://schemas.microsoft.com/office/drawing/2014/chart" uri="{C3380CC4-5D6E-409C-BE32-E72D297353CC}">
                <c16:uniqueId val="{00000045-CD05-4AB0-9EAE-34C6E6609CBB}"/>
              </c:ext>
            </c:extLst>
          </c:dPt>
          <c:dPt>
            <c:idx val="35"/>
            <c:bubble3D val="0"/>
            <c:spPr>
              <a:solidFill>
                <a:srgbClr val="7030A0"/>
              </a:solidFill>
              <a:ln w="19050">
                <a:solidFill>
                  <a:schemeClr val="lt1"/>
                </a:solidFill>
              </a:ln>
              <a:effectLst/>
            </c:spPr>
            <c:extLst>
              <c:ext xmlns:c16="http://schemas.microsoft.com/office/drawing/2014/chart" uri="{C3380CC4-5D6E-409C-BE32-E72D297353CC}">
                <c16:uniqueId val="{00000047-CD05-4AB0-9EAE-34C6E6609CBB}"/>
              </c:ext>
            </c:extLst>
          </c:dPt>
          <c:dPt>
            <c:idx val="36"/>
            <c:bubble3D val="0"/>
            <c:spPr>
              <a:solidFill>
                <a:srgbClr val="7030A0"/>
              </a:solidFill>
              <a:ln w="19050">
                <a:solidFill>
                  <a:schemeClr val="lt1"/>
                </a:solidFill>
              </a:ln>
              <a:effectLst/>
            </c:spPr>
            <c:extLst>
              <c:ext xmlns:c16="http://schemas.microsoft.com/office/drawing/2014/chart" uri="{C3380CC4-5D6E-409C-BE32-E72D297353CC}">
                <c16:uniqueId val="{00000049-CD05-4AB0-9EAE-34C6E6609CBB}"/>
              </c:ext>
            </c:extLst>
          </c:dPt>
          <c:dPt>
            <c:idx val="37"/>
            <c:bubble3D val="0"/>
            <c:spPr>
              <a:solidFill>
                <a:srgbClr val="7030A0"/>
              </a:solidFill>
              <a:ln w="19050">
                <a:solidFill>
                  <a:schemeClr val="lt1"/>
                </a:solidFill>
              </a:ln>
              <a:effectLst/>
            </c:spPr>
            <c:extLst>
              <c:ext xmlns:c16="http://schemas.microsoft.com/office/drawing/2014/chart" uri="{C3380CC4-5D6E-409C-BE32-E72D297353CC}">
                <c16:uniqueId val="{0000004B-CD05-4AB0-9EAE-34C6E6609CBB}"/>
              </c:ext>
            </c:extLst>
          </c:dPt>
          <c:dPt>
            <c:idx val="38"/>
            <c:bubble3D val="0"/>
            <c:spPr>
              <a:solidFill>
                <a:srgbClr val="7030A0"/>
              </a:solidFill>
              <a:ln w="19050">
                <a:solidFill>
                  <a:schemeClr val="lt1"/>
                </a:solidFill>
              </a:ln>
              <a:effectLst/>
            </c:spPr>
            <c:extLst>
              <c:ext xmlns:c16="http://schemas.microsoft.com/office/drawing/2014/chart" uri="{C3380CC4-5D6E-409C-BE32-E72D297353CC}">
                <c16:uniqueId val="{0000004D-CD05-4AB0-9EAE-34C6E6609CBB}"/>
              </c:ext>
            </c:extLst>
          </c:dPt>
          <c:dPt>
            <c:idx val="39"/>
            <c:bubble3D val="0"/>
            <c:spPr>
              <a:solidFill>
                <a:srgbClr val="7030A0"/>
              </a:solidFill>
              <a:ln w="19050">
                <a:solidFill>
                  <a:schemeClr val="lt1"/>
                </a:solidFill>
              </a:ln>
              <a:effectLst/>
            </c:spPr>
            <c:extLst>
              <c:ext xmlns:c16="http://schemas.microsoft.com/office/drawing/2014/chart" uri="{C3380CC4-5D6E-409C-BE32-E72D297353CC}">
                <c16:uniqueId val="{0000004F-CD05-4AB0-9EAE-34C6E6609CBB}"/>
              </c:ext>
            </c:extLst>
          </c:dPt>
          <c:dPt>
            <c:idx val="40"/>
            <c:bubble3D val="0"/>
            <c:spPr>
              <a:solidFill>
                <a:srgbClr val="7030A0"/>
              </a:solidFill>
              <a:ln w="19050">
                <a:solidFill>
                  <a:schemeClr val="lt1"/>
                </a:solidFill>
              </a:ln>
              <a:effectLst/>
            </c:spPr>
            <c:extLst>
              <c:ext xmlns:c16="http://schemas.microsoft.com/office/drawing/2014/chart" uri="{C3380CC4-5D6E-409C-BE32-E72D297353CC}">
                <c16:uniqueId val="{00000051-CD05-4AB0-9EAE-34C6E6609CBB}"/>
              </c:ext>
            </c:extLst>
          </c:dPt>
          <c:dPt>
            <c:idx val="41"/>
            <c:bubble3D val="0"/>
            <c:spPr>
              <a:solidFill>
                <a:srgbClr val="7030A0"/>
              </a:solidFill>
              <a:ln w="19050">
                <a:solidFill>
                  <a:schemeClr val="lt1"/>
                </a:solidFill>
              </a:ln>
              <a:effectLst/>
            </c:spPr>
            <c:extLst>
              <c:ext xmlns:c16="http://schemas.microsoft.com/office/drawing/2014/chart" uri="{C3380CC4-5D6E-409C-BE32-E72D297353CC}">
                <c16:uniqueId val="{00000053-CD05-4AB0-9EAE-34C6E6609CBB}"/>
              </c:ext>
            </c:extLst>
          </c:dPt>
          <c:dPt>
            <c:idx val="42"/>
            <c:bubble3D val="0"/>
            <c:spPr>
              <a:solidFill>
                <a:srgbClr val="7030A0"/>
              </a:solidFill>
              <a:ln w="19050">
                <a:solidFill>
                  <a:schemeClr val="lt1"/>
                </a:solidFill>
              </a:ln>
              <a:effectLst/>
            </c:spPr>
            <c:extLst>
              <c:ext xmlns:c16="http://schemas.microsoft.com/office/drawing/2014/chart" uri="{C3380CC4-5D6E-409C-BE32-E72D297353CC}">
                <c16:uniqueId val="{00000055-CD05-4AB0-9EAE-34C6E6609CBB}"/>
              </c:ext>
            </c:extLst>
          </c:dPt>
          <c:dPt>
            <c:idx val="43"/>
            <c:bubble3D val="0"/>
            <c:spPr>
              <a:solidFill>
                <a:srgbClr val="7030A0"/>
              </a:solidFill>
              <a:ln w="19050">
                <a:solidFill>
                  <a:schemeClr val="lt1"/>
                </a:solidFill>
              </a:ln>
              <a:effectLst/>
            </c:spPr>
            <c:extLst>
              <c:ext xmlns:c16="http://schemas.microsoft.com/office/drawing/2014/chart" uri="{C3380CC4-5D6E-409C-BE32-E72D297353CC}">
                <c16:uniqueId val="{00000057-CD05-4AB0-9EAE-34C6E6609CBB}"/>
              </c:ext>
            </c:extLst>
          </c:dPt>
          <c:dPt>
            <c:idx val="44"/>
            <c:bubble3D val="0"/>
            <c:spPr>
              <a:solidFill>
                <a:srgbClr val="7030A0"/>
              </a:solidFill>
              <a:ln w="19050">
                <a:solidFill>
                  <a:schemeClr val="lt1"/>
                </a:solidFill>
              </a:ln>
              <a:effectLst/>
            </c:spPr>
            <c:extLst>
              <c:ext xmlns:c16="http://schemas.microsoft.com/office/drawing/2014/chart" uri="{C3380CC4-5D6E-409C-BE32-E72D297353CC}">
                <c16:uniqueId val="{00000059-CD05-4AB0-9EAE-34C6E6609CBB}"/>
              </c:ext>
            </c:extLst>
          </c:dPt>
          <c:dPt>
            <c:idx val="45"/>
            <c:bubble3D val="0"/>
            <c:spPr>
              <a:solidFill>
                <a:srgbClr val="7030A0"/>
              </a:solidFill>
              <a:ln w="19050">
                <a:solidFill>
                  <a:schemeClr val="lt1"/>
                </a:solidFill>
              </a:ln>
              <a:effectLst/>
            </c:spPr>
            <c:extLst>
              <c:ext xmlns:c16="http://schemas.microsoft.com/office/drawing/2014/chart" uri="{C3380CC4-5D6E-409C-BE32-E72D297353CC}">
                <c16:uniqueId val="{0000005B-CD05-4AB0-9EAE-34C6E6609CBB}"/>
              </c:ext>
            </c:extLst>
          </c:dPt>
          <c:dPt>
            <c:idx val="46"/>
            <c:bubble3D val="0"/>
            <c:spPr>
              <a:solidFill>
                <a:srgbClr val="7030A0"/>
              </a:solidFill>
              <a:ln w="19050">
                <a:solidFill>
                  <a:schemeClr val="lt1"/>
                </a:solidFill>
              </a:ln>
              <a:effectLst/>
            </c:spPr>
            <c:extLst>
              <c:ext xmlns:c16="http://schemas.microsoft.com/office/drawing/2014/chart" uri="{C3380CC4-5D6E-409C-BE32-E72D297353CC}">
                <c16:uniqueId val="{0000005D-CD05-4AB0-9EAE-34C6E6609CBB}"/>
              </c:ext>
            </c:extLst>
          </c:dPt>
          <c:dPt>
            <c:idx val="47"/>
            <c:bubble3D val="0"/>
            <c:spPr>
              <a:solidFill>
                <a:srgbClr val="7030A0"/>
              </a:solidFill>
              <a:ln w="19050">
                <a:solidFill>
                  <a:schemeClr val="lt1"/>
                </a:solidFill>
              </a:ln>
              <a:effectLst/>
            </c:spPr>
            <c:extLst>
              <c:ext xmlns:c16="http://schemas.microsoft.com/office/drawing/2014/chart" uri="{C3380CC4-5D6E-409C-BE32-E72D297353CC}">
                <c16:uniqueId val="{0000005F-CD05-4AB0-9EAE-34C6E6609CBB}"/>
              </c:ext>
            </c:extLst>
          </c:dPt>
          <c:dPt>
            <c:idx val="48"/>
            <c:bubble3D val="0"/>
            <c:spPr>
              <a:solidFill>
                <a:srgbClr val="7030A0"/>
              </a:solidFill>
              <a:ln w="19050">
                <a:solidFill>
                  <a:schemeClr val="lt1"/>
                </a:solidFill>
              </a:ln>
              <a:effectLst/>
            </c:spPr>
            <c:extLst>
              <c:ext xmlns:c16="http://schemas.microsoft.com/office/drawing/2014/chart" uri="{C3380CC4-5D6E-409C-BE32-E72D297353CC}">
                <c16:uniqueId val="{00000061-CD05-4AB0-9EAE-34C6E6609CBB}"/>
              </c:ext>
            </c:extLst>
          </c:dPt>
          <c:dPt>
            <c:idx val="49"/>
            <c:bubble3D val="0"/>
            <c:spPr>
              <a:solidFill>
                <a:srgbClr val="7030A0"/>
              </a:solidFill>
              <a:ln w="19050">
                <a:solidFill>
                  <a:schemeClr val="lt1"/>
                </a:solidFill>
              </a:ln>
              <a:effectLst/>
            </c:spPr>
            <c:extLst>
              <c:ext xmlns:c16="http://schemas.microsoft.com/office/drawing/2014/chart" uri="{C3380CC4-5D6E-409C-BE32-E72D297353CC}">
                <c16:uniqueId val="{00000063-CD05-4AB0-9EAE-34C6E6609CBB}"/>
              </c:ext>
            </c:extLst>
          </c:dPt>
          <c:val>
            <c:numLit>
              <c:formatCode>General</c:formatCode>
              <c:ptCount val="5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numLit>
          </c:val>
          <c:extLst>
            <c:ext xmlns:c16="http://schemas.microsoft.com/office/drawing/2014/chart" uri="{C3380CC4-5D6E-409C-BE32-E72D297353CC}">
              <c16:uniqueId val="{00000064-CD05-4AB0-9EAE-34C6E6609CBB}"/>
            </c:ext>
          </c:extLst>
        </c:ser>
        <c:dLbls>
          <c:showLegendKey val="0"/>
          <c:showVal val="0"/>
          <c:showCatName val="0"/>
          <c:showSerName val="0"/>
          <c:showPercent val="0"/>
          <c:showBubbleSize val="0"/>
          <c:showLeaderLines val="1"/>
        </c:dLbls>
        <c:firstSliceAng val="0"/>
        <c:holeSize val="50"/>
      </c:doughnutChart>
      <c:doughnutChart>
        <c:varyColors val="1"/>
        <c:ser>
          <c:idx val="0"/>
          <c:order val="0"/>
          <c:spPr>
            <a:solidFill>
              <a:srgbClr val="7030A0"/>
            </a:solidFill>
          </c:spPr>
          <c:dPt>
            <c:idx val="0"/>
            <c:bubble3D val="0"/>
            <c:spPr>
              <a:solidFill>
                <a:srgbClr val="461E64">
                  <a:alpha val="94902"/>
                </a:srgbClr>
              </a:solidFill>
              <a:ln w="19050">
                <a:solidFill>
                  <a:schemeClr val="lt1"/>
                </a:solidFill>
              </a:ln>
              <a:effectLst/>
            </c:spPr>
            <c:extLst>
              <c:ext xmlns:c16="http://schemas.microsoft.com/office/drawing/2014/chart" uri="{C3380CC4-5D6E-409C-BE32-E72D297353CC}">
                <c16:uniqueId val="{00000066-CD05-4AB0-9EAE-34C6E6609CBB}"/>
              </c:ext>
            </c:extLst>
          </c:dPt>
          <c:dPt>
            <c:idx val="1"/>
            <c:bubble3D val="0"/>
            <c:spPr>
              <a:solidFill>
                <a:srgbClr val="461E64">
                  <a:alpha val="0"/>
                </a:srgbClr>
              </a:solidFill>
              <a:ln w="19050">
                <a:solidFill>
                  <a:schemeClr val="lt1"/>
                </a:solidFill>
              </a:ln>
              <a:effectLst/>
            </c:spPr>
            <c:extLst>
              <c:ext xmlns:c16="http://schemas.microsoft.com/office/drawing/2014/chart" uri="{C3380CC4-5D6E-409C-BE32-E72D297353CC}">
                <c16:uniqueId val="{00000068-CD05-4AB0-9EAE-34C6E6609CBB}"/>
              </c:ext>
            </c:extLst>
          </c:dPt>
          <c:cat>
            <c:strRef>
              <c:f>'SUPPORT SHEET'!$A$10:$B$10</c:f>
              <c:strCache>
                <c:ptCount val="2"/>
                <c:pt idx="0">
                  <c:v>AMAZON</c:v>
                </c:pt>
                <c:pt idx="1">
                  <c:v>REMAINING </c:v>
                </c:pt>
              </c:strCache>
            </c:strRef>
          </c:cat>
          <c:val>
            <c:numRef>
              <c:f>'SUPPORT SHEET'!$A$11:$B$11</c:f>
              <c:numCache>
                <c:formatCode>0%</c:formatCode>
                <c:ptCount val="2"/>
                <c:pt idx="0">
                  <c:v>0.23107816127037165</c:v>
                </c:pt>
                <c:pt idx="1">
                  <c:v>0.76892183872962838</c:v>
                </c:pt>
              </c:numCache>
            </c:numRef>
          </c:val>
          <c:extLst>
            <c:ext xmlns:c16="http://schemas.microsoft.com/office/drawing/2014/chart" uri="{C3380CC4-5D6E-409C-BE32-E72D297353CC}">
              <c16:uniqueId val="{00000069-CD05-4AB0-9EAE-34C6E6609CBB}"/>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6458671786198548E-4"/>
          <c:y val="0.10819219676983197"/>
          <c:w val="0.83780911130343994"/>
          <c:h val="0.88432838605766861"/>
        </c:manualLayout>
      </c:layout>
      <c:barChart>
        <c:barDir val="col"/>
        <c:grouping val="clustered"/>
        <c:varyColors val="0"/>
        <c:ser>
          <c:idx val="0"/>
          <c:order val="0"/>
          <c:tx>
            <c:strRef>
              <c:f>'SUPPORT SHEET'!$G$15</c:f>
              <c:strCache>
                <c:ptCount val="1"/>
                <c:pt idx="0">
                  <c:v>values</c:v>
                </c:pt>
              </c:strCache>
            </c:strRef>
          </c:tx>
          <c:spPr>
            <a:solidFill>
              <a:schemeClr val="accent1"/>
            </a:solidFill>
            <a:ln>
              <a:noFill/>
            </a:ln>
            <a:effectLst/>
          </c:spPr>
          <c:invertIfNegative val="0"/>
          <c:dPt>
            <c:idx val="0"/>
            <c:invertIfNegative val="0"/>
            <c:bubble3D val="0"/>
            <c:spPr>
              <a:blipFill>
                <a:blip xmlns:r="http://schemas.openxmlformats.org/officeDocument/2006/relationships" r:embed="rId3"/>
                <a:stretch>
                  <a:fillRect/>
                </a:stretch>
              </a:blipFill>
              <a:ln>
                <a:noFill/>
              </a:ln>
              <a:effectLst/>
            </c:spPr>
            <c:pictureOptions>
              <c:pictureFormat val="stackScale"/>
            </c:pictureOptions>
            <c:extLst>
              <c:ext xmlns:c16="http://schemas.microsoft.com/office/drawing/2014/chart" uri="{C3380CC4-5D6E-409C-BE32-E72D297353CC}">
                <c16:uniqueId val="{00000001-39DA-47D8-99D0-5C0B26DA4F39}"/>
              </c:ext>
            </c:extLst>
          </c:dPt>
          <c:dPt>
            <c:idx val="1"/>
            <c:invertIfNegative val="0"/>
            <c:bubble3D val="0"/>
            <c:spPr>
              <a:blipFill>
                <a:blip xmlns:r="http://schemas.openxmlformats.org/officeDocument/2006/relationships" r:embed="rId4"/>
                <a:stretch>
                  <a:fillRect/>
                </a:stretch>
              </a:blipFill>
              <a:ln>
                <a:noFill/>
              </a:ln>
              <a:effectLst/>
            </c:spPr>
            <c:pictureOptions>
              <c:pictureFormat val="stackScale"/>
            </c:pictureOptions>
            <c:extLst>
              <c:ext xmlns:c16="http://schemas.microsoft.com/office/drawing/2014/chart" uri="{C3380CC4-5D6E-409C-BE32-E72D297353CC}">
                <c16:uniqueId val="{00000003-39DA-47D8-99D0-5C0B26DA4F39}"/>
              </c:ext>
            </c:extLst>
          </c:dPt>
          <c:dLbls>
            <c:dLbl>
              <c:idx val="0"/>
              <c:layout>
                <c:manualLayout>
                  <c:x val="0.1161415244490072"/>
                  <c:y val="-8.6877623805268145E-2"/>
                </c:manualLayout>
              </c:layout>
              <c:spPr>
                <a:noFill/>
                <a:ln>
                  <a:noFill/>
                </a:ln>
                <a:effectLst/>
              </c:spPr>
              <c:txPr>
                <a:bodyPr rot="0" spcFirstLastPara="1" vertOverflow="ellipsis" vert="horz" wrap="square" lIns="38100" tIns="19050" rIns="38100" bIns="19050" anchor="ctr" anchorCtr="1">
                  <a:noAutofit/>
                </a:bodyPr>
                <a:lstStyle/>
                <a:p>
                  <a:pPr>
                    <a:defRPr sz="1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7.6917698490538491E-2"/>
                      <c:h val="0.20071850909954739"/>
                    </c:manualLayout>
                  </c15:layout>
                </c:ext>
                <c:ext xmlns:c16="http://schemas.microsoft.com/office/drawing/2014/chart" uri="{C3380CC4-5D6E-409C-BE32-E72D297353CC}">
                  <c16:uniqueId val="{00000001-39DA-47D8-99D0-5C0B26DA4F39}"/>
                </c:ext>
              </c:extLst>
            </c:dLbl>
            <c:dLbl>
              <c:idx val="1"/>
              <c:layout>
                <c:manualLayout>
                  <c:x val="-8.6940784701943094E-2"/>
                  <c:y val="-0.18916042579312486"/>
                </c:manualLayout>
              </c:layout>
              <c:spPr>
                <a:noFill/>
                <a:ln>
                  <a:noFill/>
                </a:ln>
                <a:effectLst/>
              </c:spPr>
              <c:txPr>
                <a:bodyPr rot="0" spcFirstLastPara="1" vertOverflow="ellipsis" vert="horz" wrap="square" lIns="38100" tIns="19050" rIns="38100" bIns="19050" anchor="ctr" anchorCtr="1">
                  <a:noAutofit/>
                </a:bodyPr>
                <a:lstStyle/>
                <a:p>
                  <a:pPr>
                    <a:defRPr sz="1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7.3682801543020371E-2"/>
                      <c:h val="0.18565898841918904"/>
                    </c:manualLayout>
                  </c15:layout>
                </c:ext>
                <c:ext xmlns:c16="http://schemas.microsoft.com/office/drawing/2014/chart" uri="{C3380CC4-5D6E-409C-BE32-E72D297353CC}">
                  <c16:uniqueId val="{00000003-39DA-47D8-99D0-5C0B26DA4F39}"/>
                </c:ext>
              </c:extLst>
            </c:dLbl>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'SUPPORT SHEET'!$H$14:$I$14</c:f>
              <c:strCache>
                <c:ptCount val="2"/>
                <c:pt idx="0">
                  <c:v>FEMALE</c:v>
                </c:pt>
                <c:pt idx="1">
                  <c:v>MALE</c:v>
                </c:pt>
              </c:strCache>
            </c:strRef>
          </c:cat>
          <c:val>
            <c:numRef>
              <c:f>'SUPPORT SHEET'!$H$15:$I$15</c:f>
              <c:numCache>
                <c:formatCode>0%</c:formatCode>
                <c:ptCount val="2"/>
                <c:pt idx="0">
                  <c:v>0.39939276620695746</c:v>
                </c:pt>
                <c:pt idx="1">
                  <c:v>0.60060723379304259</c:v>
                </c:pt>
              </c:numCache>
            </c:numRef>
          </c:val>
          <c:extLst>
            <c:ext xmlns:c16="http://schemas.microsoft.com/office/drawing/2014/chart" uri="{C3380CC4-5D6E-409C-BE32-E72D297353CC}">
              <c16:uniqueId val="{00000004-39DA-47D8-99D0-5C0B26DA4F39}"/>
            </c:ext>
          </c:extLst>
        </c:ser>
        <c:ser>
          <c:idx val="1"/>
          <c:order val="1"/>
          <c:tx>
            <c:strRef>
              <c:f>'SUPPORT SHEET'!$G$16</c:f>
              <c:strCache>
                <c:ptCount val="1"/>
                <c:pt idx="0">
                  <c:v>total</c:v>
                </c:pt>
              </c:strCache>
            </c:strRef>
          </c:tx>
          <c:spPr>
            <a:blipFill>
              <a:blip xmlns:r="http://schemas.openxmlformats.org/officeDocument/2006/relationships" r:embed="rId5"/>
              <a:stretch>
                <a:fillRect/>
              </a:stretch>
            </a:blipFill>
            <a:ln>
              <a:noFill/>
            </a:ln>
            <a:effectLst/>
          </c:spPr>
          <c:invertIfNegative val="0"/>
          <c:dPt>
            <c:idx val="1"/>
            <c:invertIfNegative val="0"/>
            <c:bubble3D val="0"/>
            <c:spPr>
              <a:blipFill>
                <a:blip xmlns:r="http://schemas.openxmlformats.org/officeDocument/2006/relationships" r:embed="rId6"/>
                <a:stretch>
                  <a:fillRect/>
                </a:stretch>
              </a:blipFill>
              <a:ln>
                <a:noFill/>
              </a:ln>
              <a:effectLst/>
            </c:spPr>
            <c:extLst>
              <c:ext xmlns:c16="http://schemas.microsoft.com/office/drawing/2014/chart" uri="{C3380CC4-5D6E-409C-BE32-E72D297353CC}">
                <c16:uniqueId val="{00000006-39DA-47D8-99D0-5C0B26DA4F39}"/>
              </c:ext>
            </c:extLst>
          </c:dPt>
          <c:dLbls>
            <c:delete val="1"/>
          </c:dLbls>
          <c:cat>
            <c:strRef>
              <c:f>'SUPPORT SHEET'!$H$14:$I$14</c:f>
              <c:strCache>
                <c:ptCount val="2"/>
                <c:pt idx="0">
                  <c:v>FEMALE</c:v>
                </c:pt>
                <c:pt idx="1">
                  <c:v>MALE</c:v>
                </c:pt>
              </c:strCache>
            </c:strRef>
          </c:cat>
          <c:val>
            <c:numRef>
              <c:f>'SUPPORT SHEET'!$H$16:$I$16</c:f>
              <c:numCache>
                <c:formatCode>0%</c:formatCode>
                <c:ptCount val="2"/>
                <c:pt idx="0">
                  <c:v>1</c:v>
                </c:pt>
                <c:pt idx="1">
                  <c:v>1</c:v>
                </c:pt>
              </c:numCache>
            </c:numRef>
          </c:val>
          <c:extLst>
            <c:ext xmlns:c16="http://schemas.microsoft.com/office/drawing/2014/chart" uri="{C3380CC4-5D6E-409C-BE32-E72D297353CC}">
              <c16:uniqueId val="{00000007-39DA-47D8-99D0-5C0B26DA4F39}"/>
            </c:ext>
          </c:extLst>
        </c:ser>
        <c:dLbls>
          <c:dLblPos val="outEnd"/>
          <c:showLegendKey val="0"/>
          <c:showVal val="1"/>
          <c:showCatName val="0"/>
          <c:showSerName val="0"/>
          <c:showPercent val="0"/>
          <c:showBubbleSize val="0"/>
        </c:dLbls>
        <c:gapWidth val="219"/>
        <c:overlap val="100"/>
        <c:axId val="1720826784"/>
        <c:axId val="1720831584"/>
      </c:barChart>
      <c:catAx>
        <c:axId val="1720826784"/>
        <c:scaling>
          <c:orientation val="minMax"/>
        </c:scaling>
        <c:delete val="1"/>
        <c:axPos val="b"/>
        <c:numFmt formatCode="General" sourceLinked="1"/>
        <c:majorTickMark val="none"/>
        <c:minorTickMark val="none"/>
        <c:tickLblPos val="nextTo"/>
        <c:crossAx val="1720831584"/>
        <c:crosses val="autoZero"/>
        <c:auto val="1"/>
        <c:lblAlgn val="ctr"/>
        <c:lblOffset val="100"/>
        <c:noMultiLvlLbl val="0"/>
      </c:catAx>
      <c:valAx>
        <c:axId val="1720831584"/>
        <c:scaling>
          <c:orientation val="minMax"/>
        </c:scaling>
        <c:delete val="1"/>
        <c:axPos val="l"/>
        <c:numFmt formatCode="0%" sourceLinked="1"/>
        <c:majorTickMark val="none"/>
        <c:minorTickMark val="none"/>
        <c:tickLblPos val="nextTo"/>
        <c:crossAx val="1720826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autoTitleDeleted val="1"/>
    <c:plotArea>
      <c:layout>
        <c:manualLayout>
          <c:layoutTarget val="inner"/>
          <c:xMode val="edge"/>
          <c:yMode val="edge"/>
          <c:x val="5.0477732497447385E-4"/>
          <c:y val="0"/>
          <c:w val="0.99949522267502555"/>
          <c:h val="1"/>
        </c:manualLayout>
      </c:layout>
      <c:barChart>
        <c:barDir val="bar"/>
        <c:grouping val="clustered"/>
        <c:varyColors val="0"/>
        <c:ser>
          <c:idx val="0"/>
          <c:order val="0"/>
          <c:tx>
            <c:strRef>
              <c:f>'SUPPORT SHEET'!$M$6</c:f>
              <c:strCache>
                <c:ptCount val="1"/>
                <c:pt idx="0">
                  <c:v>qnty</c:v>
                </c:pt>
              </c:strCache>
            </c:strRef>
          </c:tx>
          <c:spPr>
            <a:solidFill>
              <a:srgbClr val="461E64"/>
            </a:solidFill>
            <a:ln>
              <a:solidFill>
                <a:srgbClr val="461E64"/>
              </a:solidFill>
            </a:ln>
            <a:effectLst/>
          </c:spPr>
          <c:invertIfNegative val="0"/>
          <c:dLbls>
            <c:spPr>
              <a:noFill/>
              <a:ln>
                <a:solidFill>
                  <a:srgbClr val="002060"/>
                </a:solid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'SUPPORT SHEET'!$L$7:$L$11</c:f>
              <c:numCache>
                <c:formatCode>General</c:formatCode>
                <c:ptCount val="5"/>
                <c:pt idx="0">
                  <c:v>2019</c:v>
                </c:pt>
                <c:pt idx="1">
                  <c:v>2020</c:v>
                </c:pt>
                <c:pt idx="2">
                  <c:v>2021</c:v>
                </c:pt>
                <c:pt idx="3">
                  <c:v>2022</c:v>
                </c:pt>
                <c:pt idx="4">
                  <c:v>2023</c:v>
                </c:pt>
              </c:numCache>
            </c:numRef>
          </c:cat>
          <c:val>
            <c:numRef>
              <c:f>'SUPPORT SHEET'!$M$7:$M$11</c:f>
              <c:numCache>
                <c:formatCode>General</c:formatCode>
                <c:ptCount val="5"/>
                <c:pt idx="0">
                  <c:v>1939</c:v>
                </c:pt>
                <c:pt idx="1">
                  <c:v>2930</c:v>
                </c:pt>
                <c:pt idx="2">
                  <c:v>2722</c:v>
                </c:pt>
                <c:pt idx="3">
                  <c:v>2685</c:v>
                </c:pt>
                <c:pt idx="4">
                  <c:v>2608</c:v>
                </c:pt>
              </c:numCache>
            </c:numRef>
          </c:val>
          <c:extLst>
            <c:ext xmlns:c16="http://schemas.microsoft.com/office/drawing/2014/chart" uri="{C3380CC4-5D6E-409C-BE32-E72D297353CC}">
              <c16:uniqueId val="{00000000-01E9-4AD6-934A-1125EC873184}"/>
            </c:ext>
          </c:extLst>
        </c:ser>
        <c:dLbls>
          <c:dLblPos val="outEnd"/>
          <c:showLegendKey val="0"/>
          <c:showVal val="1"/>
          <c:showCatName val="0"/>
          <c:showSerName val="0"/>
          <c:showPercent val="0"/>
          <c:showBubbleSize val="0"/>
        </c:dLbls>
        <c:gapWidth val="182"/>
        <c:axId val="819926079"/>
        <c:axId val="819936639"/>
      </c:barChart>
      <c:catAx>
        <c:axId val="819926079"/>
        <c:scaling>
          <c:orientation val="minMax"/>
        </c:scaling>
        <c:delete val="0"/>
        <c:axPos val="l"/>
        <c:numFmt formatCode="General" sourceLinked="1"/>
        <c:majorTickMark val="out"/>
        <c:minorTickMark val="none"/>
        <c:tickLblPos val="nextTo"/>
        <c:spPr>
          <a:solidFill>
            <a:schemeClr val="bg1"/>
          </a:solidFill>
          <a:ln w="9525" cap="flat" cmpd="sng" algn="ctr">
            <a:solidFill>
              <a:srgbClr val="00206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9936639"/>
        <c:crosses val="autoZero"/>
        <c:auto val="1"/>
        <c:lblAlgn val="ctr"/>
        <c:lblOffset val="100"/>
        <c:noMultiLvlLbl val="0"/>
      </c:catAx>
      <c:valAx>
        <c:axId val="819936639"/>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crossAx val="819926079"/>
        <c:crosses val="autoZero"/>
        <c:crossBetween val="between"/>
      </c:valAx>
      <c:spPr>
        <a:noFill/>
        <a:ln>
          <a:solidFill>
            <a:srgbClr val="002060"/>
          </a:solid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[vba STATIONARY ANALYSIS 1.xlsx]SUPPORT SHEET!PivotTable11</c:name>
    <c:fmtId val="35"/>
  </c:pivotSource>
  <c:chart>
    <c:autoTitleDeleted val="0"/>
    <c:pivotFmts>
      <c:pivotFmt>
        <c:idx val="0"/>
        <c:spPr>
          <a:solidFill>
            <a:srgbClr val="461E64"/>
          </a:solidFill>
          <a:ln w="38100">
            <a:solidFill>
              <a:srgbClr val="461E64"/>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chemeClr val="accent1">
                  <a:lumMod val="5000"/>
                  <a:lumOff val="95000"/>
                </a:schemeClr>
              </a:gs>
              <a:gs pos="89000">
                <a:schemeClr val="accent1">
                  <a:lumMod val="45000"/>
                  <a:lumOff val="55000"/>
                </a:schemeClr>
              </a:gs>
              <a:gs pos="0">
                <a:schemeClr val="accent1">
                  <a:lumMod val="75000"/>
                </a:schemeClr>
              </a:gs>
              <a:gs pos="15000">
                <a:schemeClr val="accent1">
                  <a:lumMod val="45000"/>
                  <a:lumOff val="55000"/>
                </a:schemeClr>
              </a:gs>
              <a:gs pos="100000">
                <a:schemeClr val="accent1">
                  <a:lumMod val="30000"/>
                  <a:lumOff val="70000"/>
                </a:schemeClr>
              </a:gs>
            </a:gsLst>
            <a:lin ang="5400000" scaled="1"/>
          </a:gradFill>
          <a:ln w="31750">
            <a:solidFill>
              <a:srgbClr val="461E64"/>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accent1">
                  <a:lumMod val="5000"/>
                  <a:lumOff val="95000"/>
                </a:schemeClr>
              </a:gs>
              <a:gs pos="89000">
                <a:schemeClr val="accent1">
                  <a:lumMod val="45000"/>
                  <a:lumOff val="55000"/>
                </a:schemeClr>
              </a:gs>
              <a:gs pos="0">
                <a:schemeClr val="accent1">
                  <a:lumMod val="75000"/>
                </a:schemeClr>
              </a:gs>
              <a:gs pos="15000">
                <a:schemeClr val="accent1">
                  <a:lumMod val="45000"/>
                  <a:lumOff val="55000"/>
                </a:schemeClr>
              </a:gs>
              <a:gs pos="100000">
                <a:schemeClr val="accent1">
                  <a:lumMod val="30000"/>
                  <a:lumOff val="70000"/>
                </a:schemeClr>
              </a:gs>
            </a:gsLst>
            <a:lin ang="5400000" scaled="1"/>
          </a:gradFill>
          <a:ln w="31750">
            <a:solidFill>
              <a:srgbClr val="461E64"/>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461E64"/>
          </a:solidFill>
          <a:ln w="38100">
            <a:solidFill>
              <a:srgbClr val="461E64"/>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bg1"/>
          </a:solidFill>
          <a:ln w="31750">
            <a:solidFill>
              <a:srgbClr val="461E64"/>
            </a:solidFill>
          </a:ln>
          <a:effectLst/>
        </c:spPr>
        <c:marker>
          <c:symbol val="none"/>
        </c:marker>
        <c:dLbl>
          <c:idx val="0"/>
          <c:spPr>
            <a:solidFill>
              <a:srgbClr val="FFC000"/>
            </a:solid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a:gsLst>
              <a:gs pos="39000">
                <a:srgbClr val="461E64"/>
              </a:gs>
              <a:gs pos="79000">
                <a:schemeClr val="accent1">
                  <a:lumMod val="30000"/>
                  <a:lumOff val="70000"/>
                </a:schemeClr>
              </a:gs>
            </a:gsLst>
            <a:lin ang="5400000" scaled="1"/>
          </a:gradFill>
          <a:ln w="38100">
            <a:solidFill>
              <a:srgbClr val="461E64"/>
            </a:solidFill>
          </a:ln>
          <a:effectLst/>
        </c:spPr>
        <c:marker>
          <c:symbol val="none"/>
        </c:marker>
        <c:dLbl>
          <c:idx val="0"/>
          <c:spPr>
            <a:solidFill>
              <a:srgbClr val="FFC000"/>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5395568495823258E-2"/>
          <c:y val="6.7852447149547189E-3"/>
          <c:w val="0.97672851857122789"/>
          <c:h val="0.92978771180806907"/>
        </c:manualLayout>
      </c:layout>
      <c:barChart>
        <c:barDir val="col"/>
        <c:grouping val="clustered"/>
        <c:varyColors val="0"/>
        <c:ser>
          <c:idx val="1"/>
          <c:order val="1"/>
          <c:tx>
            <c:strRef>
              <c:f>'SUPPORT SHEET'!$V$37</c:f>
              <c:strCache>
                <c:ptCount val="1"/>
                <c:pt idx="0">
                  <c:v>Sum of SALES PRICE</c:v>
                </c:pt>
              </c:strCache>
            </c:strRef>
          </c:tx>
          <c:spPr>
            <a:solidFill>
              <a:schemeClr val="bg1"/>
            </a:solidFill>
            <a:ln w="31750">
              <a:solidFill>
                <a:srgbClr val="461E64"/>
              </a:solidFill>
            </a:ln>
            <a:effectLst/>
          </c:spPr>
          <c:invertIfNegative val="0"/>
          <c:dLbls>
            <c:spPr>
              <a:solidFill>
                <a:srgbClr val="FFC000"/>
              </a:solid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'SUPPORT SHEET'!$T$38:$T$45</c:f>
              <c:strCache>
                <c:ptCount val="7"/>
                <c:pt idx="0">
                  <c:v>ERASER</c:v>
                </c:pt>
                <c:pt idx="1">
                  <c:v>GEOMETRY BOX</c:v>
                </c:pt>
                <c:pt idx="2">
                  <c:v>NOTEBOOK</c:v>
                </c:pt>
                <c:pt idx="3">
                  <c:v>PEN</c:v>
                </c:pt>
                <c:pt idx="4">
                  <c:v>PENCIL</c:v>
                </c:pt>
                <c:pt idx="5">
                  <c:v>SCALE</c:v>
                </c:pt>
                <c:pt idx="6">
                  <c:v>SKETCH PEN</c:v>
                </c:pt>
              </c:strCache>
            </c:strRef>
          </c:cat>
          <c:val>
            <c:numRef>
              <c:f>'SUPPORT SHEET'!$V$38:$V$45</c:f>
              <c:numCache>
                <c:formatCode>General</c:formatCode>
                <c:ptCount val="7"/>
                <c:pt idx="0">
                  <c:v>10470</c:v>
                </c:pt>
                <c:pt idx="1">
                  <c:v>58050</c:v>
                </c:pt>
                <c:pt idx="2">
                  <c:v>75680</c:v>
                </c:pt>
                <c:pt idx="3">
                  <c:v>32820</c:v>
                </c:pt>
                <c:pt idx="4">
                  <c:v>12695</c:v>
                </c:pt>
                <c:pt idx="5">
                  <c:v>11690</c:v>
                </c:pt>
                <c:pt idx="6">
                  <c:v>45840</c:v>
                </c:pt>
              </c:numCache>
            </c:numRef>
          </c:val>
          <c:extLst>
            <c:ext xmlns:c16="http://schemas.microsoft.com/office/drawing/2014/chart" uri="{C3380CC4-5D6E-409C-BE32-E72D297353CC}">
              <c16:uniqueId val="{00000000-E7C5-43F1-A31F-5514C4D3590E}"/>
            </c:ext>
          </c:extLst>
        </c:ser>
        <c:dLbls>
          <c:showLegendKey val="0"/>
          <c:showVal val="0"/>
          <c:showCatName val="0"/>
          <c:showSerName val="0"/>
          <c:showPercent val="0"/>
          <c:showBubbleSize val="0"/>
        </c:dLbls>
        <c:gapWidth val="121"/>
        <c:overlap val="-10"/>
        <c:axId val="175175264"/>
        <c:axId val="175157024"/>
      </c:barChart>
      <c:barChart>
        <c:barDir val="col"/>
        <c:grouping val="clustered"/>
        <c:varyColors val="0"/>
        <c:ser>
          <c:idx val="0"/>
          <c:order val="0"/>
          <c:tx>
            <c:strRef>
              <c:f>'SUPPORT SHEET'!$U$37</c:f>
              <c:strCache>
                <c:ptCount val="1"/>
                <c:pt idx="0">
                  <c:v>Sum of NET COST PRICE</c:v>
                </c:pt>
              </c:strCache>
            </c:strRef>
          </c:tx>
          <c:spPr>
            <a:gradFill>
              <a:gsLst>
                <a:gs pos="39000">
                  <a:srgbClr val="461E64"/>
                </a:gs>
                <a:gs pos="79000">
                  <a:schemeClr val="accent1">
                    <a:lumMod val="30000"/>
                    <a:lumOff val="70000"/>
                  </a:schemeClr>
                </a:gs>
              </a:gsLst>
              <a:lin ang="5400000" scaled="1"/>
            </a:gradFill>
            <a:ln w="38100">
              <a:solidFill>
                <a:srgbClr val="461E64"/>
              </a:solidFill>
            </a:ln>
            <a:effectLst/>
          </c:spPr>
          <c:invertIfNegative val="0"/>
          <c:dLbls>
            <c:spPr>
              <a:solidFill>
                <a:srgbClr val="FFC000"/>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'SUPPORT SHEET'!$T$38:$T$45</c:f>
              <c:strCache>
                <c:ptCount val="7"/>
                <c:pt idx="0">
                  <c:v>ERASER</c:v>
                </c:pt>
                <c:pt idx="1">
                  <c:v>GEOMETRY BOX</c:v>
                </c:pt>
                <c:pt idx="2">
                  <c:v>NOTEBOOK</c:v>
                </c:pt>
                <c:pt idx="3">
                  <c:v>PEN</c:v>
                </c:pt>
                <c:pt idx="4">
                  <c:v>PENCIL</c:v>
                </c:pt>
                <c:pt idx="5">
                  <c:v>SCALE</c:v>
                </c:pt>
                <c:pt idx="6">
                  <c:v>SKETCH PEN</c:v>
                </c:pt>
              </c:strCache>
            </c:strRef>
          </c:cat>
          <c:val>
            <c:numRef>
              <c:f>'SUPPORT SHEET'!$U$38:$U$45</c:f>
              <c:numCache>
                <c:formatCode>General</c:formatCode>
                <c:ptCount val="7"/>
                <c:pt idx="0">
                  <c:v>4188</c:v>
                </c:pt>
                <c:pt idx="1">
                  <c:v>23220</c:v>
                </c:pt>
                <c:pt idx="2">
                  <c:v>13244</c:v>
                </c:pt>
                <c:pt idx="3">
                  <c:v>13128</c:v>
                </c:pt>
                <c:pt idx="4">
                  <c:v>7617</c:v>
                </c:pt>
                <c:pt idx="5">
                  <c:v>4676</c:v>
                </c:pt>
                <c:pt idx="6">
                  <c:v>15280</c:v>
                </c:pt>
              </c:numCache>
            </c:numRef>
          </c:val>
          <c:extLst>
            <c:ext xmlns:c16="http://schemas.microsoft.com/office/drawing/2014/chart" uri="{C3380CC4-5D6E-409C-BE32-E72D297353CC}">
              <c16:uniqueId val="{00000001-E7C5-43F1-A31F-5514C4D3590E}"/>
            </c:ext>
          </c:extLst>
        </c:ser>
        <c:dLbls>
          <c:showLegendKey val="0"/>
          <c:showVal val="0"/>
          <c:showCatName val="0"/>
          <c:showSerName val="0"/>
          <c:showPercent val="0"/>
          <c:showBubbleSize val="0"/>
        </c:dLbls>
        <c:gapWidth val="132"/>
        <c:overlap val="-10"/>
        <c:axId val="1492380000"/>
        <c:axId val="2075283584"/>
      </c:barChart>
      <c:catAx>
        <c:axId val="175175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sng" strike="noStrike" kern="1200" baseline="0">
                <a:solidFill>
                  <a:schemeClr val="tx1"/>
                </a:solidFill>
                <a:latin typeface="+mn-lt"/>
                <a:ea typeface="+mn-ea"/>
                <a:cs typeface="+mn-cs"/>
              </a:defRPr>
            </a:pPr>
            <a:endParaRPr lang="en-US"/>
          </a:p>
        </c:txPr>
        <c:crossAx val="175157024"/>
        <c:crosses val="autoZero"/>
        <c:auto val="1"/>
        <c:lblAlgn val="ctr"/>
        <c:lblOffset val="100"/>
        <c:noMultiLvlLbl val="0"/>
      </c:catAx>
      <c:valAx>
        <c:axId val="175157024"/>
        <c:scaling>
          <c:orientation val="minMax"/>
        </c:scaling>
        <c:delete val="1"/>
        <c:axPos val="l"/>
        <c:numFmt formatCode="General" sourceLinked="1"/>
        <c:majorTickMark val="none"/>
        <c:minorTickMark val="none"/>
        <c:tickLblPos val="nextTo"/>
        <c:crossAx val="175175264"/>
        <c:crosses val="autoZero"/>
        <c:crossBetween val="between"/>
      </c:valAx>
      <c:valAx>
        <c:axId val="2075283584"/>
        <c:scaling>
          <c:orientation val="minMax"/>
        </c:scaling>
        <c:delete val="1"/>
        <c:axPos val="r"/>
        <c:numFmt formatCode="General" sourceLinked="1"/>
        <c:majorTickMark val="out"/>
        <c:minorTickMark val="none"/>
        <c:tickLblPos val="nextTo"/>
        <c:crossAx val="1492380000"/>
        <c:crosses val="max"/>
        <c:crossBetween val="between"/>
      </c:valAx>
      <c:catAx>
        <c:axId val="1492380000"/>
        <c:scaling>
          <c:orientation val="minMax"/>
        </c:scaling>
        <c:delete val="1"/>
        <c:axPos val="b"/>
        <c:numFmt formatCode="General" sourceLinked="1"/>
        <c:majorTickMark val="out"/>
        <c:minorTickMark val="none"/>
        <c:tickLblPos val="nextTo"/>
        <c:crossAx val="2075283584"/>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5700674815112"/>
          <c:y val="7.1569982323638121E-2"/>
          <c:w val="0.76379641552848787"/>
          <c:h val="0.77522738229149923"/>
        </c:manualLayout>
      </c:layout>
      <c:doughnutChart>
        <c:varyColors val="1"/>
        <c:ser>
          <c:idx val="1"/>
          <c:order val="1"/>
          <c:tx>
            <c:v>series</c:v>
          </c:tx>
          <c:spPr>
            <a:solidFill>
              <a:srgbClr val="7030A0"/>
            </a:solidFill>
          </c:spPr>
          <c:dPt>
            <c:idx val="0"/>
            <c:bubble3D val="0"/>
            <c:spPr>
              <a:solidFill>
                <a:srgbClr val="7030A0"/>
              </a:solidFill>
              <a:ln w="19050">
                <a:solidFill>
                  <a:schemeClr val="lt1"/>
                </a:solidFill>
              </a:ln>
              <a:effectLst/>
            </c:spPr>
            <c:extLst>
              <c:ext xmlns:c16="http://schemas.microsoft.com/office/drawing/2014/chart" uri="{C3380CC4-5D6E-409C-BE32-E72D297353CC}">
                <c16:uniqueId val="{00000001-B793-4FE6-B5F9-DC60DEF8882B}"/>
              </c:ext>
            </c:extLst>
          </c:dPt>
          <c:dPt>
            <c:idx val="1"/>
            <c:bubble3D val="0"/>
            <c:spPr>
              <a:solidFill>
                <a:srgbClr val="7030A0"/>
              </a:solidFill>
              <a:ln w="19050">
                <a:solidFill>
                  <a:schemeClr val="lt1"/>
                </a:solidFill>
              </a:ln>
              <a:effectLst/>
            </c:spPr>
            <c:extLst>
              <c:ext xmlns:c16="http://schemas.microsoft.com/office/drawing/2014/chart" uri="{C3380CC4-5D6E-409C-BE32-E72D297353CC}">
                <c16:uniqueId val="{00000003-B793-4FE6-B5F9-DC60DEF8882B}"/>
              </c:ext>
            </c:extLst>
          </c:dPt>
          <c:dPt>
            <c:idx val="2"/>
            <c:bubble3D val="0"/>
            <c:spPr>
              <a:solidFill>
                <a:srgbClr val="7030A0"/>
              </a:solidFill>
              <a:ln w="19050">
                <a:solidFill>
                  <a:schemeClr val="lt1"/>
                </a:solidFill>
              </a:ln>
              <a:effectLst/>
            </c:spPr>
            <c:extLst>
              <c:ext xmlns:c16="http://schemas.microsoft.com/office/drawing/2014/chart" uri="{C3380CC4-5D6E-409C-BE32-E72D297353CC}">
                <c16:uniqueId val="{00000005-B793-4FE6-B5F9-DC60DEF8882B}"/>
              </c:ext>
            </c:extLst>
          </c:dPt>
          <c:dPt>
            <c:idx val="3"/>
            <c:bubble3D val="0"/>
            <c:spPr>
              <a:solidFill>
                <a:srgbClr val="7030A0"/>
              </a:solidFill>
              <a:ln w="19050">
                <a:solidFill>
                  <a:schemeClr val="lt1"/>
                </a:solidFill>
              </a:ln>
              <a:effectLst/>
            </c:spPr>
            <c:extLst>
              <c:ext xmlns:c16="http://schemas.microsoft.com/office/drawing/2014/chart" uri="{C3380CC4-5D6E-409C-BE32-E72D297353CC}">
                <c16:uniqueId val="{00000007-B793-4FE6-B5F9-DC60DEF8882B}"/>
              </c:ext>
            </c:extLst>
          </c:dPt>
          <c:dPt>
            <c:idx val="4"/>
            <c:bubble3D val="0"/>
            <c:spPr>
              <a:solidFill>
                <a:srgbClr val="7030A0"/>
              </a:solidFill>
              <a:ln w="19050">
                <a:solidFill>
                  <a:schemeClr val="lt1"/>
                </a:solidFill>
              </a:ln>
              <a:effectLst/>
            </c:spPr>
            <c:extLst>
              <c:ext xmlns:c16="http://schemas.microsoft.com/office/drawing/2014/chart" uri="{C3380CC4-5D6E-409C-BE32-E72D297353CC}">
                <c16:uniqueId val="{00000009-B793-4FE6-B5F9-DC60DEF8882B}"/>
              </c:ext>
            </c:extLst>
          </c:dPt>
          <c:dPt>
            <c:idx val="5"/>
            <c:bubble3D val="0"/>
            <c:spPr>
              <a:solidFill>
                <a:srgbClr val="7030A0"/>
              </a:solidFill>
              <a:ln w="19050">
                <a:solidFill>
                  <a:schemeClr val="lt1"/>
                </a:solidFill>
              </a:ln>
              <a:effectLst/>
            </c:spPr>
            <c:extLst>
              <c:ext xmlns:c16="http://schemas.microsoft.com/office/drawing/2014/chart" uri="{C3380CC4-5D6E-409C-BE32-E72D297353CC}">
                <c16:uniqueId val="{0000000B-B793-4FE6-B5F9-DC60DEF8882B}"/>
              </c:ext>
            </c:extLst>
          </c:dPt>
          <c:dPt>
            <c:idx val="6"/>
            <c:bubble3D val="0"/>
            <c:spPr>
              <a:solidFill>
                <a:srgbClr val="7030A0"/>
              </a:solidFill>
              <a:ln w="19050">
                <a:solidFill>
                  <a:schemeClr val="lt1"/>
                </a:solidFill>
              </a:ln>
              <a:effectLst/>
            </c:spPr>
            <c:extLst>
              <c:ext xmlns:c16="http://schemas.microsoft.com/office/drawing/2014/chart" uri="{C3380CC4-5D6E-409C-BE32-E72D297353CC}">
                <c16:uniqueId val="{0000000D-B793-4FE6-B5F9-DC60DEF8882B}"/>
              </c:ext>
            </c:extLst>
          </c:dPt>
          <c:dPt>
            <c:idx val="7"/>
            <c:bubble3D val="0"/>
            <c:spPr>
              <a:solidFill>
                <a:srgbClr val="7030A0"/>
              </a:solidFill>
              <a:ln w="19050">
                <a:solidFill>
                  <a:schemeClr val="lt1"/>
                </a:solidFill>
              </a:ln>
              <a:effectLst/>
            </c:spPr>
            <c:extLst>
              <c:ext xmlns:c16="http://schemas.microsoft.com/office/drawing/2014/chart" uri="{C3380CC4-5D6E-409C-BE32-E72D297353CC}">
                <c16:uniqueId val="{0000000F-B793-4FE6-B5F9-DC60DEF8882B}"/>
              </c:ext>
            </c:extLst>
          </c:dPt>
          <c:dPt>
            <c:idx val="8"/>
            <c:bubble3D val="0"/>
            <c:spPr>
              <a:solidFill>
                <a:srgbClr val="7030A0"/>
              </a:solidFill>
              <a:ln w="19050">
                <a:solidFill>
                  <a:schemeClr val="lt1"/>
                </a:solidFill>
              </a:ln>
              <a:effectLst/>
            </c:spPr>
            <c:extLst>
              <c:ext xmlns:c16="http://schemas.microsoft.com/office/drawing/2014/chart" uri="{C3380CC4-5D6E-409C-BE32-E72D297353CC}">
                <c16:uniqueId val="{00000011-B793-4FE6-B5F9-DC60DEF8882B}"/>
              </c:ext>
            </c:extLst>
          </c:dPt>
          <c:dPt>
            <c:idx val="9"/>
            <c:bubble3D val="0"/>
            <c:spPr>
              <a:solidFill>
                <a:srgbClr val="7030A0"/>
              </a:solidFill>
              <a:ln w="19050">
                <a:solidFill>
                  <a:schemeClr val="lt1"/>
                </a:solidFill>
              </a:ln>
              <a:effectLst/>
            </c:spPr>
            <c:extLst>
              <c:ext xmlns:c16="http://schemas.microsoft.com/office/drawing/2014/chart" uri="{C3380CC4-5D6E-409C-BE32-E72D297353CC}">
                <c16:uniqueId val="{00000013-B793-4FE6-B5F9-DC60DEF8882B}"/>
              </c:ext>
            </c:extLst>
          </c:dPt>
          <c:dPt>
            <c:idx val="10"/>
            <c:bubble3D val="0"/>
            <c:spPr>
              <a:solidFill>
                <a:srgbClr val="7030A0"/>
              </a:solidFill>
              <a:ln w="19050">
                <a:solidFill>
                  <a:schemeClr val="lt1"/>
                </a:solidFill>
              </a:ln>
              <a:effectLst/>
            </c:spPr>
            <c:extLst>
              <c:ext xmlns:c16="http://schemas.microsoft.com/office/drawing/2014/chart" uri="{C3380CC4-5D6E-409C-BE32-E72D297353CC}">
                <c16:uniqueId val="{00000015-B793-4FE6-B5F9-DC60DEF8882B}"/>
              </c:ext>
            </c:extLst>
          </c:dPt>
          <c:dPt>
            <c:idx val="11"/>
            <c:bubble3D val="0"/>
            <c:spPr>
              <a:solidFill>
                <a:srgbClr val="7030A0"/>
              </a:solidFill>
              <a:ln w="19050">
                <a:solidFill>
                  <a:schemeClr val="lt1"/>
                </a:solidFill>
              </a:ln>
              <a:effectLst/>
            </c:spPr>
            <c:extLst>
              <c:ext xmlns:c16="http://schemas.microsoft.com/office/drawing/2014/chart" uri="{C3380CC4-5D6E-409C-BE32-E72D297353CC}">
                <c16:uniqueId val="{00000017-B793-4FE6-B5F9-DC60DEF8882B}"/>
              </c:ext>
            </c:extLst>
          </c:dPt>
          <c:dPt>
            <c:idx val="12"/>
            <c:bubble3D val="0"/>
            <c:spPr>
              <a:solidFill>
                <a:srgbClr val="7030A0"/>
              </a:solidFill>
              <a:ln w="19050">
                <a:solidFill>
                  <a:schemeClr val="lt1"/>
                </a:solidFill>
              </a:ln>
              <a:effectLst/>
            </c:spPr>
            <c:extLst>
              <c:ext xmlns:c16="http://schemas.microsoft.com/office/drawing/2014/chart" uri="{C3380CC4-5D6E-409C-BE32-E72D297353CC}">
                <c16:uniqueId val="{00000019-B793-4FE6-B5F9-DC60DEF8882B}"/>
              </c:ext>
            </c:extLst>
          </c:dPt>
          <c:dPt>
            <c:idx val="13"/>
            <c:bubble3D val="0"/>
            <c:spPr>
              <a:solidFill>
                <a:srgbClr val="7030A0"/>
              </a:solidFill>
              <a:ln w="19050">
                <a:solidFill>
                  <a:schemeClr val="lt1"/>
                </a:solidFill>
              </a:ln>
              <a:effectLst/>
            </c:spPr>
            <c:extLst>
              <c:ext xmlns:c16="http://schemas.microsoft.com/office/drawing/2014/chart" uri="{C3380CC4-5D6E-409C-BE32-E72D297353CC}">
                <c16:uniqueId val="{0000001B-B793-4FE6-B5F9-DC60DEF8882B}"/>
              </c:ext>
            </c:extLst>
          </c:dPt>
          <c:dPt>
            <c:idx val="14"/>
            <c:bubble3D val="0"/>
            <c:spPr>
              <a:solidFill>
                <a:srgbClr val="7030A0"/>
              </a:solidFill>
              <a:ln w="19050">
                <a:solidFill>
                  <a:schemeClr val="lt1"/>
                </a:solidFill>
              </a:ln>
              <a:effectLst/>
            </c:spPr>
            <c:extLst>
              <c:ext xmlns:c16="http://schemas.microsoft.com/office/drawing/2014/chart" uri="{C3380CC4-5D6E-409C-BE32-E72D297353CC}">
                <c16:uniqueId val="{0000001D-B793-4FE6-B5F9-DC60DEF8882B}"/>
              </c:ext>
            </c:extLst>
          </c:dPt>
          <c:dPt>
            <c:idx val="15"/>
            <c:bubble3D val="0"/>
            <c:spPr>
              <a:solidFill>
                <a:srgbClr val="7030A0"/>
              </a:solidFill>
              <a:ln w="19050">
                <a:solidFill>
                  <a:schemeClr val="lt1"/>
                </a:solidFill>
              </a:ln>
              <a:effectLst/>
            </c:spPr>
            <c:extLst>
              <c:ext xmlns:c16="http://schemas.microsoft.com/office/drawing/2014/chart" uri="{C3380CC4-5D6E-409C-BE32-E72D297353CC}">
                <c16:uniqueId val="{0000001F-B793-4FE6-B5F9-DC60DEF8882B}"/>
              </c:ext>
            </c:extLst>
          </c:dPt>
          <c:dPt>
            <c:idx val="16"/>
            <c:bubble3D val="0"/>
            <c:spPr>
              <a:solidFill>
                <a:srgbClr val="7030A0"/>
              </a:solidFill>
              <a:ln w="19050">
                <a:solidFill>
                  <a:schemeClr val="lt1"/>
                </a:solidFill>
              </a:ln>
              <a:effectLst/>
            </c:spPr>
            <c:extLst>
              <c:ext xmlns:c16="http://schemas.microsoft.com/office/drawing/2014/chart" uri="{C3380CC4-5D6E-409C-BE32-E72D297353CC}">
                <c16:uniqueId val="{00000021-B793-4FE6-B5F9-DC60DEF8882B}"/>
              </c:ext>
            </c:extLst>
          </c:dPt>
          <c:dPt>
            <c:idx val="17"/>
            <c:bubble3D val="0"/>
            <c:spPr>
              <a:solidFill>
                <a:srgbClr val="7030A0"/>
              </a:solidFill>
              <a:ln w="19050">
                <a:solidFill>
                  <a:schemeClr val="lt1"/>
                </a:solidFill>
              </a:ln>
              <a:effectLst/>
            </c:spPr>
            <c:extLst>
              <c:ext xmlns:c16="http://schemas.microsoft.com/office/drawing/2014/chart" uri="{C3380CC4-5D6E-409C-BE32-E72D297353CC}">
                <c16:uniqueId val="{00000023-B793-4FE6-B5F9-DC60DEF8882B}"/>
              </c:ext>
            </c:extLst>
          </c:dPt>
          <c:dPt>
            <c:idx val="18"/>
            <c:bubble3D val="0"/>
            <c:spPr>
              <a:solidFill>
                <a:srgbClr val="7030A0"/>
              </a:solidFill>
              <a:ln w="19050">
                <a:solidFill>
                  <a:schemeClr val="lt1"/>
                </a:solidFill>
              </a:ln>
              <a:effectLst/>
            </c:spPr>
            <c:extLst>
              <c:ext xmlns:c16="http://schemas.microsoft.com/office/drawing/2014/chart" uri="{C3380CC4-5D6E-409C-BE32-E72D297353CC}">
                <c16:uniqueId val="{00000025-B793-4FE6-B5F9-DC60DEF8882B}"/>
              </c:ext>
            </c:extLst>
          </c:dPt>
          <c:dPt>
            <c:idx val="19"/>
            <c:bubble3D val="0"/>
            <c:spPr>
              <a:solidFill>
                <a:srgbClr val="7030A0"/>
              </a:solidFill>
              <a:ln w="19050">
                <a:solidFill>
                  <a:schemeClr val="lt1"/>
                </a:solidFill>
              </a:ln>
              <a:effectLst/>
            </c:spPr>
            <c:extLst>
              <c:ext xmlns:c16="http://schemas.microsoft.com/office/drawing/2014/chart" uri="{C3380CC4-5D6E-409C-BE32-E72D297353CC}">
                <c16:uniqueId val="{00000027-B793-4FE6-B5F9-DC60DEF8882B}"/>
              </c:ext>
            </c:extLst>
          </c:dPt>
          <c:dPt>
            <c:idx val="20"/>
            <c:bubble3D val="0"/>
            <c:spPr>
              <a:solidFill>
                <a:srgbClr val="7030A0"/>
              </a:solidFill>
              <a:ln w="19050">
                <a:solidFill>
                  <a:schemeClr val="lt1"/>
                </a:solidFill>
              </a:ln>
              <a:effectLst/>
            </c:spPr>
            <c:extLst>
              <c:ext xmlns:c16="http://schemas.microsoft.com/office/drawing/2014/chart" uri="{C3380CC4-5D6E-409C-BE32-E72D297353CC}">
                <c16:uniqueId val="{00000029-B793-4FE6-B5F9-DC60DEF8882B}"/>
              </c:ext>
            </c:extLst>
          </c:dPt>
          <c:dPt>
            <c:idx val="21"/>
            <c:bubble3D val="0"/>
            <c:spPr>
              <a:solidFill>
                <a:srgbClr val="7030A0"/>
              </a:solidFill>
              <a:ln w="19050">
                <a:solidFill>
                  <a:schemeClr val="lt1"/>
                </a:solidFill>
              </a:ln>
              <a:effectLst/>
            </c:spPr>
            <c:extLst>
              <c:ext xmlns:c16="http://schemas.microsoft.com/office/drawing/2014/chart" uri="{C3380CC4-5D6E-409C-BE32-E72D297353CC}">
                <c16:uniqueId val="{0000002B-B793-4FE6-B5F9-DC60DEF8882B}"/>
              </c:ext>
            </c:extLst>
          </c:dPt>
          <c:dPt>
            <c:idx val="22"/>
            <c:bubble3D val="0"/>
            <c:spPr>
              <a:solidFill>
                <a:srgbClr val="7030A0"/>
              </a:solidFill>
              <a:ln w="19050">
                <a:solidFill>
                  <a:schemeClr val="lt1"/>
                </a:solidFill>
              </a:ln>
              <a:effectLst/>
            </c:spPr>
            <c:extLst>
              <c:ext xmlns:c16="http://schemas.microsoft.com/office/drawing/2014/chart" uri="{C3380CC4-5D6E-409C-BE32-E72D297353CC}">
                <c16:uniqueId val="{0000002D-B793-4FE6-B5F9-DC60DEF8882B}"/>
              </c:ext>
            </c:extLst>
          </c:dPt>
          <c:dPt>
            <c:idx val="23"/>
            <c:bubble3D val="0"/>
            <c:spPr>
              <a:solidFill>
                <a:srgbClr val="7030A0"/>
              </a:solidFill>
              <a:ln w="19050">
                <a:solidFill>
                  <a:schemeClr val="lt1"/>
                </a:solidFill>
              </a:ln>
              <a:effectLst/>
            </c:spPr>
            <c:extLst>
              <c:ext xmlns:c16="http://schemas.microsoft.com/office/drawing/2014/chart" uri="{C3380CC4-5D6E-409C-BE32-E72D297353CC}">
                <c16:uniqueId val="{0000002F-B793-4FE6-B5F9-DC60DEF8882B}"/>
              </c:ext>
            </c:extLst>
          </c:dPt>
          <c:dPt>
            <c:idx val="24"/>
            <c:bubble3D val="0"/>
            <c:spPr>
              <a:solidFill>
                <a:srgbClr val="7030A0"/>
              </a:solidFill>
              <a:ln w="19050">
                <a:solidFill>
                  <a:schemeClr val="lt1"/>
                </a:solidFill>
              </a:ln>
              <a:effectLst/>
            </c:spPr>
            <c:extLst>
              <c:ext xmlns:c16="http://schemas.microsoft.com/office/drawing/2014/chart" uri="{C3380CC4-5D6E-409C-BE32-E72D297353CC}">
                <c16:uniqueId val="{00000031-B793-4FE6-B5F9-DC60DEF8882B}"/>
              </c:ext>
            </c:extLst>
          </c:dPt>
          <c:dPt>
            <c:idx val="25"/>
            <c:bubble3D val="0"/>
            <c:spPr>
              <a:solidFill>
                <a:srgbClr val="7030A0"/>
              </a:solidFill>
              <a:ln w="19050">
                <a:solidFill>
                  <a:schemeClr val="lt1"/>
                </a:solidFill>
              </a:ln>
              <a:effectLst/>
            </c:spPr>
            <c:extLst>
              <c:ext xmlns:c16="http://schemas.microsoft.com/office/drawing/2014/chart" uri="{C3380CC4-5D6E-409C-BE32-E72D297353CC}">
                <c16:uniqueId val="{00000033-B793-4FE6-B5F9-DC60DEF8882B}"/>
              </c:ext>
            </c:extLst>
          </c:dPt>
          <c:dPt>
            <c:idx val="26"/>
            <c:bubble3D val="0"/>
            <c:spPr>
              <a:solidFill>
                <a:srgbClr val="7030A0"/>
              </a:solidFill>
              <a:ln w="19050">
                <a:solidFill>
                  <a:schemeClr val="lt1"/>
                </a:solidFill>
              </a:ln>
              <a:effectLst/>
            </c:spPr>
            <c:extLst>
              <c:ext xmlns:c16="http://schemas.microsoft.com/office/drawing/2014/chart" uri="{C3380CC4-5D6E-409C-BE32-E72D297353CC}">
                <c16:uniqueId val="{00000035-B793-4FE6-B5F9-DC60DEF8882B}"/>
              </c:ext>
            </c:extLst>
          </c:dPt>
          <c:dPt>
            <c:idx val="27"/>
            <c:bubble3D val="0"/>
            <c:spPr>
              <a:solidFill>
                <a:srgbClr val="7030A0"/>
              </a:solidFill>
              <a:ln w="19050">
                <a:solidFill>
                  <a:schemeClr val="lt1"/>
                </a:solidFill>
              </a:ln>
              <a:effectLst/>
            </c:spPr>
            <c:extLst>
              <c:ext xmlns:c16="http://schemas.microsoft.com/office/drawing/2014/chart" uri="{C3380CC4-5D6E-409C-BE32-E72D297353CC}">
                <c16:uniqueId val="{00000037-B793-4FE6-B5F9-DC60DEF8882B}"/>
              </c:ext>
            </c:extLst>
          </c:dPt>
          <c:dPt>
            <c:idx val="28"/>
            <c:bubble3D val="0"/>
            <c:spPr>
              <a:solidFill>
                <a:srgbClr val="7030A0"/>
              </a:solidFill>
              <a:ln w="19050">
                <a:solidFill>
                  <a:schemeClr val="lt1"/>
                </a:solidFill>
              </a:ln>
              <a:effectLst/>
            </c:spPr>
            <c:extLst>
              <c:ext xmlns:c16="http://schemas.microsoft.com/office/drawing/2014/chart" uri="{C3380CC4-5D6E-409C-BE32-E72D297353CC}">
                <c16:uniqueId val="{00000039-B793-4FE6-B5F9-DC60DEF8882B}"/>
              </c:ext>
            </c:extLst>
          </c:dPt>
          <c:dPt>
            <c:idx val="29"/>
            <c:bubble3D val="0"/>
            <c:spPr>
              <a:solidFill>
                <a:srgbClr val="7030A0"/>
              </a:solidFill>
              <a:ln w="19050">
                <a:solidFill>
                  <a:schemeClr val="lt1"/>
                </a:solidFill>
              </a:ln>
              <a:effectLst/>
            </c:spPr>
            <c:extLst>
              <c:ext xmlns:c16="http://schemas.microsoft.com/office/drawing/2014/chart" uri="{C3380CC4-5D6E-409C-BE32-E72D297353CC}">
                <c16:uniqueId val="{0000003B-B793-4FE6-B5F9-DC60DEF8882B}"/>
              </c:ext>
            </c:extLst>
          </c:dPt>
          <c:dPt>
            <c:idx val="30"/>
            <c:bubble3D val="0"/>
            <c:spPr>
              <a:solidFill>
                <a:srgbClr val="7030A0"/>
              </a:solidFill>
              <a:ln w="19050">
                <a:solidFill>
                  <a:schemeClr val="lt1"/>
                </a:solidFill>
              </a:ln>
              <a:effectLst/>
            </c:spPr>
            <c:extLst>
              <c:ext xmlns:c16="http://schemas.microsoft.com/office/drawing/2014/chart" uri="{C3380CC4-5D6E-409C-BE32-E72D297353CC}">
                <c16:uniqueId val="{0000003D-B793-4FE6-B5F9-DC60DEF8882B}"/>
              </c:ext>
            </c:extLst>
          </c:dPt>
          <c:dPt>
            <c:idx val="31"/>
            <c:bubble3D val="0"/>
            <c:spPr>
              <a:solidFill>
                <a:srgbClr val="7030A0"/>
              </a:solidFill>
              <a:ln w="19050">
                <a:solidFill>
                  <a:schemeClr val="lt1"/>
                </a:solidFill>
              </a:ln>
              <a:effectLst/>
            </c:spPr>
            <c:extLst>
              <c:ext xmlns:c16="http://schemas.microsoft.com/office/drawing/2014/chart" uri="{C3380CC4-5D6E-409C-BE32-E72D297353CC}">
                <c16:uniqueId val="{0000003F-B793-4FE6-B5F9-DC60DEF8882B}"/>
              </c:ext>
            </c:extLst>
          </c:dPt>
          <c:dPt>
            <c:idx val="32"/>
            <c:bubble3D val="0"/>
            <c:spPr>
              <a:solidFill>
                <a:srgbClr val="7030A0"/>
              </a:solidFill>
              <a:ln w="19050">
                <a:solidFill>
                  <a:schemeClr val="lt1"/>
                </a:solidFill>
              </a:ln>
              <a:effectLst/>
            </c:spPr>
            <c:extLst>
              <c:ext xmlns:c16="http://schemas.microsoft.com/office/drawing/2014/chart" uri="{C3380CC4-5D6E-409C-BE32-E72D297353CC}">
                <c16:uniqueId val="{00000041-B793-4FE6-B5F9-DC60DEF8882B}"/>
              </c:ext>
            </c:extLst>
          </c:dPt>
          <c:dPt>
            <c:idx val="33"/>
            <c:bubble3D val="0"/>
            <c:spPr>
              <a:solidFill>
                <a:srgbClr val="7030A0"/>
              </a:solidFill>
              <a:ln w="19050">
                <a:solidFill>
                  <a:schemeClr val="lt1"/>
                </a:solidFill>
              </a:ln>
              <a:effectLst/>
            </c:spPr>
            <c:extLst>
              <c:ext xmlns:c16="http://schemas.microsoft.com/office/drawing/2014/chart" uri="{C3380CC4-5D6E-409C-BE32-E72D297353CC}">
                <c16:uniqueId val="{00000043-B793-4FE6-B5F9-DC60DEF8882B}"/>
              </c:ext>
            </c:extLst>
          </c:dPt>
          <c:dPt>
            <c:idx val="34"/>
            <c:bubble3D val="0"/>
            <c:spPr>
              <a:solidFill>
                <a:srgbClr val="7030A0"/>
              </a:solidFill>
              <a:ln w="19050">
                <a:solidFill>
                  <a:schemeClr val="lt1"/>
                </a:solidFill>
              </a:ln>
              <a:effectLst/>
            </c:spPr>
            <c:extLst>
              <c:ext xmlns:c16="http://schemas.microsoft.com/office/drawing/2014/chart" uri="{C3380CC4-5D6E-409C-BE32-E72D297353CC}">
                <c16:uniqueId val="{00000045-B793-4FE6-B5F9-DC60DEF8882B}"/>
              </c:ext>
            </c:extLst>
          </c:dPt>
          <c:dPt>
            <c:idx val="35"/>
            <c:bubble3D val="0"/>
            <c:spPr>
              <a:solidFill>
                <a:srgbClr val="7030A0"/>
              </a:solidFill>
              <a:ln w="19050">
                <a:solidFill>
                  <a:schemeClr val="lt1"/>
                </a:solidFill>
              </a:ln>
              <a:effectLst/>
            </c:spPr>
            <c:extLst>
              <c:ext xmlns:c16="http://schemas.microsoft.com/office/drawing/2014/chart" uri="{C3380CC4-5D6E-409C-BE32-E72D297353CC}">
                <c16:uniqueId val="{00000047-B793-4FE6-B5F9-DC60DEF8882B}"/>
              </c:ext>
            </c:extLst>
          </c:dPt>
          <c:dPt>
            <c:idx val="36"/>
            <c:bubble3D val="0"/>
            <c:spPr>
              <a:solidFill>
                <a:srgbClr val="7030A0"/>
              </a:solidFill>
              <a:ln w="19050">
                <a:solidFill>
                  <a:schemeClr val="lt1"/>
                </a:solidFill>
              </a:ln>
              <a:effectLst/>
            </c:spPr>
            <c:extLst>
              <c:ext xmlns:c16="http://schemas.microsoft.com/office/drawing/2014/chart" uri="{C3380CC4-5D6E-409C-BE32-E72D297353CC}">
                <c16:uniqueId val="{00000049-B793-4FE6-B5F9-DC60DEF8882B}"/>
              </c:ext>
            </c:extLst>
          </c:dPt>
          <c:dPt>
            <c:idx val="37"/>
            <c:bubble3D val="0"/>
            <c:spPr>
              <a:solidFill>
                <a:srgbClr val="7030A0"/>
              </a:solidFill>
              <a:ln w="19050">
                <a:solidFill>
                  <a:schemeClr val="lt1"/>
                </a:solidFill>
              </a:ln>
              <a:effectLst/>
            </c:spPr>
            <c:extLst>
              <c:ext xmlns:c16="http://schemas.microsoft.com/office/drawing/2014/chart" uri="{C3380CC4-5D6E-409C-BE32-E72D297353CC}">
                <c16:uniqueId val="{0000004B-B793-4FE6-B5F9-DC60DEF8882B}"/>
              </c:ext>
            </c:extLst>
          </c:dPt>
          <c:dPt>
            <c:idx val="38"/>
            <c:bubble3D val="0"/>
            <c:spPr>
              <a:solidFill>
                <a:srgbClr val="7030A0"/>
              </a:solidFill>
              <a:ln w="19050">
                <a:solidFill>
                  <a:schemeClr val="lt1"/>
                </a:solidFill>
              </a:ln>
              <a:effectLst/>
            </c:spPr>
            <c:extLst>
              <c:ext xmlns:c16="http://schemas.microsoft.com/office/drawing/2014/chart" uri="{C3380CC4-5D6E-409C-BE32-E72D297353CC}">
                <c16:uniqueId val="{0000004D-B793-4FE6-B5F9-DC60DEF8882B}"/>
              </c:ext>
            </c:extLst>
          </c:dPt>
          <c:dPt>
            <c:idx val="39"/>
            <c:bubble3D val="0"/>
            <c:spPr>
              <a:solidFill>
                <a:srgbClr val="7030A0"/>
              </a:solidFill>
              <a:ln w="19050">
                <a:solidFill>
                  <a:schemeClr val="lt1"/>
                </a:solidFill>
              </a:ln>
              <a:effectLst/>
            </c:spPr>
            <c:extLst>
              <c:ext xmlns:c16="http://schemas.microsoft.com/office/drawing/2014/chart" uri="{C3380CC4-5D6E-409C-BE32-E72D297353CC}">
                <c16:uniqueId val="{0000004F-B793-4FE6-B5F9-DC60DEF8882B}"/>
              </c:ext>
            </c:extLst>
          </c:dPt>
          <c:dPt>
            <c:idx val="40"/>
            <c:bubble3D val="0"/>
            <c:spPr>
              <a:solidFill>
                <a:srgbClr val="7030A0"/>
              </a:solidFill>
              <a:ln w="19050">
                <a:solidFill>
                  <a:schemeClr val="lt1"/>
                </a:solidFill>
              </a:ln>
              <a:effectLst/>
            </c:spPr>
            <c:extLst>
              <c:ext xmlns:c16="http://schemas.microsoft.com/office/drawing/2014/chart" uri="{C3380CC4-5D6E-409C-BE32-E72D297353CC}">
                <c16:uniqueId val="{00000051-B793-4FE6-B5F9-DC60DEF8882B}"/>
              </c:ext>
            </c:extLst>
          </c:dPt>
          <c:dPt>
            <c:idx val="41"/>
            <c:bubble3D val="0"/>
            <c:spPr>
              <a:solidFill>
                <a:srgbClr val="7030A0"/>
              </a:solidFill>
              <a:ln w="19050">
                <a:solidFill>
                  <a:schemeClr val="lt1"/>
                </a:solidFill>
              </a:ln>
              <a:effectLst/>
            </c:spPr>
            <c:extLst>
              <c:ext xmlns:c16="http://schemas.microsoft.com/office/drawing/2014/chart" uri="{C3380CC4-5D6E-409C-BE32-E72D297353CC}">
                <c16:uniqueId val="{00000053-B793-4FE6-B5F9-DC60DEF8882B}"/>
              </c:ext>
            </c:extLst>
          </c:dPt>
          <c:dPt>
            <c:idx val="42"/>
            <c:bubble3D val="0"/>
            <c:spPr>
              <a:solidFill>
                <a:srgbClr val="7030A0"/>
              </a:solidFill>
              <a:ln w="19050">
                <a:solidFill>
                  <a:schemeClr val="lt1"/>
                </a:solidFill>
              </a:ln>
              <a:effectLst/>
            </c:spPr>
            <c:extLst>
              <c:ext xmlns:c16="http://schemas.microsoft.com/office/drawing/2014/chart" uri="{C3380CC4-5D6E-409C-BE32-E72D297353CC}">
                <c16:uniqueId val="{00000055-B793-4FE6-B5F9-DC60DEF8882B}"/>
              </c:ext>
            </c:extLst>
          </c:dPt>
          <c:dPt>
            <c:idx val="43"/>
            <c:bubble3D val="0"/>
            <c:spPr>
              <a:solidFill>
                <a:srgbClr val="7030A0"/>
              </a:solidFill>
              <a:ln w="19050">
                <a:solidFill>
                  <a:schemeClr val="lt1"/>
                </a:solidFill>
              </a:ln>
              <a:effectLst/>
            </c:spPr>
            <c:extLst>
              <c:ext xmlns:c16="http://schemas.microsoft.com/office/drawing/2014/chart" uri="{C3380CC4-5D6E-409C-BE32-E72D297353CC}">
                <c16:uniqueId val="{00000057-B793-4FE6-B5F9-DC60DEF8882B}"/>
              </c:ext>
            </c:extLst>
          </c:dPt>
          <c:dPt>
            <c:idx val="44"/>
            <c:bubble3D val="0"/>
            <c:spPr>
              <a:solidFill>
                <a:srgbClr val="7030A0"/>
              </a:solidFill>
              <a:ln w="19050">
                <a:solidFill>
                  <a:schemeClr val="lt1"/>
                </a:solidFill>
              </a:ln>
              <a:effectLst/>
            </c:spPr>
            <c:extLst>
              <c:ext xmlns:c16="http://schemas.microsoft.com/office/drawing/2014/chart" uri="{C3380CC4-5D6E-409C-BE32-E72D297353CC}">
                <c16:uniqueId val="{00000059-B793-4FE6-B5F9-DC60DEF8882B}"/>
              </c:ext>
            </c:extLst>
          </c:dPt>
          <c:dPt>
            <c:idx val="45"/>
            <c:bubble3D val="0"/>
            <c:spPr>
              <a:solidFill>
                <a:srgbClr val="7030A0"/>
              </a:solidFill>
              <a:ln w="19050">
                <a:solidFill>
                  <a:schemeClr val="lt1"/>
                </a:solidFill>
              </a:ln>
              <a:effectLst/>
            </c:spPr>
            <c:extLst>
              <c:ext xmlns:c16="http://schemas.microsoft.com/office/drawing/2014/chart" uri="{C3380CC4-5D6E-409C-BE32-E72D297353CC}">
                <c16:uniqueId val="{0000005B-B793-4FE6-B5F9-DC60DEF8882B}"/>
              </c:ext>
            </c:extLst>
          </c:dPt>
          <c:dPt>
            <c:idx val="46"/>
            <c:bubble3D val="0"/>
            <c:spPr>
              <a:solidFill>
                <a:srgbClr val="7030A0"/>
              </a:solidFill>
              <a:ln w="19050">
                <a:solidFill>
                  <a:schemeClr val="lt1"/>
                </a:solidFill>
              </a:ln>
              <a:effectLst/>
            </c:spPr>
            <c:extLst>
              <c:ext xmlns:c16="http://schemas.microsoft.com/office/drawing/2014/chart" uri="{C3380CC4-5D6E-409C-BE32-E72D297353CC}">
                <c16:uniqueId val="{0000005D-B793-4FE6-B5F9-DC60DEF8882B}"/>
              </c:ext>
            </c:extLst>
          </c:dPt>
          <c:dPt>
            <c:idx val="47"/>
            <c:bubble3D val="0"/>
            <c:spPr>
              <a:solidFill>
                <a:srgbClr val="7030A0"/>
              </a:solidFill>
              <a:ln w="19050">
                <a:solidFill>
                  <a:schemeClr val="lt1"/>
                </a:solidFill>
              </a:ln>
              <a:effectLst/>
            </c:spPr>
            <c:extLst>
              <c:ext xmlns:c16="http://schemas.microsoft.com/office/drawing/2014/chart" uri="{C3380CC4-5D6E-409C-BE32-E72D297353CC}">
                <c16:uniqueId val="{0000005F-B793-4FE6-B5F9-DC60DEF8882B}"/>
              </c:ext>
            </c:extLst>
          </c:dPt>
          <c:dPt>
            <c:idx val="48"/>
            <c:bubble3D val="0"/>
            <c:spPr>
              <a:solidFill>
                <a:srgbClr val="7030A0"/>
              </a:solidFill>
              <a:ln w="19050">
                <a:solidFill>
                  <a:schemeClr val="lt1"/>
                </a:solidFill>
              </a:ln>
              <a:effectLst/>
            </c:spPr>
            <c:extLst>
              <c:ext xmlns:c16="http://schemas.microsoft.com/office/drawing/2014/chart" uri="{C3380CC4-5D6E-409C-BE32-E72D297353CC}">
                <c16:uniqueId val="{00000061-B793-4FE6-B5F9-DC60DEF8882B}"/>
              </c:ext>
            </c:extLst>
          </c:dPt>
          <c:dPt>
            <c:idx val="49"/>
            <c:bubble3D val="0"/>
            <c:spPr>
              <a:solidFill>
                <a:srgbClr val="7030A0"/>
              </a:solidFill>
              <a:ln w="19050">
                <a:solidFill>
                  <a:schemeClr val="lt1"/>
                </a:solidFill>
              </a:ln>
              <a:effectLst/>
            </c:spPr>
            <c:extLst>
              <c:ext xmlns:c16="http://schemas.microsoft.com/office/drawing/2014/chart" uri="{C3380CC4-5D6E-409C-BE32-E72D297353CC}">
                <c16:uniqueId val="{00000063-B793-4FE6-B5F9-DC60DEF8882B}"/>
              </c:ext>
            </c:extLst>
          </c:dPt>
          <c:val>
            <c:numLit>
              <c:formatCode>General</c:formatCode>
              <c:ptCount val="5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numLit>
          </c:val>
          <c:extLst>
            <c:ext xmlns:c16="http://schemas.microsoft.com/office/drawing/2014/chart" uri="{C3380CC4-5D6E-409C-BE32-E72D297353CC}">
              <c16:uniqueId val="{00000064-B793-4FE6-B5F9-DC60DEF8882B}"/>
            </c:ext>
          </c:extLst>
        </c:ser>
        <c:dLbls>
          <c:showLegendKey val="0"/>
          <c:showVal val="0"/>
          <c:showCatName val="0"/>
          <c:showSerName val="0"/>
          <c:showPercent val="0"/>
          <c:showBubbleSize val="0"/>
          <c:showLeaderLines val="1"/>
        </c:dLbls>
        <c:firstSliceAng val="0"/>
        <c:holeSize val="50"/>
      </c:doughnutChart>
      <c:doughnutChart>
        <c:varyColors val="1"/>
        <c:ser>
          <c:idx val="0"/>
          <c:order val="0"/>
          <c:spPr>
            <a:solidFill>
              <a:srgbClr val="7030A0"/>
            </a:solidFill>
          </c:spPr>
          <c:dPt>
            <c:idx val="0"/>
            <c:bubble3D val="0"/>
            <c:spPr>
              <a:solidFill>
                <a:srgbClr val="461E64">
                  <a:alpha val="94902"/>
                </a:srgbClr>
              </a:solidFill>
              <a:ln w="19050">
                <a:solidFill>
                  <a:schemeClr val="lt1"/>
                </a:solidFill>
              </a:ln>
              <a:effectLst/>
            </c:spPr>
            <c:extLst>
              <c:ext xmlns:c16="http://schemas.microsoft.com/office/drawing/2014/chart" uri="{C3380CC4-5D6E-409C-BE32-E72D297353CC}">
                <c16:uniqueId val="{00000066-B793-4FE6-B5F9-DC60DEF8882B}"/>
              </c:ext>
            </c:extLst>
          </c:dPt>
          <c:dPt>
            <c:idx val="1"/>
            <c:bubble3D val="0"/>
            <c:spPr>
              <a:solidFill>
                <a:srgbClr val="461E64">
                  <a:alpha val="0"/>
                </a:srgbClr>
              </a:solidFill>
              <a:ln w="19050">
                <a:solidFill>
                  <a:schemeClr val="lt1"/>
                </a:solidFill>
              </a:ln>
              <a:effectLst/>
            </c:spPr>
            <c:extLst>
              <c:ext xmlns:c16="http://schemas.microsoft.com/office/drawing/2014/chart" uri="{C3380CC4-5D6E-409C-BE32-E72D297353CC}">
                <c16:uniqueId val="{00000068-B793-4FE6-B5F9-DC60DEF8882B}"/>
              </c:ext>
            </c:extLst>
          </c:dPt>
          <c:cat>
            <c:strRef>
              <c:f>'SUPPORT SHEET'!$A$10:$B$10</c:f>
              <c:strCache>
                <c:ptCount val="2"/>
                <c:pt idx="0">
                  <c:v>AMAZON</c:v>
                </c:pt>
                <c:pt idx="1">
                  <c:v>REMAINING </c:v>
                </c:pt>
              </c:strCache>
            </c:strRef>
          </c:cat>
          <c:val>
            <c:numRef>
              <c:f>'SUPPORT SHEET'!$A$11:$B$11</c:f>
              <c:numCache>
                <c:formatCode>0%</c:formatCode>
                <c:ptCount val="2"/>
                <c:pt idx="0">
                  <c:v>0.23107816127037165</c:v>
                </c:pt>
                <c:pt idx="1">
                  <c:v>0.76892183872962838</c:v>
                </c:pt>
              </c:numCache>
            </c:numRef>
          </c:val>
          <c:extLst>
            <c:ext xmlns:c16="http://schemas.microsoft.com/office/drawing/2014/chart" uri="{C3380CC4-5D6E-409C-BE32-E72D297353CC}">
              <c16:uniqueId val="{00000069-B793-4FE6-B5F9-DC60DEF8882B}"/>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07659288462065"/>
          <c:y val="7.1570126786853164E-2"/>
          <c:w val="0.76379641552848787"/>
          <c:h val="0.77522738229149923"/>
        </c:manualLayout>
      </c:layout>
      <c:doughnutChart>
        <c:varyColors val="1"/>
        <c:ser>
          <c:idx val="1"/>
          <c:order val="1"/>
          <c:tx>
            <c:v>series</c:v>
          </c:tx>
          <c:spPr>
            <a:solidFill>
              <a:srgbClr val="7030A0"/>
            </a:solidFill>
          </c:spPr>
          <c:dPt>
            <c:idx val="0"/>
            <c:bubble3D val="0"/>
            <c:spPr>
              <a:solidFill>
                <a:srgbClr val="7030A0"/>
              </a:solidFill>
              <a:ln w="19050">
                <a:solidFill>
                  <a:schemeClr val="lt1"/>
                </a:solidFill>
              </a:ln>
              <a:effectLst/>
            </c:spPr>
            <c:extLst>
              <c:ext xmlns:c16="http://schemas.microsoft.com/office/drawing/2014/chart" uri="{C3380CC4-5D6E-409C-BE32-E72D297353CC}">
                <c16:uniqueId val="{00000001-4B9D-4628-B7BF-54382DEC60F2}"/>
              </c:ext>
            </c:extLst>
          </c:dPt>
          <c:dPt>
            <c:idx val="1"/>
            <c:bubble3D val="0"/>
            <c:spPr>
              <a:solidFill>
                <a:srgbClr val="7030A0"/>
              </a:solidFill>
              <a:ln w="19050">
                <a:solidFill>
                  <a:schemeClr val="lt1"/>
                </a:solidFill>
              </a:ln>
              <a:effectLst/>
            </c:spPr>
            <c:extLst>
              <c:ext xmlns:c16="http://schemas.microsoft.com/office/drawing/2014/chart" uri="{C3380CC4-5D6E-409C-BE32-E72D297353CC}">
                <c16:uniqueId val="{00000003-4B9D-4628-B7BF-54382DEC60F2}"/>
              </c:ext>
            </c:extLst>
          </c:dPt>
          <c:dPt>
            <c:idx val="2"/>
            <c:bubble3D val="0"/>
            <c:spPr>
              <a:solidFill>
                <a:srgbClr val="7030A0"/>
              </a:solidFill>
              <a:ln w="19050">
                <a:solidFill>
                  <a:schemeClr val="lt1"/>
                </a:solidFill>
              </a:ln>
              <a:effectLst/>
            </c:spPr>
            <c:extLst>
              <c:ext xmlns:c16="http://schemas.microsoft.com/office/drawing/2014/chart" uri="{C3380CC4-5D6E-409C-BE32-E72D297353CC}">
                <c16:uniqueId val="{00000005-4B9D-4628-B7BF-54382DEC60F2}"/>
              </c:ext>
            </c:extLst>
          </c:dPt>
          <c:dPt>
            <c:idx val="3"/>
            <c:bubble3D val="0"/>
            <c:spPr>
              <a:solidFill>
                <a:srgbClr val="7030A0"/>
              </a:solidFill>
              <a:ln w="19050">
                <a:solidFill>
                  <a:schemeClr val="lt1"/>
                </a:solidFill>
              </a:ln>
              <a:effectLst/>
            </c:spPr>
            <c:extLst>
              <c:ext xmlns:c16="http://schemas.microsoft.com/office/drawing/2014/chart" uri="{C3380CC4-5D6E-409C-BE32-E72D297353CC}">
                <c16:uniqueId val="{00000007-4B9D-4628-B7BF-54382DEC60F2}"/>
              </c:ext>
            </c:extLst>
          </c:dPt>
          <c:dPt>
            <c:idx val="4"/>
            <c:bubble3D val="0"/>
            <c:spPr>
              <a:solidFill>
                <a:srgbClr val="7030A0"/>
              </a:solidFill>
              <a:ln w="19050">
                <a:solidFill>
                  <a:schemeClr val="lt1"/>
                </a:solidFill>
              </a:ln>
              <a:effectLst/>
            </c:spPr>
            <c:extLst>
              <c:ext xmlns:c16="http://schemas.microsoft.com/office/drawing/2014/chart" uri="{C3380CC4-5D6E-409C-BE32-E72D297353CC}">
                <c16:uniqueId val="{00000009-4B9D-4628-B7BF-54382DEC60F2}"/>
              </c:ext>
            </c:extLst>
          </c:dPt>
          <c:dPt>
            <c:idx val="5"/>
            <c:bubble3D val="0"/>
            <c:spPr>
              <a:solidFill>
                <a:srgbClr val="7030A0"/>
              </a:solidFill>
              <a:ln w="19050">
                <a:solidFill>
                  <a:schemeClr val="lt1"/>
                </a:solidFill>
              </a:ln>
              <a:effectLst/>
            </c:spPr>
            <c:extLst>
              <c:ext xmlns:c16="http://schemas.microsoft.com/office/drawing/2014/chart" uri="{C3380CC4-5D6E-409C-BE32-E72D297353CC}">
                <c16:uniqueId val="{0000000B-4B9D-4628-B7BF-54382DEC60F2}"/>
              </c:ext>
            </c:extLst>
          </c:dPt>
          <c:dPt>
            <c:idx val="6"/>
            <c:bubble3D val="0"/>
            <c:spPr>
              <a:solidFill>
                <a:srgbClr val="7030A0"/>
              </a:solidFill>
              <a:ln w="19050">
                <a:solidFill>
                  <a:schemeClr val="lt1"/>
                </a:solidFill>
              </a:ln>
              <a:effectLst/>
            </c:spPr>
            <c:extLst>
              <c:ext xmlns:c16="http://schemas.microsoft.com/office/drawing/2014/chart" uri="{C3380CC4-5D6E-409C-BE32-E72D297353CC}">
                <c16:uniqueId val="{0000000D-4B9D-4628-B7BF-54382DEC60F2}"/>
              </c:ext>
            </c:extLst>
          </c:dPt>
          <c:dPt>
            <c:idx val="7"/>
            <c:bubble3D val="0"/>
            <c:spPr>
              <a:solidFill>
                <a:srgbClr val="7030A0"/>
              </a:solidFill>
              <a:ln w="19050">
                <a:solidFill>
                  <a:schemeClr val="lt1"/>
                </a:solidFill>
              </a:ln>
              <a:effectLst/>
            </c:spPr>
            <c:extLst>
              <c:ext xmlns:c16="http://schemas.microsoft.com/office/drawing/2014/chart" uri="{C3380CC4-5D6E-409C-BE32-E72D297353CC}">
                <c16:uniqueId val="{0000000F-4B9D-4628-B7BF-54382DEC60F2}"/>
              </c:ext>
            </c:extLst>
          </c:dPt>
          <c:dPt>
            <c:idx val="8"/>
            <c:bubble3D val="0"/>
            <c:spPr>
              <a:solidFill>
                <a:srgbClr val="7030A0"/>
              </a:solidFill>
              <a:ln w="19050">
                <a:solidFill>
                  <a:schemeClr val="lt1"/>
                </a:solidFill>
              </a:ln>
              <a:effectLst/>
            </c:spPr>
            <c:extLst>
              <c:ext xmlns:c16="http://schemas.microsoft.com/office/drawing/2014/chart" uri="{C3380CC4-5D6E-409C-BE32-E72D297353CC}">
                <c16:uniqueId val="{00000011-4B9D-4628-B7BF-54382DEC60F2}"/>
              </c:ext>
            </c:extLst>
          </c:dPt>
          <c:dPt>
            <c:idx val="9"/>
            <c:bubble3D val="0"/>
            <c:spPr>
              <a:solidFill>
                <a:srgbClr val="7030A0"/>
              </a:solidFill>
              <a:ln w="19050">
                <a:solidFill>
                  <a:schemeClr val="lt1"/>
                </a:solidFill>
              </a:ln>
              <a:effectLst/>
            </c:spPr>
            <c:extLst>
              <c:ext xmlns:c16="http://schemas.microsoft.com/office/drawing/2014/chart" uri="{C3380CC4-5D6E-409C-BE32-E72D297353CC}">
                <c16:uniqueId val="{00000013-4B9D-4628-B7BF-54382DEC60F2}"/>
              </c:ext>
            </c:extLst>
          </c:dPt>
          <c:dPt>
            <c:idx val="10"/>
            <c:bubble3D val="0"/>
            <c:spPr>
              <a:solidFill>
                <a:srgbClr val="7030A0"/>
              </a:solidFill>
              <a:ln w="19050">
                <a:solidFill>
                  <a:schemeClr val="lt1"/>
                </a:solidFill>
              </a:ln>
              <a:effectLst/>
            </c:spPr>
            <c:extLst>
              <c:ext xmlns:c16="http://schemas.microsoft.com/office/drawing/2014/chart" uri="{C3380CC4-5D6E-409C-BE32-E72D297353CC}">
                <c16:uniqueId val="{00000015-4B9D-4628-B7BF-54382DEC60F2}"/>
              </c:ext>
            </c:extLst>
          </c:dPt>
          <c:dPt>
            <c:idx val="11"/>
            <c:bubble3D val="0"/>
            <c:spPr>
              <a:solidFill>
                <a:srgbClr val="7030A0"/>
              </a:solidFill>
              <a:ln w="19050">
                <a:solidFill>
                  <a:schemeClr val="lt1"/>
                </a:solidFill>
              </a:ln>
              <a:effectLst/>
            </c:spPr>
            <c:extLst>
              <c:ext xmlns:c16="http://schemas.microsoft.com/office/drawing/2014/chart" uri="{C3380CC4-5D6E-409C-BE32-E72D297353CC}">
                <c16:uniqueId val="{00000017-4B9D-4628-B7BF-54382DEC60F2}"/>
              </c:ext>
            </c:extLst>
          </c:dPt>
          <c:dPt>
            <c:idx val="12"/>
            <c:bubble3D val="0"/>
            <c:spPr>
              <a:solidFill>
                <a:srgbClr val="7030A0"/>
              </a:solidFill>
              <a:ln w="19050">
                <a:solidFill>
                  <a:schemeClr val="lt1"/>
                </a:solidFill>
              </a:ln>
              <a:effectLst/>
            </c:spPr>
            <c:extLst>
              <c:ext xmlns:c16="http://schemas.microsoft.com/office/drawing/2014/chart" uri="{C3380CC4-5D6E-409C-BE32-E72D297353CC}">
                <c16:uniqueId val="{00000019-4B9D-4628-B7BF-54382DEC60F2}"/>
              </c:ext>
            </c:extLst>
          </c:dPt>
          <c:dPt>
            <c:idx val="13"/>
            <c:bubble3D val="0"/>
            <c:spPr>
              <a:solidFill>
                <a:srgbClr val="7030A0"/>
              </a:solidFill>
              <a:ln w="19050">
                <a:solidFill>
                  <a:schemeClr val="lt1"/>
                </a:solidFill>
              </a:ln>
              <a:effectLst/>
            </c:spPr>
            <c:extLst>
              <c:ext xmlns:c16="http://schemas.microsoft.com/office/drawing/2014/chart" uri="{C3380CC4-5D6E-409C-BE32-E72D297353CC}">
                <c16:uniqueId val="{0000001B-4B9D-4628-B7BF-54382DEC60F2}"/>
              </c:ext>
            </c:extLst>
          </c:dPt>
          <c:dPt>
            <c:idx val="14"/>
            <c:bubble3D val="0"/>
            <c:spPr>
              <a:solidFill>
                <a:srgbClr val="7030A0"/>
              </a:solidFill>
              <a:ln w="19050">
                <a:solidFill>
                  <a:schemeClr val="lt1"/>
                </a:solidFill>
              </a:ln>
              <a:effectLst/>
            </c:spPr>
            <c:extLst>
              <c:ext xmlns:c16="http://schemas.microsoft.com/office/drawing/2014/chart" uri="{C3380CC4-5D6E-409C-BE32-E72D297353CC}">
                <c16:uniqueId val="{0000001D-4B9D-4628-B7BF-54382DEC60F2}"/>
              </c:ext>
            </c:extLst>
          </c:dPt>
          <c:dPt>
            <c:idx val="15"/>
            <c:bubble3D val="0"/>
            <c:spPr>
              <a:solidFill>
                <a:srgbClr val="7030A0"/>
              </a:solidFill>
              <a:ln w="19050">
                <a:solidFill>
                  <a:schemeClr val="lt1"/>
                </a:solidFill>
              </a:ln>
              <a:effectLst/>
            </c:spPr>
            <c:extLst>
              <c:ext xmlns:c16="http://schemas.microsoft.com/office/drawing/2014/chart" uri="{C3380CC4-5D6E-409C-BE32-E72D297353CC}">
                <c16:uniqueId val="{0000001F-4B9D-4628-B7BF-54382DEC60F2}"/>
              </c:ext>
            </c:extLst>
          </c:dPt>
          <c:dPt>
            <c:idx val="16"/>
            <c:bubble3D val="0"/>
            <c:spPr>
              <a:solidFill>
                <a:srgbClr val="7030A0"/>
              </a:solidFill>
              <a:ln w="19050">
                <a:solidFill>
                  <a:schemeClr val="lt1"/>
                </a:solidFill>
              </a:ln>
              <a:effectLst/>
            </c:spPr>
            <c:extLst>
              <c:ext xmlns:c16="http://schemas.microsoft.com/office/drawing/2014/chart" uri="{C3380CC4-5D6E-409C-BE32-E72D297353CC}">
                <c16:uniqueId val="{00000021-4B9D-4628-B7BF-54382DEC60F2}"/>
              </c:ext>
            </c:extLst>
          </c:dPt>
          <c:dPt>
            <c:idx val="17"/>
            <c:bubble3D val="0"/>
            <c:spPr>
              <a:solidFill>
                <a:srgbClr val="7030A0"/>
              </a:solidFill>
              <a:ln w="19050">
                <a:solidFill>
                  <a:schemeClr val="lt1"/>
                </a:solidFill>
              </a:ln>
              <a:effectLst/>
            </c:spPr>
            <c:extLst>
              <c:ext xmlns:c16="http://schemas.microsoft.com/office/drawing/2014/chart" uri="{C3380CC4-5D6E-409C-BE32-E72D297353CC}">
                <c16:uniqueId val="{00000023-4B9D-4628-B7BF-54382DEC60F2}"/>
              </c:ext>
            </c:extLst>
          </c:dPt>
          <c:dPt>
            <c:idx val="18"/>
            <c:bubble3D val="0"/>
            <c:spPr>
              <a:solidFill>
                <a:srgbClr val="7030A0"/>
              </a:solidFill>
              <a:ln w="19050">
                <a:solidFill>
                  <a:schemeClr val="lt1"/>
                </a:solidFill>
              </a:ln>
              <a:effectLst/>
            </c:spPr>
            <c:extLst>
              <c:ext xmlns:c16="http://schemas.microsoft.com/office/drawing/2014/chart" uri="{C3380CC4-5D6E-409C-BE32-E72D297353CC}">
                <c16:uniqueId val="{00000025-4B9D-4628-B7BF-54382DEC60F2}"/>
              </c:ext>
            </c:extLst>
          </c:dPt>
          <c:dPt>
            <c:idx val="19"/>
            <c:bubble3D val="0"/>
            <c:spPr>
              <a:solidFill>
                <a:srgbClr val="7030A0"/>
              </a:solidFill>
              <a:ln w="19050">
                <a:solidFill>
                  <a:schemeClr val="lt1"/>
                </a:solidFill>
              </a:ln>
              <a:effectLst/>
            </c:spPr>
            <c:extLst>
              <c:ext xmlns:c16="http://schemas.microsoft.com/office/drawing/2014/chart" uri="{C3380CC4-5D6E-409C-BE32-E72D297353CC}">
                <c16:uniqueId val="{00000027-4B9D-4628-B7BF-54382DEC60F2}"/>
              </c:ext>
            </c:extLst>
          </c:dPt>
          <c:dPt>
            <c:idx val="20"/>
            <c:bubble3D val="0"/>
            <c:spPr>
              <a:solidFill>
                <a:srgbClr val="7030A0"/>
              </a:solidFill>
              <a:ln w="19050">
                <a:solidFill>
                  <a:schemeClr val="lt1"/>
                </a:solidFill>
              </a:ln>
              <a:effectLst/>
            </c:spPr>
            <c:extLst>
              <c:ext xmlns:c16="http://schemas.microsoft.com/office/drawing/2014/chart" uri="{C3380CC4-5D6E-409C-BE32-E72D297353CC}">
                <c16:uniqueId val="{00000029-4B9D-4628-B7BF-54382DEC60F2}"/>
              </c:ext>
            </c:extLst>
          </c:dPt>
          <c:dPt>
            <c:idx val="21"/>
            <c:bubble3D val="0"/>
            <c:spPr>
              <a:solidFill>
                <a:srgbClr val="7030A0"/>
              </a:solidFill>
              <a:ln w="19050">
                <a:solidFill>
                  <a:schemeClr val="lt1"/>
                </a:solidFill>
              </a:ln>
              <a:effectLst/>
            </c:spPr>
            <c:extLst>
              <c:ext xmlns:c16="http://schemas.microsoft.com/office/drawing/2014/chart" uri="{C3380CC4-5D6E-409C-BE32-E72D297353CC}">
                <c16:uniqueId val="{0000002B-4B9D-4628-B7BF-54382DEC60F2}"/>
              </c:ext>
            </c:extLst>
          </c:dPt>
          <c:dPt>
            <c:idx val="22"/>
            <c:bubble3D val="0"/>
            <c:spPr>
              <a:solidFill>
                <a:srgbClr val="7030A0"/>
              </a:solidFill>
              <a:ln w="19050">
                <a:solidFill>
                  <a:schemeClr val="lt1"/>
                </a:solidFill>
              </a:ln>
              <a:effectLst/>
            </c:spPr>
            <c:extLst>
              <c:ext xmlns:c16="http://schemas.microsoft.com/office/drawing/2014/chart" uri="{C3380CC4-5D6E-409C-BE32-E72D297353CC}">
                <c16:uniqueId val="{0000002D-4B9D-4628-B7BF-54382DEC60F2}"/>
              </c:ext>
            </c:extLst>
          </c:dPt>
          <c:dPt>
            <c:idx val="23"/>
            <c:bubble3D val="0"/>
            <c:spPr>
              <a:solidFill>
                <a:srgbClr val="7030A0"/>
              </a:solidFill>
              <a:ln w="19050">
                <a:solidFill>
                  <a:schemeClr val="lt1"/>
                </a:solidFill>
              </a:ln>
              <a:effectLst/>
            </c:spPr>
            <c:extLst>
              <c:ext xmlns:c16="http://schemas.microsoft.com/office/drawing/2014/chart" uri="{C3380CC4-5D6E-409C-BE32-E72D297353CC}">
                <c16:uniqueId val="{0000002F-4B9D-4628-B7BF-54382DEC60F2}"/>
              </c:ext>
            </c:extLst>
          </c:dPt>
          <c:dPt>
            <c:idx val="24"/>
            <c:bubble3D val="0"/>
            <c:spPr>
              <a:solidFill>
                <a:srgbClr val="7030A0"/>
              </a:solidFill>
              <a:ln w="19050">
                <a:solidFill>
                  <a:schemeClr val="lt1"/>
                </a:solidFill>
              </a:ln>
              <a:effectLst/>
            </c:spPr>
            <c:extLst>
              <c:ext xmlns:c16="http://schemas.microsoft.com/office/drawing/2014/chart" uri="{C3380CC4-5D6E-409C-BE32-E72D297353CC}">
                <c16:uniqueId val="{00000031-4B9D-4628-B7BF-54382DEC60F2}"/>
              </c:ext>
            </c:extLst>
          </c:dPt>
          <c:dPt>
            <c:idx val="25"/>
            <c:bubble3D val="0"/>
            <c:spPr>
              <a:solidFill>
                <a:srgbClr val="7030A0"/>
              </a:solidFill>
              <a:ln w="19050">
                <a:solidFill>
                  <a:schemeClr val="lt1"/>
                </a:solidFill>
              </a:ln>
              <a:effectLst/>
            </c:spPr>
            <c:extLst>
              <c:ext xmlns:c16="http://schemas.microsoft.com/office/drawing/2014/chart" uri="{C3380CC4-5D6E-409C-BE32-E72D297353CC}">
                <c16:uniqueId val="{00000033-4B9D-4628-B7BF-54382DEC60F2}"/>
              </c:ext>
            </c:extLst>
          </c:dPt>
          <c:dPt>
            <c:idx val="26"/>
            <c:bubble3D val="0"/>
            <c:spPr>
              <a:solidFill>
                <a:srgbClr val="7030A0"/>
              </a:solidFill>
              <a:ln w="19050">
                <a:solidFill>
                  <a:schemeClr val="lt1"/>
                </a:solidFill>
              </a:ln>
              <a:effectLst/>
            </c:spPr>
            <c:extLst>
              <c:ext xmlns:c16="http://schemas.microsoft.com/office/drawing/2014/chart" uri="{C3380CC4-5D6E-409C-BE32-E72D297353CC}">
                <c16:uniqueId val="{00000035-4B9D-4628-B7BF-54382DEC60F2}"/>
              </c:ext>
            </c:extLst>
          </c:dPt>
          <c:dPt>
            <c:idx val="27"/>
            <c:bubble3D val="0"/>
            <c:spPr>
              <a:solidFill>
                <a:srgbClr val="7030A0"/>
              </a:solidFill>
              <a:ln w="19050">
                <a:solidFill>
                  <a:schemeClr val="lt1"/>
                </a:solidFill>
              </a:ln>
              <a:effectLst/>
            </c:spPr>
            <c:extLst>
              <c:ext xmlns:c16="http://schemas.microsoft.com/office/drawing/2014/chart" uri="{C3380CC4-5D6E-409C-BE32-E72D297353CC}">
                <c16:uniqueId val="{00000037-4B9D-4628-B7BF-54382DEC60F2}"/>
              </c:ext>
            </c:extLst>
          </c:dPt>
          <c:dPt>
            <c:idx val="28"/>
            <c:bubble3D val="0"/>
            <c:spPr>
              <a:solidFill>
                <a:srgbClr val="7030A0"/>
              </a:solidFill>
              <a:ln w="19050">
                <a:solidFill>
                  <a:schemeClr val="lt1"/>
                </a:solidFill>
              </a:ln>
              <a:effectLst/>
            </c:spPr>
            <c:extLst>
              <c:ext xmlns:c16="http://schemas.microsoft.com/office/drawing/2014/chart" uri="{C3380CC4-5D6E-409C-BE32-E72D297353CC}">
                <c16:uniqueId val="{00000039-4B9D-4628-B7BF-54382DEC60F2}"/>
              </c:ext>
            </c:extLst>
          </c:dPt>
          <c:dPt>
            <c:idx val="29"/>
            <c:bubble3D val="0"/>
            <c:spPr>
              <a:solidFill>
                <a:srgbClr val="7030A0"/>
              </a:solidFill>
              <a:ln w="19050">
                <a:solidFill>
                  <a:schemeClr val="lt1"/>
                </a:solidFill>
              </a:ln>
              <a:effectLst/>
            </c:spPr>
            <c:extLst>
              <c:ext xmlns:c16="http://schemas.microsoft.com/office/drawing/2014/chart" uri="{C3380CC4-5D6E-409C-BE32-E72D297353CC}">
                <c16:uniqueId val="{0000003B-4B9D-4628-B7BF-54382DEC60F2}"/>
              </c:ext>
            </c:extLst>
          </c:dPt>
          <c:dPt>
            <c:idx val="30"/>
            <c:bubble3D val="0"/>
            <c:spPr>
              <a:solidFill>
                <a:srgbClr val="7030A0"/>
              </a:solidFill>
              <a:ln w="19050">
                <a:solidFill>
                  <a:schemeClr val="lt1"/>
                </a:solidFill>
              </a:ln>
              <a:effectLst/>
            </c:spPr>
            <c:extLst>
              <c:ext xmlns:c16="http://schemas.microsoft.com/office/drawing/2014/chart" uri="{C3380CC4-5D6E-409C-BE32-E72D297353CC}">
                <c16:uniqueId val="{0000003D-4B9D-4628-B7BF-54382DEC60F2}"/>
              </c:ext>
            </c:extLst>
          </c:dPt>
          <c:dPt>
            <c:idx val="31"/>
            <c:bubble3D val="0"/>
            <c:spPr>
              <a:solidFill>
                <a:srgbClr val="7030A0"/>
              </a:solidFill>
              <a:ln w="19050">
                <a:solidFill>
                  <a:schemeClr val="lt1"/>
                </a:solidFill>
              </a:ln>
              <a:effectLst/>
            </c:spPr>
            <c:extLst>
              <c:ext xmlns:c16="http://schemas.microsoft.com/office/drawing/2014/chart" uri="{C3380CC4-5D6E-409C-BE32-E72D297353CC}">
                <c16:uniqueId val="{0000003F-4B9D-4628-B7BF-54382DEC60F2}"/>
              </c:ext>
            </c:extLst>
          </c:dPt>
          <c:dPt>
            <c:idx val="32"/>
            <c:bubble3D val="0"/>
            <c:spPr>
              <a:solidFill>
                <a:srgbClr val="7030A0"/>
              </a:solidFill>
              <a:ln w="19050">
                <a:solidFill>
                  <a:schemeClr val="lt1"/>
                </a:solidFill>
              </a:ln>
              <a:effectLst/>
            </c:spPr>
            <c:extLst>
              <c:ext xmlns:c16="http://schemas.microsoft.com/office/drawing/2014/chart" uri="{C3380CC4-5D6E-409C-BE32-E72D297353CC}">
                <c16:uniqueId val="{00000041-4B9D-4628-B7BF-54382DEC60F2}"/>
              </c:ext>
            </c:extLst>
          </c:dPt>
          <c:dPt>
            <c:idx val="33"/>
            <c:bubble3D val="0"/>
            <c:spPr>
              <a:solidFill>
                <a:srgbClr val="7030A0"/>
              </a:solidFill>
              <a:ln w="19050">
                <a:solidFill>
                  <a:schemeClr val="lt1"/>
                </a:solidFill>
              </a:ln>
              <a:effectLst/>
            </c:spPr>
            <c:extLst>
              <c:ext xmlns:c16="http://schemas.microsoft.com/office/drawing/2014/chart" uri="{C3380CC4-5D6E-409C-BE32-E72D297353CC}">
                <c16:uniqueId val="{00000043-4B9D-4628-B7BF-54382DEC60F2}"/>
              </c:ext>
            </c:extLst>
          </c:dPt>
          <c:dPt>
            <c:idx val="34"/>
            <c:bubble3D val="0"/>
            <c:spPr>
              <a:solidFill>
                <a:srgbClr val="7030A0"/>
              </a:solidFill>
              <a:ln w="19050">
                <a:solidFill>
                  <a:schemeClr val="lt1"/>
                </a:solidFill>
              </a:ln>
              <a:effectLst/>
            </c:spPr>
            <c:extLst>
              <c:ext xmlns:c16="http://schemas.microsoft.com/office/drawing/2014/chart" uri="{C3380CC4-5D6E-409C-BE32-E72D297353CC}">
                <c16:uniqueId val="{00000045-4B9D-4628-B7BF-54382DEC60F2}"/>
              </c:ext>
            </c:extLst>
          </c:dPt>
          <c:dPt>
            <c:idx val="35"/>
            <c:bubble3D val="0"/>
            <c:spPr>
              <a:solidFill>
                <a:srgbClr val="7030A0"/>
              </a:solidFill>
              <a:ln w="19050">
                <a:solidFill>
                  <a:schemeClr val="lt1"/>
                </a:solidFill>
              </a:ln>
              <a:effectLst/>
            </c:spPr>
            <c:extLst>
              <c:ext xmlns:c16="http://schemas.microsoft.com/office/drawing/2014/chart" uri="{C3380CC4-5D6E-409C-BE32-E72D297353CC}">
                <c16:uniqueId val="{00000047-4B9D-4628-B7BF-54382DEC60F2}"/>
              </c:ext>
            </c:extLst>
          </c:dPt>
          <c:dPt>
            <c:idx val="36"/>
            <c:bubble3D val="0"/>
            <c:spPr>
              <a:solidFill>
                <a:srgbClr val="7030A0"/>
              </a:solidFill>
              <a:ln w="19050">
                <a:solidFill>
                  <a:schemeClr val="lt1"/>
                </a:solidFill>
              </a:ln>
              <a:effectLst/>
            </c:spPr>
            <c:extLst>
              <c:ext xmlns:c16="http://schemas.microsoft.com/office/drawing/2014/chart" uri="{C3380CC4-5D6E-409C-BE32-E72D297353CC}">
                <c16:uniqueId val="{00000049-4B9D-4628-B7BF-54382DEC60F2}"/>
              </c:ext>
            </c:extLst>
          </c:dPt>
          <c:dPt>
            <c:idx val="37"/>
            <c:bubble3D val="0"/>
            <c:spPr>
              <a:solidFill>
                <a:srgbClr val="7030A0"/>
              </a:solidFill>
              <a:ln w="19050">
                <a:solidFill>
                  <a:schemeClr val="lt1"/>
                </a:solidFill>
              </a:ln>
              <a:effectLst/>
            </c:spPr>
            <c:extLst>
              <c:ext xmlns:c16="http://schemas.microsoft.com/office/drawing/2014/chart" uri="{C3380CC4-5D6E-409C-BE32-E72D297353CC}">
                <c16:uniqueId val="{0000004B-4B9D-4628-B7BF-54382DEC60F2}"/>
              </c:ext>
            </c:extLst>
          </c:dPt>
          <c:dPt>
            <c:idx val="38"/>
            <c:bubble3D val="0"/>
            <c:spPr>
              <a:solidFill>
                <a:srgbClr val="7030A0"/>
              </a:solidFill>
              <a:ln w="19050">
                <a:solidFill>
                  <a:schemeClr val="lt1"/>
                </a:solidFill>
              </a:ln>
              <a:effectLst/>
            </c:spPr>
            <c:extLst>
              <c:ext xmlns:c16="http://schemas.microsoft.com/office/drawing/2014/chart" uri="{C3380CC4-5D6E-409C-BE32-E72D297353CC}">
                <c16:uniqueId val="{0000004D-4B9D-4628-B7BF-54382DEC60F2}"/>
              </c:ext>
            </c:extLst>
          </c:dPt>
          <c:dPt>
            <c:idx val="39"/>
            <c:bubble3D val="0"/>
            <c:spPr>
              <a:solidFill>
                <a:srgbClr val="7030A0"/>
              </a:solidFill>
              <a:ln w="19050">
                <a:solidFill>
                  <a:schemeClr val="lt1"/>
                </a:solidFill>
              </a:ln>
              <a:effectLst/>
            </c:spPr>
            <c:extLst>
              <c:ext xmlns:c16="http://schemas.microsoft.com/office/drawing/2014/chart" uri="{C3380CC4-5D6E-409C-BE32-E72D297353CC}">
                <c16:uniqueId val="{0000004F-4B9D-4628-B7BF-54382DEC60F2}"/>
              </c:ext>
            </c:extLst>
          </c:dPt>
          <c:dPt>
            <c:idx val="40"/>
            <c:bubble3D val="0"/>
            <c:spPr>
              <a:solidFill>
                <a:srgbClr val="7030A0"/>
              </a:solidFill>
              <a:ln w="19050">
                <a:solidFill>
                  <a:schemeClr val="lt1"/>
                </a:solidFill>
              </a:ln>
              <a:effectLst/>
            </c:spPr>
            <c:extLst>
              <c:ext xmlns:c16="http://schemas.microsoft.com/office/drawing/2014/chart" uri="{C3380CC4-5D6E-409C-BE32-E72D297353CC}">
                <c16:uniqueId val="{00000051-4B9D-4628-B7BF-54382DEC60F2}"/>
              </c:ext>
            </c:extLst>
          </c:dPt>
          <c:dPt>
            <c:idx val="41"/>
            <c:bubble3D val="0"/>
            <c:spPr>
              <a:solidFill>
                <a:srgbClr val="7030A0"/>
              </a:solidFill>
              <a:ln w="19050">
                <a:solidFill>
                  <a:schemeClr val="lt1"/>
                </a:solidFill>
              </a:ln>
              <a:effectLst/>
            </c:spPr>
            <c:extLst>
              <c:ext xmlns:c16="http://schemas.microsoft.com/office/drawing/2014/chart" uri="{C3380CC4-5D6E-409C-BE32-E72D297353CC}">
                <c16:uniqueId val="{00000053-4B9D-4628-B7BF-54382DEC60F2}"/>
              </c:ext>
            </c:extLst>
          </c:dPt>
          <c:dPt>
            <c:idx val="42"/>
            <c:bubble3D val="0"/>
            <c:spPr>
              <a:solidFill>
                <a:srgbClr val="7030A0"/>
              </a:solidFill>
              <a:ln w="19050">
                <a:solidFill>
                  <a:schemeClr val="lt1"/>
                </a:solidFill>
              </a:ln>
              <a:effectLst/>
            </c:spPr>
            <c:extLst>
              <c:ext xmlns:c16="http://schemas.microsoft.com/office/drawing/2014/chart" uri="{C3380CC4-5D6E-409C-BE32-E72D297353CC}">
                <c16:uniqueId val="{00000055-4B9D-4628-B7BF-54382DEC60F2}"/>
              </c:ext>
            </c:extLst>
          </c:dPt>
          <c:dPt>
            <c:idx val="43"/>
            <c:bubble3D val="0"/>
            <c:spPr>
              <a:solidFill>
                <a:srgbClr val="7030A0"/>
              </a:solidFill>
              <a:ln w="19050">
                <a:solidFill>
                  <a:schemeClr val="lt1"/>
                </a:solidFill>
              </a:ln>
              <a:effectLst/>
            </c:spPr>
            <c:extLst>
              <c:ext xmlns:c16="http://schemas.microsoft.com/office/drawing/2014/chart" uri="{C3380CC4-5D6E-409C-BE32-E72D297353CC}">
                <c16:uniqueId val="{00000057-4B9D-4628-B7BF-54382DEC60F2}"/>
              </c:ext>
            </c:extLst>
          </c:dPt>
          <c:dPt>
            <c:idx val="44"/>
            <c:bubble3D val="0"/>
            <c:spPr>
              <a:solidFill>
                <a:srgbClr val="7030A0"/>
              </a:solidFill>
              <a:ln w="19050">
                <a:solidFill>
                  <a:schemeClr val="lt1"/>
                </a:solidFill>
              </a:ln>
              <a:effectLst/>
            </c:spPr>
            <c:extLst>
              <c:ext xmlns:c16="http://schemas.microsoft.com/office/drawing/2014/chart" uri="{C3380CC4-5D6E-409C-BE32-E72D297353CC}">
                <c16:uniqueId val="{00000059-4B9D-4628-B7BF-54382DEC60F2}"/>
              </c:ext>
            </c:extLst>
          </c:dPt>
          <c:dPt>
            <c:idx val="45"/>
            <c:bubble3D val="0"/>
            <c:spPr>
              <a:solidFill>
                <a:srgbClr val="7030A0"/>
              </a:solidFill>
              <a:ln w="19050">
                <a:solidFill>
                  <a:schemeClr val="lt1"/>
                </a:solidFill>
              </a:ln>
              <a:effectLst/>
            </c:spPr>
            <c:extLst>
              <c:ext xmlns:c16="http://schemas.microsoft.com/office/drawing/2014/chart" uri="{C3380CC4-5D6E-409C-BE32-E72D297353CC}">
                <c16:uniqueId val="{0000005B-4B9D-4628-B7BF-54382DEC60F2}"/>
              </c:ext>
            </c:extLst>
          </c:dPt>
          <c:dPt>
            <c:idx val="46"/>
            <c:bubble3D val="0"/>
            <c:spPr>
              <a:solidFill>
                <a:srgbClr val="7030A0"/>
              </a:solidFill>
              <a:ln w="19050">
                <a:solidFill>
                  <a:schemeClr val="lt1"/>
                </a:solidFill>
              </a:ln>
              <a:effectLst/>
            </c:spPr>
            <c:extLst>
              <c:ext xmlns:c16="http://schemas.microsoft.com/office/drawing/2014/chart" uri="{C3380CC4-5D6E-409C-BE32-E72D297353CC}">
                <c16:uniqueId val="{0000005D-4B9D-4628-B7BF-54382DEC60F2}"/>
              </c:ext>
            </c:extLst>
          </c:dPt>
          <c:dPt>
            <c:idx val="47"/>
            <c:bubble3D val="0"/>
            <c:spPr>
              <a:solidFill>
                <a:srgbClr val="7030A0"/>
              </a:solidFill>
              <a:ln w="19050">
                <a:solidFill>
                  <a:schemeClr val="lt1"/>
                </a:solidFill>
              </a:ln>
              <a:effectLst/>
            </c:spPr>
            <c:extLst>
              <c:ext xmlns:c16="http://schemas.microsoft.com/office/drawing/2014/chart" uri="{C3380CC4-5D6E-409C-BE32-E72D297353CC}">
                <c16:uniqueId val="{0000005F-4B9D-4628-B7BF-54382DEC60F2}"/>
              </c:ext>
            </c:extLst>
          </c:dPt>
          <c:dPt>
            <c:idx val="48"/>
            <c:bubble3D val="0"/>
            <c:spPr>
              <a:solidFill>
                <a:srgbClr val="7030A0"/>
              </a:solidFill>
              <a:ln w="19050">
                <a:solidFill>
                  <a:schemeClr val="lt1"/>
                </a:solidFill>
              </a:ln>
              <a:effectLst/>
            </c:spPr>
            <c:extLst>
              <c:ext xmlns:c16="http://schemas.microsoft.com/office/drawing/2014/chart" uri="{C3380CC4-5D6E-409C-BE32-E72D297353CC}">
                <c16:uniqueId val="{00000061-4B9D-4628-B7BF-54382DEC60F2}"/>
              </c:ext>
            </c:extLst>
          </c:dPt>
          <c:dPt>
            <c:idx val="49"/>
            <c:bubble3D val="0"/>
            <c:spPr>
              <a:solidFill>
                <a:srgbClr val="7030A0"/>
              </a:solidFill>
              <a:ln w="19050">
                <a:solidFill>
                  <a:schemeClr val="lt1"/>
                </a:solidFill>
              </a:ln>
              <a:effectLst/>
            </c:spPr>
            <c:extLst>
              <c:ext xmlns:c16="http://schemas.microsoft.com/office/drawing/2014/chart" uri="{C3380CC4-5D6E-409C-BE32-E72D297353CC}">
                <c16:uniqueId val="{00000063-4B9D-4628-B7BF-54382DEC60F2}"/>
              </c:ext>
            </c:extLst>
          </c:dPt>
          <c:val>
            <c:numLit>
              <c:formatCode>General</c:formatCode>
              <c:ptCount val="5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numLit>
          </c:val>
          <c:extLst>
            <c:ext xmlns:c16="http://schemas.microsoft.com/office/drawing/2014/chart" uri="{C3380CC4-5D6E-409C-BE32-E72D297353CC}">
              <c16:uniqueId val="{00000064-4B9D-4628-B7BF-54382DEC60F2}"/>
            </c:ext>
          </c:extLst>
        </c:ser>
        <c:dLbls>
          <c:showLegendKey val="0"/>
          <c:showVal val="0"/>
          <c:showCatName val="0"/>
          <c:showSerName val="0"/>
          <c:showPercent val="0"/>
          <c:showBubbleSize val="0"/>
          <c:showLeaderLines val="1"/>
        </c:dLbls>
        <c:firstSliceAng val="0"/>
        <c:holeSize val="50"/>
      </c:doughnutChart>
      <c:doughnutChart>
        <c:varyColors val="1"/>
        <c:ser>
          <c:idx val="0"/>
          <c:order val="0"/>
          <c:spPr>
            <a:solidFill>
              <a:srgbClr val="7030A0"/>
            </a:solidFill>
          </c:spPr>
          <c:dPt>
            <c:idx val="0"/>
            <c:bubble3D val="0"/>
            <c:spPr>
              <a:solidFill>
                <a:srgbClr val="461E64">
                  <a:alpha val="94902"/>
                </a:srgbClr>
              </a:solidFill>
              <a:ln w="19050">
                <a:solidFill>
                  <a:schemeClr val="lt1"/>
                </a:solidFill>
              </a:ln>
              <a:effectLst/>
            </c:spPr>
            <c:extLst>
              <c:ext xmlns:c16="http://schemas.microsoft.com/office/drawing/2014/chart" uri="{C3380CC4-5D6E-409C-BE32-E72D297353CC}">
                <c16:uniqueId val="{00000066-4B9D-4628-B7BF-54382DEC60F2}"/>
              </c:ext>
            </c:extLst>
          </c:dPt>
          <c:dPt>
            <c:idx val="1"/>
            <c:bubble3D val="0"/>
            <c:spPr>
              <a:solidFill>
                <a:srgbClr val="461E64">
                  <a:alpha val="0"/>
                </a:srgbClr>
              </a:solidFill>
              <a:ln w="19050">
                <a:solidFill>
                  <a:schemeClr val="lt1"/>
                </a:solidFill>
              </a:ln>
              <a:effectLst/>
            </c:spPr>
            <c:extLst>
              <c:ext xmlns:c16="http://schemas.microsoft.com/office/drawing/2014/chart" uri="{C3380CC4-5D6E-409C-BE32-E72D297353CC}">
                <c16:uniqueId val="{00000068-4B9D-4628-B7BF-54382DEC60F2}"/>
              </c:ext>
            </c:extLst>
          </c:dPt>
          <c:cat>
            <c:strRef>
              <c:f>'SUPPORT SHEET'!$A$10:$B$10</c:f>
              <c:strCache>
                <c:ptCount val="2"/>
                <c:pt idx="0">
                  <c:v>AMAZON</c:v>
                </c:pt>
                <c:pt idx="1">
                  <c:v>REMAINING </c:v>
                </c:pt>
              </c:strCache>
            </c:strRef>
          </c:cat>
          <c:val>
            <c:numRef>
              <c:f>'SUPPORT SHEET'!$A$11:$B$11</c:f>
              <c:numCache>
                <c:formatCode>0%</c:formatCode>
                <c:ptCount val="2"/>
                <c:pt idx="0">
                  <c:v>0.23107816127037165</c:v>
                </c:pt>
                <c:pt idx="1">
                  <c:v>0.76892183872962838</c:v>
                </c:pt>
              </c:numCache>
            </c:numRef>
          </c:val>
          <c:extLst>
            <c:ext xmlns:c16="http://schemas.microsoft.com/office/drawing/2014/chart" uri="{C3380CC4-5D6E-409C-BE32-E72D297353CC}">
              <c16:uniqueId val="{00000069-4B9D-4628-B7BF-54382DEC60F2}"/>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5700674815112"/>
          <c:y val="7.1569982323638121E-2"/>
          <c:w val="0.76379641552848787"/>
          <c:h val="0.77522738229149923"/>
        </c:manualLayout>
      </c:layout>
      <c:doughnutChart>
        <c:varyColors val="1"/>
        <c:ser>
          <c:idx val="1"/>
          <c:order val="1"/>
          <c:tx>
            <c:v>series</c:v>
          </c:tx>
          <c:spPr>
            <a:solidFill>
              <a:srgbClr val="7030A0"/>
            </a:solidFill>
          </c:spPr>
          <c:dPt>
            <c:idx val="0"/>
            <c:bubble3D val="0"/>
            <c:spPr>
              <a:solidFill>
                <a:srgbClr val="7030A0"/>
              </a:solidFill>
              <a:ln w="19050">
                <a:solidFill>
                  <a:schemeClr val="lt1"/>
                </a:solidFill>
              </a:ln>
              <a:effectLst/>
            </c:spPr>
            <c:extLst>
              <c:ext xmlns:c16="http://schemas.microsoft.com/office/drawing/2014/chart" uri="{C3380CC4-5D6E-409C-BE32-E72D297353CC}">
                <c16:uniqueId val="{00000001-0022-40D6-9B72-D05815371AA3}"/>
              </c:ext>
            </c:extLst>
          </c:dPt>
          <c:dPt>
            <c:idx val="1"/>
            <c:bubble3D val="0"/>
            <c:spPr>
              <a:solidFill>
                <a:srgbClr val="7030A0"/>
              </a:solidFill>
              <a:ln w="19050">
                <a:solidFill>
                  <a:schemeClr val="lt1"/>
                </a:solidFill>
              </a:ln>
              <a:effectLst/>
            </c:spPr>
            <c:extLst>
              <c:ext xmlns:c16="http://schemas.microsoft.com/office/drawing/2014/chart" uri="{C3380CC4-5D6E-409C-BE32-E72D297353CC}">
                <c16:uniqueId val="{00000003-0022-40D6-9B72-D05815371AA3}"/>
              </c:ext>
            </c:extLst>
          </c:dPt>
          <c:dPt>
            <c:idx val="2"/>
            <c:bubble3D val="0"/>
            <c:spPr>
              <a:solidFill>
                <a:srgbClr val="7030A0"/>
              </a:solidFill>
              <a:ln w="19050">
                <a:solidFill>
                  <a:schemeClr val="lt1"/>
                </a:solidFill>
              </a:ln>
              <a:effectLst/>
            </c:spPr>
            <c:extLst>
              <c:ext xmlns:c16="http://schemas.microsoft.com/office/drawing/2014/chart" uri="{C3380CC4-5D6E-409C-BE32-E72D297353CC}">
                <c16:uniqueId val="{00000005-0022-40D6-9B72-D05815371AA3}"/>
              </c:ext>
            </c:extLst>
          </c:dPt>
          <c:dPt>
            <c:idx val="3"/>
            <c:bubble3D val="0"/>
            <c:spPr>
              <a:solidFill>
                <a:srgbClr val="7030A0"/>
              </a:solidFill>
              <a:ln w="19050">
                <a:solidFill>
                  <a:schemeClr val="lt1"/>
                </a:solidFill>
              </a:ln>
              <a:effectLst/>
            </c:spPr>
            <c:extLst>
              <c:ext xmlns:c16="http://schemas.microsoft.com/office/drawing/2014/chart" uri="{C3380CC4-5D6E-409C-BE32-E72D297353CC}">
                <c16:uniqueId val="{00000007-0022-40D6-9B72-D05815371AA3}"/>
              </c:ext>
            </c:extLst>
          </c:dPt>
          <c:dPt>
            <c:idx val="4"/>
            <c:bubble3D val="0"/>
            <c:spPr>
              <a:solidFill>
                <a:srgbClr val="7030A0"/>
              </a:solidFill>
              <a:ln w="19050">
                <a:solidFill>
                  <a:schemeClr val="lt1"/>
                </a:solidFill>
              </a:ln>
              <a:effectLst/>
            </c:spPr>
            <c:extLst>
              <c:ext xmlns:c16="http://schemas.microsoft.com/office/drawing/2014/chart" uri="{C3380CC4-5D6E-409C-BE32-E72D297353CC}">
                <c16:uniqueId val="{00000009-0022-40D6-9B72-D05815371AA3}"/>
              </c:ext>
            </c:extLst>
          </c:dPt>
          <c:dPt>
            <c:idx val="5"/>
            <c:bubble3D val="0"/>
            <c:spPr>
              <a:solidFill>
                <a:srgbClr val="7030A0"/>
              </a:solidFill>
              <a:ln w="19050">
                <a:solidFill>
                  <a:schemeClr val="lt1"/>
                </a:solidFill>
              </a:ln>
              <a:effectLst/>
            </c:spPr>
            <c:extLst>
              <c:ext xmlns:c16="http://schemas.microsoft.com/office/drawing/2014/chart" uri="{C3380CC4-5D6E-409C-BE32-E72D297353CC}">
                <c16:uniqueId val="{0000000B-0022-40D6-9B72-D05815371AA3}"/>
              </c:ext>
            </c:extLst>
          </c:dPt>
          <c:dPt>
            <c:idx val="6"/>
            <c:bubble3D val="0"/>
            <c:spPr>
              <a:solidFill>
                <a:srgbClr val="7030A0"/>
              </a:solidFill>
              <a:ln w="19050">
                <a:solidFill>
                  <a:schemeClr val="lt1"/>
                </a:solidFill>
              </a:ln>
              <a:effectLst/>
            </c:spPr>
            <c:extLst>
              <c:ext xmlns:c16="http://schemas.microsoft.com/office/drawing/2014/chart" uri="{C3380CC4-5D6E-409C-BE32-E72D297353CC}">
                <c16:uniqueId val="{0000000D-0022-40D6-9B72-D05815371AA3}"/>
              </c:ext>
            </c:extLst>
          </c:dPt>
          <c:dPt>
            <c:idx val="7"/>
            <c:bubble3D val="0"/>
            <c:spPr>
              <a:solidFill>
                <a:srgbClr val="7030A0"/>
              </a:solidFill>
              <a:ln w="19050">
                <a:solidFill>
                  <a:schemeClr val="lt1"/>
                </a:solidFill>
              </a:ln>
              <a:effectLst/>
            </c:spPr>
            <c:extLst>
              <c:ext xmlns:c16="http://schemas.microsoft.com/office/drawing/2014/chart" uri="{C3380CC4-5D6E-409C-BE32-E72D297353CC}">
                <c16:uniqueId val="{0000000F-0022-40D6-9B72-D05815371AA3}"/>
              </c:ext>
            </c:extLst>
          </c:dPt>
          <c:dPt>
            <c:idx val="8"/>
            <c:bubble3D val="0"/>
            <c:spPr>
              <a:solidFill>
                <a:srgbClr val="7030A0"/>
              </a:solidFill>
              <a:ln w="19050">
                <a:solidFill>
                  <a:schemeClr val="lt1"/>
                </a:solidFill>
              </a:ln>
              <a:effectLst/>
            </c:spPr>
            <c:extLst>
              <c:ext xmlns:c16="http://schemas.microsoft.com/office/drawing/2014/chart" uri="{C3380CC4-5D6E-409C-BE32-E72D297353CC}">
                <c16:uniqueId val="{00000011-0022-40D6-9B72-D05815371AA3}"/>
              </c:ext>
            </c:extLst>
          </c:dPt>
          <c:dPt>
            <c:idx val="9"/>
            <c:bubble3D val="0"/>
            <c:spPr>
              <a:solidFill>
                <a:srgbClr val="7030A0"/>
              </a:solidFill>
              <a:ln w="19050">
                <a:solidFill>
                  <a:schemeClr val="lt1"/>
                </a:solidFill>
              </a:ln>
              <a:effectLst/>
            </c:spPr>
            <c:extLst>
              <c:ext xmlns:c16="http://schemas.microsoft.com/office/drawing/2014/chart" uri="{C3380CC4-5D6E-409C-BE32-E72D297353CC}">
                <c16:uniqueId val="{00000013-0022-40D6-9B72-D05815371AA3}"/>
              </c:ext>
            </c:extLst>
          </c:dPt>
          <c:dPt>
            <c:idx val="10"/>
            <c:bubble3D val="0"/>
            <c:spPr>
              <a:solidFill>
                <a:srgbClr val="7030A0"/>
              </a:solidFill>
              <a:ln w="19050">
                <a:solidFill>
                  <a:schemeClr val="lt1"/>
                </a:solidFill>
              </a:ln>
              <a:effectLst/>
            </c:spPr>
            <c:extLst>
              <c:ext xmlns:c16="http://schemas.microsoft.com/office/drawing/2014/chart" uri="{C3380CC4-5D6E-409C-BE32-E72D297353CC}">
                <c16:uniqueId val="{00000015-0022-40D6-9B72-D05815371AA3}"/>
              </c:ext>
            </c:extLst>
          </c:dPt>
          <c:dPt>
            <c:idx val="11"/>
            <c:bubble3D val="0"/>
            <c:spPr>
              <a:solidFill>
                <a:srgbClr val="7030A0"/>
              </a:solidFill>
              <a:ln w="19050">
                <a:solidFill>
                  <a:schemeClr val="lt1"/>
                </a:solidFill>
              </a:ln>
              <a:effectLst/>
            </c:spPr>
            <c:extLst>
              <c:ext xmlns:c16="http://schemas.microsoft.com/office/drawing/2014/chart" uri="{C3380CC4-5D6E-409C-BE32-E72D297353CC}">
                <c16:uniqueId val="{00000017-0022-40D6-9B72-D05815371AA3}"/>
              </c:ext>
            </c:extLst>
          </c:dPt>
          <c:dPt>
            <c:idx val="12"/>
            <c:bubble3D val="0"/>
            <c:spPr>
              <a:solidFill>
                <a:srgbClr val="7030A0"/>
              </a:solidFill>
              <a:ln w="19050">
                <a:solidFill>
                  <a:schemeClr val="lt1"/>
                </a:solidFill>
              </a:ln>
              <a:effectLst/>
            </c:spPr>
            <c:extLst>
              <c:ext xmlns:c16="http://schemas.microsoft.com/office/drawing/2014/chart" uri="{C3380CC4-5D6E-409C-BE32-E72D297353CC}">
                <c16:uniqueId val="{00000019-0022-40D6-9B72-D05815371AA3}"/>
              </c:ext>
            </c:extLst>
          </c:dPt>
          <c:dPt>
            <c:idx val="13"/>
            <c:bubble3D val="0"/>
            <c:spPr>
              <a:solidFill>
                <a:srgbClr val="7030A0"/>
              </a:solidFill>
              <a:ln w="19050">
                <a:solidFill>
                  <a:schemeClr val="lt1"/>
                </a:solidFill>
              </a:ln>
              <a:effectLst/>
            </c:spPr>
            <c:extLst>
              <c:ext xmlns:c16="http://schemas.microsoft.com/office/drawing/2014/chart" uri="{C3380CC4-5D6E-409C-BE32-E72D297353CC}">
                <c16:uniqueId val="{0000001B-0022-40D6-9B72-D05815371AA3}"/>
              </c:ext>
            </c:extLst>
          </c:dPt>
          <c:dPt>
            <c:idx val="14"/>
            <c:bubble3D val="0"/>
            <c:spPr>
              <a:solidFill>
                <a:srgbClr val="7030A0"/>
              </a:solidFill>
              <a:ln w="19050">
                <a:solidFill>
                  <a:schemeClr val="lt1"/>
                </a:solidFill>
              </a:ln>
              <a:effectLst/>
            </c:spPr>
            <c:extLst>
              <c:ext xmlns:c16="http://schemas.microsoft.com/office/drawing/2014/chart" uri="{C3380CC4-5D6E-409C-BE32-E72D297353CC}">
                <c16:uniqueId val="{0000001D-0022-40D6-9B72-D05815371AA3}"/>
              </c:ext>
            </c:extLst>
          </c:dPt>
          <c:dPt>
            <c:idx val="15"/>
            <c:bubble3D val="0"/>
            <c:spPr>
              <a:solidFill>
                <a:srgbClr val="7030A0"/>
              </a:solidFill>
              <a:ln w="19050">
                <a:solidFill>
                  <a:schemeClr val="lt1"/>
                </a:solidFill>
              </a:ln>
              <a:effectLst/>
            </c:spPr>
            <c:extLst>
              <c:ext xmlns:c16="http://schemas.microsoft.com/office/drawing/2014/chart" uri="{C3380CC4-5D6E-409C-BE32-E72D297353CC}">
                <c16:uniqueId val="{0000001F-0022-40D6-9B72-D05815371AA3}"/>
              </c:ext>
            </c:extLst>
          </c:dPt>
          <c:dPt>
            <c:idx val="16"/>
            <c:bubble3D val="0"/>
            <c:spPr>
              <a:solidFill>
                <a:srgbClr val="7030A0"/>
              </a:solidFill>
              <a:ln w="19050">
                <a:solidFill>
                  <a:schemeClr val="lt1"/>
                </a:solidFill>
              </a:ln>
              <a:effectLst/>
            </c:spPr>
            <c:extLst>
              <c:ext xmlns:c16="http://schemas.microsoft.com/office/drawing/2014/chart" uri="{C3380CC4-5D6E-409C-BE32-E72D297353CC}">
                <c16:uniqueId val="{00000021-0022-40D6-9B72-D05815371AA3}"/>
              </c:ext>
            </c:extLst>
          </c:dPt>
          <c:dPt>
            <c:idx val="17"/>
            <c:bubble3D val="0"/>
            <c:spPr>
              <a:solidFill>
                <a:srgbClr val="7030A0"/>
              </a:solidFill>
              <a:ln w="19050">
                <a:solidFill>
                  <a:schemeClr val="lt1"/>
                </a:solidFill>
              </a:ln>
              <a:effectLst/>
            </c:spPr>
            <c:extLst>
              <c:ext xmlns:c16="http://schemas.microsoft.com/office/drawing/2014/chart" uri="{C3380CC4-5D6E-409C-BE32-E72D297353CC}">
                <c16:uniqueId val="{00000023-0022-40D6-9B72-D05815371AA3}"/>
              </c:ext>
            </c:extLst>
          </c:dPt>
          <c:dPt>
            <c:idx val="18"/>
            <c:bubble3D val="0"/>
            <c:spPr>
              <a:solidFill>
                <a:srgbClr val="7030A0"/>
              </a:solidFill>
              <a:ln w="19050">
                <a:solidFill>
                  <a:schemeClr val="lt1"/>
                </a:solidFill>
              </a:ln>
              <a:effectLst/>
            </c:spPr>
            <c:extLst>
              <c:ext xmlns:c16="http://schemas.microsoft.com/office/drawing/2014/chart" uri="{C3380CC4-5D6E-409C-BE32-E72D297353CC}">
                <c16:uniqueId val="{00000025-0022-40D6-9B72-D05815371AA3}"/>
              </c:ext>
            </c:extLst>
          </c:dPt>
          <c:dPt>
            <c:idx val="19"/>
            <c:bubble3D val="0"/>
            <c:spPr>
              <a:solidFill>
                <a:srgbClr val="7030A0"/>
              </a:solidFill>
              <a:ln w="19050">
                <a:solidFill>
                  <a:schemeClr val="lt1"/>
                </a:solidFill>
              </a:ln>
              <a:effectLst/>
            </c:spPr>
            <c:extLst>
              <c:ext xmlns:c16="http://schemas.microsoft.com/office/drawing/2014/chart" uri="{C3380CC4-5D6E-409C-BE32-E72D297353CC}">
                <c16:uniqueId val="{00000027-0022-40D6-9B72-D05815371AA3}"/>
              </c:ext>
            </c:extLst>
          </c:dPt>
          <c:dPt>
            <c:idx val="20"/>
            <c:bubble3D val="0"/>
            <c:spPr>
              <a:solidFill>
                <a:srgbClr val="7030A0"/>
              </a:solidFill>
              <a:ln w="19050">
                <a:solidFill>
                  <a:schemeClr val="lt1"/>
                </a:solidFill>
              </a:ln>
              <a:effectLst/>
            </c:spPr>
            <c:extLst>
              <c:ext xmlns:c16="http://schemas.microsoft.com/office/drawing/2014/chart" uri="{C3380CC4-5D6E-409C-BE32-E72D297353CC}">
                <c16:uniqueId val="{00000029-0022-40D6-9B72-D05815371AA3}"/>
              </c:ext>
            </c:extLst>
          </c:dPt>
          <c:dPt>
            <c:idx val="21"/>
            <c:bubble3D val="0"/>
            <c:spPr>
              <a:solidFill>
                <a:srgbClr val="7030A0"/>
              </a:solidFill>
              <a:ln w="19050">
                <a:solidFill>
                  <a:schemeClr val="lt1"/>
                </a:solidFill>
              </a:ln>
              <a:effectLst/>
            </c:spPr>
            <c:extLst>
              <c:ext xmlns:c16="http://schemas.microsoft.com/office/drawing/2014/chart" uri="{C3380CC4-5D6E-409C-BE32-E72D297353CC}">
                <c16:uniqueId val="{0000002B-0022-40D6-9B72-D05815371AA3}"/>
              </c:ext>
            </c:extLst>
          </c:dPt>
          <c:dPt>
            <c:idx val="22"/>
            <c:bubble3D val="0"/>
            <c:spPr>
              <a:solidFill>
                <a:srgbClr val="7030A0"/>
              </a:solidFill>
              <a:ln w="19050">
                <a:solidFill>
                  <a:schemeClr val="lt1"/>
                </a:solidFill>
              </a:ln>
              <a:effectLst/>
            </c:spPr>
            <c:extLst>
              <c:ext xmlns:c16="http://schemas.microsoft.com/office/drawing/2014/chart" uri="{C3380CC4-5D6E-409C-BE32-E72D297353CC}">
                <c16:uniqueId val="{0000002D-0022-40D6-9B72-D05815371AA3}"/>
              </c:ext>
            </c:extLst>
          </c:dPt>
          <c:dPt>
            <c:idx val="23"/>
            <c:bubble3D val="0"/>
            <c:spPr>
              <a:solidFill>
                <a:srgbClr val="7030A0"/>
              </a:solidFill>
              <a:ln w="19050">
                <a:solidFill>
                  <a:schemeClr val="lt1"/>
                </a:solidFill>
              </a:ln>
              <a:effectLst/>
            </c:spPr>
            <c:extLst>
              <c:ext xmlns:c16="http://schemas.microsoft.com/office/drawing/2014/chart" uri="{C3380CC4-5D6E-409C-BE32-E72D297353CC}">
                <c16:uniqueId val="{0000002F-0022-40D6-9B72-D05815371AA3}"/>
              </c:ext>
            </c:extLst>
          </c:dPt>
          <c:dPt>
            <c:idx val="24"/>
            <c:bubble3D val="0"/>
            <c:spPr>
              <a:solidFill>
                <a:srgbClr val="7030A0"/>
              </a:solidFill>
              <a:ln w="19050">
                <a:solidFill>
                  <a:schemeClr val="lt1"/>
                </a:solidFill>
              </a:ln>
              <a:effectLst/>
            </c:spPr>
            <c:extLst>
              <c:ext xmlns:c16="http://schemas.microsoft.com/office/drawing/2014/chart" uri="{C3380CC4-5D6E-409C-BE32-E72D297353CC}">
                <c16:uniqueId val="{00000031-0022-40D6-9B72-D05815371AA3}"/>
              </c:ext>
            </c:extLst>
          </c:dPt>
          <c:dPt>
            <c:idx val="25"/>
            <c:bubble3D val="0"/>
            <c:spPr>
              <a:solidFill>
                <a:srgbClr val="7030A0"/>
              </a:solidFill>
              <a:ln w="19050">
                <a:solidFill>
                  <a:schemeClr val="lt1"/>
                </a:solidFill>
              </a:ln>
              <a:effectLst/>
            </c:spPr>
            <c:extLst>
              <c:ext xmlns:c16="http://schemas.microsoft.com/office/drawing/2014/chart" uri="{C3380CC4-5D6E-409C-BE32-E72D297353CC}">
                <c16:uniqueId val="{00000033-0022-40D6-9B72-D05815371AA3}"/>
              </c:ext>
            </c:extLst>
          </c:dPt>
          <c:dPt>
            <c:idx val="26"/>
            <c:bubble3D val="0"/>
            <c:spPr>
              <a:solidFill>
                <a:srgbClr val="7030A0"/>
              </a:solidFill>
              <a:ln w="19050">
                <a:solidFill>
                  <a:schemeClr val="lt1"/>
                </a:solidFill>
              </a:ln>
              <a:effectLst/>
            </c:spPr>
            <c:extLst>
              <c:ext xmlns:c16="http://schemas.microsoft.com/office/drawing/2014/chart" uri="{C3380CC4-5D6E-409C-BE32-E72D297353CC}">
                <c16:uniqueId val="{00000035-0022-40D6-9B72-D05815371AA3}"/>
              </c:ext>
            </c:extLst>
          </c:dPt>
          <c:dPt>
            <c:idx val="27"/>
            <c:bubble3D val="0"/>
            <c:spPr>
              <a:solidFill>
                <a:srgbClr val="7030A0"/>
              </a:solidFill>
              <a:ln w="19050">
                <a:solidFill>
                  <a:schemeClr val="lt1"/>
                </a:solidFill>
              </a:ln>
              <a:effectLst/>
            </c:spPr>
            <c:extLst>
              <c:ext xmlns:c16="http://schemas.microsoft.com/office/drawing/2014/chart" uri="{C3380CC4-5D6E-409C-BE32-E72D297353CC}">
                <c16:uniqueId val="{00000037-0022-40D6-9B72-D05815371AA3}"/>
              </c:ext>
            </c:extLst>
          </c:dPt>
          <c:dPt>
            <c:idx val="28"/>
            <c:bubble3D val="0"/>
            <c:spPr>
              <a:solidFill>
                <a:srgbClr val="7030A0"/>
              </a:solidFill>
              <a:ln w="19050">
                <a:solidFill>
                  <a:schemeClr val="lt1"/>
                </a:solidFill>
              </a:ln>
              <a:effectLst/>
            </c:spPr>
            <c:extLst>
              <c:ext xmlns:c16="http://schemas.microsoft.com/office/drawing/2014/chart" uri="{C3380CC4-5D6E-409C-BE32-E72D297353CC}">
                <c16:uniqueId val="{00000039-0022-40D6-9B72-D05815371AA3}"/>
              </c:ext>
            </c:extLst>
          </c:dPt>
          <c:dPt>
            <c:idx val="29"/>
            <c:bubble3D val="0"/>
            <c:spPr>
              <a:solidFill>
                <a:srgbClr val="7030A0"/>
              </a:solidFill>
              <a:ln w="19050">
                <a:solidFill>
                  <a:schemeClr val="lt1"/>
                </a:solidFill>
              </a:ln>
              <a:effectLst/>
            </c:spPr>
            <c:extLst>
              <c:ext xmlns:c16="http://schemas.microsoft.com/office/drawing/2014/chart" uri="{C3380CC4-5D6E-409C-BE32-E72D297353CC}">
                <c16:uniqueId val="{0000003B-0022-40D6-9B72-D05815371AA3}"/>
              </c:ext>
            </c:extLst>
          </c:dPt>
          <c:dPt>
            <c:idx val="30"/>
            <c:bubble3D val="0"/>
            <c:spPr>
              <a:solidFill>
                <a:srgbClr val="7030A0"/>
              </a:solidFill>
              <a:ln w="19050">
                <a:solidFill>
                  <a:schemeClr val="lt1"/>
                </a:solidFill>
              </a:ln>
              <a:effectLst/>
            </c:spPr>
            <c:extLst>
              <c:ext xmlns:c16="http://schemas.microsoft.com/office/drawing/2014/chart" uri="{C3380CC4-5D6E-409C-BE32-E72D297353CC}">
                <c16:uniqueId val="{0000003D-0022-40D6-9B72-D05815371AA3}"/>
              </c:ext>
            </c:extLst>
          </c:dPt>
          <c:dPt>
            <c:idx val="31"/>
            <c:bubble3D val="0"/>
            <c:spPr>
              <a:solidFill>
                <a:srgbClr val="7030A0"/>
              </a:solidFill>
              <a:ln w="19050">
                <a:solidFill>
                  <a:schemeClr val="lt1"/>
                </a:solidFill>
              </a:ln>
              <a:effectLst/>
            </c:spPr>
            <c:extLst>
              <c:ext xmlns:c16="http://schemas.microsoft.com/office/drawing/2014/chart" uri="{C3380CC4-5D6E-409C-BE32-E72D297353CC}">
                <c16:uniqueId val="{0000003F-0022-40D6-9B72-D05815371AA3}"/>
              </c:ext>
            </c:extLst>
          </c:dPt>
          <c:dPt>
            <c:idx val="32"/>
            <c:bubble3D val="0"/>
            <c:spPr>
              <a:solidFill>
                <a:srgbClr val="7030A0"/>
              </a:solidFill>
              <a:ln w="19050">
                <a:solidFill>
                  <a:schemeClr val="lt1"/>
                </a:solidFill>
              </a:ln>
              <a:effectLst/>
            </c:spPr>
            <c:extLst>
              <c:ext xmlns:c16="http://schemas.microsoft.com/office/drawing/2014/chart" uri="{C3380CC4-5D6E-409C-BE32-E72D297353CC}">
                <c16:uniqueId val="{00000041-0022-40D6-9B72-D05815371AA3}"/>
              </c:ext>
            </c:extLst>
          </c:dPt>
          <c:dPt>
            <c:idx val="33"/>
            <c:bubble3D val="0"/>
            <c:spPr>
              <a:solidFill>
                <a:srgbClr val="7030A0"/>
              </a:solidFill>
              <a:ln w="19050">
                <a:solidFill>
                  <a:schemeClr val="lt1"/>
                </a:solidFill>
              </a:ln>
              <a:effectLst/>
            </c:spPr>
            <c:extLst>
              <c:ext xmlns:c16="http://schemas.microsoft.com/office/drawing/2014/chart" uri="{C3380CC4-5D6E-409C-BE32-E72D297353CC}">
                <c16:uniqueId val="{00000043-0022-40D6-9B72-D05815371AA3}"/>
              </c:ext>
            </c:extLst>
          </c:dPt>
          <c:dPt>
            <c:idx val="34"/>
            <c:bubble3D val="0"/>
            <c:spPr>
              <a:solidFill>
                <a:srgbClr val="7030A0"/>
              </a:solidFill>
              <a:ln w="19050">
                <a:solidFill>
                  <a:schemeClr val="lt1"/>
                </a:solidFill>
              </a:ln>
              <a:effectLst/>
            </c:spPr>
            <c:extLst>
              <c:ext xmlns:c16="http://schemas.microsoft.com/office/drawing/2014/chart" uri="{C3380CC4-5D6E-409C-BE32-E72D297353CC}">
                <c16:uniqueId val="{00000045-0022-40D6-9B72-D05815371AA3}"/>
              </c:ext>
            </c:extLst>
          </c:dPt>
          <c:dPt>
            <c:idx val="35"/>
            <c:bubble3D val="0"/>
            <c:spPr>
              <a:solidFill>
                <a:srgbClr val="7030A0"/>
              </a:solidFill>
              <a:ln w="19050">
                <a:solidFill>
                  <a:schemeClr val="lt1"/>
                </a:solidFill>
              </a:ln>
              <a:effectLst/>
            </c:spPr>
            <c:extLst>
              <c:ext xmlns:c16="http://schemas.microsoft.com/office/drawing/2014/chart" uri="{C3380CC4-5D6E-409C-BE32-E72D297353CC}">
                <c16:uniqueId val="{00000047-0022-40D6-9B72-D05815371AA3}"/>
              </c:ext>
            </c:extLst>
          </c:dPt>
          <c:dPt>
            <c:idx val="36"/>
            <c:bubble3D val="0"/>
            <c:spPr>
              <a:solidFill>
                <a:srgbClr val="7030A0"/>
              </a:solidFill>
              <a:ln w="19050">
                <a:solidFill>
                  <a:schemeClr val="lt1"/>
                </a:solidFill>
              </a:ln>
              <a:effectLst/>
            </c:spPr>
            <c:extLst>
              <c:ext xmlns:c16="http://schemas.microsoft.com/office/drawing/2014/chart" uri="{C3380CC4-5D6E-409C-BE32-E72D297353CC}">
                <c16:uniqueId val="{00000049-0022-40D6-9B72-D05815371AA3}"/>
              </c:ext>
            </c:extLst>
          </c:dPt>
          <c:dPt>
            <c:idx val="37"/>
            <c:bubble3D val="0"/>
            <c:spPr>
              <a:solidFill>
                <a:srgbClr val="7030A0"/>
              </a:solidFill>
              <a:ln w="19050">
                <a:solidFill>
                  <a:schemeClr val="lt1"/>
                </a:solidFill>
              </a:ln>
              <a:effectLst/>
            </c:spPr>
            <c:extLst>
              <c:ext xmlns:c16="http://schemas.microsoft.com/office/drawing/2014/chart" uri="{C3380CC4-5D6E-409C-BE32-E72D297353CC}">
                <c16:uniqueId val="{0000004B-0022-40D6-9B72-D05815371AA3}"/>
              </c:ext>
            </c:extLst>
          </c:dPt>
          <c:dPt>
            <c:idx val="38"/>
            <c:bubble3D val="0"/>
            <c:spPr>
              <a:solidFill>
                <a:srgbClr val="7030A0"/>
              </a:solidFill>
              <a:ln w="19050">
                <a:solidFill>
                  <a:schemeClr val="lt1"/>
                </a:solidFill>
              </a:ln>
              <a:effectLst/>
            </c:spPr>
            <c:extLst>
              <c:ext xmlns:c16="http://schemas.microsoft.com/office/drawing/2014/chart" uri="{C3380CC4-5D6E-409C-BE32-E72D297353CC}">
                <c16:uniqueId val="{0000004D-0022-40D6-9B72-D05815371AA3}"/>
              </c:ext>
            </c:extLst>
          </c:dPt>
          <c:dPt>
            <c:idx val="39"/>
            <c:bubble3D val="0"/>
            <c:spPr>
              <a:solidFill>
                <a:srgbClr val="7030A0"/>
              </a:solidFill>
              <a:ln w="19050">
                <a:solidFill>
                  <a:schemeClr val="lt1"/>
                </a:solidFill>
              </a:ln>
              <a:effectLst/>
            </c:spPr>
            <c:extLst>
              <c:ext xmlns:c16="http://schemas.microsoft.com/office/drawing/2014/chart" uri="{C3380CC4-5D6E-409C-BE32-E72D297353CC}">
                <c16:uniqueId val="{0000004F-0022-40D6-9B72-D05815371AA3}"/>
              </c:ext>
            </c:extLst>
          </c:dPt>
          <c:dPt>
            <c:idx val="40"/>
            <c:bubble3D val="0"/>
            <c:spPr>
              <a:solidFill>
                <a:srgbClr val="7030A0"/>
              </a:solidFill>
              <a:ln w="19050">
                <a:solidFill>
                  <a:schemeClr val="lt1"/>
                </a:solidFill>
              </a:ln>
              <a:effectLst/>
            </c:spPr>
            <c:extLst>
              <c:ext xmlns:c16="http://schemas.microsoft.com/office/drawing/2014/chart" uri="{C3380CC4-5D6E-409C-BE32-E72D297353CC}">
                <c16:uniqueId val="{00000051-0022-40D6-9B72-D05815371AA3}"/>
              </c:ext>
            </c:extLst>
          </c:dPt>
          <c:dPt>
            <c:idx val="41"/>
            <c:bubble3D val="0"/>
            <c:spPr>
              <a:solidFill>
                <a:srgbClr val="7030A0"/>
              </a:solidFill>
              <a:ln w="19050">
                <a:solidFill>
                  <a:schemeClr val="lt1"/>
                </a:solidFill>
              </a:ln>
              <a:effectLst/>
            </c:spPr>
            <c:extLst>
              <c:ext xmlns:c16="http://schemas.microsoft.com/office/drawing/2014/chart" uri="{C3380CC4-5D6E-409C-BE32-E72D297353CC}">
                <c16:uniqueId val="{00000053-0022-40D6-9B72-D05815371AA3}"/>
              </c:ext>
            </c:extLst>
          </c:dPt>
          <c:dPt>
            <c:idx val="42"/>
            <c:bubble3D val="0"/>
            <c:spPr>
              <a:solidFill>
                <a:srgbClr val="7030A0"/>
              </a:solidFill>
              <a:ln w="19050">
                <a:solidFill>
                  <a:schemeClr val="lt1"/>
                </a:solidFill>
              </a:ln>
              <a:effectLst/>
            </c:spPr>
            <c:extLst>
              <c:ext xmlns:c16="http://schemas.microsoft.com/office/drawing/2014/chart" uri="{C3380CC4-5D6E-409C-BE32-E72D297353CC}">
                <c16:uniqueId val="{00000055-0022-40D6-9B72-D05815371AA3}"/>
              </c:ext>
            </c:extLst>
          </c:dPt>
          <c:dPt>
            <c:idx val="43"/>
            <c:bubble3D val="0"/>
            <c:spPr>
              <a:solidFill>
                <a:srgbClr val="7030A0"/>
              </a:solidFill>
              <a:ln w="19050">
                <a:solidFill>
                  <a:schemeClr val="lt1"/>
                </a:solidFill>
              </a:ln>
              <a:effectLst/>
            </c:spPr>
            <c:extLst>
              <c:ext xmlns:c16="http://schemas.microsoft.com/office/drawing/2014/chart" uri="{C3380CC4-5D6E-409C-BE32-E72D297353CC}">
                <c16:uniqueId val="{00000057-0022-40D6-9B72-D05815371AA3}"/>
              </c:ext>
            </c:extLst>
          </c:dPt>
          <c:dPt>
            <c:idx val="44"/>
            <c:bubble3D val="0"/>
            <c:spPr>
              <a:solidFill>
                <a:srgbClr val="7030A0"/>
              </a:solidFill>
              <a:ln w="19050">
                <a:solidFill>
                  <a:schemeClr val="lt1"/>
                </a:solidFill>
              </a:ln>
              <a:effectLst/>
            </c:spPr>
            <c:extLst>
              <c:ext xmlns:c16="http://schemas.microsoft.com/office/drawing/2014/chart" uri="{C3380CC4-5D6E-409C-BE32-E72D297353CC}">
                <c16:uniqueId val="{00000059-0022-40D6-9B72-D05815371AA3}"/>
              </c:ext>
            </c:extLst>
          </c:dPt>
          <c:dPt>
            <c:idx val="45"/>
            <c:bubble3D val="0"/>
            <c:spPr>
              <a:solidFill>
                <a:srgbClr val="7030A0"/>
              </a:solidFill>
              <a:ln w="19050">
                <a:solidFill>
                  <a:schemeClr val="lt1"/>
                </a:solidFill>
              </a:ln>
              <a:effectLst/>
            </c:spPr>
            <c:extLst>
              <c:ext xmlns:c16="http://schemas.microsoft.com/office/drawing/2014/chart" uri="{C3380CC4-5D6E-409C-BE32-E72D297353CC}">
                <c16:uniqueId val="{0000005B-0022-40D6-9B72-D05815371AA3}"/>
              </c:ext>
            </c:extLst>
          </c:dPt>
          <c:dPt>
            <c:idx val="46"/>
            <c:bubble3D val="0"/>
            <c:spPr>
              <a:solidFill>
                <a:srgbClr val="7030A0"/>
              </a:solidFill>
              <a:ln w="19050">
                <a:solidFill>
                  <a:schemeClr val="lt1"/>
                </a:solidFill>
              </a:ln>
              <a:effectLst/>
            </c:spPr>
            <c:extLst>
              <c:ext xmlns:c16="http://schemas.microsoft.com/office/drawing/2014/chart" uri="{C3380CC4-5D6E-409C-BE32-E72D297353CC}">
                <c16:uniqueId val="{0000005D-0022-40D6-9B72-D05815371AA3}"/>
              </c:ext>
            </c:extLst>
          </c:dPt>
          <c:dPt>
            <c:idx val="47"/>
            <c:bubble3D val="0"/>
            <c:spPr>
              <a:solidFill>
                <a:srgbClr val="7030A0"/>
              </a:solidFill>
              <a:ln w="19050">
                <a:solidFill>
                  <a:schemeClr val="lt1"/>
                </a:solidFill>
              </a:ln>
              <a:effectLst/>
            </c:spPr>
            <c:extLst>
              <c:ext xmlns:c16="http://schemas.microsoft.com/office/drawing/2014/chart" uri="{C3380CC4-5D6E-409C-BE32-E72D297353CC}">
                <c16:uniqueId val="{0000005F-0022-40D6-9B72-D05815371AA3}"/>
              </c:ext>
            </c:extLst>
          </c:dPt>
          <c:dPt>
            <c:idx val="48"/>
            <c:bubble3D val="0"/>
            <c:spPr>
              <a:solidFill>
                <a:srgbClr val="7030A0"/>
              </a:solidFill>
              <a:ln w="19050">
                <a:solidFill>
                  <a:schemeClr val="lt1"/>
                </a:solidFill>
              </a:ln>
              <a:effectLst/>
            </c:spPr>
            <c:extLst>
              <c:ext xmlns:c16="http://schemas.microsoft.com/office/drawing/2014/chart" uri="{C3380CC4-5D6E-409C-BE32-E72D297353CC}">
                <c16:uniqueId val="{00000061-0022-40D6-9B72-D05815371AA3}"/>
              </c:ext>
            </c:extLst>
          </c:dPt>
          <c:dPt>
            <c:idx val="49"/>
            <c:bubble3D val="0"/>
            <c:spPr>
              <a:solidFill>
                <a:srgbClr val="7030A0"/>
              </a:solidFill>
              <a:ln w="19050">
                <a:solidFill>
                  <a:schemeClr val="lt1"/>
                </a:solidFill>
              </a:ln>
              <a:effectLst/>
            </c:spPr>
            <c:extLst>
              <c:ext xmlns:c16="http://schemas.microsoft.com/office/drawing/2014/chart" uri="{C3380CC4-5D6E-409C-BE32-E72D297353CC}">
                <c16:uniqueId val="{00000063-0022-40D6-9B72-D05815371AA3}"/>
              </c:ext>
            </c:extLst>
          </c:dPt>
          <c:val>
            <c:numLit>
              <c:formatCode>General</c:formatCode>
              <c:ptCount val="5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numLit>
          </c:val>
          <c:extLst>
            <c:ext xmlns:c16="http://schemas.microsoft.com/office/drawing/2014/chart" uri="{C3380CC4-5D6E-409C-BE32-E72D297353CC}">
              <c16:uniqueId val="{00000064-0022-40D6-9B72-D05815371AA3}"/>
            </c:ext>
          </c:extLst>
        </c:ser>
        <c:dLbls>
          <c:showLegendKey val="0"/>
          <c:showVal val="0"/>
          <c:showCatName val="0"/>
          <c:showSerName val="0"/>
          <c:showPercent val="0"/>
          <c:showBubbleSize val="0"/>
          <c:showLeaderLines val="1"/>
        </c:dLbls>
        <c:firstSliceAng val="0"/>
        <c:holeSize val="50"/>
      </c:doughnutChart>
      <c:doughnutChart>
        <c:varyColors val="1"/>
        <c:ser>
          <c:idx val="0"/>
          <c:order val="0"/>
          <c:spPr>
            <a:solidFill>
              <a:srgbClr val="7030A0"/>
            </a:solidFill>
          </c:spPr>
          <c:dPt>
            <c:idx val="0"/>
            <c:bubble3D val="0"/>
            <c:spPr>
              <a:solidFill>
                <a:srgbClr val="461E64">
                  <a:alpha val="94902"/>
                </a:srgbClr>
              </a:solidFill>
              <a:ln w="19050">
                <a:solidFill>
                  <a:schemeClr val="lt1"/>
                </a:solidFill>
              </a:ln>
              <a:effectLst/>
            </c:spPr>
            <c:extLst>
              <c:ext xmlns:c16="http://schemas.microsoft.com/office/drawing/2014/chart" uri="{C3380CC4-5D6E-409C-BE32-E72D297353CC}">
                <c16:uniqueId val="{00000066-0022-40D6-9B72-D05815371AA3}"/>
              </c:ext>
            </c:extLst>
          </c:dPt>
          <c:dPt>
            <c:idx val="1"/>
            <c:bubble3D val="0"/>
            <c:spPr>
              <a:solidFill>
                <a:srgbClr val="461E64">
                  <a:alpha val="0"/>
                </a:srgbClr>
              </a:solidFill>
              <a:ln w="19050">
                <a:solidFill>
                  <a:schemeClr val="lt1"/>
                </a:solidFill>
              </a:ln>
              <a:effectLst/>
            </c:spPr>
            <c:extLst>
              <c:ext xmlns:c16="http://schemas.microsoft.com/office/drawing/2014/chart" uri="{C3380CC4-5D6E-409C-BE32-E72D297353CC}">
                <c16:uniqueId val="{00000068-0022-40D6-9B72-D05815371AA3}"/>
              </c:ext>
            </c:extLst>
          </c:dPt>
          <c:cat>
            <c:strRef>
              <c:f>'SUPPORT SHEET'!$A$10:$B$10</c:f>
              <c:strCache>
                <c:ptCount val="2"/>
                <c:pt idx="0">
                  <c:v>AMAZON</c:v>
                </c:pt>
                <c:pt idx="1">
                  <c:v>REMAINING </c:v>
                </c:pt>
              </c:strCache>
            </c:strRef>
          </c:cat>
          <c:val>
            <c:numRef>
              <c:f>'SUPPORT SHEET'!$A$11:$B$11</c:f>
              <c:numCache>
                <c:formatCode>0%</c:formatCode>
                <c:ptCount val="2"/>
                <c:pt idx="0">
                  <c:v>0.23107816127037165</c:v>
                </c:pt>
                <c:pt idx="1">
                  <c:v>0.76892183872962838</c:v>
                </c:pt>
              </c:numCache>
            </c:numRef>
          </c:val>
          <c:extLst>
            <c:ext xmlns:c16="http://schemas.microsoft.com/office/drawing/2014/chart" uri="{C3380CC4-5D6E-409C-BE32-E72D297353CC}">
              <c16:uniqueId val="{00000069-0022-40D6-9B72-D05815371AA3}"/>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5700674815112"/>
          <c:y val="7.1569982323638121E-2"/>
          <c:w val="0.76379641552848787"/>
          <c:h val="0.77522738229149923"/>
        </c:manualLayout>
      </c:layout>
      <c:doughnutChart>
        <c:varyColors val="1"/>
        <c:ser>
          <c:idx val="1"/>
          <c:order val="1"/>
          <c:tx>
            <c:v>series</c:v>
          </c:tx>
          <c:spPr>
            <a:solidFill>
              <a:srgbClr val="7030A0"/>
            </a:solidFill>
          </c:spPr>
          <c:dPt>
            <c:idx val="0"/>
            <c:bubble3D val="0"/>
            <c:spPr>
              <a:solidFill>
                <a:srgbClr val="7030A0"/>
              </a:solidFill>
              <a:ln w="19050">
                <a:solidFill>
                  <a:schemeClr val="lt1"/>
                </a:solidFill>
              </a:ln>
              <a:effectLst/>
            </c:spPr>
            <c:extLst>
              <c:ext xmlns:c16="http://schemas.microsoft.com/office/drawing/2014/chart" uri="{C3380CC4-5D6E-409C-BE32-E72D297353CC}">
                <c16:uniqueId val="{00000001-5A8D-46AD-A723-74C95426255F}"/>
              </c:ext>
            </c:extLst>
          </c:dPt>
          <c:dPt>
            <c:idx val="1"/>
            <c:bubble3D val="0"/>
            <c:spPr>
              <a:solidFill>
                <a:srgbClr val="7030A0"/>
              </a:solidFill>
              <a:ln w="19050">
                <a:solidFill>
                  <a:schemeClr val="lt1"/>
                </a:solidFill>
              </a:ln>
              <a:effectLst/>
            </c:spPr>
            <c:extLst>
              <c:ext xmlns:c16="http://schemas.microsoft.com/office/drawing/2014/chart" uri="{C3380CC4-5D6E-409C-BE32-E72D297353CC}">
                <c16:uniqueId val="{00000003-5A8D-46AD-A723-74C95426255F}"/>
              </c:ext>
            </c:extLst>
          </c:dPt>
          <c:dPt>
            <c:idx val="2"/>
            <c:bubble3D val="0"/>
            <c:spPr>
              <a:solidFill>
                <a:srgbClr val="7030A0"/>
              </a:solidFill>
              <a:ln w="19050">
                <a:solidFill>
                  <a:schemeClr val="lt1"/>
                </a:solidFill>
              </a:ln>
              <a:effectLst/>
            </c:spPr>
            <c:extLst>
              <c:ext xmlns:c16="http://schemas.microsoft.com/office/drawing/2014/chart" uri="{C3380CC4-5D6E-409C-BE32-E72D297353CC}">
                <c16:uniqueId val="{00000005-5A8D-46AD-A723-74C95426255F}"/>
              </c:ext>
            </c:extLst>
          </c:dPt>
          <c:dPt>
            <c:idx val="3"/>
            <c:bubble3D val="0"/>
            <c:spPr>
              <a:solidFill>
                <a:srgbClr val="7030A0"/>
              </a:solidFill>
              <a:ln w="19050">
                <a:solidFill>
                  <a:schemeClr val="lt1"/>
                </a:solidFill>
              </a:ln>
              <a:effectLst/>
            </c:spPr>
            <c:extLst>
              <c:ext xmlns:c16="http://schemas.microsoft.com/office/drawing/2014/chart" uri="{C3380CC4-5D6E-409C-BE32-E72D297353CC}">
                <c16:uniqueId val="{00000007-5A8D-46AD-A723-74C95426255F}"/>
              </c:ext>
            </c:extLst>
          </c:dPt>
          <c:dPt>
            <c:idx val="4"/>
            <c:bubble3D val="0"/>
            <c:spPr>
              <a:solidFill>
                <a:srgbClr val="7030A0"/>
              </a:solidFill>
              <a:ln w="19050">
                <a:solidFill>
                  <a:schemeClr val="lt1"/>
                </a:solidFill>
              </a:ln>
              <a:effectLst/>
            </c:spPr>
            <c:extLst>
              <c:ext xmlns:c16="http://schemas.microsoft.com/office/drawing/2014/chart" uri="{C3380CC4-5D6E-409C-BE32-E72D297353CC}">
                <c16:uniqueId val="{00000009-5A8D-46AD-A723-74C95426255F}"/>
              </c:ext>
            </c:extLst>
          </c:dPt>
          <c:dPt>
            <c:idx val="5"/>
            <c:bubble3D val="0"/>
            <c:spPr>
              <a:solidFill>
                <a:srgbClr val="7030A0"/>
              </a:solidFill>
              <a:ln w="19050">
                <a:solidFill>
                  <a:schemeClr val="lt1"/>
                </a:solidFill>
              </a:ln>
              <a:effectLst/>
            </c:spPr>
            <c:extLst>
              <c:ext xmlns:c16="http://schemas.microsoft.com/office/drawing/2014/chart" uri="{C3380CC4-5D6E-409C-BE32-E72D297353CC}">
                <c16:uniqueId val="{0000000B-5A8D-46AD-A723-74C95426255F}"/>
              </c:ext>
            </c:extLst>
          </c:dPt>
          <c:dPt>
            <c:idx val="6"/>
            <c:bubble3D val="0"/>
            <c:spPr>
              <a:solidFill>
                <a:srgbClr val="7030A0"/>
              </a:solidFill>
              <a:ln w="19050">
                <a:solidFill>
                  <a:schemeClr val="lt1"/>
                </a:solidFill>
              </a:ln>
              <a:effectLst/>
            </c:spPr>
            <c:extLst>
              <c:ext xmlns:c16="http://schemas.microsoft.com/office/drawing/2014/chart" uri="{C3380CC4-5D6E-409C-BE32-E72D297353CC}">
                <c16:uniqueId val="{0000000D-5A8D-46AD-A723-74C95426255F}"/>
              </c:ext>
            </c:extLst>
          </c:dPt>
          <c:dPt>
            <c:idx val="7"/>
            <c:bubble3D val="0"/>
            <c:spPr>
              <a:solidFill>
                <a:srgbClr val="7030A0"/>
              </a:solidFill>
              <a:ln w="19050">
                <a:solidFill>
                  <a:schemeClr val="lt1"/>
                </a:solidFill>
              </a:ln>
              <a:effectLst/>
            </c:spPr>
            <c:extLst>
              <c:ext xmlns:c16="http://schemas.microsoft.com/office/drawing/2014/chart" uri="{C3380CC4-5D6E-409C-BE32-E72D297353CC}">
                <c16:uniqueId val="{0000000F-5A8D-46AD-A723-74C95426255F}"/>
              </c:ext>
            </c:extLst>
          </c:dPt>
          <c:dPt>
            <c:idx val="8"/>
            <c:bubble3D val="0"/>
            <c:spPr>
              <a:solidFill>
                <a:srgbClr val="7030A0"/>
              </a:solidFill>
              <a:ln w="19050">
                <a:solidFill>
                  <a:schemeClr val="lt1"/>
                </a:solidFill>
              </a:ln>
              <a:effectLst/>
            </c:spPr>
            <c:extLst>
              <c:ext xmlns:c16="http://schemas.microsoft.com/office/drawing/2014/chart" uri="{C3380CC4-5D6E-409C-BE32-E72D297353CC}">
                <c16:uniqueId val="{00000011-5A8D-46AD-A723-74C95426255F}"/>
              </c:ext>
            </c:extLst>
          </c:dPt>
          <c:dPt>
            <c:idx val="9"/>
            <c:bubble3D val="0"/>
            <c:spPr>
              <a:solidFill>
                <a:srgbClr val="7030A0"/>
              </a:solidFill>
              <a:ln w="19050">
                <a:solidFill>
                  <a:schemeClr val="lt1"/>
                </a:solidFill>
              </a:ln>
              <a:effectLst/>
            </c:spPr>
            <c:extLst>
              <c:ext xmlns:c16="http://schemas.microsoft.com/office/drawing/2014/chart" uri="{C3380CC4-5D6E-409C-BE32-E72D297353CC}">
                <c16:uniqueId val="{00000013-5A8D-46AD-A723-74C95426255F}"/>
              </c:ext>
            </c:extLst>
          </c:dPt>
          <c:dPt>
            <c:idx val="10"/>
            <c:bubble3D val="0"/>
            <c:spPr>
              <a:solidFill>
                <a:srgbClr val="7030A0"/>
              </a:solidFill>
              <a:ln w="19050">
                <a:solidFill>
                  <a:schemeClr val="lt1"/>
                </a:solidFill>
              </a:ln>
              <a:effectLst/>
            </c:spPr>
            <c:extLst>
              <c:ext xmlns:c16="http://schemas.microsoft.com/office/drawing/2014/chart" uri="{C3380CC4-5D6E-409C-BE32-E72D297353CC}">
                <c16:uniqueId val="{00000015-5A8D-46AD-A723-74C95426255F}"/>
              </c:ext>
            </c:extLst>
          </c:dPt>
          <c:dPt>
            <c:idx val="11"/>
            <c:bubble3D val="0"/>
            <c:spPr>
              <a:solidFill>
                <a:srgbClr val="7030A0"/>
              </a:solidFill>
              <a:ln w="19050">
                <a:solidFill>
                  <a:schemeClr val="lt1"/>
                </a:solidFill>
              </a:ln>
              <a:effectLst/>
            </c:spPr>
            <c:extLst>
              <c:ext xmlns:c16="http://schemas.microsoft.com/office/drawing/2014/chart" uri="{C3380CC4-5D6E-409C-BE32-E72D297353CC}">
                <c16:uniqueId val="{00000017-5A8D-46AD-A723-74C95426255F}"/>
              </c:ext>
            </c:extLst>
          </c:dPt>
          <c:dPt>
            <c:idx val="12"/>
            <c:bubble3D val="0"/>
            <c:spPr>
              <a:solidFill>
                <a:srgbClr val="7030A0"/>
              </a:solidFill>
              <a:ln w="19050">
                <a:solidFill>
                  <a:schemeClr val="lt1"/>
                </a:solidFill>
              </a:ln>
              <a:effectLst/>
            </c:spPr>
            <c:extLst>
              <c:ext xmlns:c16="http://schemas.microsoft.com/office/drawing/2014/chart" uri="{C3380CC4-5D6E-409C-BE32-E72D297353CC}">
                <c16:uniqueId val="{00000019-5A8D-46AD-A723-74C95426255F}"/>
              </c:ext>
            </c:extLst>
          </c:dPt>
          <c:dPt>
            <c:idx val="13"/>
            <c:bubble3D val="0"/>
            <c:spPr>
              <a:solidFill>
                <a:srgbClr val="7030A0"/>
              </a:solidFill>
              <a:ln w="19050">
                <a:solidFill>
                  <a:schemeClr val="lt1"/>
                </a:solidFill>
              </a:ln>
              <a:effectLst/>
            </c:spPr>
            <c:extLst>
              <c:ext xmlns:c16="http://schemas.microsoft.com/office/drawing/2014/chart" uri="{C3380CC4-5D6E-409C-BE32-E72D297353CC}">
                <c16:uniqueId val="{0000001B-5A8D-46AD-A723-74C95426255F}"/>
              </c:ext>
            </c:extLst>
          </c:dPt>
          <c:dPt>
            <c:idx val="14"/>
            <c:bubble3D val="0"/>
            <c:spPr>
              <a:solidFill>
                <a:srgbClr val="7030A0"/>
              </a:solidFill>
              <a:ln w="19050">
                <a:solidFill>
                  <a:schemeClr val="lt1"/>
                </a:solidFill>
              </a:ln>
              <a:effectLst/>
            </c:spPr>
            <c:extLst>
              <c:ext xmlns:c16="http://schemas.microsoft.com/office/drawing/2014/chart" uri="{C3380CC4-5D6E-409C-BE32-E72D297353CC}">
                <c16:uniqueId val="{0000001D-5A8D-46AD-A723-74C95426255F}"/>
              </c:ext>
            </c:extLst>
          </c:dPt>
          <c:dPt>
            <c:idx val="15"/>
            <c:bubble3D val="0"/>
            <c:spPr>
              <a:solidFill>
                <a:srgbClr val="7030A0"/>
              </a:solidFill>
              <a:ln w="19050">
                <a:solidFill>
                  <a:schemeClr val="lt1"/>
                </a:solidFill>
              </a:ln>
              <a:effectLst/>
            </c:spPr>
            <c:extLst>
              <c:ext xmlns:c16="http://schemas.microsoft.com/office/drawing/2014/chart" uri="{C3380CC4-5D6E-409C-BE32-E72D297353CC}">
                <c16:uniqueId val="{0000001F-5A8D-46AD-A723-74C95426255F}"/>
              </c:ext>
            </c:extLst>
          </c:dPt>
          <c:dPt>
            <c:idx val="16"/>
            <c:bubble3D val="0"/>
            <c:spPr>
              <a:solidFill>
                <a:srgbClr val="7030A0"/>
              </a:solidFill>
              <a:ln w="19050">
                <a:solidFill>
                  <a:schemeClr val="lt1"/>
                </a:solidFill>
              </a:ln>
              <a:effectLst/>
            </c:spPr>
            <c:extLst>
              <c:ext xmlns:c16="http://schemas.microsoft.com/office/drawing/2014/chart" uri="{C3380CC4-5D6E-409C-BE32-E72D297353CC}">
                <c16:uniqueId val="{00000021-5A8D-46AD-A723-74C95426255F}"/>
              </c:ext>
            </c:extLst>
          </c:dPt>
          <c:dPt>
            <c:idx val="17"/>
            <c:bubble3D val="0"/>
            <c:spPr>
              <a:solidFill>
                <a:srgbClr val="7030A0"/>
              </a:solidFill>
              <a:ln w="19050">
                <a:solidFill>
                  <a:schemeClr val="lt1"/>
                </a:solidFill>
              </a:ln>
              <a:effectLst/>
            </c:spPr>
            <c:extLst>
              <c:ext xmlns:c16="http://schemas.microsoft.com/office/drawing/2014/chart" uri="{C3380CC4-5D6E-409C-BE32-E72D297353CC}">
                <c16:uniqueId val="{00000023-5A8D-46AD-A723-74C95426255F}"/>
              </c:ext>
            </c:extLst>
          </c:dPt>
          <c:dPt>
            <c:idx val="18"/>
            <c:bubble3D val="0"/>
            <c:spPr>
              <a:solidFill>
                <a:srgbClr val="7030A0"/>
              </a:solidFill>
              <a:ln w="19050">
                <a:solidFill>
                  <a:schemeClr val="lt1"/>
                </a:solidFill>
              </a:ln>
              <a:effectLst/>
            </c:spPr>
            <c:extLst>
              <c:ext xmlns:c16="http://schemas.microsoft.com/office/drawing/2014/chart" uri="{C3380CC4-5D6E-409C-BE32-E72D297353CC}">
                <c16:uniqueId val="{00000025-5A8D-46AD-A723-74C95426255F}"/>
              </c:ext>
            </c:extLst>
          </c:dPt>
          <c:dPt>
            <c:idx val="19"/>
            <c:bubble3D val="0"/>
            <c:spPr>
              <a:solidFill>
                <a:srgbClr val="7030A0"/>
              </a:solidFill>
              <a:ln w="19050">
                <a:solidFill>
                  <a:schemeClr val="lt1"/>
                </a:solidFill>
              </a:ln>
              <a:effectLst/>
            </c:spPr>
            <c:extLst>
              <c:ext xmlns:c16="http://schemas.microsoft.com/office/drawing/2014/chart" uri="{C3380CC4-5D6E-409C-BE32-E72D297353CC}">
                <c16:uniqueId val="{00000027-5A8D-46AD-A723-74C95426255F}"/>
              </c:ext>
            </c:extLst>
          </c:dPt>
          <c:dPt>
            <c:idx val="20"/>
            <c:bubble3D val="0"/>
            <c:spPr>
              <a:solidFill>
                <a:srgbClr val="7030A0"/>
              </a:solidFill>
              <a:ln w="19050">
                <a:solidFill>
                  <a:schemeClr val="lt1"/>
                </a:solidFill>
              </a:ln>
              <a:effectLst/>
            </c:spPr>
            <c:extLst>
              <c:ext xmlns:c16="http://schemas.microsoft.com/office/drawing/2014/chart" uri="{C3380CC4-5D6E-409C-BE32-E72D297353CC}">
                <c16:uniqueId val="{00000029-5A8D-46AD-A723-74C95426255F}"/>
              </c:ext>
            </c:extLst>
          </c:dPt>
          <c:dPt>
            <c:idx val="21"/>
            <c:bubble3D val="0"/>
            <c:spPr>
              <a:solidFill>
                <a:srgbClr val="7030A0"/>
              </a:solidFill>
              <a:ln w="19050">
                <a:solidFill>
                  <a:schemeClr val="lt1"/>
                </a:solidFill>
              </a:ln>
              <a:effectLst/>
            </c:spPr>
            <c:extLst>
              <c:ext xmlns:c16="http://schemas.microsoft.com/office/drawing/2014/chart" uri="{C3380CC4-5D6E-409C-BE32-E72D297353CC}">
                <c16:uniqueId val="{0000002B-5A8D-46AD-A723-74C95426255F}"/>
              </c:ext>
            </c:extLst>
          </c:dPt>
          <c:dPt>
            <c:idx val="22"/>
            <c:bubble3D val="0"/>
            <c:spPr>
              <a:solidFill>
                <a:srgbClr val="7030A0"/>
              </a:solidFill>
              <a:ln w="19050">
                <a:solidFill>
                  <a:schemeClr val="lt1"/>
                </a:solidFill>
              </a:ln>
              <a:effectLst/>
            </c:spPr>
            <c:extLst>
              <c:ext xmlns:c16="http://schemas.microsoft.com/office/drawing/2014/chart" uri="{C3380CC4-5D6E-409C-BE32-E72D297353CC}">
                <c16:uniqueId val="{0000002D-5A8D-46AD-A723-74C95426255F}"/>
              </c:ext>
            </c:extLst>
          </c:dPt>
          <c:dPt>
            <c:idx val="23"/>
            <c:bubble3D val="0"/>
            <c:spPr>
              <a:solidFill>
                <a:srgbClr val="7030A0"/>
              </a:solidFill>
              <a:ln w="19050">
                <a:solidFill>
                  <a:schemeClr val="lt1"/>
                </a:solidFill>
              </a:ln>
              <a:effectLst/>
            </c:spPr>
            <c:extLst>
              <c:ext xmlns:c16="http://schemas.microsoft.com/office/drawing/2014/chart" uri="{C3380CC4-5D6E-409C-BE32-E72D297353CC}">
                <c16:uniqueId val="{0000002F-5A8D-46AD-A723-74C95426255F}"/>
              </c:ext>
            </c:extLst>
          </c:dPt>
          <c:dPt>
            <c:idx val="24"/>
            <c:bubble3D val="0"/>
            <c:spPr>
              <a:solidFill>
                <a:srgbClr val="7030A0"/>
              </a:solidFill>
              <a:ln w="19050">
                <a:solidFill>
                  <a:schemeClr val="lt1"/>
                </a:solidFill>
              </a:ln>
              <a:effectLst/>
            </c:spPr>
            <c:extLst>
              <c:ext xmlns:c16="http://schemas.microsoft.com/office/drawing/2014/chart" uri="{C3380CC4-5D6E-409C-BE32-E72D297353CC}">
                <c16:uniqueId val="{00000031-5A8D-46AD-A723-74C95426255F}"/>
              </c:ext>
            </c:extLst>
          </c:dPt>
          <c:dPt>
            <c:idx val="25"/>
            <c:bubble3D val="0"/>
            <c:spPr>
              <a:solidFill>
                <a:srgbClr val="7030A0"/>
              </a:solidFill>
              <a:ln w="19050">
                <a:solidFill>
                  <a:schemeClr val="lt1"/>
                </a:solidFill>
              </a:ln>
              <a:effectLst/>
            </c:spPr>
            <c:extLst>
              <c:ext xmlns:c16="http://schemas.microsoft.com/office/drawing/2014/chart" uri="{C3380CC4-5D6E-409C-BE32-E72D297353CC}">
                <c16:uniqueId val="{00000033-5A8D-46AD-A723-74C95426255F}"/>
              </c:ext>
            </c:extLst>
          </c:dPt>
          <c:dPt>
            <c:idx val="26"/>
            <c:bubble3D val="0"/>
            <c:spPr>
              <a:solidFill>
                <a:srgbClr val="7030A0"/>
              </a:solidFill>
              <a:ln w="19050">
                <a:solidFill>
                  <a:schemeClr val="lt1"/>
                </a:solidFill>
              </a:ln>
              <a:effectLst/>
            </c:spPr>
            <c:extLst>
              <c:ext xmlns:c16="http://schemas.microsoft.com/office/drawing/2014/chart" uri="{C3380CC4-5D6E-409C-BE32-E72D297353CC}">
                <c16:uniqueId val="{00000035-5A8D-46AD-A723-74C95426255F}"/>
              </c:ext>
            </c:extLst>
          </c:dPt>
          <c:dPt>
            <c:idx val="27"/>
            <c:bubble3D val="0"/>
            <c:spPr>
              <a:solidFill>
                <a:srgbClr val="7030A0"/>
              </a:solidFill>
              <a:ln w="19050">
                <a:solidFill>
                  <a:schemeClr val="lt1"/>
                </a:solidFill>
              </a:ln>
              <a:effectLst/>
            </c:spPr>
            <c:extLst>
              <c:ext xmlns:c16="http://schemas.microsoft.com/office/drawing/2014/chart" uri="{C3380CC4-5D6E-409C-BE32-E72D297353CC}">
                <c16:uniqueId val="{00000037-5A8D-46AD-A723-74C95426255F}"/>
              </c:ext>
            </c:extLst>
          </c:dPt>
          <c:dPt>
            <c:idx val="28"/>
            <c:bubble3D val="0"/>
            <c:spPr>
              <a:solidFill>
                <a:srgbClr val="7030A0"/>
              </a:solidFill>
              <a:ln w="19050">
                <a:solidFill>
                  <a:schemeClr val="lt1"/>
                </a:solidFill>
              </a:ln>
              <a:effectLst/>
            </c:spPr>
            <c:extLst>
              <c:ext xmlns:c16="http://schemas.microsoft.com/office/drawing/2014/chart" uri="{C3380CC4-5D6E-409C-BE32-E72D297353CC}">
                <c16:uniqueId val="{00000039-5A8D-46AD-A723-74C95426255F}"/>
              </c:ext>
            </c:extLst>
          </c:dPt>
          <c:dPt>
            <c:idx val="29"/>
            <c:bubble3D val="0"/>
            <c:spPr>
              <a:solidFill>
                <a:srgbClr val="7030A0"/>
              </a:solidFill>
              <a:ln w="19050">
                <a:solidFill>
                  <a:schemeClr val="lt1"/>
                </a:solidFill>
              </a:ln>
              <a:effectLst/>
            </c:spPr>
            <c:extLst>
              <c:ext xmlns:c16="http://schemas.microsoft.com/office/drawing/2014/chart" uri="{C3380CC4-5D6E-409C-BE32-E72D297353CC}">
                <c16:uniqueId val="{0000003B-5A8D-46AD-A723-74C95426255F}"/>
              </c:ext>
            </c:extLst>
          </c:dPt>
          <c:dPt>
            <c:idx val="30"/>
            <c:bubble3D val="0"/>
            <c:spPr>
              <a:solidFill>
                <a:srgbClr val="7030A0"/>
              </a:solidFill>
              <a:ln w="19050">
                <a:solidFill>
                  <a:schemeClr val="lt1"/>
                </a:solidFill>
              </a:ln>
              <a:effectLst/>
            </c:spPr>
            <c:extLst>
              <c:ext xmlns:c16="http://schemas.microsoft.com/office/drawing/2014/chart" uri="{C3380CC4-5D6E-409C-BE32-E72D297353CC}">
                <c16:uniqueId val="{0000003D-5A8D-46AD-A723-74C95426255F}"/>
              </c:ext>
            </c:extLst>
          </c:dPt>
          <c:dPt>
            <c:idx val="31"/>
            <c:bubble3D val="0"/>
            <c:spPr>
              <a:solidFill>
                <a:srgbClr val="7030A0"/>
              </a:solidFill>
              <a:ln w="19050">
                <a:solidFill>
                  <a:schemeClr val="lt1"/>
                </a:solidFill>
              </a:ln>
              <a:effectLst/>
            </c:spPr>
            <c:extLst>
              <c:ext xmlns:c16="http://schemas.microsoft.com/office/drawing/2014/chart" uri="{C3380CC4-5D6E-409C-BE32-E72D297353CC}">
                <c16:uniqueId val="{0000003F-5A8D-46AD-A723-74C95426255F}"/>
              </c:ext>
            </c:extLst>
          </c:dPt>
          <c:dPt>
            <c:idx val="32"/>
            <c:bubble3D val="0"/>
            <c:spPr>
              <a:solidFill>
                <a:srgbClr val="7030A0"/>
              </a:solidFill>
              <a:ln w="19050">
                <a:solidFill>
                  <a:schemeClr val="lt1"/>
                </a:solidFill>
              </a:ln>
              <a:effectLst/>
            </c:spPr>
            <c:extLst>
              <c:ext xmlns:c16="http://schemas.microsoft.com/office/drawing/2014/chart" uri="{C3380CC4-5D6E-409C-BE32-E72D297353CC}">
                <c16:uniqueId val="{00000041-5A8D-46AD-A723-74C95426255F}"/>
              </c:ext>
            </c:extLst>
          </c:dPt>
          <c:dPt>
            <c:idx val="33"/>
            <c:bubble3D val="0"/>
            <c:spPr>
              <a:solidFill>
                <a:srgbClr val="7030A0"/>
              </a:solidFill>
              <a:ln w="19050">
                <a:solidFill>
                  <a:schemeClr val="lt1"/>
                </a:solidFill>
              </a:ln>
              <a:effectLst/>
            </c:spPr>
            <c:extLst>
              <c:ext xmlns:c16="http://schemas.microsoft.com/office/drawing/2014/chart" uri="{C3380CC4-5D6E-409C-BE32-E72D297353CC}">
                <c16:uniqueId val="{00000043-5A8D-46AD-A723-74C95426255F}"/>
              </c:ext>
            </c:extLst>
          </c:dPt>
          <c:dPt>
            <c:idx val="34"/>
            <c:bubble3D val="0"/>
            <c:spPr>
              <a:solidFill>
                <a:srgbClr val="7030A0"/>
              </a:solidFill>
              <a:ln w="19050">
                <a:solidFill>
                  <a:schemeClr val="lt1"/>
                </a:solidFill>
              </a:ln>
              <a:effectLst/>
            </c:spPr>
            <c:extLst>
              <c:ext xmlns:c16="http://schemas.microsoft.com/office/drawing/2014/chart" uri="{C3380CC4-5D6E-409C-BE32-E72D297353CC}">
                <c16:uniqueId val="{00000045-5A8D-46AD-A723-74C95426255F}"/>
              </c:ext>
            </c:extLst>
          </c:dPt>
          <c:dPt>
            <c:idx val="35"/>
            <c:bubble3D val="0"/>
            <c:spPr>
              <a:solidFill>
                <a:srgbClr val="7030A0"/>
              </a:solidFill>
              <a:ln w="19050">
                <a:solidFill>
                  <a:schemeClr val="lt1"/>
                </a:solidFill>
              </a:ln>
              <a:effectLst/>
            </c:spPr>
            <c:extLst>
              <c:ext xmlns:c16="http://schemas.microsoft.com/office/drawing/2014/chart" uri="{C3380CC4-5D6E-409C-BE32-E72D297353CC}">
                <c16:uniqueId val="{00000047-5A8D-46AD-A723-74C95426255F}"/>
              </c:ext>
            </c:extLst>
          </c:dPt>
          <c:dPt>
            <c:idx val="36"/>
            <c:bubble3D val="0"/>
            <c:spPr>
              <a:solidFill>
                <a:srgbClr val="7030A0"/>
              </a:solidFill>
              <a:ln w="19050">
                <a:solidFill>
                  <a:schemeClr val="lt1"/>
                </a:solidFill>
              </a:ln>
              <a:effectLst/>
            </c:spPr>
            <c:extLst>
              <c:ext xmlns:c16="http://schemas.microsoft.com/office/drawing/2014/chart" uri="{C3380CC4-5D6E-409C-BE32-E72D297353CC}">
                <c16:uniqueId val="{00000049-5A8D-46AD-A723-74C95426255F}"/>
              </c:ext>
            </c:extLst>
          </c:dPt>
          <c:dPt>
            <c:idx val="37"/>
            <c:bubble3D val="0"/>
            <c:spPr>
              <a:solidFill>
                <a:srgbClr val="7030A0"/>
              </a:solidFill>
              <a:ln w="19050">
                <a:solidFill>
                  <a:schemeClr val="lt1"/>
                </a:solidFill>
              </a:ln>
              <a:effectLst/>
            </c:spPr>
            <c:extLst>
              <c:ext xmlns:c16="http://schemas.microsoft.com/office/drawing/2014/chart" uri="{C3380CC4-5D6E-409C-BE32-E72D297353CC}">
                <c16:uniqueId val="{0000004B-5A8D-46AD-A723-74C95426255F}"/>
              </c:ext>
            </c:extLst>
          </c:dPt>
          <c:dPt>
            <c:idx val="38"/>
            <c:bubble3D val="0"/>
            <c:spPr>
              <a:solidFill>
                <a:srgbClr val="7030A0"/>
              </a:solidFill>
              <a:ln w="19050">
                <a:solidFill>
                  <a:schemeClr val="lt1"/>
                </a:solidFill>
              </a:ln>
              <a:effectLst/>
            </c:spPr>
            <c:extLst>
              <c:ext xmlns:c16="http://schemas.microsoft.com/office/drawing/2014/chart" uri="{C3380CC4-5D6E-409C-BE32-E72D297353CC}">
                <c16:uniqueId val="{0000004D-5A8D-46AD-A723-74C95426255F}"/>
              </c:ext>
            </c:extLst>
          </c:dPt>
          <c:dPt>
            <c:idx val="39"/>
            <c:bubble3D val="0"/>
            <c:spPr>
              <a:solidFill>
                <a:srgbClr val="7030A0"/>
              </a:solidFill>
              <a:ln w="19050">
                <a:solidFill>
                  <a:schemeClr val="lt1"/>
                </a:solidFill>
              </a:ln>
              <a:effectLst/>
            </c:spPr>
            <c:extLst>
              <c:ext xmlns:c16="http://schemas.microsoft.com/office/drawing/2014/chart" uri="{C3380CC4-5D6E-409C-BE32-E72D297353CC}">
                <c16:uniqueId val="{0000004F-5A8D-46AD-A723-74C95426255F}"/>
              </c:ext>
            </c:extLst>
          </c:dPt>
          <c:dPt>
            <c:idx val="40"/>
            <c:bubble3D val="0"/>
            <c:spPr>
              <a:solidFill>
                <a:srgbClr val="7030A0"/>
              </a:solidFill>
              <a:ln w="19050">
                <a:solidFill>
                  <a:schemeClr val="lt1"/>
                </a:solidFill>
              </a:ln>
              <a:effectLst/>
            </c:spPr>
            <c:extLst>
              <c:ext xmlns:c16="http://schemas.microsoft.com/office/drawing/2014/chart" uri="{C3380CC4-5D6E-409C-BE32-E72D297353CC}">
                <c16:uniqueId val="{00000051-5A8D-46AD-A723-74C95426255F}"/>
              </c:ext>
            </c:extLst>
          </c:dPt>
          <c:dPt>
            <c:idx val="41"/>
            <c:bubble3D val="0"/>
            <c:spPr>
              <a:solidFill>
                <a:srgbClr val="7030A0"/>
              </a:solidFill>
              <a:ln w="19050">
                <a:solidFill>
                  <a:schemeClr val="lt1"/>
                </a:solidFill>
              </a:ln>
              <a:effectLst/>
            </c:spPr>
            <c:extLst>
              <c:ext xmlns:c16="http://schemas.microsoft.com/office/drawing/2014/chart" uri="{C3380CC4-5D6E-409C-BE32-E72D297353CC}">
                <c16:uniqueId val="{00000053-5A8D-46AD-A723-74C95426255F}"/>
              </c:ext>
            </c:extLst>
          </c:dPt>
          <c:dPt>
            <c:idx val="42"/>
            <c:bubble3D val="0"/>
            <c:spPr>
              <a:solidFill>
                <a:srgbClr val="7030A0"/>
              </a:solidFill>
              <a:ln w="19050">
                <a:solidFill>
                  <a:schemeClr val="lt1"/>
                </a:solidFill>
              </a:ln>
              <a:effectLst/>
            </c:spPr>
            <c:extLst>
              <c:ext xmlns:c16="http://schemas.microsoft.com/office/drawing/2014/chart" uri="{C3380CC4-5D6E-409C-BE32-E72D297353CC}">
                <c16:uniqueId val="{00000055-5A8D-46AD-A723-74C95426255F}"/>
              </c:ext>
            </c:extLst>
          </c:dPt>
          <c:dPt>
            <c:idx val="43"/>
            <c:bubble3D val="0"/>
            <c:spPr>
              <a:solidFill>
                <a:srgbClr val="7030A0"/>
              </a:solidFill>
              <a:ln w="19050">
                <a:solidFill>
                  <a:schemeClr val="lt1"/>
                </a:solidFill>
              </a:ln>
              <a:effectLst/>
            </c:spPr>
            <c:extLst>
              <c:ext xmlns:c16="http://schemas.microsoft.com/office/drawing/2014/chart" uri="{C3380CC4-5D6E-409C-BE32-E72D297353CC}">
                <c16:uniqueId val="{00000057-5A8D-46AD-A723-74C95426255F}"/>
              </c:ext>
            </c:extLst>
          </c:dPt>
          <c:dPt>
            <c:idx val="44"/>
            <c:bubble3D val="0"/>
            <c:spPr>
              <a:solidFill>
                <a:srgbClr val="7030A0"/>
              </a:solidFill>
              <a:ln w="19050">
                <a:solidFill>
                  <a:schemeClr val="lt1"/>
                </a:solidFill>
              </a:ln>
              <a:effectLst/>
            </c:spPr>
            <c:extLst>
              <c:ext xmlns:c16="http://schemas.microsoft.com/office/drawing/2014/chart" uri="{C3380CC4-5D6E-409C-BE32-E72D297353CC}">
                <c16:uniqueId val="{00000059-5A8D-46AD-A723-74C95426255F}"/>
              </c:ext>
            </c:extLst>
          </c:dPt>
          <c:dPt>
            <c:idx val="45"/>
            <c:bubble3D val="0"/>
            <c:spPr>
              <a:solidFill>
                <a:srgbClr val="7030A0"/>
              </a:solidFill>
              <a:ln w="19050">
                <a:solidFill>
                  <a:schemeClr val="lt1"/>
                </a:solidFill>
              </a:ln>
              <a:effectLst/>
            </c:spPr>
            <c:extLst>
              <c:ext xmlns:c16="http://schemas.microsoft.com/office/drawing/2014/chart" uri="{C3380CC4-5D6E-409C-BE32-E72D297353CC}">
                <c16:uniqueId val="{0000005B-5A8D-46AD-A723-74C95426255F}"/>
              </c:ext>
            </c:extLst>
          </c:dPt>
          <c:dPt>
            <c:idx val="46"/>
            <c:bubble3D val="0"/>
            <c:spPr>
              <a:solidFill>
                <a:srgbClr val="7030A0"/>
              </a:solidFill>
              <a:ln w="19050">
                <a:solidFill>
                  <a:schemeClr val="lt1"/>
                </a:solidFill>
              </a:ln>
              <a:effectLst/>
            </c:spPr>
            <c:extLst>
              <c:ext xmlns:c16="http://schemas.microsoft.com/office/drawing/2014/chart" uri="{C3380CC4-5D6E-409C-BE32-E72D297353CC}">
                <c16:uniqueId val="{0000005D-5A8D-46AD-A723-74C95426255F}"/>
              </c:ext>
            </c:extLst>
          </c:dPt>
          <c:dPt>
            <c:idx val="47"/>
            <c:bubble3D val="0"/>
            <c:spPr>
              <a:solidFill>
                <a:srgbClr val="7030A0"/>
              </a:solidFill>
              <a:ln w="19050">
                <a:solidFill>
                  <a:schemeClr val="lt1"/>
                </a:solidFill>
              </a:ln>
              <a:effectLst/>
            </c:spPr>
            <c:extLst>
              <c:ext xmlns:c16="http://schemas.microsoft.com/office/drawing/2014/chart" uri="{C3380CC4-5D6E-409C-BE32-E72D297353CC}">
                <c16:uniqueId val="{0000005F-5A8D-46AD-A723-74C95426255F}"/>
              </c:ext>
            </c:extLst>
          </c:dPt>
          <c:dPt>
            <c:idx val="48"/>
            <c:bubble3D val="0"/>
            <c:spPr>
              <a:solidFill>
                <a:srgbClr val="7030A0"/>
              </a:solidFill>
              <a:ln w="19050">
                <a:solidFill>
                  <a:schemeClr val="lt1"/>
                </a:solidFill>
              </a:ln>
              <a:effectLst/>
            </c:spPr>
            <c:extLst>
              <c:ext xmlns:c16="http://schemas.microsoft.com/office/drawing/2014/chart" uri="{C3380CC4-5D6E-409C-BE32-E72D297353CC}">
                <c16:uniqueId val="{00000061-5A8D-46AD-A723-74C95426255F}"/>
              </c:ext>
            </c:extLst>
          </c:dPt>
          <c:dPt>
            <c:idx val="49"/>
            <c:bubble3D val="0"/>
            <c:spPr>
              <a:solidFill>
                <a:srgbClr val="7030A0"/>
              </a:solidFill>
              <a:ln w="19050">
                <a:solidFill>
                  <a:schemeClr val="lt1"/>
                </a:solidFill>
              </a:ln>
              <a:effectLst/>
            </c:spPr>
            <c:extLst>
              <c:ext xmlns:c16="http://schemas.microsoft.com/office/drawing/2014/chart" uri="{C3380CC4-5D6E-409C-BE32-E72D297353CC}">
                <c16:uniqueId val="{00000063-5A8D-46AD-A723-74C95426255F}"/>
              </c:ext>
            </c:extLst>
          </c:dPt>
          <c:val>
            <c:numLit>
              <c:formatCode>General</c:formatCode>
              <c:ptCount val="5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numLit>
          </c:val>
          <c:extLst>
            <c:ext xmlns:c16="http://schemas.microsoft.com/office/drawing/2014/chart" uri="{C3380CC4-5D6E-409C-BE32-E72D297353CC}">
              <c16:uniqueId val="{00000064-5A8D-46AD-A723-74C95426255F}"/>
            </c:ext>
          </c:extLst>
        </c:ser>
        <c:dLbls>
          <c:showLegendKey val="0"/>
          <c:showVal val="0"/>
          <c:showCatName val="0"/>
          <c:showSerName val="0"/>
          <c:showPercent val="0"/>
          <c:showBubbleSize val="0"/>
          <c:showLeaderLines val="1"/>
        </c:dLbls>
        <c:firstSliceAng val="0"/>
        <c:holeSize val="50"/>
      </c:doughnutChart>
      <c:doughnutChart>
        <c:varyColors val="1"/>
        <c:ser>
          <c:idx val="0"/>
          <c:order val="0"/>
          <c:spPr>
            <a:solidFill>
              <a:srgbClr val="7030A0"/>
            </a:solidFill>
          </c:spPr>
          <c:dPt>
            <c:idx val="0"/>
            <c:bubble3D val="0"/>
            <c:spPr>
              <a:solidFill>
                <a:srgbClr val="461E64">
                  <a:alpha val="94902"/>
                </a:srgbClr>
              </a:solidFill>
              <a:ln w="19050">
                <a:solidFill>
                  <a:schemeClr val="lt1"/>
                </a:solidFill>
              </a:ln>
              <a:effectLst/>
            </c:spPr>
            <c:extLst>
              <c:ext xmlns:c16="http://schemas.microsoft.com/office/drawing/2014/chart" uri="{C3380CC4-5D6E-409C-BE32-E72D297353CC}">
                <c16:uniqueId val="{00000066-5A8D-46AD-A723-74C95426255F}"/>
              </c:ext>
            </c:extLst>
          </c:dPt>
          <c:dPt>
            <c:idx val="1"/>
            <c:bubble3D val="0"/>
            <c:spPr>
              <a:solidFill>
                <a:srgbClr val="461E64">
                  <a:alpha val="0"/>
                </a:srgbClr>
              </a:solidFill>
              <a:ln w="19050">
                <a:solidFill>
                  <a:schemeClr val="lt1"/>
                </a:solidFill>
              </a:ln>
              <a:effectLst/>
            </c:spPr>
            <c:extLst>
              <c:ext xmlns:c16="http://schemas.microsoft.com/office/drawing/2014/chart" uri="{C3380CC4-5D6E-409C-BE32-E72D297353CC}">
                <c16:uniqueId val="{00000068-5A8D-46AD-A723-74C95426255F}"/>
              </c:ext>
            </c:extLst>
          </c:dPt>
          <c:cat>
            <c:strRef>
              <c:f>'SUPPORT SHEET'!$A$10:$B$10</c:f>
              <c:strCache>
                <c:ptCount val="2"/>
                <c:pt idx="0">
                  <c:v>AMAZON</c:v>
                </c:pt>
                <c:pt idx="1">
                  <c:v>REMAINING </c:v>
                </c:pt>
              </c:strCache>
            </c:strRef>
          </c:cat>
          <c:val>
            <c:numRef>
              <c:f>'SUPPORT SHEET'!$A$11:$B$11</c:f>
              <c:numCache>
                <c:formatCode>0%</c:formatCode>
                <c:ptCount val="2"/>
                <c:pt idx="0">
                  <c:v>0.23107816127037165</c:v>
                </c:pt>
                <c:pt idx="1">
                  <c:v>0.76892183872962838</c:v>
                </c:pt>
              </c:numCache>
            </c:numRef>
          </c:val>
          <c:extLst>
            <c:ext xmlns:c16="http://schemas.microsoft.com/office/drawing/2014/chart" uri="{C3380CC4-5D6E-409C-BE32-E72D297353CC}">
              <c16:uniqueId val="{00000069-5A8D-46AD-A723-74C95426255F}"/>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6458671786198548E-4"/>
          <c:y val="0.10819219676983197"/>
          <c:w val="0.83780911130343994"/>
          <c:h val="0.88432838605766861"/>
        </c:manualLayout>
      </c:layout>
      <c:barChart>
        <c:barDir val="col"/>
        <c:grouping val="clustered"/>
        <c:varyColors val="0"/>
        <c:ser>
          <c:idx val="0"/>
          <c:order val="0"/>
          <c:tx>
            <c:strRef>
              <c:f>'SUPPORT SHEET'!$G$15</c:f>
              <c:strCache>
                <c:ptCount val="1"/>
                <c:pt idx="0">
                  <c:v>values</c:v>
                </c:pt>
              </c:strCache>
            </c:strRef>
          </c:tx>
          <c:spPr>
            <a:solidFill>
              <a:schemeClr val="accent1"/>
            </a:solidFill>
            <a:ln>
              <a:noFill/>
            </a:ln>
            <a:effectLst/>
          </c:spPr>
          <c:invertIfNegative val="0"/>
          <c:dPt>
            <c:idx val="0"/>
            <c:invertIfNegative val="0"/>
            <c:bubble3D val="0"/>
            <c:spPr>
              <a:blipFill>
                <a:blip xmlns:r="http://schemas.openxmlformats.org/officeDocument/2006/relationships" r:embed="rId3"/>
                <a:stretch>
                  <a:fillRect/>
                </a:stretch>
              </a:blipFill>
              <a:ln>
                <a:noFill/>
              </a:ln>
              <a:effectLst/>
            </c:spPr>
            <c:pictureOptions>
              <c:pictureFormat val="stackScale"/>
            </c:pictureOptions>
            <c:extLst>
              <c:ext xmlns:c16="http://schemas.microsoft.com/office/drawing/2014/chart" uri="{C3380CC4-5D6E-409C-BE32-E72D297353CC}">
                <c16:uniqueId val="{00000001-6BFC-48C3-B8A7-11B531BBD853}"/>
              </c:ext>
            </c:extLst>
          </c:dPt>
          <c:dPt>
            <c:idx val="1"/>
            <c:invertIfNegative val="0"/>
            <c:bubble3D val="0"/>
            <c:spPr>
              <a:blipFill>
                <a:blip xmlns:r="http://schemas.openxmlformats.org/officeDocument/2006/relationships" r:embed="rId4"/>
                <a:stretch>
                  <a:fillRect/>
                </a:stretch>
              </a:blipFill>
              <a:ln>
                <a:noFill/>
              </a:ln>
              <a:effectLst/>
            </c:spPr>
            <c:pictureOptions>
              <c:pictureFormat val="stackScale"/>
            </c:pictureOptions>
            <c:extLst>
              <c:ext xmlns:c16="http://schemas.microsoft.com/office/drawing/2014/chart" uri="{C3380CC4-5D6E-409C-BE32-E72D297353CC}">
                <c16:uniqueId val="{00000003-6BFC-48C3-B8A7-11B531BBD853}"/>
              </c:ext>
            </c:extLst>
          </c:dPt>
          <c:dLbls>
            <c:dLbl>
              <c:idx val="0"/>
              <c:layout>
                <c:manualLayout>
                  <c:x val="0.1161415244490072"/>
                  <c:y val="-8.6877623805268145E-2"/>
                </c:manualLayout>
              </c:layout>
              <c:spPr>
                <a:noFill/>
                <a:ln>
                  <a:noFill/>
                </a:ln>
                <a:effectLst/>
              </c:spPr>
              <c:txPr>
                <a:bodyPr rot="0" spcFirstLastPara="1" vertOverflow="ellipsis" vert="horz" wrap="square" lIns="38100" tIns="19050" rIns="38100" bIns="19050" anchor="ctr" anchorCtr="1">
                  <a:noAutofit/>
                </a:bodyPr>
                <a:lstStyle/>
                <a:p>
                  <a:pPr>
                    <a:defRPr sz="1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7.6917698490538491E-2"/>
                      <c:h val="0.20071850909954739"/>
                    </c:manualLayout>
                  </c15:layout>
                </c:ext>
                <c:ext xmlns:c16="http://schemas.microsoft.com/office/drawing/2014/chart" uri="{C3380CC4-5D6E-409C-BE32-E72D297353CC}">
                  <c16:uniqueId val="{00000001-6BFC-48C3-B8A7-11B531BBD853}"/>
                </c:ext>
              </c:extLst>
            </c:dLbl>
            <c:dLbl>
              <c:idx val="1"/>
              <c:layout>
                <c:manualLayout>
                  <c:x val="-8.6940784701943094E-2"/>
                  <c:y val="-0.18916042579312486"/>
                </c:manualLayout>
              </c:layout>
              <c:spPr>
                <a:noFill/>
                <a:ln>
                  <a:noFill/>
                </a:ln>
                <a:effectLst/>
              </c:spPr>
              <c:txPr>
                <a:bodyPr rot="0" spcFirstLastPara="1" vertOverflow="ellipsis" vert="horz" wrap="square" lIns="38100" tIns="19050" rIns="38100" bIns="19050" anchor="ctr" anchorCtr="1">
                  <a:noAutofit/>
                </a:bodyPr>
                <a:lstStyle/>
                <a:p>
                  <a:pPr>
                    <a:defRPr sz="1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7.3682801543020371E-2"/>
                      <c:h val="0.18565898841918904"/>
                    </c:manualLayout>
                  </c15:layout>
                </c:ext>
                <c:ext xmlns:c16="http://schemas.microsoft.com/office/drawing/2014/chart" uri="{C3380CC4-5D6E-409C-BE32-E72D297353CC}">
                  <c16:uniqueId val="{00000003-6BFC-48C3-B8A7-11B531BBD853}"/>
                </c:ext>
              </c:extLst>
            </c:dLbl>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'SUPPORT SHEET'!$H$14:$I$14</c:f>
              <c:strCache>
                <c:ptCount val="2"/>
                <c:pt idx="0">
                  <c:v>FEMALE</c:v>
                </c:pt>
                <c:pt idx="1">
                  <c:v>MALE</c:v>
                </c:pt>
              </c:strCache>
            </c:strRef>
          </c:cat>
          <c:val>
            <c:numRef>
              <c:f>'SUPPORT SHEET'!$H$15:$I$15</c:f>
              <c:numCache>
                <c:formatCode>0%</c:formatCode>
                <c:ptCount val="2"/>
                <c:pt idx="0">
                  <c:v>0.39939276620695746</c:v>
                </c:pt>
                <c:pt idx="1">
                  <c:v>0.60060723379304259</c:v>
                </c:pt>
              </c:numCache>
            </c:numRef>
          </c:val>
          <c:extLst>
            <c:ext xmlns:c16="http://schemas.microsoft.com/office/drawing/2014/chart" uri="{C3380CC4-5D6E-409C-BE32-E72D297353CC}">
              <c16:uniqueId val="{00000004-6BFC-48C3-B8A7-11B531BBD853}"/>
            </c:ext>
          </c:extLst>
        </c:ser>
        <c:ser>
          <c:idx val="1"/>
          <c:order val="1"/>
          <c:tx>
            <c:strRef>
              <c:f>'SUPPORT SHEET'!$G$16</c:f>
              <c:strCache>
                <c:ptCount val="1"/>
                <c:pt idx="0">
                  <c:v>total</c:v>
                </c:pt>
              </c:strCache>
            </c:strRef>
          </c:tx>
          <c:spPr>
            <a:blipFill>
              <a:blip xmlns:r="http://schemas.openxmlformats.org/officeDocument/2006/relationships" r:embed="rId5"/>
              <a:stretch>
                <a:fillRect/>
              </a:stretch>
            </a:blipFill>
            <a:ln>
              <a:noFill/>
            </a:ln>
            <a:effectLst/>
          </c:spPr>
          <c:invertIfNegative val="0"/>
          <c:dPt>
            <c:idx val="1"/>
            <c:invertIfNegative val="0"/>
            <c:bubble3D val="0"/>
            <c:spPr>
              <a:blipFill>
                <a:blip xmlns:r="http://schemas.openxmlformats.org/officeDocument/2006/relationships" r:embed="rId6"/>
                <a:stretch>
                  <a:fillRect/>
                </a:stretch>
              </a:blipFill>
              <a:ln>
                <a:noFill/>
              </a:ln>
              <a:effectLst/>
            </c:spPr>
            <c:extLst>
              <c:ext xmlns:c16="http://schemas.microsoft.com/office/drawing/2014/chart" uri="{C3380CC4-5D6E-409C-BE32-E72D297353CC}">
                <c16:uniqueId val="{00000006-6BFC-48C3-B8A7-11B531BBD853}"/>
              </c:ext>
            </c:extLst>
          </c:dPt>
          <c:dLbls>
            <c:delete val="1"/>
          </c:dLbls>
          <c:cat>
            <c:strRef>
              <c:f>'SUPPORT SHEET'!$H$14:$I$14</c:f>
              <c:strCache>
                <c:ptCount val="2"/>
                <c:pt idx="0">
                  <c:v>FEMALE</c:v>
                </c:pt>
                <c:pt idx="1">
                  <c:v>MALE</c:v>
                </c:pt>
              </c:strCache>
            </c:strRef>
          </c:cat>
          <c:val>
            <c:numRef>
              <c:f>'SUPPORT SHEET'!$H$16:$I$16</c:f>
              <c:numCache>
                <c:formatCode>0%</c:formatCode>
                <c:ptCount val="2"/>
                <c:pt idx="0">
                  <c:v>1</c:v>
                </c:pt>
                <c:pt idx="1">
                  <c:v>1</c:v>
                </c:pt>
              </c:numCache>
            </c:numRef>
          </c:val>
          <c:extLst>
            <c:ext xmlns:c16="http://schemas.microsoft.com/office/drawing/2014/chart" uri="{C3380CC4-5D6E-409C-BE32-E72D297353CC}">
              <c16:uniqueId val="{00000007-6BFC-48C3-B8A7-11B531BBD853}"/>
            </c:ext>
          </c:extLst>
        </c:ser>
        <c:dLbls>
          <c:dLblPos val="outEnd"/>
          <c:showLegendKey val="0"/>
          <c:showVal val="1"/>
          <c:showCatName val="0"/>
          <c:showSerName val="0"/>
          <c:showPercent val="0"/>
          <c:showBubbleSize val="0"/>
        </c:dLbls>
        <c:gapWidth val="219"/>
        <c:overlap val="100"/>
        <c:axId val="1720826784"/>
        <c:axId val="1720831584"/>
      </c:barChart>
      <c:catAx>
        <c:axId val="1720826784"/>
        <c:scaling>
          <c:orientation val="minMax"/>
        </c:scaling>
        <c:delete val="1"/>
        <c:axPos val="b"/>
        <c:numFmt formatCode="General" sourceLinked="1"/>
        <c:majorTickMark val="none"/>
        <c:minorTickMark val="none"/>
        <c:tickLblPos val="nextTo"/>
        <c:crossAx val="1720831584"/>
        <c:crosses val="autoZero"/>
        <c:auto val="1"/>
        <c:lblAlgn val="ctr"/>
        <c:lblOffset val="100"/>
        <c:noMultiLvlLbl val="0"/>
      </c:catAx>
      <c:valAx>
        <c:axId val="1720831584"/>
        <c:scaling>
          <c:orientation val="minMax"/>
        </c:scaling>
        <c:delete val="1"/>
        <c:axPos val="l"/>
        <c:numFmt formatCode="0%" sourceLinked="1"/>
        <c:majorTickMark val="none"/>
        <c:minorTickMark val="none"/>
        <c:tickLblPos val="nextTo"/>
        <c:crossAx val="1720826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autoTitleDeleted val="1"/>
    <c:plotArea>
      <c:layout>
        <c:manualLayout>
          <c:layoutTarget val="inner"/>
          <c:xMode val="edge"/>
          <c:yMode val="edge"/>
          <c:x val="5.0477732497447385E-4"/>
          <c:y val="0"/>
          <c:w val="0.99949522267502555"/>
          <c:h val="1"/>
        </c:manualLayout>
      </c:layout>
      <c:barChart>
        <c:barDir val="bar"/>
        <c:grouping val="clustered"/>
        <c:varyColors val="0"/>
        <c:ser>
          <c:idx val="0"/>
          <c:order val="0"/>
          <c:tx>
            <c:strRef>
              <c:f>'SUPPORT SHEET'!$M$6</c:f>
              <c:strCache>
                <c:ptCount val="1"/>
                <c:pt idx="0">
                  <c:v>qnty</c:v>
                </c:pt>
              </c:strCache>
            </c:strRef>
          </c:tx>
          <c:spPr>
            <a:solidFill>
              <a:srgbClr val="461E64"/>
            </a:solidFill>
            <a:ln>
              <a:solidFill>
                <a:srgbClr val="461E64"/>
              </a:solidFill>
            </a:ln>
            <a:effectLst/>
          </c:spPr>
          <c:invertIfNegative val="0"/>
          <c:dLbls>
            <c:spPr>
              <a:noFill/>
              <a:ln>
                <a:solidFill>
                  <a:srgbClr val="002060"/>
                </a:solid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'SUPPORT SHEET'!$L$7:$L$11</c:f>
              <c:numCache>
                <c:formatCode>General</c:formatCode>
                <c:ptCount val="5"/>
                <c:pt idx="0">
                  <c:v>2019</c:v>
                </c:pt>
                <c:pt idx="1">
                  <c:v>2020</c:v>
                </c:pt>
                <c:pt idx="2">
                  <c:v>2021</c:v>
                </c:pt>
                <c:pt idx="3">
                  <c:v>2022</c:v>
                </c:pt>
                <c:pt idx="4">
                  <c:v>2023</c:v>
                </c:pt>
              </c:numCache>
            </c:numRef>
          </c:cat>
          <c:val>
            <c:numRef>
              <c:f>'SUPPORT SHEET'!$M$7:$M$11</c:f>
              <c:numCache>
                <c:formatCode>General</c:formatCode>
                <c:ptCount val="5"/>
                <c:pt idx="0">
                  <c:v>1939</c:v>
                </c:pt>
                <c:pt idx="1">
                  <c:v>2930</c:v>
                </c:pt>
                <c:pt idx="2">
                  <c:v>2722</c:v>
                </c:pt>
                <c:pt idx="3">
                  <c:v>2685</c:v>
                </c:pt>
                <c:pt idx="4">
                  <c:v>2608</c:v>
                </c:pt>
              </c:numCache>
            </c:numRef>
          </c:val>
          <c:extLst>
            <c:ext xmlns:c16="http://schemas.microsoft.com/office/drawing/2014/chart" uri="{C3380CC4-5D6E-409C-BE32-E72D297353CC}">
              <c16:uniqueId val="{00000000-3FAC-4EE3-B709-8ADCB6EC3D5D}"/>
            </c:ext>
          </c:extLst>
        </c:ser>
        <c:dLbls>
          <c:dLblPos val="outEnd"/>
          <c:showLegendKey val="0"/>
          <c:showVal val="1"/>
          <c:showCatName val="0"/>
          <c:showSerName val="0"/>
          <c:showPercent val="0"/>
          <c:showBubbleSize val="0"/>
        </c:dLbls>
        <c:gapWidth val="182"/>
        <c:axId val="819926079"/>
        <c:axId val="819936639"/>
      </c:barChart>
      <c:catAx>
        <c:axId val="819926079"/>
        <c:scaling>
          <c:orientation val="minMax"/>
        </c:scaling>
        <c:delete val="0"/>
        <c:axPos val="l"/>
        <c:numFmt formatCode="General" sourceLinked="1"/>
        <c:majorTickMark val="out"/>
        <c:minorTickMark val="none"/>
        <c:tickLblPos val="nextTo"/>
        <c:spPr>
          <a:solidFill>
            <a:schemeClr val="bg1"/>
          </a:solidFill>
          <a:ln w="9525" cap="flat" cmpd="sng" algn="ctr">
            <a:solidFill>
              <a:srgbClr val="00206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9936639"/>
        <c:crosses val="autoZero"/>
        <c:auto val="1"/>
        <c:lblAlgn val="ctr"/>
        <c:lblOffset val="100"/>
        <c:noMultiLvlLbl val="0"/>
      </c:catAx>
      <c:valAx>
        <c:axId val="819936639"/>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crossAx val="819926079"/>
        <c:crosses val="autoZero"/>
        <c:crossBetween val="between"/>
      </c:valAx>
      <c:spPr>
        <a:noFill/>
        <a:ln>
          <a:solidFill>
            <a:srgbClr val="002060"/>
          </a:solid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[vba STATIONARY ANALYSIS 1.xlsx]SUPPORT SHEET!PivotTable10</c:name>
    <c:fmtId val="4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a:gsLst>
              <a:gs pos="60000">
                <a:srgbClr val="461E64"/>
              </a:gs>
              <a:gs pos="96000">
                <a:schemeClr val="accent1">
                  <a:lumMod val="30000"/>
                  <a:lumOff val="70000"/>
                </a:schemeClr>
              </a:gs>
            </a:gsLst>
            <a:lin ang="5400000" scaled="1"/>
          </a:gradFill>
          <a:ln w="28575">
            <a:solidFill>
              <a:srgbClr val="461E64"/>
            </a:solidFill>
          </a:ln>
          <a:effectLst/>
        </c:spPr>
        <c:marker>
          <c:symbol val="none"/>
        </c:marker>
        <c:dLbl>
          <c:idx val="0"/>
          <c:spPr>
            <a:solidFill>
              <a:srgbClr val="FFC000"/>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bg1"/>
          </a:solidFill>
          <a:ln w="34925">
            <a:solidFill>
              <a:srgbClr val="461E64"/>
            </a:solidFill>
          </a:ln>
          <a:effectLst/>
        </c:spPr>
        <c:marker>
          <c:symbol val="none"/>
        </c:marker>
        <c:dLbl>
          <c:idx val="0"/>
          <c:spPr>
            <a:solidFill>
              <a:srgbClr val="FFC000"/>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
          <c:w val="0.99103474044911055"/>
          <c:h val="0.936886670416198"/>
        </c:manualLayout>
      </c:layout>
      <c:barChart>
        <c:barDir val="col"/>
        <c:grouping val="clustered"/>
        <c:varyColors val="0"/>
        <c:ser>
          <c:idx val="1"/>
          <c:order val="1"/>
          <c:tx>
            <c:strRef>
              <c:f>'SUPPORT SHEET'!$V$50</c:f>
              <c:strCache>
                <c:ptCount val="1"/>
                <c:pt idx="0">
                  <c:v>Sum of SALES PRICE</c:v>
                </c:pt>
              </c:strCache>
            </c:strRef>
          </c:tx>
          <c:spPr>
            <a:solidFill>
              <a:schemeClr val="bg1"/>
            </a:solidFill>
            <a:ln w="34925">
              <a:solidFill>
                <a:srgbClr val="461E64"/>
              </a:solidFill>
            </a:ln>
            <a:effectLst/>
          </c:spPr>
          <c:invertIfNegative val="0"/>
          <c:dLbls>
            <c:spPr>
              <a:solidFill>
                <a:srgbClr val="FFC000"/>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'SUPPORT SHEET'!$T$51:$T$58</c:f>
              <c:strCache>
                <c:ptCount val="7"/>
                <c:pt idx="0">
                  <c:v>ERASER</c:v>
                </c:pt>
                <c:pt idx="1">
                  <c:v>GEOMETRY BOX</c:v>
                </c:pt>
                <c:pt idx="2">
                  <c:v>NOTEBOOK</c:v>
                </c:pt>
                <c:pt idx="3">
                  <c:v>PEN</c:v>
                </c:pt>
                <c:pt idx="4">
                  <c:v>PENCIL</c:v>
                </c:pt>
                <c:pt idx="5">
                  <c:v>SCALE</c:v>
                </c:pt>
                <c:pt idx="6">
                  <c:v>SKETCH PEN</c:v>
                </c:pt>
              </c:strCache>
            </c:strRef>
          </c:cat>
          <c:val>
            <c:numRef>
              <c:f>'SUPPORT SHEET'!$V$51:$V$58</c:f>
              <c:numCache>
                <c:formatCode>General</c:formatCode>
                <c:ptCount val="7"/>
                <c:pt idx="0">
                  <c:v>10305</c:v>
                </c:pt>
                <c:pt idx="1">
                  <c:v>69000</c:v>
                </c:pt>
                <c:pt idx="2">
                  <c:v>63760</c:v>
                </c:pt>
                <c:pt idx="3">
                  <c:v>27650</c:v>
                </c:pt>
                <c:pt idx="4">
                  <c:v>12395</c:v>
                </c:pt>
                <c:pt idx="5">
                  <c:v>11265</c:v>
                </c:pt>
                <c:pt idx="6">
                  <c:v>36075</c:v>
                </c:pt>
              </c:numCache>
            </c:numRef>
          </c:val>
          <c:extLst>
            <c:ext xmlns:c16="http://schemas.microsoft.com/office/drawing/2014/chart" uri="{C3380CC4-5D6E-409C-BE32-E72D297353CC}">
              <c16:uniqueId val="{00000001-9383-424F-9AD8-B01A61F2E10A}"/>
            </c:ext>
          </c:extLst>
        </c:ser>
        <c:dLbls>
          <c:dLblPos val="outEnd"/>
          <c:showLegendKey val="0"/>
          <c:showVal val="1"/>
          <c:showCatName val="0"/>
          <c:showSerName val="0"/>
          <c:showPercent val="0"/>
          <c:showBubbleSize val="0"/>
        </c:dLbls>
        <c:gapWidth val="75"/>
        <c:overlap val="-35"/>
        <c:axId val="353310543"/>
        <c:axId val="353298063"/>
      </c:barChart>
      <c:barChart>
        <c:barDir val="col"/>
        <c:grouping val="clustered"/>
        <c:varyColors val="0"/>
        <c:ser>
          <c:idx val="0"/>
          <c:order val="0"/>
          <c:tx>
            <c:strRef>
              <c:f>'SUPPORT SHEET'!$U$50</c:f>
              <c:strCache>
                <c:ptCount val="1"/>
                <c:pt idx="0">
                  <c:v>Sum of NET COST PRICE</c:v>
                </c:pt>
              </c:strCache>
            </c:strRef>
          </c:tx>
          <c:spPr>
            <a:gradFill>
              <a:gsLst>
                <a:gs pos="60000">
                  <a:srgbClr val="461E64"/>
                </a:gs>
                <a:gs pos="96000">
                  <a:schemeClr val="accent1">
                    <a:lumMod val="30000"/>
                    <a:lumOff val="70000"/>
                  </a:schemeClr>
                </a:gs>
              </a:gsLst>
              <a:lin ang="5400000" scaled="1"/>
            </a:gradFill>
            <a:ln w="28575">
              <a:solidFill>
                <a:srgbClr val="461E64"/>
              </a:solidFill>
            </a:ln>
            <a:effectLst/>
          </c:spPr>
          <c:invertIfNegative val="0"/>
          <c:dLbls>
            <c:spPr>
              <a:solidFill>
                <a:srgbClr val="FFC000"/>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'SUPPORT SHEET'!$T$51:$T$58</c:f>
              <c:strCache>
                <c:ptCount val="7"/>
                <c:pt idx="0">
                  <c:v>ERASER</c:v>
                </c:pt>
                <c:pt idx="1">
                  <c:v>GEOMETRY BOX</c:v>
                </c:pt>
                <c:pt idx="2">
                  <c:v>NOTEBOOK</c:v>
                </c:pt>
                <c:pt idx="3">
                  <c:v>PEN</c:v>
                </c:pt>
                <c:pt idx="4">
                  <c:v>PENCIL</c:v>
                </c:pt>
                <c:pt idx="5">
                  <c:v>SCALE</c:v>
                </c:pt>
                <c:pt idx="6">
                  <c:v>SKETCH PEN</c:v>
                </c:pt>
              </c:strCache>
            </c:strRef>
          </c:cat>
          <c:val>
            <c:numRef>
              <c:f>'SUPPORT SHEET'!$U$51:$U$58</c:f>
              <c:numCache>
                <c:formatCode>General</c:formatCode>
                <c:ptCount val="7"/>
                <c:pt idx="0">
                  <c:v>4122</c:v>
                </c:pt>
                <c:pt idx="1">
                  <c:v>27600</c:v>
                </c:pt>
                <c:pt idx="2">
                  <c:v>11158</c:v>
                </c:pt>
                <c:pt idx="3">
                  <c:v>11060</c:v>
                </c:pt>
                <c:pt idx="4">
                  <c:v>7437</c:v>
                </c:pt>
                <c:pt idx="5">
                  <c:v>4506</c:v>
                </c:pt>
                <c:pt idx="6">
                  <c:v>12025</c:v>
                </c:pt>
              </c:numCache>
            </c:numRef>
          </c:val>
          <c:extLst>
            <c:ext xmlns:c16="http://schemas.microsoft.com/office/drawing/2014/chart" uri="{C3380CC4-5D6E-409C-BE32-E72D297353CC}">
              <c16:uniqueId val="{00000000-9383-424F-9AD8-B01A61F2E10A}"/>
            </c:ext>
          </c:extLst>
        </c:ser>
        <c:dLbls>
          <c:showLegendKey val="0"/>
          <c:showVal val="0"/>
          <c:showCatName val="0"/>
          <c:showSerName val="0"/>
          <c:showPercent val="0"/>
          <c:showBubbleSize val="0"/>
        </c:dLbls>
        <c:gapWidth val="63"/>
        <c:overlap val="-35"/>
        <c:axId val="1518590351"/>
        <c:axId val="1518610991"/>
      </c:barChart>
      <c:catAx>
        <c:axId val="3533105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en-US"/>
          </a:p>
        </c:txPr>
        <c:crossAx val="353298063"/>
        <c:crosses val="autoZero"/>
        <c:auto val="1"/>
        <c:lblAlgn val="ctr"/>
        <c:lblOffset val="100"/>
        <c:noMultiLvlLbl val="0"/>
      </c:catAx>
      <c:valAx>
        <c:axId val="353298063"/>
        <c:scaling>
          <c:orientation val="minMax"/>
        </c:scaling>
        <c:delete val="1"/>
        <c:axPos val="l"/>
        <c:numFmt formatCode="General" sourceLinked="1"/>
        <c:majorTickMark val="none"/>
        <c:minorTickMark val="none"/>
        <c:tickLblPos val="nextTo"/>
        <c:crossAx val="353310543"/>
        <c:crosses val="autoZero"/>
        <c:crossBetween val="between"/>
      </c:valAx>
      <c:valAx>
        <c:axId val="1518610991"/>
        <c:scaling>
          <c:orientation val="minMax"/>
        </c:scaling>
        <c:delete val="1"/>
        <c:axPos val="r"/>
        <c:numFmt formatCode="General" sourceLinked="1"/>
        <c:majorTickMark val="out"/>
        <c:minorTickMark val="none"/>
        <c:tickLblPos val="nextTo"/>
        <c:crossAx val="1518590351"/>
        <c:crosses val="max"/>
        <c:crossBetween val="between"/>
      </c:valAx>
      <c:catAx>
        <c:axId val="1518590351"/>
        <c:scaling>
          <c:orientation val="minMax"/>
        </c:scaling>
        <c:delete val="1"/>
        <c:axPos val="b"/>
        <c:numFmt formatCode="General" sourceLinked="1"/>
        <c:majorTickMark val="out"/>
        <c:minorTickMark val="none"/>
        <c:tickLblPos val="nextTo"/>
        <c:crossAx val="1518610991"/>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5700674815112"/>
          <c:y val="7.1569982323638121E-2"/>
          <c:w val="0.76379641552848787"/>
          <c:h val="0.77522738229149923"/>
        </c:manualLayout>
      </c:layout>
      <c:doughnutChart>
        <c:varyColors val="1"/>
        <c:ser>
          <c:idx val="1"/>
          <c:order val="1"/>
          <c:tx>
            <c:v>series</c:v>
          </c:tx>
          <c:spPr>
            <a:solidFill>
              <a:srgbClr val="7030A0"/>
            </a:solidFill>
          </c:spPr>
          <c:dPt>
            <c:idx val="0"/>
            <c:bubble3D val="0"/>
            <c:spPr>
              <a:solidFill>
                <a:srgbClr val="7030A0"/>
              </a:solidFill>
              <a:ln w="19050">
                <a:solidFill>
                  <a:schemeClr val="lt1"/>
                </a:solidFill>
              </a:ln>
              <a:effectLst/>
            </c:spPr>
            <c:extLst>
              <c:ext xmlns:c16="http://schemas.microsoft.com/office/drawing/2014/chart" uri="{C3380CC4-5D6E-409C-BE32-E72D297353CC}">
                <c16:uniqueId val="{00000001-6D4A-438F-B3AF-3871E7B1183D}"/>
              </c:ext>
            </c:extLst>
          </c:dPt>
          <c:dPt>
            <c:idx val="1"/>
            <c:bubble3D val="0"/>
            <c:spPr>
              <a:solidFill>
                <a:srgbClr val="7030A0"/>
              </a:solidFill>
              <a:ln w="19050">
                <a:solidFill>
                  <a:schemeClr val="lt1"/>
                </a:solidFill>
              </a:ln>
              <a:effectLst/>
            </c:spPr>
            <c:extLst>
              <c:ext xmlns:c16="http://schemas.microsoft.com/office/drawing/2014/chart" uri="{C3380CC4-5D6E-409C-BE32-E72D297353CC}">
                <c16:uniqueId val="{00000003-6D4A-438F-B3AF-3871E7B1183D}"/>
              </c:ext>
            </c:extLst>
          </c:dPt>
          <c:dPt>
            <c:idx val="2"/>
            <c:bubble3D val="0"/>
            <c:spPr>
              <a:solidFill>
                <a:srgbClr val="7030A0"/>
              </a:solidFill>
              <a:ln w="19050">
                <a:solidFill>
                  <a:schemeClr val="lt1"/>
                </a:solidFill>
              </a:ln>
              <a:effectLst/>
            </c:spPr>
            <c:extLst>
              <c:ext xmlns:c16="http://schemas.microsoft.com/office/drawing/2014/chart" uri="{C3380CC4-5D6E-409C-BE32-E72D297353CC}">
                <c16:uniqueId val="{00000005-6D4A-438F-B3AF-3871E7B1183D}"/>
              </c:ext>
            </c:extLst>
          </c:dPt>
          <c:dPt>
            <c:idx val="3"/>
            <c:bubble3D val="0"/>
            <c:spPr>
              <a:solidFill>
                <a:srgbClr val="7030A0"/>
              </a:solidFill>
              <a:ln w="19050">
                <a:solidFill>
                  <a:schemeClr val="lt1"/>
                </a:solidFill>
              </a:ln>
              <a:effectLst/>
            </c:spPr>
            <c:extLst>
              <c:ext xmlns:c16="http://schemas.microsoft.com/office/drawing/2014/chart" uri="{C3380CC4-5D6E-409C-BE32-E72D297353CC}">
                <c16:uniqueId val="{00000007-6D4A-438F-B3AF-3871E7B1183D}"/>
              </c:ext>
            </c:extLst>
          </c:dPt>
          <c:dPt>
            <c:idx val="4"/>
            <c:bubble3D val="0"/>
            <c:spPr>
              <a:solidFill>
                <a:srgbClr val="7030A0"/>
              </a:solidFill>
              <a:ln w="19050">
                <a:solidFill>
                  <a:schemeClr val="lt1"/>
                </a:solidFill>
              </a:ln>
              <a:effectLst/>
            </c:spPr>
            <c:extLst>
              <c:ext xmlns:c16="http://schemas.microsoft.com/office/drawing/2014/chart" uri="{C3380CC4-5D6E-409C-BE32-E72D297353CC}">
                <c16:uniqueId val="{00000009-6D4A-438F-B3AF-3871E7B1183D}"/>
              </c:ext>
            </c:extLst>
          </c:dPt>
          <c:dPt>
            <c:idx val="5"/>
            <c:bubble3D val="0"/>
            <c:spPr>
              <a:solidFill>
                <a:srgbClr val="7030A0"/>
              </a:solidFill>
              <a:ln w="19050">
                <a:solidFill>
                  <a:schemeClr val="lt1"/>
                </a:solidFill>
              </a:ln>
              <a:effectLst/>
            </c:spPr>
            <c:extLst>
              <c:ext xmlns:c16="http://schemas.microsoft.com/office/drawing/2014/chart" uri="{C3380CC4-5D6E-409C-BE32-E72D297353CC}">
                <c16:uniqueId val="{0000000B-6D4A-438F-B3AF-3871E7B1183D}"/>
              </c:ext>
            </c:extLst>
          </c:dPt>
          <c:dPt>
            <c:idx val="6"/>
            <c:bubble3D val="0"/>
            <c:spPr>
              <a:solidFill>
                <a:srgbClr val="7030A0"/>
              </a:solidFill>
              <a:ln w="19050">
                <a:solidFill>
                  <a:schemeClr val="lt1"/>
                </a:solidFill>
              </a:ln>
              <a:effectLst/>
            </c:spPr>
            <c:extLst>
              <c:ext xmlns:c16="http://schemas.microsoft.com/office/drawing/2014/chart" uri="{C3380CC4-5D6E-409C-BE32-E72D297353CC}">
                <c16:uniqueId val="{0000000D-6D4A-438F-B3AF-3871E7B1183D}"/>
              </c:ext>
            </c:extLst>
          </c:dPt>
          <c:dPt>
            <c:idx val="7"/>
            <c:bubble3D val="0"/>
            <c:spPr>
              <a:solidFill>
                <a:srgbClr val="7030A0"/>
              </a:solidFill>
              <a:ln w="19050">
                <a:solidFill>
                  <a:schemeClr val="lt1"/>
                </a:solidFill>
              </a:ln>
              <a:effectLst/>
            </c:spPr>
            <c:extLst>
              <c:ext xmlns:c16="http://schemas.microsoft.com/office/drawing/2014/chart" uri="{C3380CC4-5D6E-409C-BE32-E72D297353CC}">
                <c16:uniqueId val="{0000000F-6D4A-438F-B3AF-3871E7B1183D}"/>
              </c:ext>
            </c:extLst>
          </c:dPt>
          <c:dPt>
            <c:idx val="8"/>
            <c:bubble3D val="0"/>
            <c:spPr>
              <a:solidFill>
                <a:srgbClr val="7030A0"/>
              </a:solidFill>
              <a:ln w="19050">
                <a:solidFill>
                  <a:schemeClr val="lt1"/>
                </a:solidFill>
              </a:ln>
              <a:effectLst/>
            </c:spPr>
            <c:extLst>
              <c:ext xmlns:c16="http://schemas.microsoft.com/office/drawing/2014/chart" uri="{C3380CC4-5D6E-409C-BE32-E72D297353CC}">
                <c16:uniqueId val="{00000011-6D4A-438F-B3AF-3871E7B1183D}"/>
              </c:ext>
            </c:extLst>
          </c:dPt>
          <c:dPt>
            <c:idx val="9"/>
            <c:bubble3D val="0"/>
            <c:spPr>
              <a:solidFill>
                <a:srgbClr val="7030A0"/>
              </a:solidFill>
              <a:ln w="19050">
                <a:solidFill>
                  <a:schemeClr val="lt1"/>
                </a:solidFill>
              </a:ln>
              <a:effectLst/>
            </c:spPr>
            <c:extLst>
              <c:ext xmlns:c16="http://schemas.microsoft.com/office/drawing/2014/chart" uri="{C3380CC4-5D6E-409C-BE32-E72D297353CC}">
                <c16:uniqueId val="{00000013-6D4A-438F-B3AF-3871E7B1183D}"/>
              </c:ext>
            </c:extLst>
          </c:dPt>
          <c:dPt>
            <c:idx val="10"/>
            <c:bubble3D val="0"/>
            <c:spPr>
              <a:solidFill>
                <a:srgbClr val="7030A0"/>
              </a:solidFill>
              <a:ln w="19050">
                <a:solidFill>
                  <a:schemeClr val="lt1"/>
                </a:solidFill>
              </a:ln>
              <a:effectLst/>
            </c:spPr>
            <c:extLst>
              <c:ext xmlns:c16="http://schemas.microsoft.com/office/drawing/2014/chart" uri="{C3380CC4-5D6E-409C-BE32-E72D297353CC}">
                <c16:uniqueId val="{00000015-6D4A-438F-B3AF-3871E7B1183D}"/>
              </c:ext>
            </c:extLst>
          </c:dPt>
          <c:dPt>
            <c:idx val="11"/>
            <c:bubble3D val="0"/>
            <c:spPr>
              <a:solidFill>
                <a:srgbClr val="7030A0"/>
              </a:solidFill>
              <a:ln w="19050">
                <a:solidFill>
                  <a:schemeClr val="lt1"/>
                </a:solidFill>
              </a:ln>
              <a:effectLst/>
            </c:spPr>
            <c:extLst>
              <c:ext xmlns:c16="http://schemas.microsoft.com/office/drawing/2014/chart" uri="{C3380CC4-5D6E-409C-BE32-E72D297353CC}">
                <c16:uniqueId val="{00000017-6D4A-438F-B3AF-3871E7B1183D}"/>
              </c:ext>
            </c:extLst>
          </c:dPt>
          <c:dPt>
            <c:idx val="12"/>
            <c:bubble3D val="0"/>
            <c:spPr>
              <a:solidFill>
                <a:srgbClr val="7030A0"/>
              </a:solidFill>
              <a:ln w="19050">
                <a:solidFill>
                  <a:schemeClr val="lt1"/>
                </a:solidFill>
              </a:ln>
              <a:effectLst/>
            </c:spPr>
            <c:extLst>
              <c:ext xmlns:c16="http://schemas.microsoft.com/office/drawing/2014/chart" uri="{C3380CC4-5D6E-409C-BE32-E72D297353CC}">
                <c16:uniqueId val="{00000019-6D4A-438F-B3AF-3871E7B1183D}"/>
              </c:ext>
            </c:extLst>
          </c:dPt>
          <c:dPt>
            <c:idx val="13"/>
            <c:bubble3D val="0"/>
            <c:spPr>
              <a:solidFill>
                <a:srgbClr val="7030A0"/>
              </a:solidFill>
              <a:ln w="19050">
                <a:solidFill>
                  <a:schemeClr val="lt1"/>
                </a:solidFill>
              </a:ln>
              <a:effectLst/>
            </c:spPr>
            <c:extLst>
              <c:ext xmlns:c16="http://schemas.microsoft.com/office/drawing/2014/chart" uri="{C3380CC4-5D6E-409C-BE32-E72D297353CC}">
                <c16:uniqueId val="{0000001B-6D4A-438F-B3AF-3871E7B1183D}"/>
              </c:ext>
            </c:extLst>
          </c:dPt>
          <c:dPt>
            <c:idx val="14"/>
            <c:bubble3D val="0"/>
            <c:spPr>
              <a:solidFill>
                <a:srgbClr val="7030A0"/>
              </a:solidFill>
              <a:ln w="19050">
                <a:solidFill>
                  <a:schemeClr val="lt1"/>
                </a:solidFill>
              </a:ln>
              <a:effectLst/>
            </c:spPr>
            <c:extLst>
              <c:ext xmlns:c16="http://schemas.microsoft.com/office/drawing/2014/chart" uri="{C3380CC4-5D6E-409C-BE32-E72D297353CC}">
                <c16:uniqueId val="{0000001D-6D4A-438F-B3AF-3871E7B1183D}"/>
              </c:ext>
            </c:extLst>
          </c:dPt>
          <c:dPt>
            <c:idx val="15"/>
            <c:bubble3D val="0"/>
            <c:spPr>
              <a:solidFill>
                <a:srgbClr val="7030A0"/>
              </a:solidFill>
              <a:ln w="19050">
                <a:solidFill>
                  <a:schemeClr val="lt1"/>
                </a:solidFill>
              </a:ln>
              <a:effectLst/>
            </c:spPr>
            <c:extLst>
              <c:ext xmlns:c16="http://schemas.microsoft.com/office/drawing/2014/chart" uri="{C3380CC4-5D6E-409C-BE32-E72D297353CC}">
                <c16:uniqueId val="{0000001F-6D4A-438F-B3AF-3871E7B1183D}"/>
              </c:ext>
            </c:extLst>
          </c:dPt>
          <c:dPt>
            <c:idx val="16"/>
            <c:bubble3D val="0"/>
            <c:spPr>
              <a:solidFill>
                <a:srgbClr val="7030A0"/>
              </a:solidFill>
              <a:ln w="19050">
                <a:solidFill>
                  <a:schemeClr val="lt1"/>
                </a:solidFill>
              </a:ln>
              <a:effectLst/>
            </c:spPr>
            <c:extLst>
              <c:ext xmlns:c16="http://schemas.microsoft.com/office/drawing/2014/chart" uri="{C3380CC4-5D6E-409C-BE32-E72D297353CC}">
                <c16:uniqueId val="{00000021-6D4A-438F-B3AF-3871E7B1183D}"/>
              </c:ext>
            </c:extLst>
          </c:dPt>
          <c:dPt>
            <c:idx val="17"/>
            <c:bubble3D val="0"/>
            <c:spPr>
              <a:solidFill>
                <a:srgbClr val="7030A0"/>
              </a:solidFill>
              <a:ln w="19050">
                <a:solidFill>
                  <a:schemeClr val="lt1"/>
                </a:solidFill>
              </a:ln>
              <a:effectLst/>
            </c:spPr>
            <c:extLst>
              <c:ext xmlns:c16="http://schemas.microsoft.com/office/drawing/2014/chart" uri="{C3380CC4-5D6E-409C-BE32-E72D297353CC}">
                <c16:uniqueId val="{00000023-6D4A-438F-B3AF-3871E7B1183D}"/>
              </c:ext>
            </c:extLst>
          </c:dPt>
          <c:dPt>
            <c:idx val="18"/>
            <c:bubble3D val="0"/>
            <c:spPr>
              <a:solidFill>
                <a:srgbClr val="7030A0"/>
              </a:solidFill>
              <a:ln w="19050">
                <a:solidFill>
                  <a:schemeClr val="lt1"/>
                </a:solidFill>
              </a:ln>
              <a:effectLst/>
            </c:spPr>
            <c:extLst>
              <c:ext xmlns:c16="http://schemas.microsoft.com/office/drawing/2014/chart" uri="{C3380CC4-5D6E-409C-BE32-E72D297353CC}">
                <c16:uniqueId val="{00000025-6D4A-438F-B3AF-3871E7B1183D}"/>
              </c:ext>
            </c:extLst>
          </c:dPt>
          <c:dPt>
            <c:idx val="19"/>
            <c:bubble3D val="0"/>
            <c:spPr>
              <a:solidFill>
                <a:srgbClr val="7030A0"/>
              </a:solidFill>
              <a:ln w="19050">
                <a:solidFill>
                  <a:schemeClr val="lt1"/>
                </a:solidFill>
              </a:ln>
              <a:effectLst/>
            </c:spPr>
            <c:extLst>
              <c:ext xmlns:c16="http://schemas.microsoft.com/office/drawing/2014/chart" uri="{C3380CC4-5D6E-409C-BE32-E72D297353CC}">
                <c16:uniqueId val="{00000027-6D4A-438F-B3AF-3871E7B1183D}"/>
              </c:ext>
            </c:extLst>
          </c:dPt>
          <c:dPt>
            <c:idx val="20"/>
            <c:bubble3D val="0"/>
            <c:spPr>
              <a:solidFill>
                <a:srgbClr val="7030A0"/>
              </a:solidFill>
              <a:ln w="19050">
                <a:solidFill>
                  <a:schemeClr val="lt1"/>
                </a:solidFill>
              </a:ln>
              <a:effectLst/>
            </c:spPr>
            <c:extLst>
              <c:ext xmlns:c16="http://schemas.microsoft.com/office/drawing/2014/chart" uri="{C3380CC4-5D6E-409C-BE32-E72D297353CC}">
                <c16:uniqueId val="{00000029-6D4A-438F-B3AF-3871E7B1183D}"/>
              </c:ext>
            </c:extLst>
          </c:dPt>
          <c:dPt>
            <c:idx val="21"/>
            <c:bubble3D val="0"/>
            <c:spPr>
              <a:solidFill>
                <a:srgbClr val="7030A0"/>
              </a:solidFill>
              <a:ln w="19050">
                <a:solidFill>
                  <a:schemeClr val="lt1"/>
                </a:solidFill>
              </a:ln>
              <a:effectLst/>
            </c:spPr>
            <c:extLst>
              <c:ext xmlns:c16="http://schemas.microsoft.com/office/drawing/2014/chart" uri="{C3380CC4-5D6E-409C-BE32-E72D297353CC}">
                <c16:uniqueId val="{0000002B-6D4A-438F-B3AF-3871E7B1183D}"/>
              </c:ext>
            </c:extLst>
          </c:dPt>
          <c:dPt>
            <c:idx val="22"/>
            <c:bubble3D val="0"/>
            <c:spPr>
              <a:solidFill>
                <a:srgbClr val="7030A0"/>
              </a:solidFill>
              <a:ln w="19050">
                <a:solidFill>
                  <a:schemeClr val="lt1"/>
                </a:solidFill>
              </a:ln>
              <a:effectLst/>
            </c:spPr>
            <c:extLst>
              <c:ext xmlns:c16="http://schemas.microsoft.com/office/drawing/2014/chart" uri="{C3380CC4-5D6E-409C-BE32-E72D297353CC}">
                <c16:uniqueId val="{0000002D-6D4A-438F-B3AF-3871E7B1183D}"/>
              </c:ext>
            </c:extLst>
          </c:dPt>
          <c:dPt>
            <c:idx val="23"/>
            <c:bubble3D val="0"/>
            <c:spPr>
              <a:solidFill>
                <a:srgbClr val="7030A0"/>
              </a:solidFill>
              <a:ln w="19050">
                <a:solidFill>
                  <a:schemeClr val="lt1"/>
                </a:solidFill>
              </a:ln>
              <a:effectLst/>
            </c:spPr>
            <c:extLst>
              <c:ext xmlns:c16="http://schemas.microsoft.com/office/drawing/2014/chart" uri="{C3380CC4-5D6E-409C-BE32-E72D297353CC}">
                <c16:uniqueId val="{0000002F-6D4A-438F-B3AF-3871E7B1183D}"/>
              </c:ext>
            </c:extLst>
          </c:dPt>
          <c:dPt>
            <c:idx val="24"/>
            <c:bubble3D val="0"/>
            <c:spPr>
              <a:solidFill>
                <a:srgbClr val="7030A0"/>
              </a:solidFill>
              <a:ln w="19050">
                <a:solidFill>
                  <a:schemeClr val="lt1"/>
                </a:solidFill>
              </a:ln>
              <a:effectLst/>
            </c:spPr>
            <c:extLst>
              <c:ext xmlns:c16="http://schemas.microsoft.com/office/drawing/2014/chart" uri="{C3380CC4-5D6E-409C-BE32-E72D297353CC}">
                <c16:uniqueId val="{00000031-6D4A-438F-B3AF-3871E7B1183D}"/>
              </c:ext>
            </c:extLst>
          </c:dPt>
          <c:dPt>
            <c:idx val="25"/>
            <c:bubble3D val="0"/>
            <c:spPr>
              <a:solidFill>
                <a:srgbClr val="7030A0"/>
              </a:solidFill>
              <a:ln w="19050">
                <a:solidFill>
                  <a:schemeClr val="lt1"/>
                </a:solidFill>
              </a:ln>
              <a:effectLst/>
            </c:spPr>
            <c:extLst>
              <c:ext xmlns:c16="http://schemas.microsoft.com/office/drawing/2014/chart" uri="{C3380CC4-5D6E-409C-BE32-E72D297353CC}">
                <c16:uniqueId val="{00000033-6D4A-438F-B3AF-3871E7B1183D}"/>
              </c:ext>
            </c:extLst>
          </c:dPt>
          <c:dPt>
            <c:idx val="26"/>
            <c:bubble3D val="0"/>
            <c:spPr>
              <a:solidFill>
                <a:srgbClr val="7030A0"/>
              </a:solidFill>
              <a:ln w="19050">
                <a:solidFill>
                  <a:schemeClr val="lt1"/>
                </a:solidFill>
              </a:ln>
              <a:effectLst/>
            </c:spPr>
            <c:extLst>
              <c:ext xmlns:c16="http://schemas.microsoft.com/office/drawing/2014/chart" uri="{C3380CC4-5D6E-409C-BE32-E72D297353CC}">
                <c16:uniqueId val="{00000035-6D4A-438F-B3AF-3871E7B1183D}"/>
              </c:ext>
            </c:extLst>
          </c:dPt>
          <c:dPt>
            <c:idx val="27"/>
            <c:bubble3D val="0"/>
            <c:spPr>
              <a:solidFill>
                <a:srgbClr val="7030A0"/>
              </a:solidFill>
              <a:ln w="19050">
                <a:solidFill>
                  <a:schemeClr val="lt1"/>
                </a:solidFill>
              </a:ln>
              <a:effectLst/>
            </c:spPr>
            <c:extLst>
              <c:ext xmlns:c16="http://schemas.microsoft.com/office/drawing/2014/chart" uri="{C3380CC4-5D6E-409C-BE32-E72D297353CC}">
                <c16:uniqueId val="{00000037-6D4A-438F-B3AF-3871E7B1183D}"/>
              </c:ext>
            </c:extLst>
          </c:dPt>
          <c:dPt>
            <c:idx val="28"/>
            <c:bubble3D val="0"/>
            <c:spPr>
              <a:solidFill>
                <a:srgbClr val="7030A0"/>
              </a:solidFill>
              <a:ln w="19050">
                <a:solidFill>
                  <a:schemeClr val="lt1"/>
                </a:solidFill>
              </a:ln>
              <a:effectLst/>
            </c:spPr>
            <c:extLst>
              <c:ext xmlns:c16="http://schemas.microsoft.com/office/drawing/2014/chart" uri="{C3380CC4-5D6E-409C-BE32-E72D297353CC}">
                <c16:uniqueId val="{00000039-6D4A-438F-B3AF-3871E7B1183D}"/>
              </c:ext>
            </c:extLst>
          </c:dPt>
          <c:dPt>
            <c:idx val="29"/>
            <c:bubble3D val="0"/>
            <c:spPr>
              <a:solidFill>
                <a:srgbClr val="7030A0"/>
              </a:solidFill>
              <a:ln w="19050">
                <a:solidFill>
                  <a:schemeClr val="lt1"/>
                </a:solidFill>
              </a:ln>
              <a:effectLst/>
            </c:spPr>
            <c:extLst>
              <c:ext xmlns:c16="http://schemas.microsoft.com/office/drawing/2014/chart" uri="{C3380CC4-5D6E-409C-BE32-E72D297353CC}">
                <c16:uniqueId val="{0000003B-6D4A-438F-B3AF-3871E7B1183D}"/>
              </c:ext>
            </c:extLst>
          </c:dPt>
          <c:dPt>
            <c:idx val="30"/>
            <c:bubble3D val="0"/>
            <c:spPr>
              <a:solidFill>
                <a:srgbClr val="7030A0"/>
              </a:solidFill>
              <a:ln w="19050">
                <a:solidFill>
                  <a:schemeClr val="lt1"/>
                </a:solidFill>
              </a:ln>
              <a:effectLst/>
            </c:spPr>
            <c:extLst>
              <c:ext xmlns:c16="http://schemas.microsoft.com/office/drawing/2014/chart" uri="{C3380CC4-5D6E-409C-BE32-E72D297353CC}">
                <c16:uniqueId val="{0000003D-6D4A-438F-B3AF-3871E7B1183D}"/>
              </c:ext>
            </c:extLst>
          </c:dPt>
          <c:dPt>
            <c:idx val="31"/>
            <c:bubble3D val="0"/>
            <c:spPr>
              <a:solidFill>
                <a:srgbClr val="7030A0"/>
              </a:solidFill>
              <a:ln w="19050">
                <a:solidFill>
                  <a:schemeClr val="lt1"/>
                </a:solidFill>
              </a:ln>
              <a:effectLst/>
            </c:spPr>
            <c:extLst>
              <c:ext xmlns:c16="http://schemas.microsoft.com/office/drawing/2014/chart" uri="{C3380CC4-5D6E-409C-BE32-E72D297353CC}">
                <c16:uniqueId val="{0000003F-6D4A-438F-B3AF-3871E7B1183D}"/>
              </c:ext>
            </c:extLst>
          </c:dPt>
          <c:dPt>
            <c:idx val="32"/>
            <c:bubble3D val="0"/>
            <c:spPr>
              <a:solidFill>
                <a:srgbClr val="7030A0"/>
              </a:solidFill>
              <a:ln w="19050">
                <a:solidFill>
                  <a:schemeClr val="lt1"/>
                </a:solidFill>
              </a:ln>
              <a:effectLst/>
            </c:spPr>
            <c:extLst>
              <c:ext xmlns:c16="http://schemas.microsoft.com/office/drawing/2014/chart" uri="{C3380CC4-5D6E-409C-BE32-E72D297353CC}">
                <c16:uniqueId val="{00000041-6D4A-438F-B3AF-3871E7B1183D}"/>
              </c:ext>
            </c:extLst>
          </c:dPt>
          <c:dPt>
            <c:idx val="33"/>
            <c:bubble3D val="0"/>
            <c:spPr>
              <a:solidFill>
                <a:srgbClr val="7030A0"/>
              </a:solidFill>
              <a:ln w="19050">
                <a:solidFill>
                  <a:schemeClr val="lt1"/>
                </a:solidFill>
              </a:ln>
              <a:effectLst/>
            </c:spPr>
            <c:extLst>
              <c:ext xmlns:c16="http://schemas.microsoft.com/office/drawing/2014/chart" uri="{C3380CC4-5D6E-409C-BE32-E72D297353CC}">
                <c16:uniqueId val="{00000043-6D4A-438F-B3AF-3871E7B1183D}"/>
              </c:ext>
            </c:extLst>
          </c:dPt>
          <c:dPt>
            <c:idx val="34"/>
            <c:bubble3D val="0"/>
            <c:spPr>
              <a:solidFill>
                <a:srgbClr val="7030A0"/>
              </a:solidFill>
              <a:ln w="19050">
                <a:solidFill>
                  <a:schemeClr val="lt1"/>
                </a:solidFill>
              </a:ln>
              <a:effectLst/>
            </c:spPr>
            <c:extLst>
              <c:ext xmlns:c16="http://schemas.microsoft.com/office/drawing/2014/chart" uri="{C3380CC4-5D6E-409C-BE32-E72D297353CC}">
                <c16:uniqueId val="{00000045-6D4A-438F-B3AF-3871E7B1183D}"/>
              </c:ext>
            </c:extLst>
          </c:dPt>
          <c:dPt>
            <c:idx val="35"/>
            <c:bubble3D val="0"/>
            <c:spPr>
              <a:solidFill>
                <a:srgbClr val="7030A0"/>
              </a:solidFill>
              <a:ln w="19050">
                <a:solidFill>
                  <a:schemeClr val="lt1"/>
                </a:solidFill>
              </a:ln>
              <a:effectLst/>
            </c:spPr>
            <c:extLst>
              <c:ext xmlns:c16="http://schemas.microsoft.com/office/drawing/2014/chart" uri="{C3380CC4-5D6E-409C-BE32-E72D297353CC}">
                <c16:uniqueId val="{00000047-6D4A-438F-B3AF-3871E7B1183D}"/>
              </c:ext>
            </c:extLst>
          </c:dPt>
          <c:dPt>
            <c:idx val="36"/>
            <c:bubble3D val="0"/>
            <c:spPr>
              <a:solidFill>
                <a:srgbClr val="7030A0"/>
              </a:solidFill>
              <a:ln w="19050">
                <a:solidFill>
                  <a:schemeClr val="lt1"/>
                </a:solidFill>
              </a:ln>
              <a:effectLst/>
            </c:spPr>
            <c:extLst>
              <c:ext xmlns:c16="http://schemas.microsoft.com/office/drawing/2014/chart" uri="{C3380CC4-5D6E-409C-BE32-E72D297353CC}">
                <c16:uniqueId val="{00000049-6D4A-438F-B3AF-3871E7B1183D}"/>
              </c:ext>
            </c:extLst>
          </c:dPt>
          <c:dPt>
            <c:idx val="37"/>
            <c:bubble3D val="0"/>
            <c:spPr>
              <a:solidFill>
                <a:srgbClr val="7030A0"/>
              </a:solidFill>
              <a:ln w="19050">
                <a:solidFill>
                  <a:schemeClr val="lt1"/>
                </a:solidFill>
              </a:ln>
              <a:effectLst/>
            </c:spPr>
            <c:extLst>
              <c:ext xmlns:c16="http://schemas.microsoft.com/office/drawing/2014/chart" uri="{C3380CC4-5D6E-409C-BE32-E72D297353CC}">
                <c16:uniqueId val="{0000004B-6D4A-438F-B3AF-3871E7B1183D}"/>
              </c:ext>
            </c:extLst>
          </c:dPt>
          <c:dPt>
            <c:idx val="38"/>
            <c:bubble3D val="0"/>
            <c:spPr>
              <a:solidFill>
                <a:srgbClr val="7030A0"/>
              </a:solidFill>
              <a:ln w="19050">
                <a:solidFill>
                  <a:schemeClr val="lt1"/>
                </a:solidFill>
              </a:ln>
              <a:effectLst/>
            </c:spPr>
            <c:extLst>
              <c:ext xmlns:c16="http://schemas.microsoft.com/office/drawing/2014/chart" uri="{C3380CC4-5D6E-409C-BE32-E72D297353CC}">
                <c16:uniqueId val="{0000004D-6D4A-438F-B3AF-3871E7B1183D}"/>
              </c:ext>
            </c:extLst>
          </c:dPt>
          <c:dPt>
            <c:idx val="39"/>
            <c:bubble3D val="0"/>
            <c:spPr>
              <a:solidFill>
                <a:srgbClr val="7030A0"/>
              </a:solidFill>
              <a:ln w="19050">
                <a:solidFill>
                  <a:schemeClr val="lt1"/>
                </a:solidFill>
              </a:ln>
              <a:effectLst/>
            </c:spPr>
            <c:extLst>
              <c:ext xmlns:c16="http://schemas.microsoft.com/office/drawing/2014/chart" uri="{C3380CC4-5D6E-409C-BE32-E72D297353CC}">
                <c16:uniqueId val="{0000004F-6D4A-438F-B3AF-3871E7B1183D}"/>
              </c:ext>
            </c:extLst>
          </c:dPt>
          <c:dPt>
            <c:idx val="40"/>
            <c:bubble3D val="0"/>
            <c:spPr>
              <a:solidFill>
                <a:srgbClr val="7030A0"/>
              </a:solidFill>
              <a:ln w="19050">
                <a:solidFill>
                  <a:schemeClr val="lt1"/>
                </a:solidFill>
              </a:ln>
              <a:effectLst/>
            </c:spPr>
            <c:extLst>
              <c:ext xmlns:c16="http://schemas.microsoft.com/office/drawing/2014/chart" uri="{C3380CC4-5D6E-409C-BE32-E72D297353CC}">
                <c16:uniqueId val="{00000051-6D4A-438F-B3AF-3871E7B1183D}"/>
              </c:ext>
            </c:extLst>
          </c:dPt>
          <c:dPt>
            <c:idx val="41"/>
            <c:bubble3D val="0"/>
            <c:spPr>
              <a:solidFill>
                <a:srgbClr val="7030A0"/>
              </a:solidFill>
              <a:ln w="19050">
                <a:solidFill>
                  <a:schemeClr val="lt1"/>
                </a:solidFill>
              </a:ln>
              <a:effectLst/>
            </c:spPr>
            <c:extLst>
              <c:ext xmlns:c16="http://schemas.microsoft.com/office/drawing/2014/chart" uri="{C3380CC4-5D6E-409C-BE32-E72D297353CC}">
                <c16:uniqueId val="{00000053-6D4A-438F-B3AF-3871E7B1183D}"/>
              </c:ext>
            </c:extLst>
          </c:dPt>
          <c:dPt>
            <c:idx val="42"/>
            <c:bubble3D val="0"/>
            <c:spPr>
              <a:solidFill>
                <a:srgbClr val="7030A0"/>
              </a:solidFill>
              <a:ln w="19050">
                <a:solidFill>
                  <a:schemeClr val="lt1"/>
                </a:solidFill>
              </a:ln>
              <a:effectLst/>
            </c:spPr>
            <c:extLst>
              <c:ext xmlns:c16="http://schemas.microsoft.com/office/drawing/2014/chart" uri="{C3380CC4-5D6E-409C-BE32-E72D297353CC}">
                <c16:uniqueId val="{00000055-6D4A-438F-B3AF-3871E7B1183D}"/>
              </c:ext>
            </c:extLst>
          </c:dPt>
          <c:dPt>
            <c:idx val="43"/>
            <c:bubble3D val="0"/>
            <c:spPr>
              <a:solidFill>
                <a:srgbClr val="7030A0"/>
              </a:solidFill>
              <a:ln w="19050">
                <a:solidFill>
                  <a:schemeClr val="lt1"/>
                </a:solidFill>
              </a:ln>
              <a:effectLst/>
            </c:spPr>
            <c:extLst>
              <c:ext xmlns:c16="http://schemas.microsoft.com/office/drawing/2014/chart" uri="{C3380CC4-5D6E-409C-BE32-E72D297353CC}">
                <c16:uniqueId val="{00000057-6D4A-438F-B3AF-3871E7B1183D}"/>
              </c:ext>
            </c:extLst>
          </c:dPt>
          <c:dPt>
            <c:idx val="44"/>
            <c:bubble3D val="0"/>
            <c:spPr>
              <a:solidFill>
                <a:srgbClr val="7030A0"/>
              </a:solidFill>
              <a:ln w="19050">
                <a:solidFill>
                  <a:schemeClr val="lt1"/>
                </a:solidFill>
              </a:ln>
              <a:effectLst/>
            </c:spPr>
            <c:extLst>
              <c:ext xmlns:c16="http://schemas.microsoft.com/office/drawing/2014/chart" uri="{C3380CC4-5D6E-409C-BE32-E72D297353CC}">
                <c16:uniqueId val="{00000059-6D4A-438F-B3AF-3871E7B1183D}"/>
              </c:ext>
            </c:extLst>
          </c:dPt>
          <c:dPt>
            <c:idx val="45"/>
            <c:bubble3D val="0"/>
            <c:spPr>
              <a:solidFill>
                <a:srgbClr val="7030A0"/>
              </a:solidFill>
              <a:ln w="19050">
                <a:solidFill>
                  <a:schemeClr val="lt1"/>
                </a:solidFill>
              </a:ln>
              <a:effectLst/>
            </c:spPr>
            <c:extLst>
              <c:ext xmlns:c16="http://schemas.microsoft.com/office/drawing/2014/chart" uri="{C3380CC4-5D6E-409C-BE32-E72D297353CC}">
                <c16:uniqueId val="{0000005B-6D4A-438F-B3AF-3871E7B1183D}"/>
              </c:ext>
            </c:extLst>
          </c:dPt>
          <c:dPt>
            <c:idx val="46"/>
            <c:bubble3D val="0"/>
            <c:spPr>
              <a:solidFill>
                <a:srgbClr val="7030A0"/>
              </a:solidFill>
              <a:ln w="19050">
                <a:solidFill>
                  <a:schemeClr val="lt1"/>
                </a:solidFill>
              </a:ln>
              <a:effectLst/>
            </c:spPr>
            <c:extLst>
              <c:ext xmlns:c16="http://schemas.microsoft.com/office/drawing/2014/chart" uri="{C3380CC4-5D6E-409C-BE32-E72D297353CC}">
                <c16:uniqueId val="{0000005D-6D4A-438F-B3AF-3871E7B1183D}"/>
              </c:ext>
            </c:extLst>
          </c:dPt>
          <c:dPt>
            <c:idx val="47"/>
            <c:bubble3D val="0"/>
            <c:spPr>
              <a:solidFill>
                <a:srgbClr val="7030A0"/>
              </a:solidFill>
              <a:ln w="19050">
                <a:solidFill>
                  <a:schemeClr val="lt1"/>
                </a:solidFill>
              </a:ln>
              <a:effectLst/>
            </c:spPr>
            <c:extLst>
              <c:ext xmlns:c16="http://schemas.microsoft.com/office/drawing/2014/chart" uri="{C3380CC4-5D6E-409C-BE32-E72D297353CC}">
                <c16:uniqueId val="{0000005F-6D4A-438F-B3AF-3871E7B1183D}"/>
              </c:ext>
            </c:extLst>
          </c:dPt>
          <c:dPt>
            <c:idx val="48"/>
            <c:bubble3D val="0"/>
            <c:spPr>
              <a:solidFill>
                <a:srgbClr val="7030A0"/>
              </a:solidFill>
              <a:ln w="19050">
                <a:solidFill>
                  <a:schemeClr val="lt1"/>
                </a:solidFill>
              </a:ln>
              <a:effectLst/>
            </c:spPr>
            <c:extLst>
              <c:ext xmlns:c16="http://schemas.microsoft.com/office/drawing/2014/chart" uri="{C3380CC4-5D6E-409C-BE32-E72D297353CC}">
                <c16:uniqueId val="{00000061-6D4A-438F-B3AF-3871E7B1183D}"/>
              </c:ext>
            </c:extLst>
          </c:dPt>
          <c:dPt>
            <c:idx val="49"/>
            <c:bubble3D val="0"/>
            <c:spPr>
              <a:solidFill>
                <a:srgbClr val="7030A0"/>
              </a:solidFill>
              <a:ln w="19050">
                <a:solidFill>
                  <a:schemeClr val="lt1"/>
                </a:solidFill>
              </a:ln>
              <a:effectLst/>
            </c:spPr>
            <c:extLst>
              <c:ext xmlns:c16="http://schemas.microsoft.com/office/drawing/2014/chart" uri="{C3380CC4-5D6E-409C-BE32-E72D297353CC}">
                <c16:uniqueId val="{00000063-6D4A-438F-B3AF-3871E7B1183D}"/>
              </c:ext>
            </c:extLst>
          </c:dPt>
          <c:val>
            <c:numLit>
              <c:formatCode>General</c:formatCode>
              <c:ptCount val="5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numLit>
          </c:val>
          <c:extLst>
            <c:ext xmlns:c16="http://schemas.microsoft.com/office/drawing/2014/chart" uri="{C3380CC4-5D6E-409C-BE32-E72D297353CC}">
              <c16:uniqueId val="{00000064-6D4A-438F-B3AF-3871E7B1183D}"/>
            </c:ext>
          </c:extLst>
        </c:ser>
        <c:dLbls>
          <c:showLegendKey val="0"/>
          <c:showVal val="0"/>
          <c:showCatName val="0"/>
          <c:showSerName val="0"/>
          <c:showPercent val="0"/>
          <c:showBubbleSize val="0"/>
          <c:showLeaderLines val="1"/>
        </c:dLbls>
        <c:firstSliceAng val="0"/>
        <c:holeSize val="50"/>
      </c:doughnutChart>
      <c:doughnutChart>
        <c:varyColors val="1"/>
        <c:ser>
          <c:idx val="0"/>
          <c:order val="0"/>
          <c:spPr>
            <a:solidFill>
              <a:srgbClr val="7030A0"/>
            </a:solidFill>
          </c:spPr>
          <c:dPt>
            <c:idx val="0"/>
            <c:bubble3D val="0"/>
            <c:spPr>
              <a:solidFill>
                <a:srgbClr val="461E64">
                  <a:alpha val="94902"/>
                </a:srgbClr>
              </a:solidFill>
              <a:ln w="19050">
                <a:solidFill>
                  <a:schemeClr val="lt1"/>
                </a:solidFill>
              </a:ln>
              <a:effectLst/>
            </c:spPr>
            <c:extLst>
              <c:ext xmlns:c16="http://schemas.microsoft.com/office/drawing/2014/chart" uri="{C3380CC4-5D6E-409C-BE32-E72D297353CC}">
                <c16:uniqueId val="{00000066-6D4A-438F-B3AF-3871E7B1183D}"/>
              </c:ext>
            </c:extLst>
          </c:dPt>
          <c:dPt>
            <c:idx val="1"/>
            <c:bubble3D val="0"/>
            <c:spPr>
              <a:solidFill>
                <a:srgbClr val="461E64">
                  <a:alpha val="0"/>
                </a:srgbClr>
              </a:solidFill>
              <a:ln w="19050">
                <a:solidFill>
                  <a:schemeClr val="lt1"/>
                </a:solidFill>
              </a:ln>
              <a:effectLst/>
            </c:spPr>
            <c:extLst>
              <c:ext xmlns:c16="http://schemas.microsoft.com/office/drawing/2014/chart" uri="{C3380CC4-5D6E-409C-BE32-E72D297353CC}">
                <c16:uniqueId val="{00000068-6D4A-438F-B3AF-3871E7B1183D}"/>
              </c:ext>
            </c:extLst>
          </c:dPt>
          <c:cat>
            <c:strRef>
              <c:f>'SUPPORT SHEET'!$A$10:$B$10</c:f>
              <c:strCache>
                <c:ptCount val="2"/>
                <c:pt idx="0">
                  <c:v>AMAZON</c:v>
                </c:pt>
                <c:pt idx="1">
                  <c:v>REMAINING </c:v>
                </c:pt>
              </c:strCache>
            </c:strRef>
          </c:cat>
          <c:val>
            <c:numRef>
              <c:f>'SUPPORT SHEET'!$A$11:$B$11</c:f>
              <c:numCache>
                <c:formatCode>0%</c:formatCode>
                <c:ptCount val="2"/>
                <c:pt idx="0">
                  <c:v>0.23107816127037165</c:v>
                </c:pt>
                <c:pt idx="1">
                  <c:v>0.76892183872962838</c:v>
                </c:pt>
              </c:numCache>
            </c:numRef>
          </c:val>
          <c:extLst>
            <c:ext xmlns:c16="http://schemas.microsoft.com/office/drawing/2014/chart" uri="{C3380CC4-5D6E-409C-BE32-E72D297353CC}">
              <c16:uniqueId val="{00000069-6D4A-438F-B3AF-3871E7B1183D}"/>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07659288462065"/>
          <c:y val="7.1570126786853164E-2"/>
          <c:w val="0.76379641552848787"/>
          <c:h val="0.77522738229149923"/>
        </c:manualLayout>
      </c:layout>
      <c:doughnutChart>
        <c:varyColors val="1"/>
        <c:ser>
          <c:idx val="1"/>
          <c:order val="1"/>
          <c:tx>
            <c:v>series</c:v>
          </c:tx>
          <c:spPr>
            <a:solidFill>
              <a:srgbClr val="7030A0"/>
            </a:solidFill>
          </c:spPr>
          <c:dPt>
            <c:idx val="0"/>
            <c:bubble3D val="0"/>
            <c:spPr>
              <a:solidFill>
                <a:srgbClr val="7030A0"/>
              </a:solidFill>
              <a:ln w="19050">
                <a:solidFill>
                  <a:schemeClr val="lt1"/>
                </a:solidFill>
              </a:ln>
              <a:effectLst/>
            </c:spPr>
            <c:extLst>
              <c:ext xmlns:c16="http://schemas.microsoft.com/office/drawing/2014/chart" uri="{C3380CC4-5D6E-409C-BE32-E72D297353CC}">
                <c16:uniqueId val="{00000001-6AFC-4DDA-B459-3AA84AFD3F94}"/>
              </c:ext>
            </c:extLst>
          </c:dPt>
          <c:dPt>
            <c:idx val="1"/>
            <c:bubble3D val="0"/>
            <c:spPr>
              <a:solidFill>
                <a:srgbClr val="7030A0"/>
              </a:solidFill>
              <a:ln w="19050">
                <a:solidFill>
                  <a:schemeClr val="lt1"/>
                </a:solidFill>
              </a:ln>
              <a:effectLst/>
            </c:spPr>
            <c:extLst>
              <c:ext xmlns:c16="http://schemas.microsoft.com/office/drawing/2014/chart" uri="{C3380CC4-5D6E-409C-BE32-E72D297353CC}">
                <c16:uniqueId val="{00000003-6AFC-4DDA-B459-3AA84AFD3F94}"/>
              </c:ext>
            </c:extLst>
          </c:dPt>
          <c:dPt>
            <c:idx val="2"/>
            <c:bubble3D val="0"/>
            <c:spPr>
              <a:solidFill>
                <a:srgbClr val="7030A0"/>
              </a:solidFill>
              <a:ln w="19050">
                <a:solidFill>
                  <a:schemeClr val="lt1"/>
                </a:solidFill>
              </a:ln>
              <a:effectLst/>
            </c:spPr>
            <c:extLst>
              <c:ext xmlns:c16="http://schemas.microsoft.com/office/drawing/2014/chart" uri="{C3380CC4-5D6E-409C-BE32-E72D297353CC}">
                <c16:uniqueId val="{00000005-6AFC-4DDA-B459-3AA84AFD3F94}"/>
              </c:ext>
            </c:extLst>
          </c:dPt>
          <c:dPt>
            <c:idx val="3"/>
            <c:bubble3D val="0"/>
            <c:spPr>
              <a:solidFill>
                <a:srgbClr val="7030A0"/>
              </a:solidFill>
              <a:ln w="19050">
                <a:solidFill>
                  <a:schemeClr val="lt1"/>
                </a:solidFill>
              </a:ln>
              <a:effectLst/>
            </c:spPr>
            <c:extLst>
              <c:ext xmlns:c16="http://schemas.microsoft.com/office/drawing/2014/chart" uri="{C3380CC4-5D6E-409C-BE32-E72D297353CC}">
                <c16:uniqueId val="{00000007-6AFC-4DDA-B459-3AA84AFD3F94}"/>
              </c:ext>
            </c:extLst>
          </c:dPt>
          <c:dPt>
            <c:idx val="4"/>
            <c:bubble3D val="0"/>
            <c:spPr>
              <a:solidFill>
                <a:srgbClr val="7030A0"/>
              </a:solidFill>
              <a:ln w="19050">
                <a:solidFill>
                  <a:schemeClr val="lt1"/>
                </a:solidFill>
              </a:ln>
              <a:effectLst/>
            </c:spPr>
            <c:extLst>
              <c:ext xmlns:c16="http://schemas.microsoft.com/office/drawing/2014/chart" uri="{C3380CC4-5D6E-409C-BE32-E72D297353CC}">
                <c16:uniqueId val="{00000009-6AFC-4DDA-B459-3AA84AFD3F94}"/>
              </c:ext>
            </c:extLst>
          </c:dPt>
          <c:dPt>
            <c:idx val="5"/>
            <c:bubble3D val="0"/>
            <c:spPr>
              <a:solidFill>
                <a:srgbClr val="7030A0"/>
              </a:solidFill>
              <a:ln w="19050">
                <a:solidFill>
                  <a:schemeClr val="lt1"/>
                </a:solidFill>
              </a:ln>
              <a:effectLst/>
            </c:spPr>
            <c:extLst>
              <c:ext xmlns:c16="http://schemas.microsoft.com/office/drawing/2014/chart" uri="{C3380CC4-5D6E-409C-BE32-E72D297353CC}">
                <c16:uniqueId val="{0000000B-6AFC-4DDA-B459-3AA84AFD3F94}"/>
              </c:ext>
            </c:extLst>
          </c:dPt>
          <c:dPt>
            <c:idx val="6"/>
            <c:bubble3D val="0"/>
            <c:spPr>
              <a:solidFill>
                <a:srgbClr val="7030A0"/>
              </a:solidFill>
              <a:ln w="19050">
                <a:solidFill>
                  <a:schemeClr val="lt1"/>
                </a:solidFill>
              </a:ln>
              <a:effectLst/>
            </c:spPr>
            <c:extLst>
              <c:ext xmlns:c16="http://schemas.microsoft.com/office/drawing/2014/chart" uri="{C3380CC4-5D6E-409C-BE32-E72D297353CC}">
                <c16:uniqueId val="{0000000D-6AFC-4DDA-B459-3AA84AFD3F94}"/>
              </c:ext>
            </c:extLst>
          </c:dPt>
          <c:dPt>
            <c:idx val="7"/>
            <c:bubble3D val="0"/>
            <c:spPr>
              <a:solidFill>
                <a:srgbClr val="7030A0"/>
              </a:solidFill>
              <a:ln w="19050">
                <a:solidFill>
                  <a:schemeClr val="lt1"/>
                </a:solidFill>
              </a:ln>
              <a:effectLst/>
            </c:spPr>
            <c:extLst>
              <c:ext xmlns:c16="http://schemas.microsoft.com/office/drawing/2014/chart" uri="{C3380CC4-5D6E-409C-BE32-E72D297353CC}">
                <c16:uniqueId val="{0000000F-6AFC-4DDA-B459-3AA84AFD3F94}"/>
              </c:ext>
            </c:extLst>
          </c:dPt>
          <c:dPt>
            <c:idx val="8"/>
            <c:bubble3D val="0"/>
            <c:spPr>
              <a:solidFill>
                <a:srgbClr val="7030A0"/>
              </a:solidFill>
              <a:ln w="19050">
                <a:solidFill>
                  <a:schemeClr val="lt1"/>
                </a:solidFill>
              </a:ln>
              <a:effectLst/>
            </c:spPr>
            <c:extLst>
              <c:ext xmlns:c16="http://schemas.microsoft.com/office/drawing/2014/chart" uri="{C3380CC4-5D6E-409C-BE32-E72D297353CC}">
                <c16:uniqueId val="{00000011-6AFC-4DDA-B459-3AA84AFD3F94}"/>
              </c:ext>
            </c:extLst>
          </c:dPt>
          <c:dPt>
            <c:idx val="9"/>
            <c:bubble3D val="0"/>
            <c:spPr>
              <a:solidFill>
                <a:srgbClr val="7030A0"/>
              </a:solidFill>
              <a:ln w="19050">
                <a:solidFill>
                  <a:schemeClr val="lt1"/>
                </a:solidFill>
              </a:ln>
              <a:effectLst/>
            </c:spPr>
            <c:extLst>
              <c:ext xmlns:c16="http://schemas.microsoft.com/office/drawing/2014/chart" uri="{C3380CC4-5D6E-409C-BE32-E72D297353CC}">
                <c16:uniqueId val="{00000013-6AFC-4DDA-B459-3AA84AFD3F94}"/>
              </c:ext>
            </c:extLst>
          </c:dPt>
          <c:dPt>
            <c:idx val="10"/>
            <c:bubble3D val="0"/>
            <c:spPr>
              <a:solidFill>
                <a:srgbClr val="7030A0"/>
              </a:solidFill>
              <a:ln w="19050">
                <a:solidFill>
                  <a:schemeClr val="lt1"/>
                </a:solidFill>
              </a:ln>
              <a:effectLst/>
            </c:spPr>
            <c:extLst>
              <c:ext xmlns:c16="http://schemas.microsoft.com/office/drawing/2014/chart" uri="{C3380CC4-5D6E-409C-BE32-E72D297353CC}">
                <c16:uniqueId val="{00000015-6AFC-4DDA-B459-3AA84AFD3F94}"/>
              </c:ext>
            </c:extLst>
          </c:dPt>
          <c:dPt>
            <c:idx val="11"/>
            <c:bubble3D val="0"/>
            <c:spPr>
              <a:solidFill>
                <a:srgbClr val="7030A0"/>
              </a:solidFill>
              <a:ln w="19050">
                <a:solidFill>
                  <a:schemeClr val="lt1"/>
                </a:solidFill>
              </a:ln>
              <a:effectLst/>
            </c:spPr>
            <c:extLst>
              <c:ext xmlns:c16="http://schemas.microsoft.com/office/drawing/2014/chart" uri="{C3380CC4-5D6E-409C-BE32-E72D297353CC}">
                <c16:uniqueId val="{00000017-6AFC-4DDA-B459-3AA84AFD3F94}"/>
              </c:ext>
            </c:extLst>
          </c:dPt>
          <c:dPt>
            <c:idx val="12"/>
            <c:bubble3D val="0"/>
            <c:spPr>
              <a:solidFill>
                <a:srgbClr val="7030A0"/>
              </a:solidFill>
              <a:ln w="19050">
                <a:solidFill>
                  <a:schemeClr val="lt1"/>
                </a:solidFill>
              </a:ln>
              <a:effectLst/>
            </c:spPr>
            <c:extLst>
              <c:ext xmlns:c16="http://schemas.microsoft.com/office/drawing/2014/chart" uri="{C3380CC4-5D6E-409C-BE32-E72D297353CC}">
                <c16:uniqueId val="{00000019-6AFC-4DDA-B459-3AA84AFD3F94}"/>
              </c:ext>
            </c:extLst>
          </c:dPt>
          <c:dPt>
            <c:idx val="13"/>
            <c:bubble3D val="0"/>
            <c:spPr>
              <a:solidFill>
                <a:srgbClr val="7030A0"/>
              </a:solidFill>
              <a:ln w="19050">
                <a:solidFill>
                  <a:schemeClr val="lt1"/>
                </a:solidFill>
              </a:ln>
              <a:effectLst/>
            </c:spPr>
            <c:extLst>
              <c:ext xmlns:c16="http://schemas.microsoft.com/office/drawing/2014/chart" uri="{C3380CC4-5D6E-409C-BE32-E72D297353CC}">
                <c16:uniqueId val="{0000001B-6AFC-4DDA-B459-3AA84AFD3F94}"/>
              </c:ext>
            </c:extLst>
          </c:dPt>
          <c:dPt>
            <c:idx val="14"/>
            <c:bubble3D val="0"/>
            <c:spPr>
              <a:solidFill>
                <a:srgbClr val="7030A0"/>
              </a:solidFill>
              <a:ln w="19050">
                <a:solidFill>
                  <a:schemeClr val="lt1"/>
                </a:solidFill>
              </a:ln>
              <a:effectLst/>
            </c:spPr>
            <c:extLst>
              <c:ext xmlns:c16="http://schemas.microsoft.com/office/drawing/2014/chart" uri="{C3380CC4-5D6E-409C-BE32-E72D297353CC}">
                <c16:uniqueId val="{0000001D-6AFC-4DDA-B459-3AA84AFD3F94}"/>
              </c:ext>
            </c:extLst>
          </c:dPt>
          <c:dPt>
            <c:idx val="15"/>
            <c:bubble3D val="0"/>
            <c:spPr>
              <a:solidFill>
                <a:srgbClr val="7030A0"/>
              </a:solidFill>
              <a:ln w="19050">
                <a:solidFill>
                  <a:schemeClr val="lt1"/>
                </a:solidFill>
              </a:ln>
              <a:effectLst/>
            </c:spPr>
            <c:extLst>
              <c:ext xmlns:c16="http://schemas.microsoft.com/office/drawing/2014/chart" uri="{C3380CC4-5D6E-409C-BE32-E72D297353CC}">
                <c16:uniqueId val="{0000001F-6AFC-4DDA-B459-3AA84AFD3F94}"/>
              </c:ext>
            </c:extLst>
          </c:dPt>
          <c:dPt>
            <c:idx val="16"/>
            <c:bubble3D val="0"/>
            <c:spPr>
              <a:solidFill>
                <a:srgbClr val="7030A0"/>
              </a:solidFill>
              <a:ln w="19050">
                <a:solidFill>
                  <a:schemeClr val="lt1"/>
                </a:solidFill>
              </a:ln>
              <a:effectLst/>
            </c:spPr>
            <c:extLst>
              <c:ext xmlns:c16="http://schemas.microsoft.com/office/drawing/2014/chart" uri="{C3380CC4-5D6E-409C-BE32-E72D297353CC}">
                <c16:uniqueId val="{00000021-6AFC-4DDA-B459-3AA84AFD3F94}"/>
              </c:ext>
            </c:extLst>
          </c:dPt>
          <c:dPt>
            <c:idx val="17"/>
            <c:bubble3D val="0"/>
            <c:spPr>
              <a:solidFill>
                <a:srgbClr val="7030A0"/>
              </a:solidFill>
              <a:ln w="19050">
                <a:solidFill>
                  <a:schemeClr val="lt1"/>
                </a:solidFill>
              </a:ln>
              <a:effectLst/>
            </c:spPr>
            <c:extLst>
              <c:ext xmlns:c16="http://schemas.microsoft.com/office/drawing/2014/chart" uri="{C3380CC4-5D6E-409C-BE32-E72D297353CC}">
                <c16:uniqueId val="{00000023-6AFC-4DDA-B459-3AA84AFD3F94}"/>
              </c:ext>
            </c:extLst>
          </c:dPt>
          <c:dPt>
            <c:idx val="18"/>
            <c:bubble3D val="0"/>
            <c:spPr>
              <a:solidFill>
                <a:srgbClr val="7030A0"/>
              </a:solidFill>
              <a:ln w="19050">
                <a:solidFill>
                  <a:schemeClr val="lt1"/>
                </a:solidFill>
              </a:ln>
              <a:effectLst/>
            </c:spPr>
            <c:extLst>
              <c:ext xmlns:c16="http://schemas.microsoft.com/office/drawing/2014/chart" uri="{C3380CC4-5D6E-409C-BE32-E72D297353CC}">
                <c16:uniqueId val="{00000025-6AFC-4DDA-B459-3AA84AFD3F94}"/>
              </c:ext>
            </c:extLst>
          </c:dPt>
          <c:dPt>
            <c:idx val="19"/>
            <c:bubble3D val="0"/>
            <c:spPr>
              <a:solidFill>
                <a:srgbClr val="7030A0"/>
              </a:solidFill>
              <a:ln w="19050">
                <a:solidFill>
                  <a:schemeClr val="lt1"/>
                </a:solidFill>
              </a:ln>
              <a:effectLst/>
            </c:spPr>
            <c:extLst>
              <c:ext xmlns:c16="http://schemas.microsoft.com/office/drawing/2014/chart" uri="{C3380CC4-5D6E-409C-BE32-E72D297353CC}">
                <c16:uniqueId val="{00000027-6AFC-4DDA-B459-3AA84AFD3F94}"/>
              </c:ext>
            </c:extLst>
          </c:dPt>
          <c:dPt>
            <c:idx val="20"/>
            <c:bubble3D val="0"/>
            <c:spPr>
              <a:solidFill>
                <a:srgbClr val="7030A0"/>
              </a:solidFill>
              <a:ln w="19050">
                <a:solidFill>
                  <a:schemeClr val="lt1"/>
                </a:solidFill>
              </a:ln>
              <a:effectLst/>
            </c:spPr>
            <c:extLst>
              <c:ext xmlns:c16="http://schemas.microsoft.com/office/drawing/2014/chart" uri="{C3380CC4-5D6E-409C-BE32-E72D297353CC}">
                <c16:uniqueId val="{00000029-6AFC-4DDA-B459-3AA84AFD3F94}"/>
              </c:ext>
            </c:extLst>
          </c:dPt>
          <c:dPt>
            <c:idx val="21"/>
            <c:bubble3D val="0"/>
            <c:spPr>
              <a:solidFill>
                <a:srgbClr val="7030A0"/>
              </a:solidFill>
              <a:ln w="19050">
                <a:solidFill>
                  <a:schemeClr val="lt1"/>
                </a:solidFill>
              </a:ln>
              <a:effectLst/>
            </c:spPr>
            <c:extLst>
              <c:ext xmlns:c16="http://schemas.microsoft.com/office/drawing/2014/chart" uri="{C3380CC4-5D6E-409C-BE32-E72D297353CC}">
                <c16:uniqueId val="{0000002B-6AFC-4DDA-B459-3AA84AFD3F94}"/>
              </c:ext>
            </c:extLst>
          </c:dPt>
          <c:dPt>
            <c:idx val="22"/>
            <c:bubble3D val="0"/>
            <c:spPr>
              <a:solidFill>
                <a:srgbClr val="7030A0"/>
              </a:solidFill>
              <a:ln w="19050">
                <a:solidFill>
                  <a:schemeClr val="lt1"/>
                </a:solidFill>
              </a:ln>
              <a:effectLst/>
            </c:spPr>
            <c:extLst>
              <c:ext xmlns:c16="http://schemas.microsoft.com/office/drawing/2014/chart" uri="{C3380CC4-5D6E-409C-BE32-E72D297353CC}">
                <c16:uniqueId val="{0000002D-6AFC-4DDA-B459-3AA84AFD3F94}"/>
              </c:ext>
            </c:extLst>
          </c:dPt>
          <c:dPt>
            <c:idx val="23"/>
            <c:bubble3D val="0"/>
            <c:spPr>
              <a:solidFill>
                <a:srgbClr val="7030A0"/>
              </a:solidFill>
              <a:ln w="19050">
                <a:solidFill>
                  <a:schemeClr val="lt1"/>
                </a:solidFill>
              </a:ln>
              <a:effectLst/>
            </c:spPr>
            <c:extLst>
              <c:ext xmlns:c16="http://schemas.microsoft.com/office/drawing/2014/chart" uri="{C3380CC4-5D6E-409C-BE32-E72D297353CC}">
                <c16:uniqueId val="{0000002F-6AFC-4DDA-B459-3AA84AFD3F94}"/>
              </c:ext>
            </c:extLst>
          </c:dPt>
          <c:dPt>
            <c:idx val="24"/>
            <c:bubble3D val="0"/>
            <c:spPr>
              <a:solidFill>
                <a:srgbClr val="7030A0"/>
              </a:solidFill>
              <a:ln w="19050">
                <a:solidFill>
                  <a:schemeClr val="lt1"/>
                </a:solidFill>
              </a:ln>
              <a:effectLst/>
            </c:spPr>
            <c:extLst>
              <c:ext xmlns:c16="http://schemas.microsoft.com/office/drawing/2014/chart" uri="{C3380CC4-5D6E-409C-BE32-E72D297353CC}">
                <c16:uniqueId val="{00000031-6AFC-4DDA-B459-3AA84AFD3F94}"/>
              </c:ext>
            </c:extLst>
          </c:dPt>
          <c:dPt>
            <c:idx val="25"/>
            <c:bubble3D val="0"/>
            <c:spPr>
              <a:solidFill>
                <a:srgbClr val="7030A0"/>
              </a:solidFill>
              <a:ln w="19050">
                <a:solidFill>
                  <a:schemeClr val="lt1"/>
                </a:solidFill>
              </a:ln>
              <a:effectLst/>
            </c:spPr>
            <c:extLst>
              <c:ext xmlns:c16="http://schemas.microsoft.com/office/drawing/2014/chart" uri="{C3380CC4-5D6E-409C-BE32-E72D297353CC}">
                <c16:uniqueId val="{00000033-6AFC-4DDA-B459-3AA84AFD3F94}"/>
              </c:ext>
            </c:extLst>
          </c:dPt>
          <c:dPt>
            <c:idx val="26"/>
            <c:bubble3D val="0"/>
            <c:spPr>
              <a:solidFill>
                <a:srgbClr val="7030A0"/>
              </a:solidFill>
              <a:ln w="19050">
                <a:solidFill>
                  <a:schemeClr val="lt1"/>
                </a:solidFill>
              </a:ln>
              <a:effectLst/>
            </c:spPr>
            <c:extLst>
              <c:ext xmlns:c16="http://schemas.microsoft.com/office/drawing/2014/chart" uri="{C3380CC4-5D6E-409C-BE32-E72D297353CC}">
                <c16:uniqueId val="{00000035-6AFC-4DDA-B459-3AA84AFD3F94}"/>
              </c:ext>
            </c:extLst>
          </c:dPt>
          <c:dPt>
            <c:idx val="27"/>
            <c:bubble3D val="0"/>
            <c:spPr>
              <a:solidFill>
                <a:srgbClr val="7030A0"/>
              </a:solidFill>
              <a:ln w="19050">
                <a:solidFill>
                  <a:schemeClr val="lt1"/>
                </a:solidFill>
              </a:ln>
              <a:effectLst/>
            </c:spPr>
            <c:extLst>
              <c:ext xmlns:c16="http://schemas.microsoft.com/office/drawing/2014/chart" uri="{C3380CC4-5D6E-409C-BE32-E72D297353CC}">
                <c16:uniqueId val="{00000037-6AFC-4DDA-B459-3AA84AFD3F94}"/>
              </c:ext>
            </c:extLst>
          </c:dPt>
          <c:dPt>
            <c:idx val="28"/>
            <c:bubble3D val="0"/>
            <c:spPr>
              <a:solidFill>
                <a:srgbClr val="7030A0"/>
              </a:solidFill>
              <a:ln w="19050">
                <a:solidFill>
                  <a:schemeClr val="lt1"/>
                </a:solidFill>
              </a:ln>
              <a:effectLst/>
            </c:spPr>
            <c:extLst>
              <c:ext xmlns:c16="http://schemas.microsoft.com/office/drawing/2014/chart" uri="{C3380CC4-5D6E-409C-BE32-E72D297353CC}">
                <c16:uniqueId val="{00000039-6AFC-4DDA-B459-3AA84AFD3F94}"/>
              </c:ext>
            </c:extLst>
          </c:dPt>
          <c:dPt>
            <c:idx val="29"/>
            <c:bubble3D val="0"/>
            <c:spPr>
              <a:solidFill>
                <a:srgbClr val="7030A0"/>
              </a:solidFill>
              <a:ln w="19050">
                <a:solidFill>
                  <a:schemeClr val="lt1"/>
                </a:solidFill>
              </a:ln>
              <a:effectLst/>
            </c:spPr>
            <c:extLst>
              <c:ext xmlns:c16="http://schemas.microsoft.com/office/drawing/2014/chart" uri="{C3380CC4-5D6E-409C-BE32-E72D297353CC}">
                <c16:uniqueId val="{0000003B-6AFC-4DDA-B459-3AA84AFD3F94}"/>
              </c:ext>
            </c:extLst>
          </c:dPt>
          <c:dPt>
            <c:idx val="30"/>
            <c:bubble3D val="0"/>
            <c:spPr>
              <a:solidFill>
                <a:srgbClr val="7030A0"/>
              </a:solidFill>
              <a:ln w="19050">
                <a:solidFill>
                  <a:schemeClr val="lt1"/>
                </a:solidFill>
              </a:ln>
              <a:effectLst/>
            </c:spPr>
            <c:extLst>
              <c:ext xmlns:c16="http://schemas.microsoft.com/office/drawing/2014/chart" uri="{C3380CC4-5D6E-409C-BE32-E72D297353CC}">
                <c16:uniqueId val="{0000003D-6AFC-4DDA-B459-3AA84AFD3F94}"/>
              </c:ext>
            </c:extLst>
          </c:dPt>
          <c:dPt>
            <c:idx val="31"/>
            <c:bubble3D val="0"/>
            <c:spPr>
              <a:solidFill>
                <a:srgbClr val="7030A0"/>
              </a:solidFill>
              <a:ln w="19050">
                <a:solidFill>
                  <a:schemeClr val="lt1"/>
                </a:solidFill>
              </a:ln>
              <a:effectLst/>
            </c:spPr>
            <c:extLst>
              <c:ext xmlns:c16="http://schemas.microsoft.com/office/drawing/2014/chart" uri="{C3380CC4-5D6E-409C-BE32-E72D297353CC}">
                <c16:uniqueId val="{0000003F-6AFC-4DDA-B459-3AA84AFD3F94}"/>
              </c:ext>
            </c:extLst>
          </c:dPt>
          <c:dPt>
            <c:idx val="32"/>
            <c:bubble3D val="0"/>
            <c:spPr>
              <a:solidFill>
                <a:srgbClr val="7030A0"/>
              </a:solidFill>
              <a:ln w="19050">
                <a:solidFill>
                  <a:schemeClr val="lt1"/>
                </a:solidFill>
              </a:ln>
              <a:effectLst/>
            </c:spPr>
            <c:extLst>
              <c:ext xmlns:c16="http://schemas.microsoft.com/office/drawing/2014/chart" uri="{C3380CC4-5D6E-409C-BE32-E72D297353CC}">
                <c16:uniqueId val="{00000041-6AFC-4DDA-B459-3AA84AFD3F94}"/>
              </c:ext>
            </c:extLst>
          </c:dPt>
          <c:dPt>
            <c:idx val="33"/>
            <c:bubble3D val="0"/>
            <c:spPr>
              <a:solidFill>
                <a:srgbClr val="7030A0"/>
              </a:solidFill>
              <a:ln w="19050">
                <a:solidFill>
                  <a:schemeClr val="lt1"/>
                </a:solidFill>
              </a:ln>
              <a:effectLst/>
            </c:spPr>
            <c:extLst>
              <c:ext xmlns:c16="http://schemas.microsoft.com/office/drawing/2014/chart" uri="{C3380CC4-5D6E-409C-BE32-E72D297353CC}">
                <c16:uniqueId val="{00000043-6AFC-4DDA-B459-3AA84AFD3F94}"/>
              </c:ext>
            </c:extLst>
          </c:dPt>
          <c:dPt>
            <c:idx val="34"/>
            <c:bubble3D val="0"/>
            <c:spPr>
              <a:solidFill>
                <a:srgbClr val="7030A0"/>
              </a:solidFill>
              <a:ln w="19050">
                <a:solidFill>
                  <a:schemeClr val="lt1"/>
                </a:solidFill>
              </a:ln>
              <a:effectLst/>
            </c:spPr>
            <c:extLst>
              <c:ext xmlns:c16="http://schemas.microsoft.com/office/drawing/2014/chart" uri="{C3380CC4-5D6E-409C-BE32-E72D297353CC}">
                <c16:uniqueId val="{00000045-6AFC-4DDA-B459-3AA84AFD3F94}"/>
              </c:ext>
            </c:extLst>
          </c:dPt>
          <c:dPt>
            <c:idx val="35"/>
            <c:bubble3D val="0"/>
            <c:spPr>
              <a:solidFill>
                <a:srgbClr val="7030A0"/>
              </a:solidFill>
              <a:ln w="19050">
                <a:solidFill>
                  <a:schemeClr val="lt1"/>
                </a:solidFill>
              </a:ln>
              <a:effectLst/>
            </c:spPr>
            <c:extLst>
              <c:ext xmlns:c16="http://schemas.microsoft.com/office/drawing/2014/chart" uri="{C3380CC4-5D6E-409C-BE32-E72D297353CC}">
                <c16:uniqueId val="{00000047-6AFC-4DDA-B459-3AA84AFD3F94}"/>
              </c:ext>
            </c:extLst>
          </c:dPt>
          <c:dPt>
            <c:idx val="36"/>
            <c:bubble3D val="0"/>
            <c:spPr>
              <a:solidFill>
                <a:srgbClr val="7030A0"/>
              </a:solidFill>
              <a:ln w="19050">
                <a:solidFill>
                  <a:schemeClr val="lt1"/>
                </a:solidFill>
              </a:ln>
              <a:effectLst/>
            </c:spPr>
            <c:extLst>
              <c:ext xmlns:c16="http://schemas.microsoft.com/office/drawing/2014/chart" uri="{C3380CC4-5D6E-409C-BE32-E72D297353CC}">
                <c16:uniqueId val="{00000049-6AFC-4DDA-B459-3AA84AFD3F94}"/>
              </c:ext>
            </c:extLst>
          </c:dPt>
          <c:dPt>
            <c:idx val="37"/>
            <c:bubble3D val="0"/>
            <c:spPr>
              <a:solidFill>
                <a:srgbClr val="7030A0"/>
              </a:solidFill>
              <a:ln w="19050">
                <a:solidFill>
                  <a:schemeClr val="lt1"/>
                </a:solidFill>
              </a:ln>
              <a:effectLst/>
            </c:spPr>
            <c:extLst>
              <c:ext xmlns:c16="http://schemas.microsoft.com/office/drawing/2014/chart" uri="{C3380CC4-5D6E-409C-BE32-E72D297353CC}">
                <c16:uniqueId val="{0000004B-6AFC-4DDA-B459-3AA84AFD3F94}"/>
              </c:ext>
            </c:extLst>
          </c:dPt>
          <c:dPt>
            <c:idx val="38"/>
            <c:bubble3D val="0"/>
            <c:spPr>
              <a:solidFill>
                <a:srgbClr val="7030A0"/>
              </a:solidFill>
              <a:ln w="19050">
                <a:solidFill>
                  <a:schemeClr val="lt1"/>
                </a:solidFill>
              </a:ln>
              <a:effectLst/>
            </c:spPr>
            <c:extLst>
              <c:ext xmlns:c16="http://schemas.microsoft.com/office/drawing/2014/chart" uri="{C3380CC4-5D6E-409C-BE32-E72D297353CC}">
                <c16:uniqueId val="{0000004D-6AFC-4DDA-B459-3AA84AFD3F94}"/>
              </c:ext>
            </c:extLst>
          </c:dPt>
          <c:dPt>
            <c:idx val="39"/>
            <c:bubble3D val="0"/>
            <c:spPr>
              <a:solidFill>
                <a:srgbClr val="7030A0"/>
              </a:solidFill>
              <a:ln w="19050">
                <a:solidFill>
                  <a:schemeClr val="lt1"/>
                </a:solidFill>
              </a:ln>
              <a:effectLst/>
            </c:spPr>
            <c:extLst>
              <c:ext xmlns:c16="http://schemas.microsoft.com/office/drawing/2014/chart" uri="{C3380CC4-5D6E-409C-BE32-E72D297353CC}">
                <c16:uniqueId val="{0000004F-6AFC-4DDA-B459-3AA84AFD3F94}"/>
              </c:ext>
            </c:extLst>
          </c:dPt>
          <c:dPt>
            <c:idx val="40"/>
            <c:bubble3D val="0"/>
            <c:spPr>
              <a:solidFill>
                <a:srgbClr val="7030A0"/>
              </a:solidFill>
              <a:ln w="19050">
                <a:solidFill>
                  <a:schemeClr val="lt1"/>
                </a:solidFill>
              </a:ln>
              <a:effectLst/>
            </c:spPr>
            <c:extLst>
              <c:ext xmlns:c16="http://schemas.microsoft.com/office/drawing/2014/chart" uri="{C3380CC4-5D6E-409C-BE32-E72D297353CC}">
                <c16:uniqueId val="{00000051-6AFC-4DDA-B459-3AA84AFD3F94}"/>
              </c:ext>
            </c:extLst>
          </c:dPt>
          <c:dPt>
            <c:idx val="41"/>
            <c:bubble3D val="0"/>
            <c:spPr>
              <a:solidFill>
                <a:srgbClr val="7030A0"/>
              </a:solidFill>
              <a:ln w="19050">
                <a:solidFill>
                  <a:schemeClr val="lt1"/>
                </a:solidFill>
              </a:ln>
              <a:effectLst/>
            </c:spPr>
            <c:extLst>
              <c:ext xmlns:c16="http://schemas.microsoft.com/office/drawing/2014/chart" uri="{C3380CC4-5D6E-409C-BE32-E72D297353CC}">
                <c16:uniqueId val="{00000053-6AFC-4DDA-B459-3AA84AFD3F94}"/>
              </c:ext>
            </c:extLst>
          </c:dPt>
          <c:dPt>
            <c:idx val="42"/>
            <c:bubble3D val="0"/>
            <c:spPr>
              <a:solidFill>
                <a:srgbClr val="7030A0"/>
              </a:solidFill>
              <a:ln w="19050">
                <a:solidFill>
                  <a:schemeClr val="lt1"/>
                </a:solidFill>
              </a:ln>
              <a:effectLst/>
            </c:spPr>
            <c:extLst>
              <c:ext xmlns:c16="http://schemas.microsoft.com/office/drawing/2014/chart" uri="{C3380CC4-5D6E-409C-BE32-E72D297353CC}">
                <c16:uniqueId val="{00000055-6AFC-4DDA-B459-3AA84AFD3F94}"/>
              </c:ext>
            </c:extLst>
          </c:dPt>
          <c:dPt>
            <c:idx val="43"/>
            <c:bubble3D val="0"/>
            <c:spPr>
              <a:solidFill>
                <a:srgbClr val="7030A0"/>
              </a:solidFill>
              <a:ln w="19050">
                <a:solidFill>
                  <a:schemeClr val="lt1"/>
                </a:solidFill>
              </a:ln>
              <a:effectLst/>
            </c:spPr>
            <c:extLst>
              <c:ext xmlns:c16="http://schemas.microsoft.com/office/drawing/2014/chart" uri="{C3380CC4-5D6E-409C-BE32-E72D297353CC}">
                <c16:uniqueId val="{00000057-6AFC-4DDA-B459-3AA84AFD3F94}"/>
              </c:ext>
            </c:extLst>
          </c:dPt>
          <c:dPt>
            <c:idx val="44"/>
            <c:bubble3D val="0"/>
            <c:spPr>
              <a:solidFill>
                <a:srgbClr val="7030A0"/>
              </a:solidFill>
              <a:ln w="19050">
                <a:solidFill>
                  <a:schemeClr val="lt1"/>
                </a:solidFill>
              </a:ln>
              <a:effectLst/>
            </c:spPr>
            <c:extLst>
              <c:ext xmlns:c16="http://schemas.microsoft.com/office/drawing/2014/chart" uri="{C3380CC4-5D6E-409C-BE32-E72D297353CC}">
                <c16:uniqueId val="{00000059-6AFC-4DDA-B459-3AA84AFD3F94}"/>
              </c:ext>
            </c:extLst>
          </c:dPt>
          <c:dPt>
            <c:idx val="45"/>
            <c:bubble3D val="0"/>
            <c:spPr>
              <a:solidFill>
                <a:srgbClr val="7030A0"/>
              </a:solidFill>
              <a:ln w="19050">
                <a:solidFill>
                  <a:schemeClr val="lt1"/>
                </a:solidFill>
              </a:ln>
              <a:effectLst/>
            </c:spPr>
            <c:extLst>
              <c:ext xmlns:c16="http://schemas.microsoft.com/office/drawing/2014/chart" uri="{C3380CC4-5D6E-409C-BE32-E72D297353CC}">
                <c16:uniqueId val="{0000005B-6AFC-4DDA-B459-3AA84AFD3F94}"/>
              </c:ext>
            </c:extLst>
          </c:dPt>
          <c:dPt>
            <c:idx val="46"/>
            <c:bubble3D val="0"/>
            <c:spPr>
              <a:solidFill>
                <a:srgbClr val="7030A0"/>
              </a:solidFill>
              <a:ln w="19050">
                <a:solidFill>
                  <a:schemeClr val="lt1"/>
                </a:solidFill>
              </a:ln>
              <a:effectLst/>
            </c:spPr>
            <c:extLst>
              <c:ext xmlns:c16="http://schemas.microsoft.com/office/drawing/2014/chart" uri="{C3380CC4-5D6E-409C-BE32-E72D297353CC}">
                <c16:uniqueId val="{0000005D-6AFC-4DDA-B459-3AA84AFD3F94}"/>
              </c:ext>
            </c:extLst>
          </c:dPt>
          <c:dPt>
            <c:idx val="47"/>
            <c:bubble3D val="0"/>
            <c:spPr>
              <a:solidFill>
                <a:srgbClr val="7030A0"/>
              </a:solidFill>
              <a:ln w="19050">
                <a:solidFill>
                  <a:schemeClr val="lt1"/>
                </a:solidFill>
              </a:ln>
              <a:effectLst/>
            </c:spPr>
            <c:extLst>
              <c:ext xmlns:c16="http://schemas.microsoft.com/office/drawing/2014/chart" uri="{C3380CC4-5D6E-409C-BE32-E72D297353CC}">
                <c16:uniqueId val="{0000005F-6AFC-4DDA-B459-3AA84AFD3F94}"/>
              </c:ext>
            </c:extLst>
          </c:dPt>
          <c:dPt>
            <c:idx val="48"/>
            <c:bubble3D val="0"/>
            <c:spPr>
              <a:solidFill>
                <a:srgbClr val="7030A0"/>
              </a:solidFill>
              <a:ln w="19050">
                <a:solidFill>
                  <a:schemeClr val="lt1"/>
                </a:solidFill>
              </a:ln>
              <a:effectLst/>
            </c:spPr>
            <c:extLst>
              <c:ext xmlns:c16="http://schemas.microsoft.com/office/drawing/2014/chart" uri="{C3380CC4-5D6E-409C-BE32-E72D297353CC}">
                <c16:uniqueId val="{00000061-6AFC-4DDA-B459-3AA84AFD3F94}"/>
              </c:ext>
            </c:extLst>
          </c:dPt>
          <c:dPt>
            <c:idx val="49"/>
            <c:bubble3D val="0"/>
            <c:spPr>
              <a:solidFill>
                <a:srgbClr val="7030A0"/>
              </a:solidFill>
              <a:ln w="19050">
                <a:solidFill>
                  <a:schemeClr val="lt1"/>
                </a:solidFill>
              </a:ln>
              <a:effectLst/>
            </c:spPr>
            <c:extLst>
              <c:ext xmlns:c16="http://schemas.microsoft.com/office/drawing/2014/chart" uri="{C3380CC4-5D6E-409C-BE32-E72D297353CC}">
                <c16:uniqueId val="{00000063-6AFC-4DDA-B459-3AA84AFD3F94}"/>
              </c:ext>
            </c:extLst>
          </c:dPt>
          <c:val>
            <c:numLit>
              <c:formatCode>General</c:formatCode>
              <c:ptCount val="5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numLit>
          </c:val>
          <c:extLst>
            <c:ext xmlns:c16="http://schemas.microsoft.com/office/drawing/2014/chart" uri="{C3380CC4-5D6E-409C-BE32-E72D297353CC}">
              <c16:uniqueId val="{00000064-6AFC-4DDA-B459-3AA84AFD3F94}"/>
            </c:ext>
          </c:extLst>
        </c:ser>
        <c:dLbls>
          <c:showLegendKey val="0"/>
          <c:showVal val="0"/>
          <c:showCatName val="0"/>
          <c:showSerName val="0"/>
          <c:showPercent val="0"/>
          <c:showBubbleSize val="0"/>
          <c:showLeaderLines val="1"/>
        </c:dLbls>
        <c:firstSliceAng val="0"/>
        <c:holeSize val="50"/>
      </c:doughnutChart>
      <c:doughnutChart>
        <c:varyColors val="1"/>
        <c:ser>
          <c:idx val="0"/>
          <c:order val="0"/>
          <c:spPr>
            <a:solidFill>
              <a:srgbClr val="7030A0"/>
            </a:solidFill>
          </c:spPr>
          <c:dPt>
            <c:idx val="0"/>
            <c:bubble3D val="0"/>
            <c:spPr>
              <a:solidFill>
                <a:srgbClr val="461E64">
                  <a:alpha val="94902"/>
                </a:srgbClr>
              </a:solidFill>
              <a:ln w="19050">
                <a:solidFill>
                  <a:schemeClr val="lt1"/>
                </a:solidFill>
              </a:ln>
              <a:effectLst/>
            </c:spPr>
            <c:extLst>
              <c:ext xmlns:c16="http://schemas.microsoft.com/office/drawing/2014/chart" uri="{C3380CC4-5D6E-409C-BE32-E72D297353CC}">
                <c16:uniqueId val="{00000066-6AFC-4DDA-B459-3AA84AFD3F94}"/>
              </c:ext>
            </c:extLst>
          </c:dPt>
          <c:dPt>
            <c:idx val="1"/>
            <c:bubble3D val="0"/>
            <c:spPr>
              <a:solidFill>
                <a:srgbClr val="461E64">
                  <a:alpha val="0"/>
                </a:srgbClr>
              </a:solidFill>
              <a:ln w="19050">
                <a:solidFill>
                  <a:schemeClr val="lt1"/>
                </a:solidFill>
              </a:ln>
              <a:effectLst/>
            </c:spPr>
            <c:extLst>
              <c:ext xmlns:c16="http://schemas.microsoft.com/office/drawing/2014/chart" uri="{C3380CC4-5D6E-409C-BE32-E72D297353CC}">
                <c16:uniqueId val="{00000068-6AFC-4DDA-B459-3AA84AFD3F94}"/>
              </c:ext>
            </c:extLst>
          </c:dPt>
          <c:cat>
            <c:strRef>
              <c:f>'SUPPORT SHEET'!$A$10:$B$10</c:f>
              <c:strCache>
                <c:ptCount val="2"/>
                <c:pt idx="0">
                  <c:v>AMAZON</c:v>
                </c:pt>
                <c:pt idx="1">
                  <c:v>REMAINING </c:v>
                </c:pt>
              </c:strCache>
            </c:strRef>
          </c:cat>
          <c:val>
            <c:numRef>
              <c:f>'SUPPORT SHEET'!$A$11:$B$11</c:f>
              <c:numCache>
                <c:formatCode>0%</c:formatCode>
                <c:ptCount val="2"/>
                <c:pt idx="0">
                  <c:v>0.23107816127037165</c:v>
                </c:pt>
                <c:pt idx="1">
                  <c:v>0.76892183872962838</c:v>
                </c:pt>
              </c:numCache>
            </c:numRef>
          </c:val>
          <c:extLst>
            <c:ext xmlns:c16="http://schemas.microsoft.com/office/drawing/2014/chart" uri="{C3380CC4-5D6E-409C-BE32-E72D297353CC}">
              <c16:uniqueId val="{00000069-6AFC-4DDA-B459-3AA84AFD3F94}"/>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5700674815112"/>
          <c:y val="7.1569982323638121E-2"/>
          <c:w val="0.76379641552848787"/>
          <c:h val="0.77522738229149923"/>
        </c:manualLayout>
      </c:layout>
      <c:doughnutChart>
        <c:varyColors val="1"/>
        <c:ser>
          <c:idx val="1"/>
          <c:order val="1"/>
          <c:tx>
            <c:v>series</c:v>
          </c:tx>
          <c:spPr>
            <a:solidFill>
              <a:srgbClr val="7030A0"/>
            </a:solidFill>
          </c:spPr>
          <c:dPt>
            <c:idx val="0"/>
            <c:bubble3D val="0"/>
            <c:spPr>
              <a:solidFill>
                <a:srgbClr val="7030A0"/>
              </a:solidFill>
              <a:ln w="19050">
                <a:solidFill>
                  <a:schemeClr val="lt1"/>
                </a:solidFill>
              </a:ln>
              <a:effectLst/>
            </c:spPr>
            <c:extLst>
              <c:ext xmlns:c16="http://schemas.microsoft.com/office/drawing/2014/chart" uri="{C3380CC4-5D6E-409C-BE32-E72D297353CC}">
                <c16:uniqueId val="{00000001-721E-41C5-AEC5-84A8201B19A0}"/>
              </c:ext>
            </c:extLst>
          </c:dPt>
          <c:dPt>
            <c:idx val="1"/>
            <c:bubble3D val="0"/>
            <c:spPr>
              <a:solidFill>
                <a:srgbClr val="7030A0"/>
              </a:solidFill>
              <a:ln w="19050">
                <a:solidFill>
                  <a:schemeClr val="lt1"/>
                </a:solidFill>
              </a:ln>
              <a:effectLst/>
            </c:spPr>
            <c:extLst>
              <c:ext xmlns:c16="http://schemas.microsoft.com/office/drawing/2014/chart" uri="{C3380CC4-5D6E-409C-BE32-E72D297353CC}">
                <c16:uniqueId val="{00000003-721E-41C5-AEC5-84A8201B19A0}"/>
              </c:ext>
            </c:extLst>
          </c:dPt>
          <c:dPt>
            <c:idx val="2"/>
            <c:bubble3D val="0"/>
            <c:spPr>
              <a:solidFill>
                <a:srgbClr val="7030A0"/>
              </a:solidFill>
              <a:ln w="19050">
                <a:solidFill>
                  <a:schemeClr val="lt1"/>
                </a:solidFill>
              </a:ln>
              <a:effectLst/>
            </c:spPr>
            <c:extLst>
              <c:ext xmlns:c16="http://schemas.microsoft.com/office/drawing/2014/chart" uri="{C3380CC4-5D6E-409C-BE32-E72D297353CC}">
                <c16:uniqueId val="{00000005-721E-41C5-AEC5-84A8201B19A0}"/>
              </c:ext>
            </c:extLst>
          </c:dPt>
          <c:dPt>
            <c:idx val="3"/>
            <c:bubble3D val="0"/>
            <c:spPr>
              <a:solidFill>
                <a:srgbClr val="7030A0"/>
              </a:solidFill>
              <a:ln w="19050">
                <a:solidFill>
                  <a:schemeClr val="lt1"/>
                </a:solidFill>
              </a:ln>
              <a:effectLst/>
            </c:spPr>
            <c:extLst>
              <c:ext xmlns:c16="http://schemas.microsoft.com/office/drawing/2014/chart" uri="{C3380CC4-5D6E-409C-BE32-E72D297353CC}">
                <c16:uniqueId val="{00000007-721E-41C5-AEC5-84A8201B19A0}"/>
              </c:ext>
            </c:extLst>
          </c:dPt>
          <c:dPt>
            <c:idx val="4"/>
            <c:bubble3D val="0"/>
            <c:spPr>
              <a:solidFill>
                <a:srgbClr val="7030A0"/>
              </a:solidFill>
              <a:ln w="19050">
                <a:solidFill>
                  <a:schemeClr val="lt1"/>
                </a:solidFill>
              </a:ln>
              <a:effectLst/>
            </c:spPr>
            <c:extLst>
              <c:ext xmlns:c16="http://schemas.microsoft.com/office/drawing/2014/chart" uri="{C3380CC4-5D6E-409C-BE32-E72D297353CC}">
                <c16:uniqueId val="{00000009-721E-41C5-AEC5-84A8201B19A0}"/>
              </c:ext>
            </c:extLst>
          </c:dPt>
          <c:dPt>
            <c:idx val="5"/>
            <c:bubble3D val="0"/>
            <c:spPr>
              <a:solidFill>
                <a:srgbClr val="7030A0"/>
              </a:solidFill>
              <a:ln w="19050">
                <a:solidFill>
                  <a:schemeClr val="lt1"/>
                </a:solidFill>
              </a:ln>
              <a:effectLst/>
            </c:spPr>
            <c:extLst>
              <c:ext xmlns:c16="http://schemas.microsoft.com/office/drawing/2014/chart" uri="{C3380CC4-5D6E-409C-BE32-E72D297353CC}">
                <c16:uniqueId val="{0000000B-721E-41C5-AEC5-84A8201B19A0}"/>
              </c:ext>
            </c:extLst>
          </c:dPt>
          <c:dPt>
            <c:idx val="6"/>
            <c:bubble3D val="0"/>
            <c:spPr>
              <a:solidFill>
                <a:srgbClr val="7030A0"/>
              </a:solidFill>
              <a:ln w="19050">
                <a:solidFill>
                  <a:schemeClr val="lt1"/>
                </a:solidFill>
              </a:ln>
              <a:effectLst/>
            </c:spPr>
            <c:extLst>
              <c:ext xmlns:c16="http://schemas.microsoft.com/office/drawing/2014/chart" uri="{C3380CC4-5D6E-409C-BE32-E72D297353CC}">
                <c16:uniqueId val="{0000000D-721E-41C5-AEC5-84A8201B19A0}"/>
              </c:ext>
            </c:extLst>
          </c:dPt>
          <c:dPt>
            <c:idx val="7"/>
            <c:bubble3D val="0"/>
            <c:spPr>
              <a:solidFill>
                <a:srgbClr val="7030A0"/>
              </a:solidFill>
              <a:ln w="19050">
                <a:solidFill>
                  <a:schemeClr val="lt1"/>
                </a:solidFill>
              </a:ln>
              <a:effectLst/>
            </c:spPr>
            <c:extLst>
              <c:ext xmlns:c16="http://schemas.microsoft.com/office/drawing/2014/chart" uri="{C3380CC4-5D6E-409C-BE32-E72D297353CC}">
                <c16:uniqueId val="{0000000F-721E-41C5-AEC5-84A8201B19A0}"/>
              </c:ext>
            </c:extLst>
          </c:dPt>
          <c:dPt>
            <c:idx val="8"/>
            <c:bubble3D val="0"/>
            <c:spPr>
              <a:solidFill>
                <a:srgbClr val="7030A0"/>
              </a:solidFill>
              <a:ln w="19050">
                <a:solidFill>
                  <a:schemeClr val="lt1"/>
                </a:solidFill>
              </a:ln>
              <a:effectLst/>
            </c:spPr>
            <c:extLst>
              <c:ext xmlns:c16="http://schemas.microsoft.com/office/drawing/2014/chart" uri="{C3380CC4-5D6E-409C-BE32-E72D297353CC}">
                <c16:uniqueId val="{00000011-721E-41C5-AEC5-84A8201B19A0}"/>
              </c:ext>
            </c:extLst>
          </c:dPt>
          <c:dPt>
            <c:idx val="9"/>
            <c:bubble3D val="0"/>
            <c:spPr>
              <a:solidFill>
                <a:srgbClr val="7030A0"/>
              </a:solidFill>
              <a:ln w="19050">
                <a:solidFill>
                  <a:schemeClr val="lt1"/>
                </a:solidFill>
              </a:ln>
              <a:effectLst/>
            </c:spPr>
            <c:extLst>
              <c:ext xmlns:c16="http://schemas.microsoft.com/office/drawing/2014/chart" uri="{C3380CC4-5D6E-409C-BE32-E72D297353CC}">
                <c16:uniqueId val="{00000013-721E-41C5-AEC5-84A8201B19A0}"/>
              </c:ext>
            </c:extLst>
          </c:dPt>
          <c:dPt>
            <c:idx val="10"/>
            <c:bubble3D val="0"/>
            <c:spPr>
              <a:solidFill>
                <a:srgbClr val="7030A0"/>
              </a:solidFill>
              <a:ln w="19050">
                <a:solidFill>
                  <a:schemeClr val="lt1"/>
                </a:solidFill>
              </a:ln>
              <a:effectLst/>
            </c:spPr>
            <c:extLst>
              <c:ext xmlns:c16="http://schemas.microsoft.com/office/drawing/2014/chart" uri="{C3380CC4-5D6E-409C-BE32-E72D297353CC}">
                <c16:uniqueId val="{00000015-721E-41C5-AEC5-84A8201B19A0}"/>
              </c:ext>
            </c:extLst>
          </c:dPt>
          <c:dPt>
            <c:idx val="11"/>
            <c:bubble3D val="0"/>
            <c:spPr>
              <a:solidFill>
                <a:srgbClr val="7030A0"/>
              </a:solidFill>
              <a:ln w="19050">
                <a:solidFill>
                  <a:schemeClr val="lt1"/>
                </a:solidFill>
              </a:ln>
              <a:effectLst/>
            </c:spPr>
            <c:extLst>
              <c:ext xmlns:c16="http://schemas.microsoft.com/office/drawing/2014/chart" uri="{C3380CC4-5D6E-409C-BE32-E72D297353CC}">
                <c16:uniqueId val="{00000017-721E-41C5-AEC5-84A8201B19A0}"/>
              </c:ext>
            </c:extLst>
          </c:dPt>
          <c:dPt>
            <c:idx val="12"/>
            <c:bubble3D val="0"/>
            <c:spPr>
              <a:solidFill>
                <a:srgbClr val="7030A0"/>
              </a:solidFill>
              <a:ln w="19050">
                <a:solidFill>
                  <a:schemeClr val="lt1"/>
                </a:solidFill>
              </a:ln>
              <a:effectLst/>
            </c:spPr>
            <c:extLst>
              <c:ext xmlns:c16="http://schemas.microsoft.com/office/drawing/2014/chart" uri="{C3380CC4-5D6E-409C-BE32-E72D297353CC}">
                <c16:uniqueId val="{00000019-721E-41C5-AEC5-84A8201B19A0}"/>
              </c:ext>
            </c:extLst>
          </c:dPt>
          <c:dPt>
            <c:idx val="13"/>
            <c:bubble3D val="0"/>
            <c:spPr>
              <a:solidFill>
                <a:srgbClr val="7030A0"/>
              </a:solidFill>
              <a:ln w="19050">
                <a:solidFill>
                  <a:schemeClr val="lt1"/>
                </a:solidFill>
              </a:ln>
              <a:effectLst/>
            </c:spPr>
            <c:extLst>
              <c:ext xmlns:c16="http://schemas.microsoft.com/office/drawing/2014/chart" uri="{C3380CC4-5D6E-409C-BE32-E72D297353CC}">
                <c16:uniqueId val="{0000001B-721E-41C5-AEC5-84A8201B19A0}"/>
              </c:ext>
            </c:extLst>
          </c:dPt>
          <c:dPt>
            <c:idx val="14"/>
            <c:bubble3D val="0"/>
            <c:spPr>
              <a:solidFill>
                <a:srgbClr val="7030A0"/>
              </a:solidFill>
              <a:ln w="19050">
                <a:solidFill>
                  <a:schemeClr val="lt1"/>
                </a:solidFill>
              </a:ln>
              <a:effectLst/>
            </c:spPr>
            <c:extLst>
              <c:ext xmlns:c16="http://schemas.microsoft.com/office/drawing/2014/chart" uri="{C3380CC4-5D6E-409C-BE32-E72D297353CC}">
                <c16:uniqueId val="{0000001D-721E-41C5-AEC5-84A8201B19A0}"/>
              </c:ext>
            </c:extLst>
          </c:dPt>
          <c:dPt>
            <c:idx val="15"/>
            <c:bubble3D val="0"/>
            <c:spPr>
              <a:solidFill>
                <a:srgbClr val="7030A0"/>
              </a:solidFill>
              <a:ln w="19050">
                <a:solidFill>
                  <a:schemeClr val="lt1"/>
                </a:solidFill>
              </a:ln>
              <a:effectLst/>
            </c:spPr>
            <c:extLst>
              <c:ext xmlns:c16="http://schemas.microsoft.com/office/drawing/2014/chart" uri="{C3380CC4-5D6E-409C-BE32-E72D297353CC}">
                <c16:uniqueId val="{0000001F-721E-41C5-AEC5-84A8201B19A0}"/>
              </c:ext>
            </c:extLst>
          </c:dPt>
          <c:dPt>
            <c:idx val="16"/>
            <c:bubble3D val="0"/>
            <c:spPr>
              <a:solidFill>
                <a:srgbClr val="7030A0"/>
              </a:solidFill>
              <a:ln w="19050">
                <a:solidFill>
                  <a:schemeClr val="lt1"/>
                </a:solidFill>
              </a:ln>
              <a:effectLst/>
            </c:spPr>
            <c:extLst>
              <c:ext xmlns:c16="http://schemas.microsoft.com/office/drawing/2014/chart" uri="{C3380CC4-5D6E-409C-BE32-E72D297353CC}">
                <c16:uniqueId val="{00000021-721E-41C5-AEC5-84A8201B19A0}"/>
              </c:ext>
            </c:extLst>
          </c:dPt>
          <c:dPt>
            <c:idx val="17"/>
            <c:bubble3D val="0"/>
            <c:spPr>
              <a:solidFill>
                <a:srgbClr val="7030A0"/>
              </a:solidFill>
              <a:ln w="19050">
                <a:solidFill>
                  <a:schemeClr val="lt1"/>
                </a:solidFill>
              </a:ln>
              <a:effectLst/>
            </c:spPr>
            <c:extLst>
              <c:ext xmlns:c16="http://schemas.microsoft.com/office/drawing/2014/chart" uri="{C3380CC4-5D6E-409C-BE32-E72D297353CC}">
                <c16:uniqueId val="{00000023-721E-41C5-AEC5-84A8201B19A0}"/>
              </c:ext>
            </c:extLst>
          </c:dPt>
          <c:dPt>
            <c:idx val="18"/>
            <c:bubble3D val="0"/>
            <c:spPr>
              <a:solidFill>
                <a:srgbClr val="7030A0"/>
              </a:solidFill>
              <a:ln w="19050">
                <a:solidFill>
                  <a:schemeClr val="lt1"/>
                </a:solidFill>
              </a:ln>
              <a:effectLst/>
            </c:spPr>
            <c:extLst>
              <c:ext xmlns:c16="http://schemas.microsoft.com/office/drawing/2014/chart" uri="{C3380CC4-5D6E-409C-BE32-E72D297353CC}">
                <c16:uniqueId val="{00000025-721E-41C5-AEC5-84A8201B19A0}"/>
              </c:ext>
            </c:extLst>
          </c:dPt>
          <c:dPt>
            <c:idx val="19"/>
            <c:bubble3D val="0"/>
            <c:spPr>
              <a:solidFill>
                <a:srgbClr val="7030A0"/>
              </a:solidFill>
              <a:ln w="19050">
                <a:solidFill>
                  <a:schemeClr val="lt1"/>
                </a:solidFill>
              </a:ln>
              <a:effectLst/>
            </c:spPr>
            <c:extLst>
              <c:ext xmlns:c16="http://schemas.microsoft.com/office/drawing/2014/chart" uri="{C3380CC4-5D6E-409C-BE32-E72D297353CC}">
                <c16:uniqueId val="{00000027-721E-41C5-AEC5-84A8201B19A0}"/>
              </c:ext>
            </c:extLst>
          </c:dPt>
          <c:dPt>
            <c:idx val="20"/>
            <c:bubble3D val="0"/>
            <c:spPr>
              <a:solidFill>
                <a:srgbClr val="7030A0"/>
              </a:solidFill>
              <a:ln w="19050">
                <a:solidFill>
                  <a:schemeClr val="lt1"/>
                </a:solidFill>
              </a:ln>
              <a:effectLst/>
            </c:spPr>
            <c:extLst>
              <c:ext xmlns:c16="http://schemas.microsoft.com/office/drawing/2014/chart" uri="{C3380CC4-5D6E-409C-BE32-E72D297353CC}">
                <c16:uniqueId val="{00000029-721E-41C5-AEC5-84A8201B19A0}"/>
              </c:ext>
            </c:extLst>
          </c:dPt>
          <c:dPt>
            <c:idx val="21"/>
            <c:bubble3D val="0"/>
            <c:spPr>
              <a:solidFill>
                <a:srgbClr val="7030A0"/>
              </a:solidFill>
              <a:ln w="19050">
                <a:solidFill>
                  <a:schemeClr val="lt1"/>
                </a:solidFill>
              </a:ln>
              <a:effectLst/>
            </c:spPr>
            <c:extLst>
              <c:ext xmlns:c16="http://schemas.microsoft.com/office/drawing/2014/chart" uri="{C3380CC4-5D6E-409C-BE32-E72D297353CC}">
                <c16:uniqueId val="{0000002B-721E-41C5-AEC5-84A8201B19A0}"/>
              </c:ext>
            </c:extLst>
          </c:dPt>
          <c:dPt>
            <c:idx val="22"/>
            <c:bubble3D val="0"/>
            <c:spPr>
              <a:solidFill>
                <a:srgbClr val="7030A0"/>
              </a:solidFill>
              <a:ln w="19050">
                <a:solidFill>
                  <a:schemeClr val="lt1"/>
                </a:solidFill>
              </a:ln>
              <a:effectLst/>
            </c:spPr>
            <c:extLst>
              <c:ext xmlns:c16="http://schemas.microsoft.com/office/drawing/2014/chart" uri="{C3380CC4-5D6E-409C-BE32-E72D297353CC}">
                <c16:uniqueId val="{0000002D-721E-41C5-AEC5-84A8201B19A0}"/>
              </c:ext>
            </c:extLst>
          </c:dPt>
          <c:dPt>
            <c:idx val="23"/>
            <c:bubble3D val="0"/>
            <c:spPr>
              <a:solidFill>
                <a:srgbClr val="7030A0"/>
              </a:solidFill>
              <a:ln w="19050">
                <a:solidFill>
                  <a:schemeClr val="lt1"/>
                </a:solidFill>
              </a:ln>
              <a:effectLst/>
            </c:spPr>
            <c:extLst>
              <c:ext xmlns:c16="http://schemas.microsoft.com/office/drawing/2014/chart" uri="{C3380CC4-5D6E-409C-BE32-E72D297353CC}">
                <c16:uniqueId val="{0000002F-721E-41C5-AEC5-84A8201B19A0}"/>
              </c:ext>
            </c:extLst>
          </c:dPt>
          <c:dPt>
            <c:idx val="24"/>
            <c:bubble3D val="0"/>
            <c:spPr>
              <a:solidFill>
                <a:srgbClr val="7030A0"/>
              </a:solidFill>
              <a:ln w="19050">
                <a:solidFill>
                  <a:schemeClr val="lt1"/>
                </a:solidFill>
              </a:ln>
              <a:effectLst/>
            </c:spPr>
            <c:extLst>
              <c:ext xmlns:c16="http://schemas.microsoft.com/office/drawing/2014/chart" uri="{C3380CC4-5D6E-409C-BE32-E72D297353CC}">
                <c16:uniqueId val="{00000031-721E-41C5-AEC5-84A8201B19A0}"/>
              </c:ext>
            </c:extLst>
          </c:dPt>
          <c:dPt>
            <c:idx val="25"/>
            <c:bubble3D val="0"/>
            <c:spPr>
              <a:solidFill>
                <a:srgbClr val="7030A0"/>
              </a:solidFill>
              <a:ln w="19050">
                <a:solidFill>
                  <a:schemeClr val="lt1"/>
                </a:solidFill>
              </a:ln>
              <a:effectLst/>
            </c:spPr>
            <c:extLst>
              <c:ext xmlns:c16="http://schemas.microsoft.com/office/drawing/2014/chart" uri="{C3380CC4-5D6E-409C-BE32-E72D297353CC}">
                <c16:uniqueId val="{00000033-721E-41C5-AEC5-84A8201B19A0}"/>
              </c:ext>
            </c:extLst>
          </c:dPt>
          <c:dPt>
            <c:idx val="26"/>
            <c:bubble3D val="0"/>
            <c:spPr>
              <a:solidFill>
                <a:srgbClr val="7030A0"/>
              </a:solidFill>
              <a:ln w="19050">
                <a:solidFill>
                  <a:schemeClr val="lt1"/>
                </a:solidFill>
              </a:ln>
              <a:effectLst/>
            </c:spPr>
            <c:extLst>
              <c:ext xmlns:c16="http://schemas.microsoft.com/office/drawing/2014/chart" uri="{C3380CC4-5D6E-409C-BE32-E72D297353CC}">
                <c16:uniqueId val="{00000035-721E-41C5-AEC5-84A8201B19A0}"/>
              </c:ext>
            </c:extLst>
          </c:dPt>
          <c:dPt>
            <c:idx val="27"/>
            <c:bubble3D val="0"/>
            <c:spPr>
              <a:solidFill>
                <a:srgbClr val="7030A0"/>
              </a:solidFill>
              <a:ln w="19050">
                <a:solidFill>
                  <a:schemeClr val="lt1"/>
                </a:solidFill>
              </a:ln>
              <a:effectLst/>
            </c:spPr>
            <c:extLst>
              <c:ext xmlns:c16="http://schemas.microsoft.com/office/drawing/2014/chart" uri="{C3380CC4-5D6E-409C-BE32-E72D297353CC}">
                <c16:uniqueId val="{00000037-721E-41C5-AEC5-84A8201B19A0}"/>
              </c:ext>
            </c:extLst>
          </c:dPt>
          <c:dPt>
            <c:idx val="28"/>
            <c:bubble3D val="0"/>
            <c:spPr>
              <a:solidFill>
                <a:srgbClr val="7030A0"/>
              </a:solidFill>
              <a:ln w="19050">
                <a:solidFill>
                  <a:schemeClr val="lt1"/>
                </a:solidFill>
              </a:ln>
              <a:effectLst/>
            </c:spPr>
            <c:extLst>
              <c:ext xmlns:c16="http://schemas.microsoft.com/office/drawing/2014/chart" uri="{C3380CC4-5D6E-409C-BE32-E72D297353CC}">
                <c16:uniqueId val="{00000039-721E-41C5-AEC5-84A8201B19A0}"/>
              </c:ext>
            </c:extLst>
          </c:dPt>
          <c:dPt>
            <c:idx val="29"/>
            <c:bubble3D val="0"/>
            <c:spPr>
              <a:solidFill>
                <a:srgbClr val="7030A0"/>
              </a:solidFill>
              <a:ln w="19050">
                <a:solidFill>
                  <a:schemeClr val="lt1"/>
                </a:solidFill>
              </a:ln>
              <a:effectLst/>
            </c:spPr>
            <c:extLst>
              <c:ext xmlns:c16="http://schemas.microsoft.com/office/drawing/2014/chart" uri="{C3380CC4-5D6E-409C-BE32-E72D297353CC}">
                <c16:uniqueId val="{0000003B-721E-41C5-AEC5-84A8201B19A0}"/>
              </c:ext>
            </c:extLst>
          </c:dPt>
          <c:dPt>
            <c:idx val="30"/>
            <c:bubble3D val="0"/>
            <c:spPr>
              <a:solidFill>
                <a:srgbClr val="7030A0"/>
              </a:solidFill>
              <a:ln w="19050">
                <a:solidFill>
                  <a:schemeClr val="lt1"/>
                </a:solidFill>
              </a:ln>
              <a:effectLst/>
            </c:spPr>
            <c:extLst>
              <c:ext xmlns:c16="http://schemas.microsoft.com/office/drawing/2014/chart" uri="{C3380CC4-5D6E-409C-BE32-E72D297353CC}">
                <c16:uniqueId val="{0000003D-721E-41C5-AEC5-84A8201B19A0}"/>
              </c:ext>
            </c:extLst>
          </c:dPt>
          <c:dPt>
            <c:idx val="31"/>
            <c:bubble3D val="0"/>
            <c:spPr>
              <a:solidFill>
                <a:srgbClr val="7030A0"/>
              </a:solidFill>
              <a:ln w="19050">
                <a:solidFill>
                  <a:schemeClr val="lt1"/>
                </a:solidFill>
              </a:ln>
              <a:effectLst/>
            </c:spPr>
            <c:extLst>
              <c:ext xmlns:c16="http://schemas.microsoft.com/office/drawing/2014/chart" uri="{C3380CC4-5D6E-409C-BE32-E72D297353CC}">
                <c16:uniqueId val="{0000003F-721E-41C5-AEC5-84A8201B19A0}"/>
              </c:ext>
            </c:extLst>
          </c:dPt>
          <c:dPt>
            <c:idx val="32"/>
            <c:bubble3D val="0"/>
            <c:spPr>
              <a:solidFill>
                <a:srgbClr val="7030A0"/>
              </a:solidFill>
              <a:ln w="19050">
                <a:solidFill>
                  <a:schemeClr val="lt1"/>
                </a:solidFill>
              </a:ln>
              <a:effectLst/>
            </c:spPr>
            <c:extLst>
              <c:ext xmlns:c16="http://schemas.microsoft.com/office/drawing/2014/chart" uri="{C3380CC4-5D6E-409C-BE32-E72D297353CC}">
                <c16:uniqueId val="{00000041-721E-41C5-AEC5-84A8201B19A0}"/>
              </c:ext>
            </c:extLst>
          </c:dPt>
          <c:dPt>
            <c:idx val="33"/>
            <c:bubble3D val="0"/>
            <c:spPr>
              <a:solidFill>
                <a:srgbClr val="7030A0"/>
              </a:solidFill>
              <a:ln w="19050">
                <a:solidFill>
                  <a:schemeClr val="lt1"/>
                </a:solidFill>
              </a:ln>
              <a:effectLst/>
            </c:spPr>
            <c:extLst>
              <c:ext xmlns:c16="http://schemas.microsoft.com/office/drawing/2014/chart" uri="{C3380CC4-5D6E-409C-BE32-E72D297353CC}">
                <c16:uniqueId val="{00000043-721E-41C5-AEC5-84A8201B19A0}"/>
              </c:ext>
            </c:extLst>
          </c:dPt>
          <c:dPt>
            <c:idx val="34"/>
            <c:bubble3D val="0"/>
            <c:spPr>
              <a:solidFill>
                <a:srgbClr val="7030A0"/>
              </a:solidFill>
              <a:ln w="19050">
                <a:solidFill>
                  <a:schemeClr val="lt1"/>
                </a:solidFill>
              </a:ln>
              <a:effectLst/>
            </c:spPr>
            <c:extLst>
              <c:ext xmlns:c16="http://schemas.microsoft.com/office/drawing/2014/chart" uri="{C3380CC4-5D6E-409C-BE32-E72D297353CC}">
                <c16:uniqueId val="{00000045-721E-41C5-AEC5-84A8201B19A0}"/>
              </c:ext>
            </c:extLst>
          </c:dPt>
          <c:dPt>
            <c:idx val="35"/>
            <c:bubble3D val="0"/>
            <c:spPr>
              <a:solidFill>
                <a:srgbClr val="7030A0"/>
              </a:solidFill>
              <a:ln w="19050">
                <a:solidFill>
                  <a:schemeClr val="lt1"/>
                </a:solidFill>
              </a:ln>
              <a:effectLst/>
            </c:spPr>
            <c:extLst>
              <c:ext xmlns:c16="http://schemas.microsoft.com/office/drawing/2014/chart" uri="{C3380CC4-5D6E-409C-BE32-E72D297353CC}">
                <c16:uniqueId val="{00000047-721E-41C5-AEC5-84A8201B19A0}"/>
              </c:ext>
            </c:extLst>
          </c:dPt>
          <c:dPt>
            <c:idx val="36"/>
            <c:bubble3D val="0"/>
            <c:spPr>
              <a:solidFill>
                <a:srgbClr val="7030A0"/>
              </a:solidFill>
              <a:ln w="19050">
                <a:solidFill>
                  <a:schemeClr val="lt1"/>
                </a:solidFill>
              </a:ln>
              <a:effectLst/>
            </c:spPr>
            <c:extLst>
              <c:ext xmlns:c16="http://schemas.microsoft.com/office/drawing/2014/chart" uri="{C3380CC4-5D6E-409C-BE32-E72D297353CC}">
                <c16:uniqueId val="{00000049-721E-41C5-AEC5-84A8201B19A0}"/>
              </c:ext>
            </c:extLst>
          </c:dPt>
          <c:dPt>
            <c:idx val="37"/>
            <c:bubble3D val="0"/>
            <c:spPr>
              <a:solidFill>
                <a:srgbClr val="7030A0"/>
              </a:solidFill>
              <a:ln w="19050">
                <a:solidFill>
                  <a:schemeClr val="lt1"/>
                </a:solidFill>
              </a:ln>
              <a:effectLst/>
            </c:spPr>
            <c:extLst>
              <c:ext xmlns:c16="http://schemas.microsoft.com/office/drawing/2014/chart" uri="{C3380CC4-5D6E-409C-BE32-E72D297353CC}">
                <c16:uniqueId val="{0000004B-721E-41C5-AEC5-84A8201B19A0}"/>
              </c:ext>
            </c:extLst>
          </c:dPt>
          <c:dPt>
            <c:idx val="38"/>
            <c:bubble3D val="0"/>
            <c:spPr>
              <a:solidFill>
                <a:srgbClr val="7030A0"/>
              </a:solidFill>
              <a:ln w="19050">
                <a:solidFill>
                  <a:schemeClr val="lt1"/>
                </a:solidFill>
              </a:ln>
              <a:effectLst/>
            </c:spPr>
            <c:extLst>
              <c:ext xmlns:c16="http://schemas.microsoft.com/office/drawing/2014/chart" uri="{C3380CC4-5D6E-409C-BE32-E72D297353CC}">
                <c16:uniqueId val="{0000004D-721E-41C5-AEC5-84A8201B19A0}"/>
              </c:ext>
            </c:extLst>
          </c:dPt>
          <c:dPt>
            <c:idx val="39"/>
            <c:bubble3D val="0"/>
            <c:spPr>
              <a:solidFill>
                <a:srgbClr val="7030A0"/>
              </a:solidFill>
              <a:ln w="19050">
                <a:solidFill>
                  <a:schemeClr val="lt1"/>
                </a:solidFill>
              </a:ln>
              <a:effectLst/>
            </c:spPr>
            <c:extLst>
              <c:ext xmlns:c16="http://schemas.microsoft.com/office/drawing/2014/chart" uri="{C3380CC4-5D6E-409C-BE32-E72D297353CC}">
                <c16:uniqueId val="{0000004F-721E-41C5-AEC5-84A8201B19A0}"/>
              </c:ext>
            </c:extLst>
          </c:dPt>
          <c:dPt>
            <c:idx val="40"/>
            <c:bubble3D val="0"/>
            <c:spPr>
              <a:solidFill>
                <a:srgbClr val="7030A0"/>
              </a:solidFill>
              <a:ln w="19050">
                <a:solidFill>
                  <a:schemeClr val="lt1"/>
                </a:solidFill>
              </a:ln>
              <a:effectLst/>
            </c:spPr>
            <c:extLst>
              <c:ext xmlns:c16="http://schemas.microsoft.com/office/drawing/2014/chart" uri="{C3380CC4-5D6E-409C-BE32-E72D297353CC}">
                <c16:uniqueId val="{00000051-721E-41C5-AEC5-84A8201B19A0}"/>
              </c:ext>
            </c:extLst>
          </c:dPt>
          <c:dPt>
            <c:idx val="41"/>
            <c:bubble3D val="0"/>
            <c:spPr>
              <a:solidFill>
                <a:srgbClr val="7030A0"/>
              </a:solidFill>
              <a:ln w="19050">
                <a:solidFill>
                  <a:schemeClr val="lt1"/>
                </a:solidFill>
              </a:ln>
              <a:effectLst/>
            </c:spPr>
            <c:extLst>
              <c:ext xmlns:c16="http://schemas.microsoft.com/office/drawing/2014/chart" uri="{C3380CC4-5D6E-409C-BE32-E72D297353CC}">
                <c16:uniqueId val="{00000053-721E-41C5-AEC5-84A8201B19A0}"/>
              </c:ext>
            </c:extLst>
          </c:dPt>
          <c:dPt>
            <c:idx val="42"/>
            <c:bubble3D val="0"/>
            <c:spPr>
              <a:solidFill>
                <a:srgbClr val="7030A0"/>
              </a:solidFill>
              <a:ln w="19050">
                <a:solidFill>
                  <a:schemeClr val="lt1"/>
                </a:solidFill>
              </a:ln>
              <a:effectLst/>
            </c:spPr>
            <c:extLst>
              <c:ext xmlns:c16="http://schemas.microsoft.com/office/drawing/2014/chart" uri="{C3380CC4-5D6E-409C-BE32-E72D297353CC}">
                <c16:uniqueId val="{00000055-721E-41C5-AEC5-84A8201B19A0}"/>
              </c:ext>
            </c:extLst>
          </c:dPt>
          <c:dPt>
            <c:idx val="43"/>
            <c:bubble3D val="0"/>
            <c:spPr>
              <a:solidFill>
                <a:srgbClr val="7030A0"/>
              </a:solidFill>
              <a:ln w="19050">
                <a:solidFill>
                  <a:schemeClr val="lt1"/>
                </a:solidFill>
              </a:ln>
              <a:effectLst/>
            </c:spPr>
            <c:extLst>
              <c:ext xmlns:c16="http://schemas.microsoft.com/office/drawing/2014/chart" uri="{C3380CC4-5D6E-409C-BE32-E72D297353CC}">
                <c16:uniqueId val="{00000057-721E-41C5-AEC5-84A8201B19A0}"/>
              </c:ext>
            </c:extLst>
          </c:dPt>
          <c:dPt>
            <c:idx val="44"/>
            <c:bubble3D val="0"/>
            <c:spPr>
              <a:solidFill>
                <a:srgbClr val="7030A0"/>
              </a:solidFill>
              <a:ln w="19050">
                <a:solidFill>
                  <a:schemeClr val="lt1"/>
                </a:solidFill>
              </a:ln>
              <a:effectLst/>
            </c:spPr>
            <c:extLst>
              <c:ext xmlns:c16="http://schemas.microsoft.com/office/drawing/2014/chart" uri="{C3380CC4-5D6E-409C-BE32-E72D297353CC}">
                <c16:uniqueId val="{00000059-721E-41C5-AEC5-84A8201B19A0}"/>
              </c:ext>
            </c:extLst>
          </c:dPt>
          <c:dPt>
            <c:idx val="45"/>
            <c:bubble3D val="0"/>
            <c:spPr>
              <a:solidFill>
                <a:srgbClr val="7030A0"/>
              </a:solidFill>
              <a:ln w="19050">
                <a:solidFill>
                  <a:schemeClr val="lt1"/>
                </a:solidFill>
              </a:ln>
              <a:effectLst/>
            </c:spPr>
            <c:extLst>
              <c:ext xmlns:c16="http://schemas.microsoft.com/office/drawing/2014/chart" uri="{C3380CC4-5D6E-409C-BE32-E72D297353CC}">
                <c16:uniqueId val="{0000005B-721E-41C5-AEC5-84A8201B19A0}"/>
              </c:ext>
            </c:extLst>
          </c:dPt>
          <c:dPt>
            <c:idx val="46"/>
            <c:bubble3D val="0"/>
            <c:spPr>
              <a:solidFill>
                <a:srgbClr val="7030A0"/>
              </a:solidFill>
              <a:ln w="19050">
                <a:solidFill>
                  <a:schemeClr val="lt1"/>
                </a:solidFill>
              </a:ln>
              <a:effectLst/>
            </c:spPr>
            <c:extLst>
              <c:ext xmlns:c16="http://schemas.microsoft.com/office/drawing/2014/chart" uri="{C3380CC4-5D6E-409C-BE32-E72D297353CC}">
                <c16:uniqueId val="{0000005D-721E-41C5-AEC5-84A8201B19A0}"/>
              </c:ext>
            </c:extLst>
          </c:dPt>
          <c:dPt>
            <c:idx val="47"/>
            <c:bubble3D val="0"/>
            <c:spPr>
              <a:solidFill>
                <a:srgbClr val="7030A0"/>
              </a:solidFill>
              <a:ln w="19050">
                <a:solidFill>
                  <a:schemeClr val="lt1"/>
                </a:solidFill>
              </a:ln>
              <a:effectLst/>
            </c:spPr>
            <c:extLst>
              <c:ext xmlns:c16="http://schemas.microsoft.com/office/drawing/2014/chart" uri="{C3380CC4-5D6E-409C-BE32-E72D297353CC}">
                <c16:uniqueId val="{0000005F-721E-41C5-AEC5-84A8201B19A0}"/>
              </c:ext>
            </c:extLst>
          </c:dPt>
          <c:dPt>
            <c:idx val="48"/>
            <c:bubble3D val="0"/>
            <c:spPr>
              <a:solidFill>
                <a:srgbClr val="7030A0"/>
              </a:solidFill>
              <a:ln w="19050">
                <a:solidFill>
                  <a:schemeClr val="lt1"/>
                </a:solidFill>
              </a:ln>
              <a:effectLst/>
            </c:spPr>
            <c:extLst>
              <c:ext xmlns:c16="http://schemas.microsoft.com/office/drawing/2014/chart" uri="{C3380CC4-5D6E-409C-BE32-E72D297353CC}">
                <c16:uniqueId val="{00000061-721E-41C5-AEC5-84A8201B19A0}"/>
              </c:ext>
            </c:extLst>
          </c:dPt>
          <c:dPt>
            <c:idx val="49"/>
            <c:bubble3D val="0"/>
            <c:spPr>
              <a:solidFill>
                <a:srgbClr val="7030A0"/>
              </a:solidFill>
              <a:ln w="19050">
                <a:solidFill>
                  <a:schemeClr val="lt1"/>
                </a:solidFill>
              </a:ln>
              <a:effectLst/>
            </c:spPr>
            <c:extLst>
              <c:ext xmlns:c16="http://schemas.microsoft.com/office/drawing/2014/chart" uri="{C3380CC4-5D6E-409C-BE32-E72D297353CC}">
                <c16:uniqueId val="{00000063-721E-41C5-AEC5-84A8201B19A0}"/>
              </c:ext>
            </c:extLst>
          </c:dPt>
          <c:val>
            <c:numLit>
              <c:formatCode>General</c:formatCode>
              <c:ptCount val="5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numLit>
          </c:val>
          <c:extLst>
            <c:ext xmlns:c16="http://schemas.microsoft.com/office/drawing/2014/chart" uri="{C3380CC4-5D6E-409C-BE32-E72D297353CC}">
              <c16:uniqueId val="{00000064-721E-41C5-AEC5-84A8201B19A0}"/>
            </c:ext>
          </c:extLst>
        </c:ser>
        <c:dLbls>
          <c:showLegendKey val="0"/>
          <c:showVal val="0"/>
          <c:showCatName val="0"/>
          <c:showSerName val="0"/>
          <c:showPercent val="0"/>
          <c:showBubbleSize val="0"/>
          <c:showLeaderLines val="1"/>
        </c:dLbls>
        <c:firstSliceAng val="0"/>
        <c:holeSize val="50"/>
      </c:doughnutChart>
      <c:doughnutChart>
        <c:varyColors val="1"/>
        <c:ser>
          <c:idx val="0"/>
          <c:order val="0"/>
          <c:spPr>
            <a:solidFill>
              <a:srgbClr val="7030A0"/>
            </a:solidFill>
          </c:spPr>
          <c:dPt>
            <c:idx val="0"/>
            <c:bubble3D val="0"/>
            <c:spPr>
              <a:solidFill>
                <a:srgbClr val="461E64">
                  <a:alpha val="94902"/>
                </a:srgbClr>
              </a:solidFill>
              <a:ln w="19050">
                <a:solidFill>
                  <a:schemeClr val="lt1"/>
                </a:solidFill>
              </a:ln>
              <a:effectLst/>
            </c:spPr>
            <c:extLst>
              <c:ext xmlns:c16="http://schemas.microsoft.com/office/drawing/2014/chart" uri="{C3380CC4-5D6E-409C-BE32-E72D297353CC}">
                <c16:uniqueId val="{00000066-721E-41C5-AEC5-84A8201B19A0}"/>
              </c:ext>
            </c:extLst>
          </c:dPt>
          <c:dPt>
            <c:idx val="1"/>
            <c:bubble3D val="0"/>
            <c:spPr>
              <a:solidFill>
                <a:srgbClr val="461E64">
                  <a:alpha val="0"/>
                </a:srgbClr>
              </a:solidFill>
              <a:ln w="19050">
                <a:solidFill>
                  <a:schemeClr val="lt1"/>
                </a:solidFill>
              </a:ln>
              <a:effectLst/>
            </c:spPr>
            <c:extLst>
              <c:ext xmlns:c16="http://schemas.microsoft.com/office/drawing/2014/chart" uri="{C3380CC4-5D6E-409C-BE32-E72D297353CC}">
                <c16:uniqueId val="{00000068-721E-41C5-AEC5-84A8201B19A0}"/>
              </c:ext>
            </c:extLst>
          </c:dPt>
          <c:cat>
            <c:strRef>
              <c:f>'SUPPORT SHEET'!$A$10:$B$10</c:f>
              <c:strCache>
                <c:ptCount val="2"/>
                <c:pt idx="0">
                  <c:v>AMAZON</c:v>
                </c:pt>
                <c:pt idx="1">
                  <c:v>REMAINING </c:v>
                </c:pt>
              </c:strCache>
            </c:strRef>
          </c:cat>
          <c:val>
            <c:numRef>
              <c:f>'SUPPORT SHEET'!$A$11:$B$11</c:f>
              <c:numCache>
                <c:formatCode>0%</c:formatCode>
                <c:ptCount val="2"/>
                <c:pt idx="0">
                  <c:v>0.23107816127037165</c:v>
                </c:pt>
                <c:pt idx="1">
                  <c:v>0.76892183872962838</c:v>
                </c:pt>
              </c:numCache>
            </c:numRef>
          </c:val>
          <c:extLst>
            <c:ext xmlns:c16="http://schemas.microsoft.com/office/drawing/2014/chart" uri="{C3380CC4-5D6E-409C-BE32-E72D297353CC}">
              <c16:uniqueId val="{00000069-721E-41C5-AEC5-84A8201B19A0}"/>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5700674815112"/>
          <c:y val="7.1569982323638121E-2"/>
          <c:w val="0.76379641552848787"/>
          <c:h val="0.77522738229149923"/>
        </c:manualLayout>
      </c:layout>
      <c:doughnutChart>
        <c:varyColors val="1"/>
        <c:ser>
          <c:idx val="1"/>
          <c:order val="1"/>
          <c:tx>
            <c:v>series</c:v>
          </c:tx>
          <c:spPr>
            <a:solidFill>
              <a:srgbClr val="7030A0"/>
            </a:solidFill>
          </c:spPr>
          <c:dPt>
            <c:idx val="0"/>
            <c:bubble3D val="0"/>
            <c:spPr>
              <a:solidFill>
                <a:srgbClr val="7030A0"/>
              </a:solidFill>
              <a:ln w="19050">
                <a:solidFill>
                  <a:schemeClr val="lt1"/>
                </a:solidFill>
              </a:ln>
              <a:effectLst/>
            </c:spPr>
            <c:extLst>
              <c:ext xmlns:c16="http://schemas.microsoft.com/office/drawing/2014/chart" uri="{C3380CC4-5D6E-409C-BE32-E72D297353CC}">
                <c16:uniqueId val="{00000001-0035-4618-A979-55F4A96883AB}"/>
              </c:ext>
            </c:extLst>
          </c:dPt>
          <c:dPt>
            <c:idx val="1"/>
            <c:bubble3D val="0"/>
            <c:spPr>
              <a:solidFill>
                <a:srgbClr val="7030A0"/>
              </a:solidFill>
              <a:ln w="19050">
                <a:solidFill>
                  <a:schemeClr val="lt1"/>
                </a:solidFill>
              </a:ln>
              <a:effectLst/>
            </c:spPr>
            <c:extLst>
              <c:ext xmlns:c16="http://schemas.microsoft.com/office/drawing/2014/chart" uri="{C3380CC4-5D6E-409C-BE32-E72D297353CC}">
                <c16:uniqueId val="{00000003-0035-4618-A979-55F4A96883AB}"/>
              </c:ext>
            </c:extLst>
          </c:dPt>
          <c:dPt>
            <c:idx val="2"/>
            <c:bubble3D val="0"/>
            <c:spPr>
              <a:solidFill>
                <a:srgbClr val="7030A0"/>
              </a:solidFill>
              <a:ln w="19050">
                <a:solidFill>
                  <a:schemeClr val="lt1"/>
                </a:solidFill>
              </a:ln>
              <a:effectLst/>
            </c:spPr>
            <c:extLst>
              <c:ext xmlns:c16="http://schemas.microsoft.com/office/drawing/2014/chart" uri="{C3380CC4-5D6E-409C-BE32-E72D297353CC}">
                <c16:uniqueId val="{00000005-0035-4618-A979-55F4A96883AB}"/>
              </c:ext>
            </c:extLst>
          </c:dPt>
          <c:dPt>
            <c:idx val="3"/>
            <c:bubble3D val="0"/>
            <c:spPr>
              <a:solidFill>
                <a:srgbClr val="7030A0"/>
              </a:solidFill>
              <a:ln w="19050">
                <a:solidFill>
                  <a:schemeClr val="lt1"/>
                </a:solidFill>
              </a:ln>
              <a:effectLst/>
            </c:spPr>
            <c:extLst>
              <c:ext xmlns:c16="http://schemas.microsoft.com/office/drawing/2014/chart" uri="{C3380CC4-5D6E-409C-BE32-E72D297353CC}">
                <c16:uniqueId val="{00000007-0035-4618-A979-55F4A96883AB}"/>
              </c:ext>
            </c:extLst>
          </c:dPt>
          <c:dPt>
            <c:idx val="4"/>
            <c:bubble3D val="0"/>
            <c:spPr>
              <a:solidFill>
                <a:srgbClr val="7030A0"/>
              </a:solidFill>
              <a:ln w="19050">
                <a:solidFill>
                  <a:schemeClr val="lt1"/>
                </a:solidFill>
              </a:ln>
              <a:effectLst/>
            </c:spPr>
            <c:extLst>
              <c:ext xmlns:c16="http://schemas.microsoft.com/office/drawing/2014/chart" uri="{C3380CC4-5D6E-409C-BE32-E72D297353CC}">
                <c16:uniqueId val="{00000009-0035-4618-A979-55F4A96883AB}"/>
              </c:ext>
            </c:extLst>
          </c:dPt>
          <c:dPt>
            <c:idx val="5"/>
            <c:bubble3D val="0"/>
            <c:spPr>
              <a:solidFill>
                <a:srgbClr val="7030A0"/>
              </a:solidFill>
              <a:ln w="19050">
                <a:solidFill>
                  <a:schemeClr val="lt1"/>
                </a:solidFill>
              </a:ln>
              <a:effectLst/>
            </c:spPr>
            <c:extLst>
              <c:ext xmlns:c16="http://schemas.microsoft.com/office/drawing/2014/chart" uri="{C3380CC4-5D6E-409C-BE32-E72D297353CC}">
                <c16:uniqueId val="{0000000B-0035-4618-A979-55F4A96883AB}"/>
              </c:ext>
            </c:extLst>
          </c:dPt>
          <c:dPt>
            <c:idx val="6"/>
            <c:bubble3D val="0"/>
            <c:spPr>
              <a:solidFill>
                <a:srgbClr val="7030A0"/>
              </a:solidFill>
              <a:ln w="19050">
                <a:solidFill>
                  <a:schemeClr val="lt1"/>
                </a:solidFill>
              </a:ln>
              <a:effectLst/>
            </c:spPr>
            <c:extLst>
              <c:ext xmlns:c16="http://schemas.microsoft.com/office/drawing/2014/chart" uri="{C3380CC4-5D6E-409C-BE32-E72D297353CC}">
                <c16:uniqueId val="{0000000D-0035-4618-A979-55F4A96883AB}"/>
              </c:ext>
            </c:extLst>
          </c:dPt>
          <c:dPt>
            <c:idx val="7"/>
            <c:bubble3D val="0"/>
            <c:spPr>
              <a:solidFill>
                <a:srgbClr val="7030A0"/>
              </a:solidFill>
              <a:ln w="19050">
                <a:solidFill>
                  <a:schemeClr val="lt1"/>
                </a:solidFill>
              </a:ln>
              <a:effectLst/>
            </c:spPr>
            <c:extLst>
              <c:ext xmlns:c16="http://schemas.microsoft.com/office/drawing/2014/chart" uri="{C3380CC4-5D6E-409C-BE32-E72D297353CC}">
                <c16:uniqueId val="{0000000F-0035-4618-A979-55F4A96883AB}"/>
              </c:ext>
            </c:extLst>
          </c:dPt>
          <c:dPt>
            <c:idx val="8"/>
            <c:bubble3D val="0"/>
            <c:spPr>
              <a:solidFill>
                <a:srgbClr val="7030A0"/>
              </a:solidFill>
              <a:ln w="19050">
                <a:solidFill>
                  <a:schemeClr val="lt1"/>
                </a:solidFill>
              </a:ln>
              <a:effectLst/>
            </c:spPr>
            <c:extLst>
              <c:ext xmlns:c16="http://schemas.microsoft.com/office/drawing/2014/chart" uri="{C3380CC4-5D6E-409C-BE32-E72D297353CC}">
                <c16:uniqueId val="{00000011-0035-4618-A979-55F4A96883AB}"/>
              </c:ext>
            </c:extLst>
          </c:dPt>
          <c:dPt>
            <c:idx val="9"/>
            <c:bubble3D val="0"/>
            <c:spPr>
              <a:solidFill>
                <a:srgbClr val="7030A0"/>
              </a:solidFill>
              <a:ln w="19050">
                <a:solidFill>
                  <a:schemeClr val="lt1"/>
                </a:solidFill>
              </a:ln>
              <a:effectLst/>
            </c:spPr>
            <c:extLst>
              <c:ext xmlns:c16="http://schemas.microsoft.com/office/drawing/2014/chart" uri="{C3380CC4-5D6E-409C-BE32-E72D297353CC}">
                <c16:uniqueId val="{00000013-0035-4618-A979-55F4A96883AB}"/>
              </c:ext>
            </c:extLst>
          </c:dPt>
          <c:dPt>
            <c:idx val="10"/>
            <c:bubble3D val="0"/>
            <c:spPr>
              <a:solidFill>
                <a:srgbClr val="7030A0"/>
              </a:solidFill>
              <a:ln w="19050">
                <a:solidFill>
                  <a:schemeClr val="lt1"/>
                </a:solidFill>
              </a:ln>
              <a:effectLst/>
            </c:spPr>
            <c:extLst>
              <c:ext xmlns:c16="http://schemas.microsoft.com/office/drawing/2014/chart" uri="{C3380CC4-5D6E-409C-BE32-E72D297353CC}">
                <c16:uniqueId val="{00000015-0035-4618-A979-55F4A96883AB}"/>
              </c:ext>
            </c:extLst>
          </c:dPt>
          <c:dPt>
            <c:idx val="11"/>
            <c:bubble3D val="0"/>
            <c:spPr>
              <a:solidFill>
                <a:srgbClr val="7030A0"/>
              </a:solidFill>
              <a:ln w="19050">
                <a:solidFill>
                  <a:schemeClr val="lt1"/>
                </a:solidFill>
              </a:ln>
              <a:effectLst/>
            </c:spPr>
            <c:extLst>
              <c:ext xmlns:c16="http://schemas.microsoft.com/office/drawing/2014/chart" uri="{C3380CC4-5D6E-409C-BE32-E72D297353CC}">
                <c16:uniqueId val="{00000017-0035-4618-A979-55F4A96883AB}"/>
              </c:ext>
            </c:extLst>
          </c:dPt>
          <c:dPt>
            <c:idx val="12"/>
            <c:bubble3D val="0"/>
            <c:spPr>
              <a:solidFill>
                <a:srgbClr val="7030A0"/>
              </a:solidFill>
              <a:ln w="19050">
                <a:solidFill>
                  <a:schemeClr val="lt1"/>
                </a:solidFill>
              </a:ln>
              <a:effectLst/>
            </c:spPr>
            <c:extLst>
              <c:ext xmlns:c16="http://schemas.microsoft.com/office/drawing/2014/chart" uri="{C3380CC4-5D6E-409C-BE32-E72D297353CC}">
                <c16:uniqueId val="{00000019-0035-4618-A979-55F4A96883AB}"/>
              </c:ext>
            </c:extLst>
          </c:dPt>
          <c:dPt>
            <c:idx val="13"/>
            <c:bubble3D val="0"/>
            <c:spPr>
              <a:solidFill>
                <a:srgbClr val="7030A0"/>
              </a:solidFill>
              <a:ln w="19050">
                <a:solidFill>
                  <a:schemeClr val="lt1"/>
                </a:solidFill>
              </a:ln>
              <a:effectLst/>
            </c:spPr>
            <c:extLst>
              <c:ext xmlns:c16="http://schemas.microsoft.com/office/drawing/2014/chart" uri="{C3380CC4-5D6E-409C-BE32-E72D297353CC}">
                <c16:uniqueId val="{0000001B-0035-4618-A979-55F4A96883AB}"/>
              </c:ext>
            </c:extLst>
          </c:dPt>
          <c:dPt>
            <c:idx val="14"/>
            <c:bubble3D val="0"/>
            <c:spPr>
              <a:solidFill>
                <a:srgbClr val="7030A0"/>
              </a:solidFill>
              <a:ln w="19050">
                <a:solidFill>
                  <a:schemeClr val="lt1"/>
                </a:solidFill>
              </a:ln>
              <a:effectLst/>
            </c:spPr>
            <c:extLst>
              <c:ext xmlns:c16="http://schemas.microsoft.com/office/drawing/2014/chart" uri="{C3380CC4-5D6E-409C-BE32-E72D297353CC}">
                <c16:uniqueId val="{0000001D-0035-4618-A979-55F4A96883AB}"/>
              </c:ext>
            </c:extLst>
          </c:dPt>
          <c:dPt>
            <c:idx val="15"/>
            <c:bubble3D val="0"/>
            <c:spPr>
              <a:solidFill>
                <a:srgbClr val="7030A0"/>
              </a:solidFill>
              <a:ln w="19050">
                <a:solidFill>
                  <a:schemeClr val="lt1"/>
                </a:solidFill>
              </a:ln>
              <a:effectLst/>
            </c:spPr>
            <c:extLst>
              <c:ext xmlns:c16="http://schemas.microsoft.com/office/drawing/2014/chart" uri="{C3380CC4-5D6E-409C-BE32-E72D297353CC}">
                <c16:uniqueId val="{0000001F-0035-4618-A979-55F4A96883AB}"/>
              </c:ext>
            </c:extLst>
          </c:dPt>
          <c:dPt>
            <c:idx val="16"/>
            <c:bubble3D val="0"/>
            <c:spPr>
              <a:solidFill>
                <a:srgbClr val="7030A0"/>
              </a:solidFill>
              <a:ln w="19050">
                <a:solidFill>
                  <a:schemeClr val="lt1"/>
                </a:solidFill>
              </a:ln>
              <a:effectLst/>
            </c:spPr>
            <c:extLst>
              <c:ext xmlns:c16="http://schemas.microsoft.com/office/drawing/2014/chart" uri="{C3380CC4-5D6E-409C-BE32-E72D297353CC}">
                <c16:uniqueId val="{00000021-0035-4618-A979-55F4A96883AB}"/>
              </c:ext>
            </c:extLst>
          </c:dPt>
          <c:dPt>
            <c:idx val="17"/>
            <c:bubble3D val="0"/>
            <c:spPr>
              <a:solidFill>
                <a:srgbClr val="7030A0"/>
              </a:solidFill>
              <a:ln w="19050">
                <a:solidFill>
                  <a:schemeClr val="lt1"/>
                </a:solidFill>
              </a:ln>
              <a:effectLst/>
            </c:spPr>
            <c:extLst>
              <c:ext xmlns:c16="http://schemas.microsoft.com/office/drawing/2014/chart" uri="{C3380CC4-5D6E-409C-BE32-E72D297353CC}">
                <c16:uniqueId val="{00000023-0035-4618-A979-55F4A96883AB}"/>
              </c:ext>
            </c:extLst>
          </c:dPt>
          <c:dPt>
            <c:idx val="18"/>
            <c:bubble3D val="0"/>
            <c:spPr>
              <a:solidFill>
                <a:srgbClr val="7030A0"/>
              </a:solidFill>
              <a:ln w="19050">
                <a:solidFill>
                  <a:schemeClr val="lt1"/>
                </a:solidFill>
              </a:ln>
              <a:effectLst/>
            </c:spPr>
            <c:extLst>
              <c:ext xmlns:c16="http://schemas.microsoft.com/office/drawing/2014/chart" uri="{C3380CC4-5D6E-409C-BE32-E72D297353CC}">
                <c16:uniqueId val="{00000025-0035-4618-A979-55F4A96883AB}"/>
              </c:ext>
            </c:extLst>
          </c:dPt>
          <c:dPt>
            <c:idx val="19"/>
            <c:bubble3D val="0"/>
            <c:spPr>
              <a:solidFill>
                <a:srgbClr val="7030A0"/>
              </a:solidFill>
              <a:ln w="19050">
                <a:solidFill>
                  <a:schemeClr val="lt1"/>
                </a:solidFill>
              </a:ln>
              <a:effectLst/>
            </c:spPr>
            <c:extLst>
              <c:ext xmlns:c16="http://schemas.microsoft.com/office/drawing/2014/chart" uri="{C3380CC4-5D6E-409C-BE32-E72D297353CC}">
                <c16:uniqueId val="{00000027-0035-4618-A979-55F4A96883AB}"/>
              </c:ext>
            </c:extLst>
          </c:dPt>
          <c:dPt>
            <c:idx val="20"/>
            <c:bubble3D val="0"/>
            <c:spPr>
              <a:solidFill>
                <a:srgbClr val="7030A0"/>
              </a:solidFill>
              <a:ln w="19050">
                <a:solidFill>
                  <a:schemeClr val="lt1"/>
                </a:solidFill>
              </a:ln>
              <a:effectLst/>
            </c:spPr>
            <c:extLst>
              <c:ext xmlns:c16="http://schemas.microsoft.com/office/drawing/2014/chart" uri="{C3380CC4-5D6E-409C-BE32-E72D297353CC}">
                <c16:uniqueId val="{00000029-0035-4618-A979-55F4A96883AB}"/>
              </c:ext>
            </c:extLst>
          </c:dPt>
          <c:dPt>
            <c:idx val="21"/>
            <c:bubble3D val="0"/>
            <c:spPr>
              <a:solidFill>
                <a:srgbClr val="7030A0"/>
              </a:solidFill>
              <a:ln w="19050">
                <a:solidFill>
                  <a:schemeClr val="lt1"/>
                </a:solidFill>
              </a:ln>
              <a:effectLst/>
            </c:spPr>
            <c:extLst>
              <c:ext xmlns:c16="http://schemas.microsoft.com/office/drawing/2014/chart" uri="{C3380CC4-5D6E-409C-BE32-E72D297353CC}">
                <c16:uniqueId val="{0000002B-0035-4618-A979-55F4A96883AB}"/>
              </c:ext>
            </c:extLst>
          </c:dPt>
          <c:dPt>
            <c:idx val="22"/>
            <c:bubble3D val="0"/>
            <c:spPr>
              <a:solidFill>
                <a:srgbClr val="7030A0"/>
              </a:solidFill>
              <a:ln w="19050">
                <a:solidFill>
                  <a:schemeClr val="lt1"/>
                </a:solidFill>
              </a:ln>
              <a:effectLst/>
            </c:spPr>
            <c:extLst>
              <c:ext xmlns:c16="http://schemas.microsoft.com/office/drawing/2014/chart" uri="{C3380CC4-5D6E-409C-BE32-E72D297353CC}">
                <c16:uniqueId val="{0000002D-0035-4618-A979-55F4A96883AB}"/>
              </c:ext>
            </c:extLst>
          </c:dPt>
          <c:dPt>
            <c:idx val="23"/>
            <c:bubble3D val="0"/>
            <c:spPr>
              <a:solidFill>
                <a:srgbClr val="7030A0"/>
              </a:solidFill>
              <a:ln w="19050">
                <a:solidFill>
                  <a:schemeClr val="lt1"/>
                </a:solidFill>
              </a:ln>
              <a:effectLst/>
            </c:spPr>
            <c:extLst>
              <c:ext xmlns:c16="http://schemas.microsoft.com/office/drawing/2014/chart" uri="{C3380CC4-5D6E-409C-BE32-E72D297353CC}">
                <c16:uniqueId val="{0000002F-0035-4618-A979-55F4A96883AB}"/>
              </c:ext>
            </c:extLst>
          </c:dPt>
          <c:dPt>
            <c:idx val="24"/>
            <c:bubble3D val="0"/>
            <c:spPr>
              <a:solidFill>
                <a:srgbClr val="7030A0"/>
              </a:solidFill>
              <a:ln w="19050">
                <a:solidFill>
                  <a:schemeClr val="lt1"/>
                </a:solidFill>
              </a:ln>
              <a:effectLst/>
            </c:spPr>
            <c:extLst>
              <c:ext xmlns:c16="http://schemas.microsoft.com/office/drawing/2014/chart" uri="{C3380CC4-5D6E-409C-BE32-E72D297353CC}">
                <c16:uniqueId val="{00000031-0035-4618-A979-55F4A96883AB}"/>
              </c:ext>
            </c:extLst>
          </c:dPt>
          <c:dPt>
            <c:idx val="25"/>
            <c:bubble3D val="0"/>
            <c:spPr>
              <a:solidFill>
                <a:srgbClr val="7030A0"/>
              </a:solidFill>
              <a:ln w="19050">
                <a:solidFill>
                  <a:schemeClr val="lt1"/>
                </a:solidFill>
              </a:ln>
              <a:effectLst/>
            </c:spPr>
            <c:extLst>
              <c:ext xmlns:c16="http://schemas.microsoft.com/office/drawing/2014/chart" uri="{C3380CC4-5D6E-409C-BE32-E72D297353CC}">
                <c16:uniqueId val="{00000033-0035-4618-A979-55F4A96883AB}"/>
              </c:ext>
            </c:extLst>
          </c:dPt>
          <c:dPt>
            <c:idx val="26"/>
            <c:bubble3D val="0"/>
            <c:spPr>
              <a:solidFill>
                <a:srgbClr val="7030A0"/>
              </a:solidFill>
              <a:ln w="19050">
                <a:solidFill>
                  <a:schemeClr val="lt1"/>
                </a:solidFill>
              </a:ln>
              <a:effectLst/>
            </c:spPr>
            <c:extLst>
              <c:ext xmlns:c16="http://schemas.microsoft.com/office/drawing/2014/chart" uri="{C3380CC4-5D6E-409C-BE32-E72D297353CC}">
                <c16:uniqueId val="{00000035-0035-4618-A979-55F4A96883AB}"/>
              </c:ext>
            </c:extLst>
          </c:dPt>
          <c:dPt>
            <c:idx val="27"/>
            <c:bubble3D val="0"/>
            <c:spPr>
              <a:solidFill>
                <a:srgbClr val="7030A0"/>
              </a:solidFill>
              <a:ln w="19050">
                <a:solidFill>
                  <a:schemeClr val="lt1"/>
                </a:solidFill>
              </a:ln>
              <a:effectLst/>
            </c:spPr>
            <c:extLst>
              <c:ext xmlns:c16="http://schemas.microsoft.com/office/drawing/2014/chart" uri="{C3380CC4-5D6E-409C-BE32-E72D297353CC}">
                <c16:uniqueId val="{00000037-0035-4618-A979-55F4A96883AB}"/>
              </c:ext>
            </c:extLst>
          </c:dPt>
          <c:dPt>
            <c:idx val="28"/>
            <c:bubble3D val="0"/>
            <c:spPr>
              <a:solidFill>
                <a:srgbClr val="7030A0"/>
              </a:solidFill>
              <a:ln w="19050">
                <a:solidFill>
                  <a:schemeClr val="lt1"/>
                </a:solidFill>
              </a:ln>
              <a:effectLst/>
            </c:spPr>
            <c:extLst>
              <c:ext xmlns:c16="http://schemas.microsoft.com/office/drawing/2014/chart" uri="{C3380CC4-5D6E-409C-BE32-E72D297353CC}">
                <c16:uniqueId val="{00000039-0035-4618-A979-55F4A96883AB}"/>
              </c:ext>
            </c:extLst>
          </c:dPt>
          <c:dPt>
            <c:idx val="29"/>
            <c:bubble3D val="0"/>
            <c:spPr>
              <a:solidFill>
                <a:srgbClr val="7030A0"/>
              </a:solidFill>
              <a:ln w="19050">
                <a:solidFill>
                  <a:schemeClr val="lt1"/>
                </a:solidFill>
              </a:ln>
              <a:effectLst/>
            </c:spPr>
            <c:extLst>
              <c:ext xmlns:c16="http://schemas.microsoft.com/office/drawing/2014/chart" uri="{C3380CC4-5D6E-409C-BE32-E72D297353CC}">
                <c16:uniqueId val="{0000003B-0035-4618-A979-55F4A96883AB}"/>
              </c:ext>
            </c:extLst>
          </c:dPt>
          <c:dPt>
            <c:idx val="30"/>
            <c:bubble3D val="0"/>
            <c:spPr>
              <a:solidFill>
                <a:srgbClr val="7030A0"/>
              </a:solidFill>
              <a:ln w="19050">
                <a:solidFill>
                  <a:schemeClr val="lt1"/>
                </a:solidFill>
              </a:ln>
              <a:effectLst/>
            </c:spPr>
            <c:extLst>
              <c:ext xmlns:c16="http://schemas.microsoft.com/office/drawing/2014/chart" uri="{C3380CC4-5D6E-409C-BE32-E72D297353CC}">
                <c16:uniqueId val="{0000003D-0035-4618-A979-55F4A96883AB}"/>
              </c:ext>
            </c:extLst>
          </c:dPt>
          <c:dPt>
            <c:idx val="31"/>
            <c:bubble3D val="0"/>
            <c:spPr>
              <a:solidFill>
                <a:srgbClr val="7030A0"/>
              </a:solidFill>
              <a:ln w="19050">
                <a:solidFill>
                  <a:schemeClr val="lt1"/>
                </a:solidFill>
              </a:ln>
              <a:effectLst/>
            </c:spPr>
            <c:extLst>
              <c:ext xmlns:c16="http://schemas.microsoft.com/office/drawing/2014/chart" uri="{C3380CC4-5D6E-409C-BE32-E72D297353CC}">
                <c16:uniqueId val="{0000003F-0035-4618-A979-55F4A96883AB}"/>
              </c:ext>
            </c:extLst>
          </c:dPt>
          <c:dPt>
            <c:idx val="32"/>
            <c:bubble3D val="0"/>
            <c:spPr>
              <a:solidFill>
                <a:srgbClr val="7030A0"/>
              </a:solidFill>
              <a:ln w="19050">
                <a:solidFill>
                  <a:schemeClr val="lt1"/>
                </a:solidFill>
              </a:ln>
              <a:effectLst/>
            </c:spPr>
            <c:extLst>
              <c:ext xmlns:c16="http://schemas.microsoft.com/office/drawing/2014/chart" uri="{C3380CC4-5D6E-409C-BE32-E72D297353CC}">
                <c16:uniqueId val="{00000041-0035-4618-A979-55F4A96883AB}"/>
              </c:ext>
            </c:extLst>
          </c:dPt>
          <c:dPt>
            <c:idx val="33"/>
            <c:bubble3D val="0"/>
            <c:spPr>
              <a:solidFill>
                <a:srgbClr val="7030A0"/>
              </a:solidFill>
              <a:ln w="19050">
                <a:solidFill>
                  <a:schemeClr val="lt1"/>
                </a:solidFill>
              </a:ln>
              <a:effectLst/>
            </c:spPr>
            <c:extLst>
              <c:ext xmlns:c16="http://schemas.microsoft.com/office/drawing/2014/chart" uri="{C3380CC4-5D6E-409C-BE32-E72D297353CC}">
                <c16:uniqueId val="{00000043-0035-4618-A979-55F4A96883AB}"/>
              </c:ext>
            </c:extLst>
          </c:dPt>
          <c:dPt>
            <c:idx val="34"/>
            <c:bubble3D val="0"/>
            <c:spPr>
              <a:solidFill>
                <a:srgbClr val="7030A0"/>
              </a:solidFill>
              <a:ln w="19050">
                <a:solidFill>
                  <a:schemeClr val="lt1"/>
                </a:solidFill>
              </a:ln>
              <a:effectLst/>
            </c:spPr>
            <c:extLst>
              <c:ext xmlns:c16="http://schemas.microsoft.com/office/drawing/2014/chart" uri="{C3380CC4-5D6E-409C-BE32-E72D297353CC}">
                <c16:uniqueId val="{00000045-0035-4618-A979-55F4A96883AB}"/>
              </c:ext>
            </c:extLst>
          </c:dPt>
          <c:dPt>
            <c:idx val="35"/>
            <c:bubble3D val="0"/>
            <c:spPr>
              <a:solidFill>
                <a:srgbClr val="7030A0"/>
              </a:solidFill>
              <a:ln w="19050">
                <a:solidFill>
                  <a:schemeClr val="lt1"/>
                </a:solidFill>
              </a:ln>
              <a:effectLst/>
            </c:spPr>
            <c:extLst>
              <c:ext xmlns:c16="http://schemas.microsoft.com/office/drawing/2014/chart" uri="{C3380CC4-5D6E-409C-BE32-E72D297353CC}">
                <c16:uniqueId val="{00000047-0035-4618-A979-55F4A96883AB}"/>
              </c:ext>
            </c:extLst>
          </c:dPt>
          <c:dPt>
            <c:idx val="36"/>
            <c:bubble3D val="0"/>
            <c:spPr>
              <a:solidFill>
                <a:srgbClr val="7030A0"/>
              </a:solidFill>
              <a:ln w="19050">
                <a:solidFill>
                  <a:schemeClr val="lt1"/>
                </a:solidFill>
              </a:ln>
              <a:effectLst/>
            </c:spPr>
            <c:extLst>
              <c:ext xmlns:c16="http://schemas.microsoft.com/office/drawing/2014/chart" uri="{C3380CC4-5D6E-409C-BE32-E72D297353CC}">
                <c16:uniqueId val="{00000049-0035-4618-A979-55F4A96883AB}"/>
              </c:ext>
            </c:extLst>
          </c:dPt>
          <c:dPt>
            <c:idx val="37"/>
            <c:bubble3D val="0"/>
            <c:spPr>
              <a:solidFill>
                <a:srgbClr val="7030A0"/>
              </a:solidFill>
              <a:ln w="19050">
                <a:solidFill>
                  <a:schemeClr val="lt1"/>
                </a:solidFill>
              </a:ln>
              <a:effectLst/>
            </c:spPr>
            <c:extLst>
              <c:ext xmlns:c16="http://schemas.microsoft.com/office/drawing/2014/chart" uri="{C3380CC4-5D6E-409C-BE32-E72D297353CC}">
                <c16:uniqueId val="{0000004B-0035-4618-A979-55F4A96883AB}"/>
              </c:ext>
            </c:extLst>
          </c:dPt>
          <c:dPt>
            <c:idx val="38"/>
            <c:bubble3D val="0"/>
            <c:spPr>
              <a:solidFill>
                <a:srgbClr val="7030A0"/>
              </a:solidFill>
              <a:ln w="19050">
                <a:solidFill>
                  <a:schemeClr val="lt1"/>
                </a:solidFill>
              </a:ln>
              <a:effectLst/>
            </c:spPr>
            <c:extLst>
              <c:ext xmlns:c16="http://schemas.microsoft.com/office/drawing/2014/chart" uri="{C3380CC4-5D6E-409C-BE32-E72D297353CC}">
                <c16:uniqueId val="{0000004D-0035-4618-A979-55F4A96883AB}"/>
              </c:ext>
            </c:extLst>
          </c:dPt>
          <c:dPt>
            <c:idx val="39"/>
            <c:bubble3D val="0"/>
            <c:spPr>
              <a:solidFill>
                <a:srgbClr val="7030A0"/>
              </a:solidFill>
              <a:ln w="19050">
                <a:solidFill>
                  <a:schemeClr val="lt1"/>
                </a:solidFill>
              </a:ln>
              <a:effectLst/>
            </c:spPr>
            <c:extLst>
              <c:ext xmlns:c16="http://schemas.microsoft.com/office/drawing/2014/chart" uri="{C3380CC4-5D6E-409C-BE32-E72D297353CC}">
                <c16:uniqueId val="{0000004F-0035-4618-A979-55F4A96883AB}"/>
              </c:ext>
            </c:extLst>
          </c:dPt>
          <c:dPt>
            <c:idx val="40"/>
            <c:bubble3D val="0"/>
            <c:spPr>
              <a:solidFill>
                <a:srgbClr val="7030A0"/>
              </a:solidFill>
              <a:ln w="19050">
                <a:solidFill>
                  <a:schemeClr val="lt1"/>
                </a:solidFill>
              </a:ln>
              <a:effectLst/>
            </c:spPr>
            <c:extLst>
              <c:ext xmlns:c16="http://schemas.microsoft.com/office/drawing/2014/chart" uri="{C3380CC4-5D6E-409C-BE32-E72D297353CC}">
                <c16:uniqueId val="{00000051-0035-4618-A979-55F4A96883AB}"/>
              </c:ext>
            </c:extLst>
          </c:dPt>
          <c:dPt>
            <c:idx val="41"/>
            <c:bubble3D val="0"/>
            <c:spPr>
              <a:solidFill>
                <a:srgbClr val="7030A0"/>
              </a:solidFill>
              <a:ln w="19050">
                <a:solidFill>
                  <a:schemeClr val="lt1"/>
                </a:solidFill>
              </a:ln>
              <a:effectLst/>
            </c:spPr>
            <c:extLst>
              <c:ext xmlns:c16="http://schemas.microsoft.com/office/drawing/2014/chart" uri="{C3380CC4-5D6E-409C-BE32-E72D297353CC}">
                <c16:uniqueId val="{00000053-0035-4618-A979-55F4A96883AB}"/>
              </c:ext>
            </c:extLst>
          </c:dPt>
          <c:dPt>
            <c:idx val="42"/>
            <c:bubble3D val="0"/>
            <c:spPr>
              <a:solidFill>
                <a:srgbClr val="7030A0"/>
              </a:solidFill>
              <a:ln w="19050">
                <a:solidFill>
                  <a:schemeClr val="lt1"/>
                </a:solidFill>
              </a:ln>
              <a:effectLst/>
            </c:spPr>
            <c:extLst>
              <c:ext xmlns:c16="http://schemas.microsoft.com/office/drawing/2014/chart" uri="{C3380CC4-5D6E-409C-BE32-E72D297353CC}">
                <c16:uniqueId val="{00000055-0035-4618-A979-55F4A96883AB}"/>
              </c:ext>
            </c:extLst>
          </c:dPt>
          <c:dPt>
            <c:idx val="43"/>
            <c:bubble3D val="0"/>
            <c:spPr>
              <a:solidFill>
                <a:srgbClr val="7030A0"/>
              </a:solidFill>
              <a:ln w="19050">
                <a:solidFill>
                  <a:schemeClr val="lt1"/>
                </a:solidFill>
              </a:ln>
              <a:effectLst/>
            </c:spPr>
            <c:extLst>
              <c:ext xmlns:c16="http://schemas.microsoft.com/office/drawing/2014/chart" uri="{C3380CC4-5D6E-409C-BE32-E72D297353CC}">
                <c16:uniqueId val="{00000057-0035-4618-A979-55F4A96883AB}"/>
              </c:ext>
            </c:extLst>
          </c:dPt>
          <c:dPt>
            <c:idx val="44"/>
            <c:bubble3D val="0"/>
            <c:spPr>
              <a:solidFill>
                <a:srgbClr val="7030A0"/>
              </a:solidFill>
              <a:ln w="19050">
                <a:solidFill>
                  <a:schemeClr val="lt1"/>
                </a:solidFill>
              </a:ln>
              <a:effectLst/>
            </c:spPr>
            <c:extLst>
              <c:ext xmlns:c16="http://schemas.microsoft.com/office/drawing/2014/chart" uri="{C3380CC4-5D6E-409C-BE32-E72D297353CC}">
                <c16:uniqueId val="{00000059-0035-4618-A979-55F4A96883AB}"/>
              </c:ext>
            </c:extLst>
          </c:dPt>
          <c:dPt>
            <c:idx val="45"/>
            <c:bubble3D val="0"/>
            <c:spPr>
              <a:solidFill>
                <a:srgbClr val="7030A0"/>
              </a:solidFill>
              <a:ln w="19050">
                <a:solidFill>
                  <a:schemeClr val="lt1"/>
                </a:solidFill>
              </a:ln>
              <a:effectLst/>
            </c:spPr>
            <c:extLst>
              <c:ext xmlns:c16="http://schemas.microsoft.com/office/drawing/2014/chart" uri="{C3380CC4-5D6E-409C-BE32-E72D297353CC}">
                <c16:uniqueId val="{0000005B-0035-4618-A979-55F4A96883AB}"/>
              </c:ext>
            </c:extLst>
          </c:dPt>
          <c:dPt>
            <c:idx val="46"/>
            <c:bubble3D val="0"/>
            <c:spPr>
              <a:solidFill>
                <a:srgbClr val="7030A0"/>
              </a:solidFill>
              <a:ln w="19050">
                <a:solidFill>
                  <a:schemeClr val="lt1"/>
                </a:solidFill>
              </a:ln>
              <a:effectLst/>
            </c:spPr>
            <c:extLst>
              <c:ext xmlns:c16="http://schemas.microsoft.com/office/drawing/2014/chart" uri="{C3380CC4-5D6E-409C-BE32-E72D297353CC}">
                <c16:uniqueId val="{0000005D-0035-4618-A979-55F4A96883AB}"/>
              </c:ext>
            </c:extLst>
          </c:dPt>
          <c:dPt>
            <c:idx val="47"/>
            <c:bubble3D val="0"/>
            <c:spPr>
              <a:solidFill>
                <a:srgbClr val="7030A0"/>
              </a:solidFill>
              <a:ln w="19050">
                <a:solidFill>
                  <a:schemeClr val="lt1"/>
                </a:solidFill>
              </a:ln>
              <a:effectLst/>
            </c:spPr>
            <c:extLst>
              <c:ext xmlns:c16="http://schemas.microsoft.com/office/drawing/2014/chart" uri="{C3380CC4-5D6E-409C-BE32-E72D297353CC}">
                <c16:uniqueId val="{0000005F-0035-4618-A979-55F4A96883AB}"/>
              </c:ext>
            </c:extLst>
          </c:dPt>
          <c:dPt>
            <c:idx val="48"/>
            <c:bubble3D val="0"/>
            <c:spPr>
              <a:solidFill>
                <a:srgbClr val="7030A0"/>
              </a:solidFill>
              <a:ln w="19050">
                <a:solidFill>
                  <a:schemeClr val="lt1"/>
                </a:solidFill>
              </a:ln>
              <a:effectLst/>
            </c:spPr>
            <c:extLst>
              <c:ext xmlns:c16="http://schemas.microsoft.com/office/drawing/2014/chart" uri="{C3380CC4-5D6E-409C-BE32-E72D297353CC}">
                <c16:uniqueId val="{00000061-0035-4618-A979-55F4A96883AB}"/>
              </c:ext>
            </c:extLst>
          </c:dPt>
          <c:dPt>
            <c:idx val="49"/>
            <c:bubble3D val="0"/>
            <c:spPr>
              <a:solidFill>
                <a:srgbClr val="7030A0"/>
              </a:solidFill>
              <a:ln w="19050">
                <a:solidFill>
                  <a:schemeClr val="lt1"/>
                </a:solidFill>
              </a:ln>
              <a:effectLst/>
            </c:spPr>
            <c:extLst>
              <c:ext xmlns:c16="http://schemas.microsoft.com/office/drawing/2014/chart" uri="{C3380CC4-5D6E-409C-BE32-E72D297353CC}">
                <c16:uniqueId val="{00000063-0035-4618-A979-55F4A96883AB}"/>
              </c:ext>
            </c:extLst>
          </c:dPt>
          <c:val>
            <c:numLit>
              <c:formatCode>General</c:formatCode>
              <c:ptCount val="5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numLit>
          </c:val>
          <c:extLst>
            <c:ext xmlns:c16="http://schemas.microsoft.com/office/drawing/2014/chart" uri="{C3380CC4-5D6E-409C-BE32-E72D297353CC}">
              <c16:uniqueId val="{00000064-0035-4618-A979-55F4A96883AB}"/>
            </c:ext>
          </c:extLst>
        </c:ser>
        <c:dLbls>
          <c:showLegendKey val="0"/>
          <c:showVal val="0"/>
          <c:showCatName val="0"/>
          <c:showSerName val="0"/>
          <c:showPercent val="0"/>
          <c:showBubbleSize val="0"/>
          <c:showLeaderLines val="1"/>
        </c:dLbls>
        <c:firstSliceAng val="0"/>
        <c:holeSize val="50"/>
      </c:doughnutChart>
      <c:doughnutChart>
        <c:varyColors val="1"/>
        <c:ser>
          <c:idx val="0"/>
          <c:order val="0"/>
          <c:spPr>
            <a:solidFill>
              <a:srgbClr val="7030A0"/>
            </a:solidFill>
          </c:spPr>
          <c:dPt>
            <c:idx val="0"/>
            <c:bubble3D val="0"/>
            <c:spPr>
              <a:solidFill>
                <a:srgbClr val="461E64">
                  <a:alpha val="94902"/>
                </a:srgbClr>
              </a:solidFill>
              <a:ln w="19050">
                <a:solidFill>
                  <a:schemeClr val="lt1"/>
                </a:solidFill>
              </a:ln>
              <a:effectLst/>
            </c:spPr>
            <c:extLst>
              <c:ext xmlns:c16="http://schemas.microsoft.com/office/drawing/2014/chart" uri="{C3380CC4-5D6E-409C-BE32-E72D297353CC}">
                <c16:uniqueId val="{00000066-0035-4618-A979-55F4A96883AB}"/>
              </c:ext>
            </c:extLst>
          </c:dPt>
          <c:dPt>
            <c:idx val="1"/>
            <c:bubble3D val="0"/>
            <c:spPr>
              <a:solidFill>
                <a:srgbClr val="461E64">
                  <a:alpha val="0"/>
                </a:srgbClr>
              </a:solidFill>
              <a:ln w="19050">
                <a:solidFill>
                  <a:schemeClr val="lt1"/>
                </a:solidFill>
              </a:ln>
              <a:effectLst/>
            </c:spPr>
            <c:extLst>
              <c:ext xmlns:c16="http://schemas.microsoft.com/office/drawing/2014/chart" uri="{C3380CC4-5D6E-409C-BE32-E72D297353CC}">
                <c16:uniqueId val="{00000068-0035-4618-A979-55F4A96883AB}"/>
              </c:ext>
            </c:extLst>
          </c:dPt>
          <c:cat>
            <c:strRef>
              <c:f>'SUPPORT SHEET'!$A$10:$B$10</c:f>
              <c:strCache>
                <c:ptCount val="2"/>
                <c:pt idx="0">
                  <c:v>AMAZON</c:v>
                </c:pt>
                <c:pt idx="1">
                  <c:v>REMAINING </c:v>
                </c:pt>
              </c:strCache>
            </c:strRef>
          </c:cat>
          <c:val>
            <c:numRef>
              <c:f>'SUPPORT SHEET'!$A$11:$B$11</c:f>
              <c:numCache>
                <c:formatCode>0%</c:formatCode>
                <c:ptCount val="2"/>
                <c:pt idx="0">
                  <c:v>0.23107816127037165</c:v>
                </c:pt>
                <c:pt idx="1">
                  <c:v>0.76892183872962838</c:v>
                </c:pt>
              </c:numCache>
            </c:numRef>
          </c:val>
          <c:extLst>
            <c:ext xmlns:c16="http://schemas.microsoft.com/office/drawing/2014/chart" uri="{C3380CC4-5D6E-409C-BE32-E72D297353CC}">
              <c16:uniqueId val="{00000069-0035-4618-A979-55F4A96883AB}"/>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6458671786198548E-4"/>
          <c:y val="0.10819219676983197"/>
          <c:w val="0.83780911130343994"/>
          <c:h val="0.88432838605766861"/>
        </c:manualLayout>
      </c:layout>
      <c:barChart>
        <c:barDir val="col"/>
        <c:grouping val="clustered"/>
        <c:varyColors val="0"/>
        <c:ser>
          <c:idx val="0"/>
          <c:order val="0"/>
          <c:tx>
            <c:strRef>
              <c:f>'SUPPORT SHEET'!$G$15</c:f>
              <c:strCache>
                <c:ptCount val="1"/>
                <c:pt idx="0">
                  <c:v>values</c:v>
                </c:pt>
              </c:strCache>
            </c:strRef>
          </c:tx>
          <c:spPr>
            <a:solidFill>
              <a:schemeClr val="accent1"/>
            </a:solidFill>
            <a:ln>
              <a:noFill/>
            </a:ln>
            <a:effectLst/>
          </c:spPr>
          <c:invertIfNegative val="0"/>
          <c:dPt>
            <c:idx val="0"/>
            <c:invertIfNegative val="0"/>
            <c:bubble3D val="0"/>
            <c:spPr>
              <a:blipFill>
                <a:blip xmlns:r="http://schemas.openxmlformats.org/officeDocument/2006/relationships" r:embed="rId3"/>
                <a:stretch>
                  <a:fillRect/>
                </a:stretch>
              </a:blipFill>
              <a:ln>
                <a:noFill/>
              </a:ln>
              <a:effectLst/>
            </c:spPr>
            <c:pictureOptions>
              <c:pictureFormat val="stackScale"/>
            </c:pictureOptions>
            <c:extLst>
              <c:ext xmlns:c16="http://schemas.microsoft.com/office/drawing/2014/chart" uri="{C3380CC4-5D6E-409C-BE32-E72D297353CC}">
                <c16:uniqueId val="{00000001-3249-4424-B2D3-8F79D12A12FF}"/>
              </c:ext>
            </c:extLst>
          </c:dPt>
          <c:dPt>
            <c:idx val="1"/>
            <c:invertIfNegative val="0"/>
            <c:bubble3D val="0"/>
            <c:spPr>
              <a:blipFill>
                <a:blip xmlns:r="http://schemas.openxmlformats.org/officeDocument/2006/relationships" r:embed="rId4"/>
                <a:stretch>
                  <a:fillRect/>
                </a:stretch>
              </a:blipFill>
              <a:ln>
                <a:noFill/>
              </a:ln>
              <a:effectLst/>
            </c:spPr>
            <c:pictureOptions>
              <c:pictureFormat val="stackScale"/>
            </c:pictureOptions>
            <c:extLst>
              <c:ext xmlns:c16="http://schemas.microsoft.com/office/drawing/2014/chart" uri="{C3380CC4-5D6E-409C-BE32-E72D297353CC}">
                <c16:uniqueId val="{00000003-3249-4424-B2D3-8F79D12A12FF}"/>
              </c:ext>
            </c:extLst>
          </c:dPt>
          <c:dLbls>
            <c:dLbl>
              <c:idx val="0"/>
              <c:layout>
                <c:manualLayout>
                  <c:x val="0.1161415244490072"/>
                  <c:y val="-8.6877623805268145E-2"/>
                </c:manualLayout>
              </c:layout>
              <c:spPr>
                <a:noFill/>
                <a:ln>
                  <a:noFill/>
                </a:ln>
                <a:effectLst/>
              </c:spPr>
              <c:txPr>
                <a:bodyPr rot="0" spcFirstLastPara="1" vertOverflow="ellipsis" vert="horz" wrap="square" lIns="38100" tIns="19050" rIns="38100" bIns="19050" anchor="ctr" anchorCtr="1">
                  <a:noAutofit/>
                </a:bodyPr>
                <a:lstStyle/>
                <a:p>
                  <a:pPr>
                    <a:defRPr sz="1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7.6917698490538491E-2"/>
                      <c:h val="0.20071850909954739"/>
                    </c:manualLayout>
                  </c15:layout>
                </c:ext>
                <c:ext xmlns:c16="http://schemas.microsoft.com/office/drawing/2014/chart" uri="{C3380CC4-5D6E-409C-BE32-E72D297353CC}">
                  <c16:uniqueId val="{00000001-3249-4424-B2D3-8F79D12A12FF}"/>
                </c:ext>
              </c:extLst>
            </c:dLbl>
            <c:dLbl>
              <c:idx val="1"/>
              <c:layout>
                <c:manualLayout>
                  <c:x val="-8.6940784701943094E-2"/>
                  <c:y val="-0.18916042579312486"/>
                </c:manualLayout>
              </c:layout>
              <c:spPr>
                <a:noFill/>
                <a:ln>
                  <a:noFill/>
                </a:ln>
                <a:effectLst/>
              </c:spPr>
              <c:txPr>
                <a:bodyPr rot="0" spcFirstLastPara="1" vertOverflow="ellipsis" vert="horz" wrap="square" lIns="38100" tIns="19050" rIns="38100" bIns="19050" anchor="ctr" anchorCtr="1">
                  <a:noAutofit/>
                </a:bodyPr>
                <a:lstStyle/>
                <a:p>
                  <a:pPr>
                    <a:defRPr sz="1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7.3682801543020371E-2"/>
                      <c:h val="0.18565898841918904"/>
                    </c:manualLayout>
                  </c15:layout>
                </c:ext>
                <c:ext xmlns:c16="http://schemas.microsoft.com/office/drawing/2014/chart" uri="{C3380CC4-5D6E-409C-BE32-E72D297353CC}">
                  <c16:uniqueId val="{00000003-3249-4424-B2D3-8F79D12A12FF}"/>
                </c:ext>
              </c:extLst>
            </c:dLbl>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'SUPPORT SHEET'!$H$14:$I$14</c:f>
              <c:strCache>
                <c:ptCount val="2"/>
                <c:pt idx="0">
                  <c:v>FEMALE</c:v>
                </c:pt>
                <c:pt idx="1">
                  <c:v>MALE</c:v>
                </c:pt>
              </c:strCache>
            </c:strRef>
          </c:cat>
          <c:val>
            <c:numRef>
              <c:f>'SUPPORT SHEET'!$H$15:$I$15</c:f>
              <c:numCache>
                <c:formatCode>0%</c:formatCode>
                <c:ptCount val="2"/>
                <c:pt idx="0">
                  <c:v>0.39939276620695746</c:v>
                </c:pt>
                <c:pt idx="1">
                  <c:v>0.60060723379304259</c:v>
                </c:pt>
              </c:numCache>
            </c:numRef>
          </c:val>
          <c:extLst>
            <c:ext xmlns:c16="http://schemas.microsoft.com/office/drawing/2014/chart" uri="{C3380CC4-5D6E-409C-BE32-E72D297353CC}">
              <c16:uniqueId val="{00000004-3249-4424-B2D3-8F79D12A12FF}"/>
            </c:ext>
          </c:extLst>
        </c:ser>
        <c:ser>
          <c:idx val="1"/>
          <c:order val="1"/>
          <c:tx>
            <c:strRef>
              <c:f>'SUPPORT SHEET'!$G$16</c:f>
              <c:strCache>
                <c:ptCount val="1"/>
                <c:pt idx="0">
                  <c:v>total</c:v>
                </c:pt>
              </c:strCache>
            </c:strRef>
          </c:tx>
          <c:spPr>
            <a:blipFill>
              <a:blip xmlns:r="http://schemas.openxmlformats.org/officeDocument/2006/relationships" r:embed="rId5"/>
              <a:stretch>
                <a:fillRect/>
              </a:stretch>
            </a:blipFill>
            <a:ln>
              <a:noFill/>
            </a:ln>
            <a:effectLst/>
          </c:spPr>
          <c:invertIfNegative val="0"/>
          <c:dPt>
            <c:idx val="1"/>
            <c:invertIfNegative val="0"/>
            <c:bubble3D val="0"/>
            <c:spPr>
              <a:blipFill>
                <a:blip xmlns:r="http://schemas.openxmlformats.org/officeDocument/2006/relationships" r:embed="rId6"/>
                <a:stretch>
                  <a:fillRect/>
                </a:stretch>
              </a:blipFill>
              <a:ln>
                <a:noFill/>
              </a:ln>
              <a:effectLst/>
            </c:spPr>
            <c:extLst>
              <c:ext xmlns:c16="http://schemas.microsoft.com/office/drawing/2014/chart" uri="{C3380CC4-5D6E-409C-BE32-E72D297353CC}">
                <c16:uniqueId val="{00000006-3249-4424-B2D3-8F79D12A12FF}"/>
              </c:ext>
            </c:extLst>
          </c:dPt>
          <c:dLbls>
            <c:delete val="1"/>
          </c:dLbls>
          <c:cat>
            <c:strRef>
              <c:f>'SUPPORT SHEET'!$H$14:$I$14</c:f>
              <c:strCache>
                <c:ptCount val="2"/>
                <c:pt idx="0">
                  <c:v>FEMALE</c:v>
                </c:pt>
                <c:pt idx="1">
                  <c:v>MALE</c:v>
                </c:pt>
              </c:strCache>
            </c:strRef>
          </c:cat>
          <c:val>
            <c:numRef>
              <c:f>'SUPPORT SHEET'!$H$16:$I$16</c:f>
              <c:numCache>
                <c:formatCode>0%</c:formatCode>
                <c:ptCount val="2"/>
                <c:pt idx="0">
                  <c:v>1</c:v>
                </c:pt>
                <c:pt idx="1">
                  <c:v>1</c:v>
                </c:pt>
              </c:numCache>
            </c:numRef>
          </c:val>
          <c:extLst>
            <c:ext xmlns:c16="http://schemas.microsoft.com/office/drawing/2014/chart" uri="{C3380CC4-5D6E-409C-BE32-E72D297353CC}">
              <c16:uniqueId val="{00000007-3249-4424-B2D3-8F79D12A12FF}"/>
            </c:ext>
          </c:extLst>
        </c:ser>
        <c:dLbls>
          <c:dLblPos val="outEnd"/>
          <c:showLegendKey val="0"/>
          <c:showVal val="1"/>
          <c:showCatName val="0"/>
          <c:showSerName val="0"/>
          <c:showPercent val="0"/>
          <c:showBubbleSize val="0"/>
        </c:dLbls>
        <c:gapWidth val="219"/>
        <c:overlap val="100"/>
        <c:axId val="1720826784"/>
        <c:axId val="1720831584"/>
      </c:barChart>
      <c:catAx>
        <c:axId val="1720826784"/>
        <c:scaling>
          <c:orientation val="minMax"/>
        </c:scaling>
        <c:delete val="1"/>
        <c:axPos val="b"/>
        <c:numFmt formatCode="General" sourceLinked="1"/>
        <c:majorTickMark val="none"/>
        <c:minorTickMark val="none"/>
        <c:tickLblPos val="nextTo"/>
        <c:crossAx val="1720831584"/>
        <c:crosses val="autoZero"/>
        <c:auto val="1"/>
        <c:lblAlgn val="ctr"/>
        <c:lblOffset val="100"/>
        <c:noMultiLvlLbl val="0"/>
      </c:catAx>
      <c:valAx>
        <c:axId val="1720831584"/>
        <c:scaling>
          <c:orientation val="minMax"/>
        </c:scaling>
        <c:delete val="1"/>
        <c:axPos val="l"/>
        <c:numFmt formatCode="0%" sourceLinked="1"/>
        <c:majorTickMark val="none"/>
        <c:minorTickMark val="none"/>
        <c:tickLblPos val="nextTo"/>
        <c:crossAx val="1720826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autoTitleDeleted val="1"/>
    <c:plotArea>
      <c:layout>
        <c:manualLayout>
          <c:layoutTarget val="inner"/>
          <c:xMode val="edge"/>
          <c:yMode val="edge"/>
          <c:x val="5.0477732497447385E-4"/>
          <c:y val="0"/>
          <c:w val="0.99949522267502555"/>
          <c:h val="1"/>
        </c:manualLayout>
      </c:layout>
      <c:barChart>
        <c:barDir val="bar"/>
        <c:grouping val="clustered"/>
        <c:varyColors val="0"/>
        <c:ser>
          <c:idx val="0"/>
          <c:order val="0"/>
          <c:tx>
            <c:strRef>
              <c:f>'SUPPORT SHEET'!$M$6</c:f>
              <c:strCache>
                <c:ptCount val="1"/>
                <c:pt idx="0">
                  <c:v>qnty</c:v>
                </c:pt>
              </c:strCache>
            </c:strRef>
          </c:tx>
          <c:spPr>
            <a:solidFill>
              <a:srgbClr val="461E64"/>
            </a:solidFill>
            <a:ln>
              <a:solidFill>
                <a:srgbClr val="461E64"/>
              </a:solidFill>
            </a:ln>
            <a:effectLst/>
          </c:spPr>
          <c:invertIfNegative val="0"/>
          <c:dLbls>
            <c:spPr>
              <a:noFill/>
              <a:ln>
                <a:solidFill>
                  <a:srgbClr val="002060"/>
                </a:solid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'SUPPORT SHEET'!$L$7:$L$11</c:f>
              <c:numCache>
                <c:formatCode>General</c:formatCode>
                <c:ptCount val="5"/>
                <c:pt idx="0">
                  <c:v>2019</c:v>
                </c:pt>
                <c:pt idx="1">
                  <c:v>2020</c:v>
                </c:pt>
                <c:pt idx="2">
                  <c:v>2021</c:v>
                </c:pt>
                <c:pt idx="3">
                  <c:v>2022</c:v>
                </c:pt>
                <c:pt idx="4">
                  <c:v>2023</c:v>
                </c:pt>
              </c:numCache>
            </c:numRef>
          </c:cat>
          <c:val>
            <c:numRef>
              <c:f>'SUPPORT SHEET'!$M$7:$M$11</c:f>
              <c:numCache>
                <c:formatCode>General</c:formatCode>
                <c:ptCount val="5"/>
                <c:pt idx="0">
                  <c:v>1939</c:v>
                </c:pt>
                <c:pt idx="1">
                  <c:v>2930</c:v>
                </c:pt>
                <c:pt idx="2">
                  <c:v>2722</c:v>
                </c:pt>
                <c:pt idx="3">
                  <c:v>2685</c:v>
                </c:pt>
                <c:pt idx="4">
                  <c:v>2608</c:v>
                </c:pt>
              </c:numCache>
            </c:numRef>
          </c:val>
          <c:extLst>
            <c:ext xmlns:c16="http://schemas.microsoft.com/office/drawing/2014/chart" uri="{C3380CC4-5D6E-409C-BE32-E72D297353CC}">
              <c16:uniqueId val="{00000000-CC71-4CCA-B8FA-15F4BE40927D}"/>
            </c:ext>
          </c:extLst>
        </c:ser>
        <c:dLbls>
          <c:dLblPos val="outEnd"/>
          <c:showLegendKey val="0"/>
          <c:showVal val="1"/>
          <c:showCatName val="0"/>
          <c:showSerName val="0"/>
          <c:showPercent val="0"/>
          <c:showBubbleSize val="0"/>
        </c:dLbls>
        <c:gapWidth val="182"/>
        <c:axId val="819926079"/>
        <c:axId val="819936639"/>
      </c:barChart>
      <c:catAx>
        <c:axId val="819926079"/>
        <c:scaling>
          <c:orientation val="minMax"/>
        </c:scaling>
        <c:delete val="0"/>
        <c:axPos val="l"/>
        <c:numFmt formatCode="General" sourceLinked="1"/>
        <c:majorTickMark val="out"/>
        <c:minorTickMark val="none"/>
        <c:tickLblPos val="nextTo"/>
        <c:spPr>
          <a:solidFill>
            <a:schemeClr val="bg1"/>
          </a:solidFill>
          <a:ln w="9525" cap="flat" cmpd="sng" algn="ctr">
            <a:solidFill>
              <a:srgbClr val="00206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9936639"/>
        <c:crosses val="autoZero"/>
        <c:auto val="1"/>
        <c:lblAlgn val="ctr"/>
        <c:lblOffset val="100"/>
        <c:noMultiLvlLbl val="0"/>
      </c:catAx>
      <c:valAx>
        <c:axId val="819936639"/>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crossAx val="819926079"/>
        <c:crosses val="autoZero"/>
        <c:crossBetween val="between"/>
      </c:valAx>
      <c:spPr>
        <a:noFill/>
        <a:ln>
          <a:solidFill>
            <a:srgbClr val="002060"/>
          </a:solid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[vba STATIONARY ANALYSIS 1.xlsx]SUPPORT SHEET!PivotTable12</c:name>
    <c:fmtId val="4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100000">
                <a:srgbClr val="695791"/>
              </a:gs>
              <a:gs pos="46000">
                <a:srgbClr val="461E64"/>
              </a:gs>
              <a:gs pos="100000">
                <a:schemeClr val="accent1">
                  <a:lumMod val="45000"/>
                  <a:lumOff val="55000"/>
                </a:schemeClr>
              </a:gs>
              <a:gs pos="90000">
                <a:schemeClr val="accent1">
                  <a:lumMod val="45000"/>
                  <a:lumOff val="55000"/>
                </a:schemeClr>
              </a:gs>
              <a:gs pos="100000">
                <a:schemeClr val="accent1">
                  <a:lumMod val="30000"/>
                  <a:lumOff val="70000"/>
                </a:schemeClr>
              </a:gs>
            </a:gsLst>
            <a:lin ang="5400000" scaled="1"/>
          </a:gradFill>
          <a:ln>
            <a:solidFill>
              <a:srgbClr val="461E64">
                <a:alpha val="95000"/>
              </a:srgbClr>
            </a:solidFill>
          </a:ln>
          <a:effectLst/>
        </c:spPr>
        <c:marker>
          <c:symbol val="none"/>
        </c:marker>
        <c:dLbl>
          <c:idx val="0"/>
          <c:spPr>
            <a:solidFill>
              <a:srgbClr val="FFC000"/>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bg1"/>
          </a:solidFill>
          <a:ln w="34925">
            <a:solidFill>
              <a:srgbClr val="461E64"/>
            </a:solidFill>
          </a:ln>
          <a:effectLst/>
        </c:spPr>
        <c:marker>
          <c:symbol val="none"/>
        </c:marker>
        <c:dLbl>
          <c:idx val="0"/>
          <c:spPr>
            <a:solidFill>
              <a:srgbClr val="FFC000"/>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
          <c:w val="0.98805621172353453"/>
          <c:h val="0.93667676155865132"/>
        </c:manualLayout>
      </c:layout>
      <c:barChart>
        <c:barDir val="col"/>
        <c:grouping val="clustered"/>
        <c:varyColors val="0"/>
        <c:ser>
          <c:idx val="1"/>
          <c:order val="1"/>
          <c:tx>
            <c:strRef>
              <c:f>'SUPPORT SHEET'!$V$64</c:f>
              <c:strCache>
                <c:ptCount val="1"/>
                <c:pt idx="0">
                  <c:v>Sum of SALES PRICE</c:v>
                </c:pt>
              </c:strCache>
            </c:strRef>
          </c:tx>
          <c:spPr>
            <a:solidFill>
              <a:schemeClr val="bg1"/>
            </a:solidFill>
            <a:ln w="34925">
              <a:solidFill>
                <a:srgbClr val="461E64"/>
              </a:solidFill>
            </a:ln>
            <a:effectLst/>
          </c:spPr>
          <c:invertIfNegative val="0"/>
          <c:dLbls>
            <c:spPr>
              <a:solidFill>
                <a:srgbClr val="FFC000"/>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'SUPPORT SHEET'!$T$65:$T$72</c:f>
              <c:strCache>
                <c:ptCount val="7"/>
                <c:pt idx="0">
                  <c:v>ERASER</c:v>
                </c:pt>
                <c:pt idx="1">
                  <c:v>GEOMETRY BOX</c:v>
                </c:pt>
                <c:pt idx="2">
                  <c:v>NOTEBOOK</c:v>
                </c:pt>
                <c:pt idx="3">
                  <c:v>PEN</c:v>
                </c:pt>
                <c:pt idx="4">
                  <c:v>PENCIL</c:v>
                </c:pt>
                <c:pt idx="5">
                  <c:v>SCALE</c:v>
                </c:pt>
                <c:pt idx="6">
                  <c:v>SKETCH PEN</c:v>
                </c:pt>
              </c:strCache>
            </c:strRef>
          </c:cat>
          <c:val>
            <c:numRef>
              <c:f>'SUPPORT SHEET'!$V$65:$V$72</c:f>
              <c:numCache>
                <c:formatCode>General</c:formatCode>
                <c:ptCount val="7"/>
                <c:pt idx="0">
                  <c:v>8130</c:v>
                </c:pt>
                <c:pt idx="1">
                  <c:v>51550</c:v>
                </c:pt>
                <c:pt idx="2">
                  <c:v>79360</c:v>
                </c:pt>
                <c:pt idx="3">
                  <c:v>22800</c:v>
                </c:pt>
                <c:pt idx="4">
                  <c:v>9505</c:v>
                </c:pt>
                <c:pt idx="5">
                  <c:v>12255</c:v>
                </c:pt>
                <c:pt idx="6">
                  <c:v>27870</c:v>
                </c:pt>
              </c:numCache>
            </c:numRef>
          </c:val>
          <c:extLst>
            <c:ext xmlns:c16="http://schemas.microsoft.com/office/drawing/2014/chart" uri="{C3380CC4-5D6E-409C-BE32-E72D297353CC}">
              <c16:uniqueId val="{00000001-3B54-4F37-9673-8BE6DB933222}"/>
            </c:ext>
          </c:extLst>
        </c:ser>
        <c:dLbls>
          <c:dLblPos val="outEnd"/>
          <c:showLegendKey val="0"/>
          <c:showVal val="1"/>
          <c:showCatName val="0"/>
          <c:showSerName val="0"/>
          <c:showPercent val="0"/>
          <c:showBubbleSize val="0"/>
        </c:dLbls>
        <c:gapWidth val="75"/>
        <c:overlap val="-27"/>
        <c:axId val="353324463"/>
        <c:axId val="353317743"/>
      </c:barChart>
      <c:barChart>
        <c:barDir val="col"/>
        <c:grouping val="clustered"/>
        <c:varyColors val="0"/>
        <c:ser>
          <c:idx val="0"/>
          <c:order val="0"/>
          <c:tx>
            <c:strRef>
              <c:f>'SUPPORT SHEET'!$U$64</c:f>
              <c:strCache>
                <c:ptCount val="1"/>
                <c:pt idx="0">
                  <c:v>Sum of NET COST PRICE</c:v>
                </c:pt>
              </c:strCache>
            </c:strRef>
          </c:tx>
          <c:spPr>
            <a:gradFill>
              <a:gsLst>
                <a:gs pos="100000">
                  <a:srgbClr val="695791"/>
                </a:gs>
                <a:gs pos="46000">
                  <a:srgbClr val="461E64"/>
                </a:gs>
                <a:gs pos="100000">
                  <a:schemeClr val="accent1">
                    <a:lumMod val="45000"/>
                    <a:lumOff val="55000"/>
                  </a:schemeClr>
                </a:gs>
                <a:gs pos="90000">
                  <a:schemeClr val="accent1">
                    <a:lumMod val="45000"/>
                    <a:lumOff val="55000"/>
                  </a:schemeClr>
                </a:gs>
                <a:gs pos="100000">
                  <a:schemeClr val="accent1">
                    <a:lumMod val="30000"/>
                    <a:lumOff val="70000"/>
                  </a:schemeClr>
                </a:gs>
              </a:gsLst>
              <a:lin ang="5400000" scaled="1"/>
            </a:gradFill>
            <a:ln>
              <a:solidFill>
                <a:srgbClr val="461E64">
                  <a:alpha val="95000"/>
                </a:srgbClr>
              </a:solidFill>
            </a:ln>
            <a:effectLst/>
          </c:spPr>
          <c:invertIfNegative val="0"/>
          <c:dLbls>
            <c:spPr>
              <a:solidFill>
                <a:srgbClr val="FFC000"/>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'SUPPORT SHEET'!$T$65:$T$72</c:f>
              <c:strCache>
                <c:ptCount val="7"/>
                <c:pt idx="0">
                  <c:v>ERASER</c:v>
                </c:pt>
                <c:pt idx="1">
                  <c:v>GEOMETRY BOX</c:v>
                </c:pt>
                <c:pt idx="2">
                  <c:v>NOTEBOOK</c:v>
                </c:pt>
                <c:pt idx="3">
                  <c:v>PEN</c:v>
                </c:pt>
                <c:pt idx="4">
                  <c:v>PENCIL</c:v>
                </c:pt>
                <c:pt idx="5">
                  <c:v>SCALE</c:v>
                </c:pt>
                <c:pt idx="6">
                  <c:v>SKETCH PEN</c:v>
                </c:pt>
              </c:strCache>
            </c:strRef>
          </c:cat>
          <c:val>
            <c:numRef>
              <c:f>'SUPPORT SHEET'!$U$65:$U$72</c:f>
              <c:numCache>
                <c:formatCode>General</c:formatCode>
                <c:ptCount val="7"/>
                <c:pt idx="0">
                  <c:v>3252</c:v>
                </c:pt>
                <c:pt idx="1">
                  <c:v>20620</c:v>
                </c:pt>
                <c:pt idx="2">
                  <c:v>13888</c:v>
                </c:pt>
                <c:pt idx="3">
                  <c:v>9120</c:v>
                </c:pt>
                <c:pt idx="4">
                  <c:v>5703</c:v>
                </c:pt>
                <c:pt idx="5">
                  <c:v>4902</c:v>
                </c:pt>
                <c:pt idx="6">
                  <c:v>9290</c:v>
                </c:pt>
              </c:numCache>
            </c:numRef>
          </c:val>
          <c:extLst>
            <c:ext xmlns:c16="http://schemas.microsoft.com/office/drawing/2014/chart" uri="{C3380CC4-5D6E-409C-BE32-E72D297353CC}">
              <c16:uniqueId val="{00000000-3B54-4F37-9673-8BE6DB933222}"/>
            </c:ext>
          </c:extLst>
        </c:ser>
        <c:dLbls>
          <c:showLegendKey val="0"/>
          <c:showVal val="0"/>
          <c:showCatName val="0"/>
          <c:showSerName val="0"/>
          <c:showPercent val="0"/>
          <c:showBubbleSize val="0"/>
        </c:dLbls>
        <c:gapWidth val="79"/>
        <c:overlap val="-27"/>
        <c:axId val="353271663"/>
        <c:axId val="353279823"/>
      </c:barChart>
      <c:catAx>
        <c:axId val="3533244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crossAx val="353317743"/>
        <c:crosses val="autoZero"/>
        <c:auto val="1"/>
        <c:lblAlgn val="ctr"/>
        <c:lblOffset val="100"/>
        <c:noMultiLvlLbl val="0"/>
      </c:catAx>
      <c:valAx>
        <c:axId val="353317743"/>
        <c:scaling>
          <c:orientation val="minMax"/>
        </c:scaling>
        <c:delete val="1"/>
        <c:axPos val="l"/>
        <c:numFmt formatCode="General" sourceLinked="1"/>
        <c:majorTickMark val="none"/>
        <c:minorTickMark val="none"/>
        <c:tickLblPos val="nextTo"/>
        <c:crossAx val="353324463"/>
        <c:crosses val="autoZero"/>
        <c:crossBetween val="between"/>
      </c:valAx>
      <c:valAx>
        <c:axId val="353279823"/>
        <c:scaling>
          <c:orientation val="minMax"/>
        </c:scaling>
        <c:delete val="1"/>
        <c:axPos val="r"/>
        <c:numFmt formatCode="General" sourceLinked="1"/>
        <c:majorTickMark val="out"/>
        <c:minorTickMark val="none"/>
        <c:tickLblPos val="nextTo"/>
        <c:crossAx val="353271663"/>
        <c:crosses val="max"/>
        <c:crossBetween val="between"/>
      </c:valAx>
      <c:catAx>
        <c:axId val="353271663"/>
        <c:scaling>
          <c:orientation val="minMax"/>
        </c:scaling>
        <c:delete val="1"/>
        <c:axPos val="b"/>
        <c:numFmt formatCode="General" sourceLinked="1"/>
        <c:majorTickMark val="out"/>
        <c:minorTickMark val="none"/>
        <c:tickLblPos val="nextTo"/>
        <c:crossAx val="353279823"/>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5700674815112"/>
          <c:y val="7.1569982323638121E-2"/>
          <c:w val="0.76379641552848787"/>
          <c:h val="0.77522738229149923"/>
        </c:manualLayout>
      </c:layout>
      <c:doughnutChart>
        <c:varyColors val="1"/>
        <c:ser>
          <c:idx val="1"/>
          <c:order val="1"/>
          <c:tx>
            <c:v>series</c:v>
          </c:tx>
          <c:spPr>
            <a:solidFill>
              <a:srgbClr val="7030A0"/>
            </a:solidFill>
          </c:spPr>
          <c:dPt>
            <c:idx val="0"/>
            <c:bubble3D val="0"/>
            <c:spPr>
              <a:solidFill>
                <a:srgbClr val="7030A0"/>
              </a:solidFill>
              <a:ln w="19050">
                <a:solidFill>
                  <a:schemeClr val="lt1"/>
                </a:solidFill>
              </a:ln>
              <a:effectLst/>
            </c:spPr>
            <c:extLst>
              <c:ext xmlns:c16="http://schemas.microsoft.com/office/drawing/2014/chart" uri="{C3380CC4-5D6E-409C-BE32-E72D297353CC}">
                <c16:uniqueId val="{00000001-313D-49BA-AE80-C0F2FFE9795C}"/>
              </c:ext>
            </c:extLst>
          </c:dPt>
          <c:dPt>
            <c:idx val="1"/>
            <c:bubble3D val="0"/>
            <c:spPr>
              <a:solidFill>
                <a:srgbClr val="7030A0"/>
              </a:solidFill>
              <a:ln w="19050">
                <a:solidFill>
                  <a:schemeClr val="lt1"/>
                </a:solidFill>
              </a:ln>
              <a:effectLst/>
            </c:spPr>
            <c:extLst>
              <c:ext xmlns:c16="http://schemas.microsoft.com/office/drawing/2014/chart" uri="{C3380CC4-5D6E-409C-BE32-E72D297353CC}">
                <c16:uniqueId val="{00000003-313D-49BA-AE80-C0F2FFE9795C}"/>
              </c:ext>
            </c:extLst>
          </c:dPt>
          <c:dPt>
            <c:idx val="2"/>
            <c:bubble3D val="0"/>
            <c:spPr>
              <a:solidFill>
                <a:srgbClr val="7030A0"/>
              </a:solidFill>
              <a:ln w="19050">
                <a:solidFill>
                  <a:schemeClr val="lt1"/>
                </a:solidFill>
              </a:ln>
              <a:effectLst/>
            </c:spPr>
            <c:extLst>
              <c:ext xmlns:c16="http://schemas.microsoft.com/office/drawing/2014/chart" uri="{C3380CC4-5D6E-409C-BE32-E72D297353CC}">
                <c16:uniqueId val="{00000005-313D-49BA-AE80-C0F2FFE9795C}"/>
              </c:ext>
            </c:extLst>
          </c:dPt>
          <c:dPt>
            <c:idx val="3"/>
            <c:bubble3D val="0"/>
            <c:spPr>
              <a:solidFill>
                <a:srgbClr val="7030A0"/>
              </a:solidFill>
              <a:ln w="19050">
                <a:solidFill>
                  <a:schemeClr val="lt1"/>
                </a:solidFill>
              </a:ln>
              <a:effectLst/>
            </c:spPr>
            <c:extLst>
              <c:ext xmlns:c16="http://schemas.microsoft.com/office/drawing/2014/chart" uri="{C3380CC4-5D6E-409C-BE32-E72D297353CC}">
                <c16:uniqueId val="{00000007-313D-49BA-AE80-C0F2FFE9795C}"/>
              </c:ext>
            </c:extLst>
          </c:dPt>
          <c:dPt>
            <c:idx val="4"/>
            <c:bubble3D val="0"/>
            <c:spPr>
              <a:solidFill>
                <a:srgbClr val="7030A0"/>
              </a:solidFill>
              <a:ln w="19050">
                <a:solidFill>
                  <a:schemeClr val="lt1"/>
                </a:solidFill>
              </a:ln>
              <a:effectLst/>
            </c:spPr>
            <c:extLst>
              <c:ext xmlns:c16="http://schemas.microsoft.com/office/drawing/2014/chart" uri="{C3380CC4-5D6E-409C-BE32-E72D297353CC}">
                <c16:uniqueId val="{00000009-313D-49BA-AE80-C0F2FFE9795C}"/>
              </c:ext>
            </c:extLst>
          </c:dPt>
          <c:dPt>
            <c:idx val="5"/>
            <c:bubble3D val="0"/>
            <c:spPr>
              <a:solidFill>
                <a:srgbClr val="7030A0"/>
              </a:solidFill>
              <a:ln w="19050">
                <a:solidFill>
                  <a:schemeClr val="lt1"/>
                </a:solidFill>
              </a:ln>
              <a:effectLst/>
            </c:spPr>
            <c:extLst>
              <c:ext xmlns:c16="http://schemas.microsoft.com/office/drawing/2014/chart" uri="{C3380CC4-5D6E-409C-BE32-E72D297353CC}">
                <c16:uniqueId val="{0000000B-313D-49BA-AE80-C0F2FFE9795C}"/>
              </c:ext>
            </c:extLst>
          </c:dPt>
          <c:dPt>
            <c:idx val="6"/>
            <c:bubble3D val="0"/>
            <c:spPr>
              <a:solidFill>
                <a:srgbClr val="7030A0"/>
              </a:solidFill>
              <a:ln w="19050">
                <a:solidFill>
                  <a:schemeClr val="lt1"/>
                </a:solidFill>
              </a:ln>
              <a:effectLst/>
            </c:spPr>
            <c:extLst>
              <c:ext xmlns:c16="http://schemas.microsoft.com/office/drawing/2014/chart" uri="{C3380CC4-5D6E-409C-BE32-E72D297353CC}">
                <c16:uniqueId val="{0000000D-313D-49BA-AE80-C0F2FFE9795C}"/>
              </c:ext>
            </c:extLst>
          </c:dPt>
          <c:dPt>
            <c:idx val="7"/>
            <c:bubble3D val="0"/>
            <c:spPr>
              <a:solidFill>
                <a:srgbClr val="7030A0"/>
              </a:solidFill>
              <a:ln w="19050">
                <a:solidFill>
                  <a:schemeClr val="lt1"/>
                </a:solidFill>
              </a:ln>
              <a:effectLst/>
            </c:spPr>
            <c:extLst>
              <c:ext xmlns:c16="http://schemas.microsoft.com/office/drawing/2014/chart" uri="{C3380CC4-5D6E-409C-BE32-E72D297353CC}">
                <c16:uniqueId val="{0000000F-313D-49BA-AE80-C0F2FFE9795C}"/>
              </c:ext>
            </c:extLst>
          </c:dPt>
          <c:dPt>
            <c:idx val="8"/>
            <c:bubble3D val="0"/>
            <c:spPr>
              <a:solidFill>
                <a:srgbClr val="7030A0"/>
              </a:solidFill>
              <a:ln w="19050">
                <a:solidFill>
                  <a:schemeClr val="lt1"/>
                </a:solidFill>
              </a:ln>
              <a:effectLst/>
            </c:spPr>
            <c:extLst>
              <c:ext xmlns:c16="http://schemas.microsoft.com/office/drawing/2014/chart" uri="{C3380CC4-5D6E-409C-BE32-E72D297353CC}">
                <c16:uniqueId val="{00000011-313D-49BA-AE80-C0F2FFE9795C}"/>
              </c:ext>
            </c:extLst>
          </c:dPt>
          <c:dPt>
            <c:idx val="9"/>
            <c:bubble3D val="0"/>
            <c:spPr>
              <a:solidFill>
                <a:srgbClr val="7030A0"/>
              </a:solidFill>
              <a:ln w="19050">
                <a:solidFill>
                  <a:schemeClr val="lt1"/>
                </a:solidFill>
              </a:ln>
              <a:effectLst/>
            </c:spPr>
            <c:extLst>
              <c:ext xmlns:c16="http://schemas.microsoft.com/office/drawing/2014/chart" uri="{C3380CC4-5D6E-409C-BE32-E72D297353CC}">
                <c16:uniqueId val="{00000013-313D-49BA-AE80-C0F2FFE9795C}"/>
              </c:ext>
            </c:extLst>
          </c:dPt>
          <c:dPt>
            <c:idx val="10"/>
            <c:bubble3D val="0"/>
            <c:spPr>
              <a:solidFill>
                <a:srgbClr val="7030A0"/>
              </a:solidFill>
              <a:ln w="19050">
                <a:solidFill>
                  <a:schemeClr val="lt1"/>
                </a:solidFill>
              </a:ln>
              <a:effectLst/>
            </c:spPr>
            <c:extLst>
              <c:ext xmlns:c16="http://schemas.microsoft.com/office/drawing/2014/chart" uri="{C3380CC4-5D6E-409C-BE32-E72D297353CC}">
                <c16:uniqueId val="{00000015-313D-49BA-AE80-C0F2FFE9795C}"/>
              </c:ext>
            </c:extLst>
          </c:dPt>
          <c:dPt>
            <c:idx val="11"/>
            <c:bubble3D val="0"/>
            <c:spPr>
              <a:solidFill>
                <a:srgbClr val="7030A0"/>
              </a:solidFill>
              <a:ln w="19050">
                <a:solidFill>
                  <a:schemeClr val="lt1"/>
                </a:solidFill>
              </a:ln>
              <a:effectLst/>
            </c:spPr>
            <c:extLst>
              <c:ext xmlns:c16="http://schemas.microsoft.com/office/drawing/2014/chart" uri="{C3380CC4-5D6E-409C-BE32-E72D297353CC}">
                <c16:uniqueId val="{00000017-313D-49BA-AE80-C0F2FFE9795C}"/>
              </c:ext>
            </c:extLst>
          </c:dPt>
          <c:dPt>
            <c:idx val="12"/>
            <c:bubble3D val="0"/>
            <c:spPr>
              <a:solidFill>
                <a:srgbClr val="7030A0"/>
              </a:solidFill>
              <a:ln w="19050">
                <a:solidFill>
                  <a:schemeClr val="lt1"/>
                </a:solidFill>
              </a:ln>
              <a:effectLst/>
            </c:spPr>
            <c:extLst>
              <c:ext xmlns:c16="http://schemas.microsoft.com/office/drawing/2014/chart" uri="{C3380CC4-5D6E-409C-BE32-E72D297353CC}">
                <c16:uniqueId val="{00000019-313D-49BA-AE80-C0F2FFE9795C}"/>
              </c:ext>
            </c:extLst>
          </c:dPt>
          <c:dPt>
            <c:idx val="13"/>
            <c:bubble3D val="0"/>
            <c:spPr>
              <a:solidFill>
                <a:srgbClr val="7030A0"/>
              </a:solidFill>
              <a:ln w="19050">
                <a:solidFill>
                  <a:schemeClr val="lt1"/>
                </a:solidFill>
              </a:ln>
              <a:effectLst/>
            </c:spPr>
            <c:extLst>
              <c:ext xmlns:c16="http://schemas.microsoft.com/office/drawing/2014/chart" uri="{C3380CC4-5D6E-409C-BE32-E72D297353CC}">
                <c16:uniqueId val="{0000001B-313D-49BA-AE80-C0F2FFE9795C}"/>
              </c:ext>
            </c:extLst>
          </c:dPt>
          <c:dPt>
            <c:idx val="14"/>
            <c:bubble3D val="0"/>
            <c:spPr>
              <a:solidFill>
                <a:srgbClr val="7030A0"/>
              </a:solidFill>
              <a:ln w="19050">
                <a:solidFill>
                  <a:schemeClr val="lt1"/>
                </a:solidFill>
              </a:ln>
              <a:effectLst/>
            </c:spPr>
            <c:extLst>
              <c:ext xmlns:c16="http://schemas.microsoft.com/office/drawing/2014/chart" uri="{C3380CC4-5D6E-409C-BE32-E72D297353CC}">
                <c16:uniqueId val="{0000001D-313D-49BA-AE80-C0F2FFE9795C}"/>
              </c:ext>
            </c:extLst>
          </c:dPt>
          <c:dPt>
            <c:idx val="15"/>
            <c:bubble3D val="0"/>
            <c:spPr>
              <a:solidFill>
                <a:srgbClr val="7030A0"/>
              </a:solidFill>
              <a:ln w="19050">
                <a:solidFill>
                  <a:schemeClr val="lt1"/>
                </a:solidFill>
              </a:ln>
              <a:effectLst/>
            </c:spPr>
            <c:extLst>
              <c:ext xmlns:c16="http://schemas.microsoft.com/office/drawing/2014/chart" uri="{C3380CC4-5D6E-409C-BE32-E72D297353CC}">
                <c16:uniqueId val="{0000001F-313D-49BA-AE80-C0F2FFE9795C}"/>
              </c:ext>
            </c:extLst>
          </c:dPt>
          <c:dPt>
            <c:idx val="16"/>
            <c:bubble3D val="0"/>
            <c:spPr>
              <a:solidFill>
                <a:srgbClr val="7030A0"/>
              </a:solidFill>
              <a:ln w="19050">
                <a:solidFill>
                  <a:schemeClr val="lt1"/>
                </a:solidFill>
              </a:ln>
              <a:effectLst/>
            </c:spPr>
            <c:extLst>
              <c:ext xmlns:c16="http://schemas.microsoft.com/office/drawing/2014/chart" uri="{C3380CC4-5D6E-409C-BE32-E72D297353CC}">
                <c16:uniqueId val="{00000021-313D-49BA-AE80-C0F2FFE9795C}"/>
              </c:ext>
            </c:extLst>
          </c:dPt>
          <c:dPt>
            <c:idx val="17"/>
            <c:bubble3D val="0"/>
            <c:spPr>
              <a:solidFill>
                <a:srgbClr val="7030A0"/>
              </a:solidFill>
              <a:ln w="19050">
                <a:solidFill>
                  <a:schemeClr val="lt1"/>
                </a:solidFill>
              </a:ln>
              <a:effectLst/>
            </c:spPr>
            <c:extLst>
              <c:ext xmlns:c16="http://schemas.microsoft.com/office/drawing/2014/chart" uri="{C3380CC4-5D6E-409C-BE32-E72D297353CC}">
                <c16:uniqueId val="{00000023-313D-49BA-AE80-C0F2FFE9795C}"/>
              </c:ext>
            </c:extLst>
          </c:dPt>
          <c:dPt>
            <c:idx val="18"/>
            <c:bubble3D val="0"/>
            <c:spPr>
              <a:solidFill>
                <a:srgbClr val="7030A0"/>
              </a:solidFill>
              <a:ln w="19050">
                <a:solidFill>
                  <a:schemeClr val="lt1"/>
                </a:solidFill>
              </a:ln>
              <a:effectLst/>
            </c:spPr>
            <c:extLst>
              <c:ext xmlns:c16="http://schemas.microsoft.com/office/drawing/2014/chart" uri="{C3380CC4-5D6E-409C-BE32-E72D297353CC}">
                <c16:uniqueId val="{00000025-313D-49BA-AE80-C0F2FFE9795C}"/>
              </c:ext>
            </c:extLst>
          </c:dPt>
          <c:dPt>
            <c:idx val="19"/>
            <c:bubble3D val="0"/>
            <c:spPr>
              <a:solidFill>
                <a:srgbClr val="7030A0"/>
              </a:solidFill>
              <a:ln w="19050">
                <a:solidFill>
                  <a:schemeClr val="lt1"/>
                </a:solidFill>
              </a:ln>
              <a:effectLst/>
            </c:spPr>
            <c:extLst>
              <c:ext xmlns:c16="http://schemas.microsoft.com/office/drawing/2014/chart" uri="{C3380CC4-5D6E-409C-BE32-E72D297353CC}">
                <c16:uniqueId val="{00000027-313D-49BA-AE80-C0F2FFE9795C}"/>
              </c:ext>
            </c:extLst>
          </c:dPt>
          <c:dPt>
            <c:idx val="20"/>
            <c:bubble3D val="0"/>
            <c:spPr>
              <a:solidFill>
                <a:srgbClr val="7030A0"/>
              </a:solidFill>
              <a:ln w="19050">
                <a:solidFill>
                  <a:schemeClr val="lt1"/>
                </a:solidFill>
              </a:ln>
              <a:effectLst/>
            </c:spPr>
            <c:extLst>
              <c:ext xmlns:c16="http://schemas.microsoft.com/office/drawing/2014/chart" uri="{C3380CC4-5D6E-409C-BE32-E72D297353CC}">
                <c16:uniqueId val="{00000029-313D-49BA-AE80-C0F2FFE9795C}"/>
              </c:ext>
            </c:extLst>
          </c:dPt>
          <c:dPt>
            <c:idx val="21"/>
            <c:bubble3D val="0"/>
            <c:spPr>
              <a:solidFill>
                <a:srgbClr val="7030A0"/>
              </a:solidFill>
              <a:ln w="19050">
                <a:solidFill>
                  <a:schemeClr val="lt1"/>
                </a:solidFill>
              </a:ln>
              <a:effectLst/>
            </c:spPr>
            <c:extLst>
              <c:ext xmlns:c16="http://schemas.microsoft.com/office/drawing/2014/chart" uri="{C3380CC4-5D6E-409C-BE32-E72D297353CC}">
                <c16:uniqueId val="{0000002B-313D-49BA-AE80-C0F2FFE9795C}"/>
              </c:ext>
            </c:extLst>
          </c:dPt>
          <c:dPt>
            <c:idx val="22"/>
            <c:bubble3D val="0"/>
            <c:spPr>
              <a:solidFill>
                <a:srgbClr val="7030A0"/>
              </a:solidFill>
              <a:ln w="19050">
                <a:solidFill>
                  <a:schemeClr val="lt1"/>
                </a:solidFill>
              </a:ln>
              <a:effectLst/>
            </c:spPr>
            <c:extLst>
              <c:ext xmlns:c16="http://schemas.microsoft.com/office/drawing/2014/chart" uri="{C3380CC4-5D6E-409C-BE32-E72D297353CC}">
                <c16:uniqueId val="{0000002D-313D-49BA-AE80-C0F2FFE9795C}"/>
              </c:ext>
            </c:extLst>
          </c:dPt>
          <c:dPt>
            <c:idx val="23"/>
            <c:bubble3D val="0"/>
            <c:spPr>
              <a:solidFill>
                <a:srgbClr val="7030A0"/>
              </a:solidFill>
              <a:ln w="19050">
                <a:solidFill>
                  <a:schemeClr val="lt1"/>
                </a:solidFill>
              </a:ln>
              <a:effectLst/>
            </c:spPr>
            <c:extLst>
              <c:ext xmlns:c16="http://schemas.microsoft.com/office/drawing/2014/chart" uri="{C3380CC4-5D6E-409C-BE32-E72D297353CC}">
                <c16:uniqueId val="{0000002F-313D-49BA-AE80-C0F2FFE9795C}"/>
              </c:ext>
            </c:extLst>
          </c:dPt>
          <c:dPt>
            <c:idx val="24"/>
            <c:bubble3D val="0"/>
            <c:spPr>
              <a:solidFill>
                <a:srgbClr val="7030A0"/>
              </a:solidFill>
              <a:ln w="19050">
                <a:solidFill>
                  <a:schemeClr val="lt1"/>
                </a:solidFill>
              </a:ln>
              <a:effectLst/>
            </c:spPr>
            <c:extLst>
              <c:ext xmlns:c16="http://schemas.microsoft.com/office/drawing/2014/chart" uri="{C3380CC4-5D6E-409C-BE32-E72D297353CC}">
                <c16:uniqueId val="{00000031-313D-49BA-AE80-C0F2FFE9795C}"/>
              </c:ext>
            </c:extLst>
          </c:dPt>
          <c:dPt>
            <c:idx val="25"/>
            <c:bubble3D val="0"/>
            <c:spPr>
              <a:solidFill>
                <a:srgbClr val="7030A0"/>
              </a:solidFill>
              <a:ln w="19050">
                <a:solidFill>
                  <a:schemeClr val="lt1"/>
                </a:solidFill>
              </a:ln>
              <a:effectLst/>
            </c:spPr>
            <c:extLst>
              <c:ext xmlns:c16="http://schemas.microsoft.com/office/drawing/2014/chart" uri="{C3380CC4-5D6E-409C-BE32-E72D297353CC}">
                <c16:uniqueId val="{00000033-313D-49BA-AE80-C0F2FFE9795C}"/>
              </c:ext>
            </c:extLst>
          </c:dPt>
          <c:dPt>
            <c:idx val="26"/>
            <c:bubble3D val="0"/>
            <c:spPr>
              <a:solidFill>
                <a:srgbClr val="7030A0"/>
              </a:solidFill>
              <a:ln w="19050">
                <a:solidFill>
                  <a:schemeClr val="lt1"/>
                </a:solidFill>
              </a:ln>
              <a:effectLst/>
            </c:spPr>
            <c:extLst>
              <c:ext xmlns:c16="http://schemas.microsoft.com/office/drawing/2014/chart" uri="{C3380CC4-5D6E-409C-BE32-E72D297353CC}">
                <c16:uniqueId val="{00000035-313D-49BA-AE80-C0F2FFE9795C}"/>
              </c:ext>
            </c:extLst>
          </c:dPt>
          <c:dPt>
            <c:idx val="27"/>
            <c:bubble3D val="0"/>
            <c:spPr>
              <a:solidFill>
                <a:srgbClr val="7030A0"/>
              </a:solidFill>
              <a:ln w="19050">
                <a:solidFill>
                  <a:schemeClr val="lt1"/>
                </a:solidFill>
              </a:ln>
              <a:effectLst/>
            </c:spPr>
            <c:extLst>
              <c:ext xmlns:c16="http://schemas.microsoft.com/office/drawing/2014/chart" uri="{C3380CC4-5D6E-409C-BE32-E72D297353CC}">
                <c16:uniqueId val="{00000037-313D-49BA-AE80-C0F2FFE9795C}"/>
              </c:ext>
            </c:extLst>
          </c:dPt>
          <c:dPt>
            <c:idx val="28"/>
            <c:bubble3D val="0"/>
            <c:spPr>
              <a:solidFill>
                <a:srgbClr val="7030A0"/>
              </a:solidFill>
              <a:ln w="19050">
                <a:solidFill>
                  <a:schemeClr val="lt1"/>
                </a:solidFill>
              </a:ln>
              <a:effectLst/>
            </c:spPr>
            <c:extLst>
              <c:ext xmlns:c16="http://schemas.microsoft.com/office/drawing/2014/chart" uri="{C3380CC4-5D6E-409C-BE32-E72D297353CC}">
                <c16:uniqueId val="{00000039-313D-49BA-AE80-C0F2FFE9795C}"/>
              </c:ext>
            </c:extLst>
          </c:dPt>
          <c:dPt>
            <c:idx val="29"/>
            <c:bubble3D val="0"/>
            <c:spPr>
              <a:solidFill>
                <a:srgbClr val="7030A0"/>
              </a:solidFill>
              <a:ln w="19050">
                <a:solidFill>
                  <a:schemeClr val="lt1"/>
                </a:solidFill>
              </a:ln>
              <a:effectLst/>
            </c:spPr>
            <c:extLst>
              <c:ext xmlns:c16="http://schemas.microsoft.com/office/drawing/2014/chart" uri="{C3380CC4-5D6E-409C-BE32-E72D297353CC}">
                <c16:uniqueId val="{0000003B-313D-49BA-AE80-C0F2FFE9795C}"/>
              </c:ext>
            </c:extLst>
          </c:dPt>
          <c:dPt>
            <c:idx val="30"/>
            <c:bubble3D val="0"/>
            <c:spPr>
              <a:solidFill>
                <a:srgbClr val="7030A0"/>
              </a:solidFill>
              <a:ln w="19050">
                <a:solidFill>
                  <a:schemeClr val="lt1"/>
                </a:solidFill>
              </a:ln>
              <a:effectLst/>
            </c:spPr>
            <c:extLst>
              <c:ext xmlns:c16="http://schemas.microsoft.com/office/drawing/2014/chart" uri="{C3380CC4-5D6E-409C-BE32-E72D297353CC}">
                <c16:uniqueId val="{0000003D-313D-49BA-AE80-C0F2FFE9795C}"/>
              </c:ext>
            </c:extLst>
          </c:dPt>
          <c:dPt>
            <c:idx val="31"/>
            <c:bubble3D val="0"/>
            <c:spPr>
              <a:solidFill>
                <a:srgbClr val="7030A0"/>
              </a:solidFill>
              <a:ln w="19050">
                <a:solidFill>
                  <a:schemeClr val="lt1"/>
                </a:solidFill>
              </a:ln>
              <a:effectLst/>
            </c:spPr>
            <c:extLst>
              <c:ext xmlns:c16="http://schemas.microsoft.com/office/drawing/2014/chart" uri="{C3380CC4-5D6E-409C-BE32-E72D297353CC}">
                <c16:uniqueId val="{0000003F-313D-49BA-AE80-C0F2FFE9795C}"/>
              </c:ext>
            </c:extLst>
          </c:dPt>
          <c:dPt>
            <c:idx val="32"/>
            <c:bubble3D val="0"/>
            <c:spPr>
              <a:solidFill>
                <a:srgbClr val="7030A0"/>
              </a:solidFill>
              <a:ln w="19050">
                <a:solidFill>
                  <a:schemeClr val="lt1"/>
                </a:solidFill>
              </a:ln>
              <a:effectLst/>
            </c:spPr>
            <c:extLst>
              <c:ext xmlns:c16="http://schemas.microsoft.com/office/drawing/2014/chart" uri="{C3380CC4-5D6E-409C-BE32-E72D297353CC}">
                <c16:uniqueId val="{00000041-313D-49BA-AE80-C0F2FFE9795C}"/>
              </c:ext>
            </c:extLst>
          </c:dPt>
          <c:dPt>
            <c:idx val="33"/>
            <c:bubble3D val="0"/>
            <c:spPr>
              <a:solidFill>
                <a:srgbClr val="7030A0"/>
              </a:solidFill>
              <a:ln w="19050">
                <a:solidFill>
                  <a:schemeClr val="lt1"/>
                </a:solidFill>
              </a:ln>
              <a:effectLst/>
            </c:spPr>
            <c:extLst>
              <c:ext xmlns:c16="http://schemas.microsoft.com/office/drawing/2014/chart" uri="{C3380CC4-5D6E-409C-BE32-E72D297353CC}">
                <c16:uniqueId val="{00000043-313D-49BA-AE80-C0F2FFE9795C}"/>
              </c:ext>
            </c:extLst>
          </c:dPt>
          <c:dPt>
            <c:idx val="34"/>
            <c:bubble3D val="0"/>
            <c:spPr>
              <a:solidFill>
                <a:srgbClr val="7030A0"/>
              </a:solidFill>
              <a:ln w="19050">
                <a:solidFill>
                  <a:schemeClr val="lt1"/>
                </a:solidFill>
              </a:ln>
              <a:effectLst/>
            </c:spPr>
            <c:extLst>
              <c:ext xmlns:c16="http://schemas.microsoft.com/office/drawing/2014/chart" uri="{C3380CC4-5D6E-409C-BE32-E72D297353CC}">
                <c16:uniqueId val="{00000045-313D-49BA-AE80-C0F2FFE9795C}"/>
              </c:ext>
            </c:extLst>
          </c:dPt>
          <c:dPt>
            <c:idx val="35"/>
            <c:bubble3D val="0"/>
            <c:spPr>
              <a:solidFill>
                <a:srgbClr val="7030A0"/>
              </a:solidFill>
              <a:ln w="19050">
                <a:solidFill>
                  <a:schemeClr val="lt1"/>
                </a:solidFill>
              </a:ln>
              <a:effectLst/>
            </c:spPr>
            <c:extLst>
              <c:ext xmlns:c16="http://schemas.microsoft.com/office/drawing/2014/chart" uri="{C3380CC4-5D6E-409C-BE32-E72D297353CC}">
                <c16:uniqueId val="{00000047-313D-49BA-AE80-C0F2FFE9795C}"/>
              </c:ext>
            </c:extLst>
          </c:dPt>
          <c:dPt>
            <c:idx val="36"/>
            <c:bubble3D val="0"/>
            <c:spPr>
              <a:solidFill>
                <a:srgbClr val="7030A0"/>
              </a:solidFill>
              <a:ln w="19050">
                <a:solidFill>
                  <a:schemeClr val="lt1"/>
                </a:solidFill>
              </a:ln>
              <a:effectLst/>
            </c:spPr>
            <c:extLst>
              <c:ext xmlns:c16="http://schemas.microsoft.com/office/drawing/2014/chart" uri="{C3380CC4-5D6E-409C-BE32-E72D297353CC}">
                <c16:uniqueId val="{00000049-313D-49BA-AE80-C0F2FFE9795C}"/>
              </c:ext>
            </c:extLst>
          </c:dPt>
          <c:dPt>
            <c:idx val="37"/>
            <c:bubble3D val="0"/>
            <c:spPr>
              <a:solidFill>
                <a:srgbClr val="7030A0"/>
              </a:solidFill>
              <a:ln w="19050">
                <a:solidFill>
                  <a:schemeClr val="lt1"/>
                </a:solidFill>
              </a:ln>
              <a:effectLst/>
            </c:spPr>
            <c:extLst>
              <c:ext xmlns:c16="http://schemas.microsoft.com/office/drawing/2014/chart" uri="{C3380CC4-5D6E-409C-BE32-E72D297353CC}">
                <c16:uniqueId val="{0000004B-313D-49BA-AE80-C0F2FFE9795C}"/>
              </c:ext>
            </c:extLst>
          </c:dPt>
          <c:dPt>
            <c:idx val="38"/>
            <c:bubble3D val="0"/>
            <c:spPr>
              <a:solidFill>
                <a:srgbClr val="7030A0"/>
              </a:solidFill>
              <a:ln w="19050">
                <a:solidFill>
                  <a:schemeClr val="lt1"/>
                </a:solidFill>
              </a:ln>
              <a:effectLst/>
            </c:spPr>
            <c:extLst>
              <c:ext xmlns:c16="http://schemas.microsoft.com/office/drawing/2014/chart" uri="{C3380CC4-5D6E-409C-BE32-E72D297353CC}">
                <c16:uniqueId val="{0000004D-313D-49BA-AE80-C0F2FFE9795C}"/>
              </c:ext>
            </c:extLst>
          </c:dPt>
          <c:dPt>
            <c:idx val="39"/>
            <c:bubble3D val="0"/>
            <c:spPr>
              <a:solidFill>
                <a:srgbClr val="7030A0"/>
              </a:solidFill>
              <a:ln w="19050">
                <a:solidFill>
                  <a:schemeClr val="lt1"/>
                </a:solidFill>
              </a:ln>
              <a:effectLst/>
            </c:spPr>
            <c:extLst>
              <c:ext xmlns:c16="http://schemas.microsoft.com/office/drawing/2014/chart" uri="{C3380CC4-5D6E-409C-BE32-E72D297353CC}">
                <c16:uniqueId val="{0000004F-313D-49BA-AE80-C0F2FFE9795C}"/>
              </c:ext>
            </c:extLst>
          </c:dPt>
          <c:dPt>
            <c:idx val="40"/>
            <c:bubble3D val="0"/>
            <c:spPr>
              <a:solidFill>
                <a:srgbClr val="7030A0"/>
              </a:solidFill>
              <a:ln w="19050">
                <a:solidFill>
                  <a:schemeClr val="lt1"/>
                </a:solidFill>
              </a:ln>
              <a:effectLst/>
            </c:spPr>
            <c:extLst>
              <c:ext xmlns:c16="http://schemas.microsoft.com/office/drawing/2014/chart" uri="{C3380CC4-5D6E-409C-BE32-E72D297353CC}">
                <c16:uniqueId val="{00000051-313D-49BA-AE80-C0F2FFE9795C}"/>
              </c:ext>
            </c:extLst>
          </c:dPt>
          <c:dPt>
            <c:idx val="41"/>
            <c:bubble3D val="0"/>
            <c:spPr>
              <a:solidFill>
                <a:srgbClr val="7030A0"/>
              </a:solidFill>
              <a:ln w="19050">
                <a:solidFill>
                  <a:schemeClr val="lt1"/>
                </a:solidFill>
              </a:ln>
              <a:effectLst/>
            </c:spPr>
            <c:extLst>
              <c:ext xmlns:c16="http://schemas.microsoft.com/office/drawing/2014/chart" uri="{C3380CC4-5D6E-409C-BE32-E72D297353CC}">
                <c16:uniqueId val="{00000053-313D-49BA-AE80-C0F2FFE9795C}"/>
              </c:ext>
            </c:extLst>
          </c:dPt>
          <c:dPt>
            <c:idx val="42"/>
            <c:bubble3D val="0"/>
            <c:spPr>
              <a:solidFill>
                <a:srgbClr val="7030A0"/>
              </a:solidFill>
              <a:ln w="19050">
                <a:solidFill>
                  <a:schemeClr val="lt1"/>
                </a:solidFill>
              </a:ln>
              <a:effectLst/>
            </c:spPr>
            <c:extLst>
              <c:ext xmlns:c16="http://schemas.microsoft.com/office/drawing/2014/chart" uri="{C3380CC4-5D6E-409C-BE32-E72D297353CC}">
                <c16:uniqueId val="{00000055-313D-49BA-AE80-C0F2FFE9795C}"/>
              </c:ext>
            </c:extLst>
          </c:dPt>
          <c:dPt>
            <c:idx val="43"/>
            <c:bubble3D val="0"/>
            <c:spPr>
              <a:solidFill>
                <a:srgbClr val="7030A0"/>
              </a:solidFill>
              <a:ln w="19050">
                <a:solidFill>
                  <a:schemeClr val="lt1"/>
                </a:solidFill>
              </a:ln>
              <a:effectLst/>
            </c:spPr>
            <c:extLst>
              <c:ext xmlns:c16="http://schemas.microsoft.com/office/drawing/2014/chart" uri="{C3380CC4-5D6E-409C-BE32-E72D297353CC}">
                <c16:uniqueId val="{00000057-313D-49BA-AE80-C0F2FFE9795C}"/>
              </c:ext>
            </c:extLst>
          </c:dPt>
          <c:dPt>
            <c:idx val="44"/>
            <c:bubble3D val="0"/>
            <c:spPr>
              <a:solidFill>
                <a:srgbClr val="7030A0"/>
              </a:solidFill>
              <a:ln w="19050">
                <a:solidFill>
                  <a:schemeClr val="lt1"/>
                </a:solidFill>
              </a:ln>
              <a:effectLst/>
            </c:spPr>
            <c:extLst>
              <c:ext xmlns:c16="http://schemas.microsoft.com/office/drawing/2014/chart" uri="{C3380CC4-5D6E-409C-BE32-E72D297353CC}">
                <c16:uniqueId val="{00000059-313D-49BA-AE80-C0F2FFE9795C}"/>
              </c:ext>
            </c:extLst>
          </c:dPt>
          <c:dPt>
            <c:idx val="45"/>
            <c:bubble3D val="0"/>
            <c:spPr>
              <a:solidFill>
                <a:srgbClr val="7030A0"/>
              </a:solidFill>
              <a:ln w="19050">
                <a:solidFill>
                  <a:schemeClr val="lt1"/>
                </a:solidFill>
              </a:ln>
              <a:effectLst/>
            </c:spPr>
            <c:extLst>
              <c:ext xmlns:c16="http://schemas.microsoft.com/office/drawing/2014/chart" uri="{C3380CC4-5D6E-409C-BE32-E72D297353CC}">
                <c16:uniqueId val="{0000005B-313D-49BA-AE80-C0F2FFE9795C}"/>
              </c:ext>
            </c:extLst>
          </c:dPt>
          <c:dPt>
            <c:idx val="46"/>
            <c:bubble3D val="0"/>
            <c:spPr>
              <a:solidFill>
                <a:srgbClr val="7030A0"/>
              </a:solidFill>
              <a:ln w="19050">
                <a:solidFill>
                  <a:schemeClr val="lt1"/>
                </a:solidFill>
              </a:ln>
              <a:effectLst/>
            </c:spPr>
            <c:extLst>
              <c:ext xmlns:c16="http://schemas.microsoft.com/office/drawing/2014/chart" uri="{C3380CC4-5D6E-409C-BE32-E72D297353CC}">
                <c16:uniqueId val="{0000005D-313D-49BA-AE80-C0F2FFE9795C}"/>
              </c:ext>
            </c:extLst>
          </c:dPt>
          <c:dPt>
            <c:idx val="47"/>
            <c:bubble3D val="0"/>
            <c:spPr>
              <a:solidFill>
                <a:srgbClr val="7030A0"/>
              </a:solidFill>
              <a:ln w="19050">
                <a:solidFill>
                  <a:schemeClr val="lt1"/>
                </a:solidFill>
              </a:ln>
              <a:effectLst/>
            </c:spPr>
            <c:extLst>
              <c:ext xmlns:c16="http://schemas.microsoft.com/office/drawing/2014/chart" uri="{C3380CC4-5D6E-409C-BE32-E72D297353CC}">
                <c16:uniqueId val="{0000005F-313D-49BA-AE80-C0F2FFE9795C}"/>
              </c:ext>
            </c:extLst>
          </c:dPt>
          <c:dPt>
            <c:idx val="48"/>
            <c:bubble3D val="0"/>
            <c:spPr>
              <a:solidFill>
                <a:srgbClr val="7030A0"/>
              </a:solidFill>
              <a:ln w="19050">
                <a:solidFill>
                  <a:schemeClr val="lt1"/>
                </a:solidFill>
              </a:ln>
              <a:effectLst/>
            </c:spPr>
            <c:extLst>
              <c:ext xmlns:c16="http://schemas.microsoft.com/office/drawing/2014/chart" uri="{C3380CC4-5D6E-409C-BE32-E72D297353CC}">
                <c16:uniqueId val="{00000061-313D-49BA-AE80-C0F2FFE9795C}"/>
              </c:ext>
            </c:extLst>
          </c:dPt>
          <c:dPt>
            <c:idx val="49"/>
            <c:bubble3D val="0"/>
            <c:spPr>
              <a:solidFill>
                <a:srgbClr val="7030A0"/>
              </a:solidFill>
              <a:ln w="19050">
                <a:solidFill>
                  <a:schemeClr val="lt1"/>
                </a:solidFill>
              </a:ln>
              <a:effectLst/>
            </c:spPr>
            <c:extLst>
              <c:ext xmlns:c16="http://schemas.microsoft.com/office/drawing/2014/chart" uri="{C3380CC4-5D6E-409C-BE32-E72D297353CC}">
                <c16:uniqueId val="{00000063-313D-49BA-AE80-C0F2FFE9795C}"/>
              </c:ext>
            </c:extLst>
          </c:dPt>
          <c:val>
            <c:numLit>
              <c:formatCode>General</c:formatCode>
              <c:ptCount val="5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numLit>
          </c:val>
          <c:extLst>
            <c:ext xmlns:c16="http://schemas.microsoft.com/office/drawing/2014/chart" uri="{C3380CC4-5D6E-409C-BE32-E72D297353CC}">
              <c16:uniqueId val="{00000064-313D-49BA-AE80-C0F2FFE9795C}"/>
            </c:ext>
          </c:extLst>
        </c:ser>
        <c:dLbls>
          <c:showLegendKey val="0"/>
          <c:showVal val="0"/>
          <c:showCatName val="0"/>
          <c:showSerName val="0"/>
          <c:showPercent val="0"/>
          <c:showBubbleSize val="0"/>
          <c:showLeaderLines val="1"/>
        </c:dLbls>
        <c:firstSliceAng val="0"/>
        <c:holeSize val="50"/>
      </c:doughnutChart>
      <c:doughnutChart>
        <c:varyColors val="1"/>
        <c:ser>
          <c:idx val="0"/>
          <c:order val="0"/>
          <c:spPr>
            <a:solidFill>
              <a:srgbClr val="7030A0"/>
            </a:solidFill>
          </c:spPr>
          <c:dPt>
            <c:idx val="0"/>
            <c:bubble3D val="0"/>
            <c:spPr>
              <a:solidFill>
                <a:srgbClr val="461E64">
                  <a:alpha val="94902"/>
                </a:srgbClr>
              </a:solidFill>
              <a:ln w="19050">
                <a:solidFill>
                  <a:schemeClr val="lt1"/>
                </a:solidFill>
              </a:ln>
              <a:effectLst/>
            </c:spPr>
            <c:extLst>
              <c:ext xmlns:c16="http://schemas.microsoft.com/office/drawing/2014/chart" uri="{C3380CC4-5D6E-409C-BE32-E72D297353CC}">
                <c16:uniqueId val="{00000066-313D-49BA-AE80-C0F2FFE9795C}"/>
              </c:ext>
            </c:extLst>
          </c:dPt>
          <c:dPt>
            <c:idx val="1"/>
            <c:bubble3D val="0"/>
            <c:spPr>
              <a:solidFill>
                <a:srgbClr val="461E64">
                  <a:alpha val="0"/>
                </a:srgbClr>
              </a:solidFill>
              <a:ln w="19050">
                <a:solidFill>
                  <a:schemeClr val="lt1"/>
                </a:solidFill>
              </a:ln>
              <a:effectLst/>
            </c:spPr>
            <c:extLst>
              <c:ext xmlns:c16="http://schemas.microsoft.com/office/drawing/2014/chart" uri="{C3380CC4-5D6E-409C-BE32-E72D297353CC}">
                <c16:uniqueId val="{00000068-313D-49BA-AE80-C0F2FFE9795C}"/>
              </c:ext>
            </c:extLst>
          </c:dPt>
          <c:cat>
            <c:strRef>
              <c:f>'SUPPORT SHEET'!$A$10:$B$10</c:f>
              <c:strCache>
                <c:ptCount val="2"/>
                <c:pt idx="0">
                  <c:v>AMAZON</c:v>
                </c:pt>
                <c:pt idx="1">
                  <c:v>REMAINING </c:v>
                </c:pt>
              </c:strCache>
            </c:strRef>
          </c:cat>
          <c:val>
            <c:numRef>
              <c:f>'SUPPORT SHEET'!$A$11:$B$11</c:f>
              <c:numCache>
                <c:formatCode>0%</c:formatCode>
                <c:ptCount val="2"/>
                <c:pt idx="0">
                  <c:v>0.23107816127037165</c:v>
                </c:pt>
                <c:pt idx="1">
                  <c:v>0.76892183872962838</c:v>
                </c:pt>
              </c:numCache>
            </c:numRef>
          </c:val>
          <c:extLst>
            <c:ext xmlns:c16="http://schemas.microsoft.com/office/drawing/2014/chart" uri="{C3380CC4-5D6E-409C-BE32-E72D297353CC}">
              <c16:uniqueId val="{00000069-313D-49BA-AE80-C0F2FFE9795C}"/>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07659288462065"/>
          <c:y val="7.1570126786853164E-2"/>
          <c:w val="0.76379641552848787"/>
          <c:h val="0.77522738229149923"/>
        </c:manualLayout>
      </c:layout>
      <c:doughnutChart>
        <c:varyColors val="1"/>
        <c:ser>
          <c:idx val="1"/>
          <c:order val="1"/>
          <c:tx>
            <c:v>series</c:v>
          </c:tx>
          <c:spPr>
            <a:solidFill>
              <a:srgbClr val="7030A0"/>
            </a:solidFill>
          </c:spPr>
          <c:dPt>
            <c:idx val="0"/>
            <c:bubble3D val="0"/>
            <c:spPr>
              <a:solidFill>
                <a:srgbClr val="7030A0"/>
              </a:solidFill>
              <a:ln w="19050">
                <a:solidFill>
                  <a:schemeClr val="lt1"/>
                </a:solidFill>
              </a:ln>
              <a:effectLst/>
            </c:spPr>
            <c:extLst>
              <c:ext xmlns:c16="http://schemas.microsoft.com/office/drawing/2014/chart" uri="{C3380CC4-5D6E-409C-BE32-E72D297353CC}">
                <c16:uniqueId val="{00000001-3C10-413F-9D54-6B9679B18F08}"/>
              </c:ext>
            </c:extLst>
          </c:dPt>
          <c:dPt>
            <c:idx val="1"/>
            <c:bubble3D val="0"/>
            <c:spPr>
              <a:solidFill>
                <a:srgbClr val="7030A0"/>
              </a:solidFill>
              <a:ln w="19050">
                <a:solidFill>
                  <a:schemeClr val="lt1"/>
                </a:solidFill>
              </a:ln>
              <a:effectLst/>
            </c:spPr>
            <c:extLst>
              <c:ext xmlns:c16="http://schemas.microsoft.com/office/drawing/2014/chart" uri="{C3380CC4-5D6E-409C-BE32-E72D297353CC}">
                <c16:uniqueId val="{00000003-3C10-413F-9D54-6B9679B18F08}"/>
              </c:ext>
            </c:extLst>
          </c:dPt>
          <c:dPt>
            <c:idx val="2"/>
            <c:bubble3D val="0"/>
            <c:spPr>
              <a:solidFill>
                <a:srgbClr val="7030A0"/>
              </a:solidFill>
              <a:ln w="19050">
                <a:solidFill>
                  <a:schemeClr val="lt1"/>
                </a:solidFill>
              </a:ln>
              <a:effectLst/>
            </c:spPr>
            <c:extLst>
              <c:ext xmlns:c16="http://schemas.microsoft.com/office/drawing/2014/chart" uri="{C3380CC4-5D6E-409C-BE32-E72D297353CC}">
                <c16:uniqueId val="{00000005-3C10-413F-9D54-6B9679B18F08}"/>
              </c:ext>
            </c:extLst>
          </c:dPt>
          <c:dPt>
            <c:idx val="3"/>
            <c:bubble3D val="0"/>
            <c:spPr>
              <a:solidFill>
                <a:srgbClr val="7030A0"/>
              </a:solidFill>
              <a:ln w="19050">
                <a:solidFill>
                  <a:schemeClr val="lt1"/>
                </a:solidFill>
              </a:ln>
              <a:effectLst/>
            </c:spPr>
            <c:extLst>
              <c:ext xmlns:c16="http://schemas.microsoft.com/office/drawing/2014/chart" uri="{C3380CC4-5D6E-409C-BE32-E72D297353CC}">
                <c16:uniqueId val="{00000007-3C10-413F-9D54-6B9679B18F08}"/>
              </c:ext>
            </c:extLst>
          </c:dPt>
          <c:dPt>
            <c:idx val="4"/>
            <c:bubble3D val="0"/>
            <c:spPr>
              <a:solidFill>
                <a:srgbClr val="7030A0"/>
              </a:solidFill>
              <a:ln w="19050">
                <a:solidFill>
                  <a:schemeClr val="lt1"/>
                </a:solidFill>
              </a:ln>
              <a:effectLst/>
            </c:spPr>
            <c:extLst>
              <c:ext xmlns:c16="http://schemas.microsoft.com/office/drawing/2014/chart" uri="{C3380CC4-5D6E-409C-BE32-E72D297353CC}">
                <c16:uniqueId val="{00000009-3C10-413F-9D54-6B9679B18F08}"/>
              </c:ext>
            </c:extLst>
          </c:dPt>
          <c:dPt>
            <c:idx val="5"/>
            <c:bubble3D val="0"/>
            <c:spPr>
              <a:solidFill>
                <a:srgbClr val="7030A0"/>
              </a:solidFill>
              <a:ln w="19050">
                <a:solidFill>
                  <a:schemeClr val="lt1"/>
                </a:solidFill>
              </a:ln>
              <a:effectLst/>
            </c:spPr>
            <c:extLst>
              <c:ext xmlns:c16="http://schemas.microsoft.com/office/drawing/2014/chart" uri="{C3380CC4-5D6E-409C-BE32-E72D297353CC}">
                <c16:uniqueId val="{0000000B-3C10-413F-9D54-6B9679B18F08}"/>
              </c:ext>
            </c:extLst>
          </c:dPt>
          <c:dPt>
            <c:idx val="6"/>
            <c:bubble3D val="0"/>
            <c:spPr>
              <a:solidFill>
                <a:srgbClr val="7030A0"/>
              </a:solidFill>
              <a:ln w="19050">
                <a:solidFill>
                  <a:schemeClr val="lt1"/>
                </a:solidFill>
              </a:ln>
              <a:effectLst/>
            </c:spPr>
            <c:extLst>
              <c:ext xmlns:c16="http://schemas.microsoft.com/office/drawing/2014/chart" uri="{C3380CC4-5D6E-409C-BE32-E72D297353CC}">
                <c16:uniqueId val="{0000000D-3C10-413F-9D54-6B9679B18F08}"/>
              </c:ext>
            </c:extLst>
          </c:dPt>
          <c:dPt>
            <c:idx val="7"/>
            <c:bubble3D val="0"/>
            <c:spPr>
              <a:solidFill>
                <a:srgbClr val="7030A0"/>
              </a:solidFill>
              <a:ln w="19050">
                <a:solidFill>
                  <a:schemeClr val="lt1"/>
                </a:solidFill>
              </a:ln>
              <a:effectLst/>
            </c:spPr>
            <c:extLst>
              <c:ext xmlns:c16="http://schemas.microsoft.com/office/drawing/2014/chart" uri="{C3380CC4-5D6E-409C-BE32-E72D297353CC}">
                <c16:uniqueId val="{0000000F-3C10-413F-9D54-6B9679B18F08}"/>
              </c:ext>
            </c:extLst>
          </c:dPt>
          <c:dPt>
            <c:idx val="8"/>
            <c:bubble3D val="0"/>
            <c:spPr>
              <a:solidFill>
                <a:srgbClr val="7030A0"/>
              </a:solidFill>
              <a:ln w="19050">
                <a:solidFill>
                  <a:schemeClr val="lt1"/>
                </a:solidFill>
              </a:ln>
              <a:effectLst/>
            </c:spPr>
            <c:extLst>
              <c:ext xmlns:c16="http://schemas.microsoft.com/office/drawing/2014/chart" uri="{C3380CC4-5D6E-409C-BE32-E72D297353CC}">
                <c16:uniqueId val="{00000011-3C10-413F-9D54-6B9679B18F08}"/>
              </c:ext>
            </c:extLst>
          </c:dPt>
          <c:dPt>
            <c:idx val="9"/>
            <c:bubble3D val="0"/>
            <c:spPr>
              <a:solidFill>
                <a:srgbClr val="7030A0"/>
              </a:solidFill>
              <a:ln w="19050">
                <a:solidFill>
                  <a:schemeClr val="lt1"/>
                </a:solidFill>
              </a:ln>
              <a:effectLst/>
            </c:spPr>
            <c:extLst>
              <c:ext xmlns:c16="http://schemas.microsoft.com/office/drawing/2014/chart" uri="{C3380CC4-5D6E-409C-BE32-E72D297353CC}">
                <c16:uniqueId val="{00000013-3C10-413F-9D54-6B9679B18F08}"/>
              </c:ext>
            </c:extLst>
          </c:dPt>
          <c:dPt>
            <c:idx val="10"/>
            <c:bubble3D val="0"/>
            <c:spPr>
              <a:solidFill>
                <a:srgbClr val="7030A0"/>
              </a:solidFill>
              <a:ln w="19050">
                <a:solidFill>
                  <a:schemeClr val="lt1"/>
                </a:solidFill>
              </a:ln>
              <a:effectLst/>
            </c:spPr>
            <c:extLst>
              <c:ext xmlns:c16="http://schemas.microsoft.com/office/drawing/2014/chart" uri="{C3380CC4-5D6E-409C-BE32-E72D297353CC}">
                <c16:uniqueId val="{00000015-3C10-413F-9D54-6B9679B18F08}"/>
              </c:ext>
            </c:extLst>
          </c:dPt>
          <c:dPt>
            <c:idx val="11"/>
            <c:bubble3D val="0"/>
            <c:spPr>
              <a:solidFill>
                <a:srgbClr val="7030A0"/>
              </a:solidFill>
              <a:ln w="19050">
                <a:solidFill>
                  <a:schemeClr val="lt1"/>
                </a:solidFill>
              </a:ln>
              <a:effectLst/>
            </c:spPr>
            <c:extLst>
              <c:ext xmlns:c16="http://schemas.microsoft.com/office/drawing/2014/chart" uri="{C3380CC4-5D6E-409C-BE32-E72D297353CC}">
                <c16:uniqueId val="{00000017-3C10-413F-9D54-6B9679B18F08}"/>
              </c:ext>
            </c:extLst>
          </c:dPt>
          <c:dPt>
            <c:idx val="12"/>
            <c:bubble3D val="0"/>
            <c:spPr>
              <a:solidFill>
                <a:srgbClr val="7030A0"/>
              </a:solidFill>
              <a:ln w="19050">
                <a:solidFill>
                  <a:schemeClr val="lt1"/>
                </a:solidFill>
              </a:ln>
              <a:effectLst/>
            </c:spPr>
            <c:extLst>
              <c:ext xmlns:c16="http://schemas.microsoft.com/office/drawing/2014/chart" uri="{C3380CC4-5D6E-409C-BE32-E72D297353CC}">
                <c16:uniqueId val="{00000019-3C10-413F-9D54-6B9679B18F08}"/>
              </c:ext>
            </c:extLst>
          </c:dPt>
          <c:dPt>
            <c:idx val="13"/>
            <c:bubble3D val="0"/>
            <c:spPr>
              <a:solidFill>
                <a:srgbClr val="7030A0"/>
              </a:solidFill>
              <a:ln w="19050">
                <a:solidFill>
                  <a:schemeClr val="lt1"/>
                </a:solidFill>
              </a:ln>
              <a:effectLst/>
            </c:spPr>
            <c:extLst>
              <c:ext xmlns:c16="http://schemas.microsoft.com/office/drawing/2014/chart" uri="{C3380CC4-5D6E-409C-BE32-E72D297353CC}">
                <c16:uniqueId val="{0000001B-3C10-413F-9D54-6B9679B18F08}"/>
              </c:ext>
            </c:extLst>
          </c:dPt>
          <c:dPt>
            <c:idx val="14"/>
            <c:bubble3D val="0"/>
            <c:spPr>
              <a:solidFill>
                <a:srgbClr val="7030A0"/>
              </a:solidFill>
              <a:ln w="19050">
                <a:solidFill>
                  <a:schemeClr val="lt1"/>
                </a:solidFill>
              </a:ln>
              <a:effectLst/>
            </c:spPr>
            <c:extLst>
              <c:ext xmlns:c16="http://schemas.microsoft.com/office/drawing/2014/chart" uri="{C3380CC4-5D6E-409C-BE32-E72D297353CC}">
                <c16:uniqueId val="{0000001D-3C10-413F-9D54-6B9679B18F08}"/>
              </c:ext>
            </c:extLst>
          </c:dPt>
          <c:dPt>
            <c:idx val="15"/>
            <c:bubble3D val="0"/>
            <c:spPr>
              <a:solidFill>
                <a:srgbClr val="7030A0"/>
              </a:solidFill>
              <a:ln w="19050">
                <a:solidFill>
                  <a:schemeClr val="lt1"/>
                </a:solidFill>
              </a:ln>
              <a:effectLst/>
            </c:spPr>
            <c:extLst>
              <c:ext xmlns:c16="http://schemas.microsoft.com/office/drawing/2014/chart" uri="{C3380CC4-5D6E-409C-BE32-E72D297353CC}">
                <c16:uniqueId val="{0000001F-3C10-413F-9D54-6B9679B18F08}"/>
              </c:ext>
            </c:extLst>
          </c:dPt>
          <c:dPt>
            <c:idx val="16"/>
            <c:bubble3D val="0"/>
            <c:spPr>
              <a:solidFill>
                <a:srgbClr val="7030A0"/>
              </a:solidFill>
              <a:ln w="19050">
                <a:solidFill>
                  <a:schemeClr val="lt1"/>
                </a:solidFill>
              </a:ln>
              <a:effectLst/>
            </c:spPr>
            <c:extLst>
              <c:ext xmlns:c16="http://schemas.microsoft.com/office/drawing/2014/chart" uri="{C3380CC4-5D6E-409C-BE32-E72D297353CC}">
                <c16:uniqueId val="{00000021-3C10-413F-9D54-6B9679B18F08}"/>
              </c:ext>
            </c:extLst>
          </c:dPt>
          <c:dPt>
            <c:idx val="17"/>
            <c:bubble3D val="0"/>
            <c:spPr>
              <a:solidFill>
                <a:srgbClr val="7030A0"/>
              </a:solidFill>
              <a:ln w="19050">
                <a:solidFill>
                  <a:schemeClr val="lt1"/>
                </a:solidFill>
              </a:ln>
              <a:effectLst/>
            </c:spPr>
            <c:extLst>
              <c:ext xmlns:c16="http://schemas.microsoft.com/office/drawing/2014/chart" uri="{C3380CC4-5D6E-409C-BE32-E72D297353CC}">
                <c16:uniqueId val="{00000023-3C10-413F-9D54-6B9679B18F08}"/>
              </c:ext>
            </c:extLst>
          </c:dPt>
          <c:dPt>
            <c:idx val="18"/>
            <c:bubble3D val="0"/>
            <c:spPr>
              <a:solidFill>
                <a:srgbClr val="7030A0"/>
              </a:solidFill>
              <a:ln w="19050">
                <a:solidFill>
                  <a:schemeClr val="lt1"/>
                </a:solidFill>
              </a:ln>
              <a:effectLst/>
            </c:spPr>
            <c:extLst>
              <c:ext xmlns:c16="http://schemas.microsoft.com/office/drawing/2014/chart" uri="{C3380CC4-5D6E-409C-BE32-E72D297353CC}">
                <c16:uniqueId val="{00000025-3C10-413F-9D54-6B9679B18F08}"/>
              </c:ext>
            </c:extLst>
          </c:dPt>
          <c:dPt>
            <c:idx val="19"/>
            <c:bubble3D val="0"/>
            <c:spPr>
              <a:solidFill>
                <a:srgbClr val="7030A0"/>
              </a:solidFill>
              <a:ln w="19050">
                <a:solidFill>
                  <a:schemeClr val="lt1"/>
                </a:solidFill>
              </a:ln>
              <a:effectLst/>
            </c:spPr>
            <c:extLst>
              <c:ext xmlns:c16="http://schemas.microsoft.com/office/drawing/2014/chart" uri="{C3380CC4-5D6E-409C-BE32-E72D297353CC}">
                <c16:uniqueId val="{00000027-3C10-413F-9D54-6B9679B18F08}"/>
              </c:ext>
            </c:extLst>
          </c:dPt>
          <c:dPt>
            <c:idx val="20"/>
            <c:bubble3D val="0"/>
            <c:spPr>
              <a:solidFill>
                <a:srgbClr val="7030A0"/>
              </a:solidFill>
              <a:ln w="19050">
                <a:solidFill>
                  <a:schemeClr val="lt1"/>
                </a:solidFill>
              </a:ln>
              <a:effectLst/>
            </c:spPr>
            <c:extLst>
              <c:ext xmlns:c16="http://schemas.microsoft.com/office/drawing/2014/chart" uri="{C3380CC4-5D6E-409C-BE32-E72D297353CC}">
                <c16:uniqueId val="{00000029-3C10-413F-9D54-6B9679B18F08}"/>
              </c:ext>
            </c:extLst>
          </c:dPt>
          <c:dPt>
            <c:idx val="21"/>
            <c:bubble3D val="0"/>
            <c:spPr>
              <a:solidFill>
                <a:srgbClr val="7030A0"/>
              </a:solidFill>
              <a:ln w="19050">
                <a:solidFill>
                  <a:schemeClr val="lt1"/>
                </a:solidFill>
              </a:ln>
              <a:effectLst/>
            </c:spPr>
            <c:extLst>
              <c:ext xmlns:c16="http://schemas.microsoft.com/office/drawing/2014/chart" uri="{C3380CC4-5D6E-409C-BE32-E72D297353CC}">
                <c16:uniqueId val="{0000002B-3C10-413F-9D54-6B9679B18F08}"/>
              </c:ext>
            </c:extLst>
          </c:dPt>
          <c:dPt>
            <c:idx val="22"/>
            <c:bubble3D val="0"/>
            <c:spPr>
              <a:solidFill>
                <a:srgbClr val="7030A0"/>
              </a:solidFill>
              <a:ln w="19050">
                <a:solidFill>
                  <a:schemeClr val="lt1"/>
                </a:solidFill>
              </a:ln>
              <a:effectLst/>
            </c:spPr>
            <c:extLst>
              <c:ext xmlns:c16="http://schemas.microsoft.com/office/drawing/2014/chart" uri="{C3380CC4-5D6E-409C-BE32-E72D297353CC}">
                <c16:uniqueId val="{0000002D-3C10-413F-9D54-6B9679B18F08}"/>
              </c:ext>
            </c:extLst>
          </c:dPt>
          <c:dPt>
            <c:idx val="23"/>
            <c:bubble3D val="0"/>
            <c:spPr>
              <a:solidFill>
                <a:srgbClr val="7030A0"/>
              </a:solidFill>
              <a:ln w="19050">
                <a:solidFill>
                  <a:schemeClr val="lt1"/>
                </a:solidFill>
              </a:ln>
              <a:effectLst/>
            </c:spPr>
            <c:extLst>
              <c:ext xmlns:c16="http://schemas.microsoft.com/office/drawing/2014/chart" uri="{C3380CC4-5D6E-409C-BE32-E72D297353CC}">
                <c16:uniqueId val="{0000002F-3C10-413F-9D54-6B9679B18F08}"/>
              </c:ext>
            </c:extLst>
          </c:dPt>
          <c:dPt>
            <c:idx val="24"/>
            <c:bubble3D val="0"/>
            <c:spPr>
              <a:solidFill>
                <a:srgbClr val="7030A0"/>
              </a:solidFill>
              <a:ln w="19050">
                <a:solidFill>
                  <a:schemeClr val="lt1"/>
                </a:solidFill>
              </a:ln>
              <a:effectLst/>
            </c:spPr>
            <c:extLst>
              <c:ext xmlns:c16="http://schemas.microsoft.com/office/drawing/2014/chart" uri="{C3380CC4-5D6E-409C-BE32-E72D297353CC}">
                <c16:uniqueId val="{00000031-3C10-413F-9D54-6B9679B18F08}"/>
              </c:ext>
            </c:extLst>
          </c:dPt>
          <c:dPt>
            <c:idx val="25"/>
            <c:bubble3D val="0"/>
            <c:spPr>
              <a:solidFill>
                <a:srgbClr val="7030A0"/>
              </a:solidFill>
              <a:ln w="19050">
                <a:solidFill>
                  <a:schemeClr val="lt1"/>
                </a:solidFill>
              </a:ln>
              <a:effectLst/>
            </c:spPr>
            <c:extLst>
              <c:ext xmlns:c16="http://schemas.microsoft.com/office/drawing/2014/chart" uri="{C3380CC4-5D6E-409C-BE32-E72D297353CC}">
                <c16:uniqueId val="{00000033-3C10-413F-9D54-6B9679B18F08}"/>
              </c:ext>
            </c:extLst>
          </c:dPt>
          <c:dPt>
            <c:idx val="26"/>
            <c:bubble3D val="0"/>
            <c:spPr>
              <a:solidFill>
                <a:srgbClr val="7030A0"/>
              </a:solidFill>
              <a:ln w="19050">
                <a:solidFill>
                  <a:schemeClr val="lt1"/>
                </a:solidFill>
              </a:ln>
              <a:effectLst/>
            </c:spPr>
            <c:extLst>
              <c:ext xmlns:c16="http://schemas.microsoft.com/office/drawing/2014/chart" uri="{C3380CC4-5D6E-409C-BE32-E72D297353CC}">
                <c16:uniqueId val="{00000035-3C10-413F-9D54-6B9679B18F08}"/>
              </c:ext>
            </c:extLst>
          </c:dPt>
          <c:dPt>
            <c:idx val="27"/>
            <c:bubble3D val="0"/>
            <c:spPr>
              <a:solidFill>
                <a:srgbClr val="7030A0"/>
              </a:solidFill>
              <a:ln w="19050">
                <a:solidFill>
                  <a:schemeClr val="lt1"/>
                </a:solidFill>
              </a:ln>
              <a:effectLst/>
            </c:spPr>
            <c:extLst>
              <c:ext xmlns:c16="http://schemas.microsoft.com/office/drawing/2014/chart" uri="{C3380CC4-5D6E-409C-BE32-E72D297353CC}">
                <c16:uniqueId val="{00000037-3C10-413F-9D54-6B9679B18F08}"/>
              </c:ext>
            </c:extLst>
          </c:dPt>
          <c:dPt>
            <c:idx val="28"/>
            <c:bubble3D val="0"/>
            <c:spPr>
              <a:solidFill>
                <a:srgbClr val="7030A0"/>
              </a:solidFill>
              <a:ln w="19050">
                <a:solidFill>
                  <a:schemeClr val="lt1"/>
                </a:solidFill>
              </a:ln>
              <a:effectLst/>
            </c:spPr>
            <c:extLst>
              <c:ext xmlns:c16="http://schemas.microsoft.com/office/drawing/2014/chart" uri="{C3380CC4-5D6E-409C-BE32-E72D297353CC}">
                <c16:uniqueId val="{00000039-3C10-413F-9D54-6B9679B18F08}"/>
              </c:ext>
            </c:extLst>
          </c:dPt>
          <c:dPt>
            <c:idx val="29"/>
            <c:bubble3D val="0"/>
            <c:spPr>
              <a:solidFill>
                <a:srgbClr val="7030A0"/>
              </a:solidFill>
              <a:ln w="19050">
                <a:solidFill>
                  <a:schemeClr val="lt1"/>
                </a:solidFill>
              </a:ln>
              <a:effectLst/>
            </c:spPr>
            <c:extLst>
              <c:ext xmlns:c16="http://schemas.microsoft.com/office/drawing/2014/chart" uri="{C3380CC4-5D6E-409C-BE32-E72D297353CC}">
                <c16:uniqueId val="{0000003B-3C10-413F-9D54-6B9679B18F08}"/>
              </c:ext>
            </c:extLst>
          </c:dPt>
          <c:dPt>
            <c:idx val="30"/>
            <c:bubble3D val="0"/>
            <c:spPr>
              <a:solidFill>
                <a:srgbClr val="7030A0"/>
              </a:solidFill>
              <a:ln w="19050">
                <a:solidFill>
                  <a:schemeClr val="lt1"/>
                </a:solidFill>
              </a:ln>
              <a:effectLst/>
            </c:spPr>
            <c:extLst>
              <c:ext xmlns:c16="http://schemas.microsoft.com/office/drawing/2014/chart" uri="{C3380CC4-5D6E-409C-BE32-E72D297353CC}">
                <c16:uniqueId val="{0000003D-3C10-413F-9D54-6B9679B18F08}"/>
              </c:ext>
            </c:extLst>
          </c:dPt>
          <c:dPt>
            <c:idx val="31"/>
            <c:bubble3D val="0"/>
            <c:spPr>
              <a:solidFill>
                <a:srgbClr val="7030A0"/>
              </a:solidFill>
              <a:ln w="19050">
                <a:solidFill>
                  <a:schemeClr val="lt1"/>
                </a:solidFill>
              </a:ln>
              <a:effectLst/>
            </c:spPr>
            <c:extLst>
              <c:ext xmlns:c16="http://schemas.microsoft.com/office/drawing/2014/chart" uri="{C3380CC4-5D6E-409C-BE32-E72D297353CC}">
                <c16:uniqueId val="{0000003F-3C10-413F-9D54-6B9679B18F08}"/>
              </c:ext>
            </c:extLst>
          </c:dPt>
          <c:dPt>
            <c:idx val="32"/>
            <c:bubble3D val="0"/>
            <c:spPr>
              <a:solidFill>
                <a:srgbClr val="7030A0"/>
              </a:solidFill>
              <a:ln w="19050">
                <a:solidFill>
                  <a:schemeClr val="lt1"/>
                </a:solidFill>
              </a:ln>
              <a:effectLst/>
            </c:spPr>
            <c:extLst>
              <c:ext xmlns:c16="http://schemas.microsoft.com/office/drawing/2014/chart" uri="{C3380CC4-5D6E-409C-BE32-E72D297353CC}">
                <c16:uniqueId val="{00000041-3C10-413F-9D54-6B9679B18F08}"/>
              </c:ext>
            </c:extLst>
          </c:dPt>
          <c:dPt>
            <c:idx val="33"/>
            <c:bubble3D val="0"/>
            <c:spPr>
              <a:solidFill>
                <a:srgbClr val="7030A0"/>
              </a:solidFill>
              <a:ln w="19050">
                <a:solidFill>
                  <a:schemeClr val="lt1"/>
                </a:solidFill>
              </a:ln>
              <a:effectLst/>
            </c:spPr>
            <c:extLst>
              <c:ext xmlns:c16="http://schemas.microsoft.com/office/drawing/2014/chart" uri="{C3380CC4-5D6E-409C-BE32-E72D297353CC}">
                <c16:uniqueId val="{00000043-3C10-413F-9D54-6B9679B18F08}"/>
              </c:ext>
            </c:extLst>
          </c:dPt>
          <c:dPt>
            <c:idx val="34"/>
            <c:bubble3D val="0"/>
            <c:spPr>
              <a:solidFill>
                <a:srgbClr val="7030A0"/>
              </a:solidFill>
              <a:ln w="19050">
                <a:solidFill>
                  <a:schemeClr val="lt1"/>
                </a:solidFill>
              </a:ln>
              <a:effectLst/>
            </c:spPr>
            <c:extLst>
              <c:ext xmlns:c16="http://schemas.microsoft.com/office/drawing/2014/chart" uri="{C3380CC4-5D6E-409C-BE32-E72D297353CC}">
                <c16:uniqueId val="{00000045-3C10-413F-9D54-6B9679B18F08}"/>
              </c:ext>
            </c:extLst>
          </c:dPt>
          <c:dPt>
            <c:idx val="35"/>
            <c:bubble3D val="0"/>
            <c:spPr>
              <a:solidFill>
                <a:srgbClr val="7030A0"/>
              </a:solidFill>
              <a:ln w="19050">
                <a:solidFill>
                  <a:schemeClr val="lt1"/>
                </a:solidFill>
              </a:ln>
              <a:effectLst/>
            </c:spPr>
            <c:extLst>
              <c:ext xmlns:c16="http://schemas.microsoft.com/office/drawing/2014/chart" uri="{C3380CC4-5D6E-409C-BE32-E72D297353CC}">
                <c16:uniqueId val="{00000047-3C10-413F-9D54-6B9679B18F08}"/>
              </c:ext>
            </c:extLst>
          </c:dPt>
          <c:dPt>
            <c:idx val="36"/>
            <c:bubble3D val="0"/>
            <c:spPr>
              <a:solidFill>
                <a:srgbClr val="7030A0"/>
              </a:solidFill>
              <a:ln w="19050">
                <a:solidFill>
                  <a:schemeClr val="lt1"/>
                </a:solidFill>
              </a:ln>
              <a:effectLst/>
            </c:spPr>
            <c:extLst>
              <c:ext xmlns:c16="http://schemas.microsoft.com/office/drawing/2014/chart" uri="{C3380CC4-5D6E-409C-BE32-E72D297353CC}">
                <c16:uniqueId val="{00000049-3C10-413F-9D54-6B9679B18F08}"/>
              </c:ext>
            </c:extLst>
          </c:dPt>
          <c:dPt>
            <c:idx val="37"/>
            <c:bubble3D val="0"/>
            <c:spPr>
              <a:solidFill>
                <a:srgbClr val="7030A0"/>
              </a:solidFill>
              <a:ln w="19050">
                <a:solidFill>
                  <a:schemeClr val="lt1"/>
                </a:solidFill>
              </a:ln>
              <a:effectLst/>
            </c:spPr>
            <c:extLst>
              <c:ext xmlns:c16="http://schemas.microsoft.com/office/drawing/2014/chart" uri="{C3380CC4-5D6E-409C-BE32-E72D297353CC}">
                <c16:uniqueId val="{0000004B-3C10-413F-9D54-6B9679B18F08}"/>
              </c:ext>
            </c:extLst>
          </c:dPt>
          <c:dPt>
            <c:idx val="38"/>
            <c:bubble3D val="0"/>
            <c:spPr>
              <a:solidFill>
                <a:srgbClr val="7030A0"/>
              </a:solidFill>
              <a:ln w="19050">
                <a:solidFill>
                  <a:schemeClr val="lt1"/>
                </a:solidFill>
              </a:ln>
              <a:effectLst/>
            </c:spPr>
            <c:extLst>
              <c:ext xmlns:c16="http://schemas.microsoft.com/office/drawing/2014/chart" uri="{C3380CC4-5D6E-409C-BE32-E72D297353CC}">
                <c16:uniqueId val="{0000004D-3C10-413F-9D54-6B9679B18F08}"/>
              </c:ext>
            </c:extLst>
          </c:dPt>
          <c:dPt>
            <c:idx val="39"/>
            <c:bubble3D val="0"/>
            <c:spPr>
              <a:solidFill>
                <a:srgbClr val="7030A0"/>
              </a:solidFill>
              <a:ln w="19050">
                <a:solidFill>
                  <a:schemeClr val="lt1"/>
                </a:solidFill>
              </a:ln>
              <a:effectLst/>
            </c:spPr>
            <c:extLst>
              <c:ext xmlns:c16="http://schemas.microsoft.com/office/drawing/2014/chart" uri="{C3380CC4-5D6E-409C-BE32-E72D297353CC}">
                <c16:uniqueId val="{0000004F-3C10-413F-9D54-6B9679B18F08}"/>
              </c:ext>
            </c:extLst>
          </c:dPt>
          <c:dPt>
            <c:idx val="40"/>
            <c:bubble3D val="0"/>
            <c:spPr>
              <a:solidFill>
                <a:srgbClr val="7030A0"/>
              </a:solidFill>
              <a:ln w="19050">
                <a:solidFill>
                  <a:schemeClr val="lt1"/>
                </a:solidFill>
              </a:ln>
              <a:effectLst/>
            </c:spPr>
            <c:extLst>
              <c:ext xmlns:c16="http://schemas.microsoft.com/office/drawing/2014/chart" uri="{C3380CC4-5D6E-409C-BE32-E72D297353CC}">
                <c16:uniqueId val="{00000051-3C10-413F-9D54-6B9679B18F08}"/>
              </c:ext>
            </c:extLst>
          </c:dPt>
          <c:dPt>
            <c:idx val="41"/>
            <c:bubble3D val="0"/>
            <c:spPr>
              <a:solidFill>
                <a:srgbClr val="7030A0"/>
              </a:solidFill>
              <a:ln w="19050">
                <a:solidFill>
                  <a:schemeClr val="lt1"/>
                </a:solidFill>
              </a:ln>
              <a:effectLst/>
            </c:spPr>
            <c:extLst>
              <c:ext xmlns:c16="http://schemas.microsoft.com/office/drawing/2014/chart" uri="{C3380CC4-5D6E-409C-BE32-E72D297353CC}">
                <c16:uniqueId val="{00000053-3C10-413F-9D54-6B9679B18F08}"/>
              </c:ext>
            </c:extLst>
          </c:dPt>
          <c:dPt>
            <c:idx val="42"/>
            <c:bubble3D val="0"/>
            <c:spPr>
              <a:solidFill>
                <a:srgbClr val="7030A0"/>
              </a:solidFill>
              <a:ln w="19050">
                <a:solidFill>
                  <a:schemeClr val="lt1"/>
                </a:solidFill>
              </a:ln>
              <a:effectLst/>
            </c:spPr>
            <c:extLst>
              <c:ext xmlns:c16="http://schemas.microsoft.com/office/drawing/2014/chart" uri="{C3380CC4-5D6E-409C-BE32-E72D297353CC}">
                <c16:uniqueId val="{00000055-3C10-413F-9D54-6B9679B18F08}"/>
              </c:ext>
            </c:extLst>
          </c:dPt>
          <c:dPt>
            <c:idx val="43"/>
            <c:bubble3D val="0"/>
            <c:spPr>
              <a:solidFill>
                <a:srgbClr val="7030A0"/>
              </a:solidFill>
              <a:ln w="19050">
                <a:solidFill>
                  <a:schemeClr val="lt1"/>
                </a:solidFill>
              </a:ln>
              <a:effectLst/>
            </c:spPr>
            <c:extLst>
              <c:ext xmlns:c16="http://schemas.microsoft.com/office/drawing/2014/chart" uri="{C3380CC4-5D6E-409C-BE32-E72D297353CC}">
                <c16:uniqueId val="{00000057-3C10-413F-9D54-6B9679B18F08}"/>
              </c:ext>
            </c:extLst>
          </c:dPt>
          <c:dPt>
            <c:idx val="44"/>
            <c:bubble3D val="0"/>
            <c:spPr>
              <a:solidFill>
                <a:srgbClr val="7030A0"/>
              </a:solidFill>
              <a:ln w="19050">
                <a:solidFill>
                  <a:schemeClr val="lt1"/>
                </a:solidFill>
              </a:ln>
              <a:effectLst/>
            </c:spPr>
            <c:extLst>
              <c:ext xmlns:c16="http://schemas.microsoft.com/office/drawing/2014/chart" uri="{C3380CC4-5D6E-409C-BE32-E72D297353CC}">
                <c16:uniqueId val="{00000059-3C10-413F-9D54-6B9679B18F08}"/>
              </c:ext>
            </c:extLst>
          </c:dPt>
          <c:dPt>
            <c:idx val="45"/>
            <c:bubble3D val="0"/>
            <c:spPr>
              <a:solidFill>
                <a:srgbClr val="7030A0"/>
              </a:solidFill>
              <a:ln w="19050">
                <a:solidFill>
                  <a:schemeClr val="lt1"/>
                </a:solidFill>
              </a:ln>
              <a:effectLst/>
            </c:spPr>
            <c:extLst>
              <c:ext xmlns:c16="http://schemas.microsoft.com/office/drawing/2014/chart" uri="{C3380CC4-5D6E-409C-BE32-E72D297353CC}">
                <c16:uniqueId val="{0000005B-3C10-413F-9D54-6B9679B18F08}"/>
              </c:ext>
            </c:extLst>
          </c:dPt>
          <c:dPt>
            <c:idx val="46"/>
            <c:bubble3D val="0"/>
            <c:spPr>
              <a:solidFill>
                <a:srgbClr val="7030A0"/>
              </a:solidFill>
              <a:ln w="19050">
                <a:solidFill>
                  <a:schemeClr val="lt1"/>
                </a:solidFill>
              </a:ln>
              <a:effectLst/>
            </c:spPr>
            <c:extLst>
              <c:ext xmlns:c16="http://schemas.microsoft.com/office/drawing/2014/chart" uri="{C3380CC4-5D6E-409C-BE32-E72D297353CC}">
                <c16:uniqueId val="{0000005D-3C10-413F-9D54-6B9679B18F08}"/>
              </c:ext>
            </c:extLst>
          </c:dPt>
          <c:dPt>
            <c:idx val="47"/>
            <c:bubble3D val="0"/>
            <c:spPr>
              <a:solidFill>
                <a:srgbClr val="7030A0"/>
              </a:solidFill>
              <a:ln w="19050">
                <a:solidFill>
                  <a:schemeClr val="lt1"/>
                </a:solidFill>
              </a:ln>
              <a:effectLst/>
            </c:spPr>
            <c:extLst>
              <c:ext xmlns:c16="http://schemas.microsoft.com/office/drawing/2014/chart" uri="{C3380CC4-5D6E-409C-BE32-E72D297353CC}">
                <c16:uniqueId val="{0000005F-3C10-413F-9D54-6B9679B18F08}"/>
              </c:ext>
            </c:extLst>
          </c:dPt>
          <c:dPt>
            <c:idx val="48"/>
            <c:bubble3D val="0"/>
            <c:spPr>
              <a:solidFill>
                <a:srgbClr val="7030A0"/>
              </a:solidFill>
              <a:ln w="19050">
                <a:solidFill>
                  <a:schemeClr val="lt1"/>
                </a:solidFill>
              </a:ln>
              <a:effectLst/>
            </c:spPr>
            <c:extLst>
              <c:ext xmlns:c16="http://schemas.microsoft.com/office/drawing/2014/chart" uri="{C3380CC4-5D6E-409C-BE32-E72D297353CC}">
                <c16:uniqueId val="{00000061-3C10-413F-9D54-6B9679B18F08}"/>
              </c:ext>
            </c:extLst>
          </c:dPt>
          <c:dPt>
            <c:idx val="49"/>
            <c:bubble3D val="0"/>
            <c:spPr>
              <a:solidFill>
                <a:srgbClr val="7030A0"/>
              </a:solidFill>
              <a:ln w="19050">
                <a:solidFill>
                  <a:schemeClr val="lt1"/>
                </a:solidFill>
              </a:ln>
              <a:effectLst/>
            </c:spPr>
            <c:extLst>
              <c:ext xmlns:c16="http://schemas.microsoft.com/office/drawing/2014/chart" uri="{C3380CC4-5D6E-409C-BE32-E72D297353CC}">
                <c16:uniqueId val="{00000063-3C10-413F-9D54-6B9679B18F08}"/>
              </c:ext>
            </c:extLst>
          </c:dPt>
          <c:val>
            <c:numLit>
              <c:formatCode>General</c:formatCode>
              <c:ptCount val="5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numLit>
          </c:val>
          <c:extLst>
            <c:ext xmlns:c16="http://schemas.microsoft.com/office/drawing/2014/chart" uri="{C3380CC4-5D6E-409C-BE32-E72D297353CC}">
              <c16:uniqueId val="{00000064-3C10-413F-9D54-6B9679B18F08}"/>
            </c:ext>
          </c:extLst>
        </c:ser>
        <c:dLbls>
          <c:showLegendKey val="0"/>
          <c:showVal val="0"/>
          <c:showCatName val="0"/>
          <c:showSerName val="0"/>
          <c:showPercent val="0"/>
          <c:showBubbleSize val="0"/>
          <c:showLeaderLines val="1"/>
        </c:dLbls>
        <c:firstSliceAng val="0"/>
        <c:holeSize val="50"/>
      </c:doughnutChart>
      <c:doughnutChart>
        <c:varyColors val="1"/>
        <c:ser>
          <c:idx val="0"/>
          <c:order val="0"/>
          <c:spPr>
            <a:solidFill>
              <a:srgbClr val="7030A0"/>
            </a:solidFill>
          </c:spPr>
          <c:dPt>
            <c:idx val="0"/>
            <c:bubble3D val="0"/>
            <c:spPr>
              <a:solidFill>
                <a:srgbClr val="461E64">
                  <a:alpha val="94902"/>
                </a:srgbClr>
              </a:solidFill>
              <a:ln w="19050">
                <a:solidFill>
                  <a:schemeClr val="lt1"/>
                </a:solidFill>
              </a:ln>
              <a:effectLst/>
            </c:spPr>
            <c:extLst>
              <c:ext xmlns:c16="http://schemas.microsoft.com/office/drawing/2014/chart" uri="{C3380CC4-5D6E-409C-BE32-E72D297353CC}">
                <c16:uniqueId val="{00000066-3C10-413F-9D54-6B9679B18F08}"/>
              </c:ext>
            </c:extLst>
          </c:dPt>
          <c:dPt>
            <c:idx val="1"/>
            <c:bubble3D val="0"/>
            <c:spPr>
              <a:solidFill>
                <a:srgbClr val="461E64">
                  <a:alpha val="0"/>
                </a:srgbClr>
              </a:solidFill>
              <a:ln w="19050">
                <a:solidFill>
                  <a:schemeClr val="lt1"/>
                </a:solidFill>
              </a:ln>
              <a:effectLst/>
            </c:spPr>
            <c:extLst>
              <c:ext xmlns:c16="http://schemas.microsoft.com/office/drawing/2014/chart" uri="{C3380CC4-5D6E-409C-BE32-E72D297353CC}">
                <c16:uniqueId val="{00000068-3C10-413F-9D54-6B9679B18F08}"/>
              </c:ext>
            </c:extLst>
          </c:dPt>
          <c:cat>
            <c:strRef>
              <c:f>'SUPPORT SHEET'!$A$10:$B$10</c:f>
              <c:strCache>
                <c:ptCount val="2"/>
                <c:pt idx="0">
                  <c:v>AMAZON</c:v>
                </c:pt>
                <c:pt idx="1">
                  <c:v>REMAINING </c:v>
                </c:pt>
              </c:strCache>
            </c:strRef>
          </c:cat>
          <c:val>
            <c:numRef>
              <c:f>'SUPPORT SHEET'!$A$11:$B$11</c:f>
              <c:numCache>
                <c:formatCode>0%</c:formatCode>
                <c:ptCount val="2"/>
                <c:pt idx="0">
                  <c:v>0.23107816127037165</c:v>
                </c:pt>
                <c:pt idx="1">
                  <c:v>0.76892183872962838</c:v>
                </c:pt>
              </c:numCache>
            </c:numRef>
          </c:val>
          <c:extLst>
            <c:ext xmlns:c16="http://schemas.microsoft.com/office/drawing/2014/chart" uri="{C3380CC4-5D6E-409C-BE32-E72D297353CC}">
              <c16:uniqueId val="{00000069-3C10-413F-9D54-6B9679B18F08}"/>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5700674815112"/>
          <c:y val="7.1569982323638121E-2"/>
          <c:w val="0.76379641552848787"/>
          <c:h val="0.77522738229149923"/>
        </c:manualLayout>
      </c:layout>
      <c:doughnutChart>
        <c:varyColors val="1"/>
        <c:ser>
          <c:idx val="1"/>
          <c:order val="1"/>
          <c:tx>
            <c:v>series</c:v>
          </c:tx>
          <c:spPr>
            <a:solidFill>
              <a:srgbClr val="7030A0"/>
            </a:solidFill>
          </c:spPr>
          <c:dPt>
            <c:idx val="0"/>
            <c:bubble3D val="0"/>
            <c:spPr>
              <a:solidFill>
                <a:srgbClr val="7030A0"/>
              </a:solidFill>
              <a:ln w="19050">
                <a:solidFill>
                  <a:schemeClr val="lt1"/>
                </a:solidFill>
              </a:ln>
              <a:effectLst/>
            </c:spPr>
            <c:extLst>
              <c:ext xmlns:c16="http://schemas.microsoft.com/office/drawing/2014/chart" uri="{C3380CC4-5D6E-409C-BE32-E72D297353CC}">
                <c16:uniqueId val="{00000001-373E-4667-8A20-157641E73133}"/>
              </c:ext>
            </c:extLst>
          </c:dPt>
          <c:dPt>
            <c:idx val="1"/>
            <c:bubble3D val="0"/>
            <c:spPr>
              <a:solidFill>
                <a:srgbClr val="7030A0"/>
              </a:solidFill>
              <a:ln w="19050">
                <a:solidFill>
                  <a:schemeClr val="lt1"/>
                </a:solidFill>
              </a:ln>
              <a:effectLst/>
            </c:spPr>
            <c:extLst>
              <c:ext xmlns:c16="http://schemas.microsoft.com/office/drawing/2014/chart" uri="{C3380CC4-5D6E-409C-BE32-E72D297353CC}">
                <c16:uniqueId val="{00000003-373E-4667-8A20-157641E73133}"/>
              </c:ext>
            </c:extLst>
          </c:dPt>
          <c:dPt>
            <c:idx val="2"/>
            <c:bubble3D val="0"/>
            <c:spPr>
              <a:solidFill>
                <a:srgbClr val="7030A0"/>
              </a:solidFill>
              <a:ln w="19050">
                <a:solidFill>
                  <a:schemeClr val="lt1"/>
                </a:solidFill>
              </a:ln>
              <a:effectLst/>
            </c:spPr>
            <c:extLst>
              <c:ext xmlns:c16="http://schemas.microsoft.com/office/drawing/2014/chart" uri="{C3380CC4-5D6E-409C-BE32-E72D297353CC}">
                <c16:uniqueId val="{00000005-373E-4667-8A20-157641E73133}"/>
              </c:ext>
            </c:extLst>
          </c:dPt>
          <c:dPt>
            <c:idx val="3"/>
            <c:bubble3D val="0"/>
            <c:spPr>
              <a:solidFill>
                <a:srgbClr val="7030A0"/>
              </a:solidFill>
              <a:ln w="19050">
                <a:solidFill>
                  <a:schemeClr val="lt1"/>
                </a:solidFill>
              </a:ln>
              <a:effectLst/>
            </c:spPr>
            <c:extLst>
              <c:ext xmlns:c16="http://schemas.microsoft.com/office/drawing/2014/chart" uri="{C3380CC4-5D6E-409C-BE32-E72D297353CC}">
                <c16:uniqueId val="{00000007-373E-4667-8A20-157641E73133}"/>
              </c:ext>
            </c:extLst>
          </c:dPt>
          <c:dPt>
            <c:idx val="4"/>
            <c:bubble3D val="0"/>
            <c:spPr>
              <a:solidFill>
                <a:srgbClr val="7030A0"/>
              </a:solidFill>
              <a:ln w="19050">
                <a:solidFill>
                  <a:schemeClr val="lt1"/>
                </a:solidFill>
              </a:ln>
              <a:effectLst/>
            </c:spPr>
            <c:extLst>
              <c:ext xmlns:c16="http://schemas.microsoft.com/office/drawing/2014/chart" uri="{C3380CC4-5D6E-409C-BE32-E72D297353CC}">
                <c16:uniqueId val="{00000009-373E-4667-8A20-157641E73133}"/>
              </c:ext>
            </c:extLst>
          </c:dPt>
          <c:dPt>
            <c:idx val="5"/>
            <c:bubble3D val="0"/>
            <c:spPr>
              <a:solidFill>
                <a:srgbClr val="7030A0"/>
              </a:solidFill>
              <a:ln w="19050">
                <a:solidFill>
                  <a:schemeClr val="lt1"/>
                </a:solidFill>
              </a:ln>
              <a:effectLst/>
            </c:spPr>
            <c:extLst>
              <c:ext xmlns:c16="http://schemas.microsoft.com/office/drawing/2014/chart" uri="{C3380CC4-5D6E-409C-BE32-E72D297353CC}">
                <c16:uniqueId val="{0000000B-373E-4667-8A20-157641E73133}"/>
              </c:ext>
            </c:extLst>
          </c:dPt>
          <c:dPt>
            <c:idx val="6"/>
            <c:bubble3D val="0"/>
            <c:spPr>
              <a:solidFill>
                <a:srgbClr val="7030A0"/>
              </a:solidFill>
              <a:ln w="19050">
                <a:solidFill>
                  <a:schemeClr val="lt1"/>
                </a:solidFill>
              </a:ln>
              <a:effectLst/>
            </c:spPr>
            <c:extLst>
              <c:ext xmlns:c16="http://schemas.microsoft.com/office/drawing/2014/chart" uri="{C3380CC4-5D6E-409C-BE32-E72D297353CC}">
                <c16:uniqueId val="{0000000D-373E-4667-8A20-157641E73133}"/>
              </c:ext>
            </c:extLst>
          </c:dPt>
          <c:dPt>
            <c:idx val="7"/>
            <c:bubble3D val="0"/>
            <c:spPr>
              <a:solidFill>
                <a:srgbClr val="7030A0"/>
              </a:solidFill>
              <a:ln w="19050">
                <a:solidFill>
                  <a:schemeClr val="lt1"/>
                </a:solidFill>
              </a:ln>
              <a:effectLst/>
            </c:spPr>
            <c:extLst>
              <c:ext xmlns:c16="http://schemas.microsoft.com/office/drawing/2014/chart" uri="{C3380CC4-5D6E-409C-BE32-E72D297353CC}">
                <c16:uniqueId val="{0000000F-373E-4667-8A20-157641E73133}"/>
              </c:ext>
            </c:extLst>
          </c:dPt>
          <c:dPt>
            <c:idx val="8"/>
            <c:bubble3D val="0"/>
            <c:spPr>
              <a:solidFill>
                <a:srgbClr val="7030A0"/>
              </a:solidFill>
              <a:ln w="19050">
                <a:solidFill>
                  <a:schemeClr val="lt1"/>
                </a:solidFill>
              </a:ln>
              <a:effectLst/>
            </c:spPr>
            <c:extLst>
              <c:ext xmlns:c16="http://schemas.microsoft.com/office/drawing/2014/chart" uri="{C3380CC4-5D6E-409C-BE32-E72D297353CC}">
                <c16:uniqueId val="{00000011-373E-4667-8A20-157641E73133}"/>
              </c:ext>
            </c:extLst>
          </c:dPt>
          <c:dPt>
            <c:idx val="9"/>
            <c:bubble3D val="0"/>
            <c:spPr>
              <a:solidFill>
                <a:srgbClr val="7030A0"/>
              </a:solidFill>
              <a:ln w="19050">
                <a:solidFill>
                  <a:schemeClr val="lt1"/>
                </a:solidFill>
              </a:ln>
              <a:effectLst/>
            </c:spPr>
            <c:extLst>
              <c:ext xmlns:c16="http://schemas.microsoft.com/office/drawing/2014/chart" uri="{C3380CC4-5D6E-409C-BE32-E72D297353CC}">
                <c16:uniqueId val="{00000013-373E-4667-8A20-157641E73133}"/>
              </c:ext>
            </c:extLst>
          </c:dPt>
          <c:dPt>
            <c:idx val="10"/>
            <c:bubble3D val="0"/>
            <c:spPr>
              <a:solidFill>
                <a:srgbClr val="7030A0"/>
              </a:solidFill>
              <a:ln w="19050">
                <a:solidFill>
                  <a:schemeClr val="lt1"/>
                </a:solidFill>
              </a:ln>
              <a:effectLst/>
            </c:spPr>
            <c:extLst>
              <c:ext xmlns:c16="http://schemas.microsoft.com/office/drawing/2014/chart" uri="{C3380CC4-5D6E-409C-BE32-E72D297353CC}">
                <c16:uniqueId val="{00000015-373E-4667-8A20-157641E73133}"/>
              </c:ext>
            </c:extLst>
          </c:dPt>
          <c:dPt>
            <c:idx val="11"/>
            <c:bubble3D val="0"/>
            <c:spPr>
              <a:solidFill>
                <a:srgbClr val="7030A0"/>
              </a:solidFill>
              <a:ln w="19050">
                <a:solidFill>
                  <a:schemeClr val="lt1"/>
                </a:solidFill>
              </a:ln>
              <a:effectLst/>
            </c:spPr>
            <c:extLst>
              <c:ext xmlns:c16="http://schemas.microsoft.com/office/drawing/2014/chart" uri="{C3380CC4-5D6E-409C-BE32-E72D297353CC}">
                <c16:uniqueId val="{00000017-373E-4667-8A20-157641E73133}"/>
              </c:ext>
            </c:extLst>
          </c:dPt>
          <c:dPt>
            <c:idx val="12"/>
            <c:bubble3D val="0"/>
            <c:spPr>
              <a:solidFill>
                <a:srgbClr val="7030A0"/>
              </a:solidFill>
              <a:ln w="19050">
                <a:solidFill>
                  <a:schemeClr val="lt1"/>
                </a:solidFill>
              </a:ln>
              <a:effectLst/>
            </c:spPr>
            <c:extLst>
              <c:ext xmlns:c16="http://schemas.microsoft.com/office/drawing/2014/chart" uri="{C3380CC4-5D6E-409C-BE32-E72D297353CC}">
                <c16:uniqueId val="{00000019-373E-4667-8A20-157641E73133}"/>
              </c:ext>
            </c:extLst>
          </c:dPt>
          <c:dPt>
            <c:idx val="13"/>
            <c:bubble3D val="0"/>
            <c:spPr>
              <a:solidFill>
                <a:srgbClr val="7030A0"/>
              </a:solidFill>
              <a:ln w="19050">
                <a:solidFill>
                  <a:schemeClr val="lt1"/>
                </a:solidFill>
              </a:ln>
              <a:effectLst/>
            </c:spPr>
            <c:extLst>
              <c:ext xmlns:c16="http://schemas.microsoft.com/office/drawing/2014/chart" uri="{C3380CC4-5D6E-409C-BE32-E72D297353CC}">
                <c16:uniqueId val="{0000001B-373E-4667-8A20-157641E73133}"/>
              </c:ext>
            </c:extLst>
          </c:dPt>
          <c:dPt>
            <c:idx val="14"/>
            <c:bubble3D val="0"/>
            <c:spPr>
              <a:solidFill>
                <a:srgbClr val="7030A0"/>
              </a:solidFill>
              <a:ln w="19050">
                <a:solidFill>
                  <a:schemeClr val="lt1"/>
                </a:solidFill>
              </a:ln>
              <a:effectLst/>
            </c:spPr>
            <c:extLst>
              <c:ext xmlns:c16="http://schemas.microsoft.com/office/drawing/2014/chart" uri="{C3380CC4-5D6E-409C-BE32-E72D297353CC}">
                <c16:uniqueId val="{0000001D-373E-4667-8A20-157641E73133}"/>
              </c:ext>
            </c:extLst>
          </c:dPt>
          <c:dPt>
            <c:idx val="15"/>
            <c:bubble3D val="0"/>
            <c:spPr>
              <a:solidFill>
                <a:srgbClr val="7030A0"/>
              </a:solidFill>
              <a:ln w="19050">
                <a:solidFill>
                  <a:schemeClr val="lt1"/>
                </a:solidFill>
              </a:ln>
              <a:effectLst/>
            </c:spPr>
            <c:extLst>
              <c:ext xmlns:c16="http://schemas.microsoft.com/office/drawing/2014/chart" uri="{C3380CC4-5D6E-409C-BE32-E72D297353CC}">
                <c16:uniqueId val="{0000001F-373E-4667-8A20-157641E73133}"/>
              </c:ext>
            </c:extLst>
          </c:dPt>
          <c:dPt>
            <c:idx val="16"/>
            <c:bubble3D val="0"/>
            <c:spPr>
              <a:solidFill>
                <a:srgbClr val="7030A0"/>
              </a:solidFill>
              <a:ln w="19050">
                <a:solidFill>
                  <a:schemeClr val="lt1"/>
                </a:solidFill>
              </a:ln>
              <a:effectLst/>
            </c:spPr>
            <c:extLst>
              <c:ext xmlns:c16="http://schemas.microsoft.com/office/drawing/2014/chart" uri="{C3380CC4-5D6E-409C-BE32-E72D297353CC}">
                <c16:uniqueId val="{00000021-373E-4667-8A20-157641E73133}"/>
              </c:ext>
            </c:extLst>
          </c:dPt>
          <c:dPt>
            <c:idx val="17"/>
            <c:bubble3D val="0"/>
            <c:spPr>
              <a:solidFill>
                <a:srgbClr val="7030A0"/>
              </a:solidFill>
              <a:ln w="19050">
                <a:solidFill>
                  <a:schemeClr val="lt1"/>
                </a:solidFill>
              </a:ln>
              <a:effectLst/>
            </c:spPr>
            <c:extLst>
              <c:ext xmlns:c16="http://schemas.microsoft.com/office/drawing/2014/chart" uri="{C3380CC4-5D6E-409C-BE32-E72D297353CC}">
                <c16:uniqueId val="{00000023-373E-4667-8A20-157641E73133}"/>
              </c:ext>
            </c:extLst>
          </c:dPt>
          <c:dPt>
            <c:idx val="18"/>
            <c:bubble3D val="0"/>
            <c:spPr>
              <a:solidFill>
                <a:srgbClr val="7030A0"/>
              </a:solidFill>
              <a:ln w="19050">
                <a:solidFill>
                  <a:schemeClr val="lt1"/>
                </a:solidFill>
              </a:ln>
              <a:effectLst/>
            </c:spPr>
            <c:extLst>
              <c:ext xmlns:c16="http://schemas.microsoft.com/office/drawing/2014/chart" uri="{C3380CC4-5D6E-409C-BE32-E72D297353CC}">
                <c16:uniqueId val="{00000025-373E-4667-8A20-157641E73133}"/>
              </c:ext>
            </c:extLst>
          </c:dPt>
          <c:dPt>
            <c:idx val="19"/>
            <c:bubble3D val="0"/>
            <c:spPr>
              <a:solidFill>
                <a:srgbClr val="7030A0"/>
              </a:solidFill>
              <a:ln w="19050">
                <a:solidFill>
                  <a:schemeClr val="lt1"/>
                </a:solidFill>
              </a:ln>
              <a:effectLst/>
            </c:spPr>
            <c:extLst>
              <c:ext xmlns:c16="http://schemas.microsoft.com/office/drawing/2014/chart" uri="{C3380CC4-5D6E-409C-BE32-E72D297353CC}">
                <c16:uniqueId val="{00000027-373E-4667-8A20-157641E73133}"/>
              </c:ext>
            </c:extLst>
          </c:dPt>
          <c:dPt>
            <c:idx val="20"/>
            <c:bubble3D val="0"/>
            <c:spPr>
              <a:solidFill>
                <a:srgbClr val="7030A0"/>
              </a:solidFill>
              <a:ln w="19050">
                <a:solidFill>
                  <a:schemeClr val="lt1"/>
                </a:solidFill>
              </a:ln>
              <a:effectLst/>
            </c:spPr>
            <c:extLst>
              <c:ext xmlns:c16="http://schemas.microsoft.com/office/drawing/2014/chart" uri="{C3380CC4-5D6E-409C-BE32-E72D297353CC}">
                <c16:uniqueId val="{00000029-373E-4667-8A20-157641E73133}"/>
              </c:ext>
            </c:extLst>
          </c:dPt>
          <c:dPt>
            <c:idx val="21"/>
            <c:bubble3D val="0"/>
            <c:spPr>
              <a:solidFill>
                <a:srgbClr val="7030A0"/>
              </a:solidFill>
              <a:ln w="19050">
                <a:solidFill>
                  <a:schemeClr val="lt1"/>
                </a:solidFill>
              </a:ln>
              <a:effectLst/>
            </c:spPr>
            <c:extLst>
              <c:ext xmlns:c16="http://schemas.microsoft.com/office/drawing/2014/chart" uri="{C3380CC4-5D6E-409C-BE32-E72D297353CC}">
                <c16:uniqueId val="{0000002B-373E-4667-8A20-157641E73133}"/>
              </c:ext>
            </c:extLst>
          </c:dPt>
          <c:dPt>
            <c:idx val="22"/>
            <c:bubble3D val="0"/>
            <c:spPr>
              <a:solidFill>
                <a:srgbClr val="7030A0"/>
              </a:solidFill>
              <a:ln w="19050">
                <a:solidFill>
                  <a:schemeClr val="lt1"/>
                </a:solidFill>
              </a:ln>
              <a:effectLst/>
            </c:spPr>
            <c:extLst>
              <c:ext xmlns:c16="http://schemas.microsoft.com/office/drawing/2014/chart" uri="{C3380CC4-5D6E-409C-BE32-E72D297353CC}">
                <c16:uniqueId val="{0000002D-373E-4667-8A20-157641E73133}"/>
              </c:ext>
            </c:extLst>
          </c:dPt>
          <c:dPt>
            <c:idx val="23"/>
            <c:bubble3D val="0"/>
            <c:spPr>
              <a:solidFill>
                <a:srgbClr val="7030A0"/>
              </a:solidFill>
              <a:ln w="19050">
                <a:solidFill>
                  <a:schemeClr val="lt1"/>
                </a:solidFill>
              </a:ln>
              <a:effectLst/>
            </c:spPr>
            <c:extLst>
              <c:ext xmlns:c16="http://schemas.microsoft.com/office/drawing/2014/chart" uri="{C3380CC4-5D6E-409C-BE32-E72D297353CC}">
                <c16:uniqueId val="{0000002F-373E-4667-8A20-157641E73133}"/>
              </c:ext>
            </c:extLst>
          </c:dPt>
          <c:dPt>
            <c:idx val="24"/>
            <c:bubble3D val="0"/>
            <c:spPr>
              <a:solidFill>
                <a:srgbClr val="7030A0"/>
              </a:solidFill>
              <a:ln w="19050">
                <a:solidFill>
                  <a:schemeClr val="lt1"/>
                </a:solidFill>
              </a:ln>
              <a:effectLst/>
            </c:spPr>
            <c:extLst>
              <c:ext xmlns:c16="http://schemas.microsoft.com/office/drawing/2014/chart" uri="{C3380CC4-5D6E-409C-BE32-E72D297353CC}">
                <c16:uniqueId val="{00000031-373E-4667-8A20-157641E73133}"/>
              </c:ext>
            </c:extLst>
          </c:dPt>
          <c:dPt>
            <c:idx val="25"/>
            <c:bubble3D val="0"/>
            <c:spPr>
              <a:solidFill>
                <a:srgbClr val="7030A0"/>
              </a:solidFill>
              <a:ln w="19050">
                <a:solidFill>
                  <a:schemeClr val="lt1"/>
                </a:solidFill>
              </a:ln>
              <a:effectLst/>
            </c:spPr>
            <c:extLst>
              <c:ext xmlns:c16="http://schemas.microsoft.com/office/drawing/2014/chart" uri="{C3380CC4-5D6E-409C-BE32-E72D297353CC}">
                <c16:uniqueId val="{00000033-373E-4667-8A20-157641E73133}"/>
              </c:ext>
            </c:extLst>
          </c:dPt>
          <c:dPt>
            <c:idx val="26"/>
            <c:bubble3D val="0"/>
            <c:spPr>
              <a:solidFill>
                <a:srgbClr val="7030A0"/>
              </a:solidFill>
              <a:ln w="19050">
                <a:solidFill>
                  <a:schemeClr val="lt1"/>
                </a:solidFill>
              </a:ln>
              <a:effectLst/>
            </c:spPr>
            <c:extLst>
              <c:ext xmlns:c16="http://schemas.microsoft.com/office/drawing/2014/chart" uri="{C3380CC4-5D6E-409C-BE32-E72D297353CC}">
                <c16:uniqueId val="{00000035-373E-4667-8A20-157641E73133}"/>
              </c:ext>
            </c:extLst>
          </c:dPt>
          <c:dPt>
            <c:idx val="27"/>
            <c:bubble3D val="0"/>
            <c:spPr>
              <a:solidFill>
                <a:srgbClr val="7030A0"/>
              </a:solidFill>
              <a:ln w="19050">
                <a:solidFill>
                  <a:schemeClr val="lt1"/>
                </a:solidFill>
              </a:ln>
              <a:effectLst/>
            </c:spPr>
            <c:extLst>
              <c:ext xmlns:c16="http://schemas.microsoft.com/office/drawing/2014/chart" uri="{C3380CC4-5D6E-409C-BE32-E72D297353CC}">
                <c16:uniqueId val="{00000037-373E-4667-8A20-157641E73133}"/>
              </c:ext>
            </c:extLst>
          </c:dPt>
          <c:dPt>
            <c:idx val="28"/>
            <c:bubble3D val="0"/>
            <c:spPr>
              <a:solidFill>
                <a:srgbClr val="7030A0"/>
              </a:solidFill>
              <a:ln w="19050">
                <a:solidFill>
                  <a:schemeClr val="lt1"/>
                </a:solidFill>
              </a:ln>
              <a:effectLst/>
            </c:spPr>
            <c:extLst>
              <c:ext xmlns:c16="http://schemas.microsoft.com/office/drawing/2014/chart" uri="{C3380CC4-5D6E-409C-BE32-E72D297353CC}">
                <c16:uniqueId val="{00000039-373E-4667-8A20-157641E73133}"/>
              </c:ext>
            </c:extLst>
          </c:dPt>
          <c:dPt>
            <c:idx val="29"/>
            <c:bubble3D val="0"/>
            <c:spPr>
              <a:solidFill>
                <a:srgbClr val="7030A0"/>
              </a:solidFill>
              <a:ln w="19050">
                <a:solidFill>
                  <a:schemeClr val="lt1"/>
                </a:solidFill>
              </a:ln>
              <a:effectLst/>
            </c:spPr>
            <c:extLst>
              <c:ext xmlns:c16="http://schemas.microsoft.com/office/drawing/2014/chart" uri="{C3380CC4-5D6E-409C-BE32-E72D297353CC}">
                <c16:uniqueId val="{0000003B-373E-4667-8A20-157641E73133}"/>
              </c:ext>
            </c:extLst>
          </c:dPt>
          <c:dPt>
            <c:idx val="30"/>
            <c:bubble3D val="0"/>
            <c:spPr>
              <a:solidFill>
                <a:srgbClr val="7030A0"/>
              </a:solidFill>
              <a:ln w="19050">
                <a:solidFill>
                  <a:schemeClr val="lt1"/>
                </a:solidFill>
              </a:ln>
              <a:effectLst/>
            </c:spPr>
            <c:extLst>
              <c:ext xmlns:c16="http://schemas.microsoft.com/office/drawing/2014/chart" uri="{C3380CC4-5D6E-409C-BE32-E72D297353CC}">
                <c16:uniqueId val="{0000003D-373E-4667-8A20-157641E73133}"/>
              </c:ext>
            </c:extLst>
          </c:dPt>
          <c:dPt>
            <c:idx val="31"/>
            <c:bubble3D val="0"/>
            <c:spPr>
              <a:solidFill>
                <a:srgbClr val="7030A0"/>
              </a:solidFill>
              <a:ln w="19050">
                <a:solidFill>
                  <a:schemeClr val="lt1"/>
                </a:solidFill>
              </a:ln>
              <a:effectLst/>
            </c:spPr>
            <c:extLst>
              <c:ext xmlns:c16="http://schemas.microsoft.com/office/drawing/2014/chart" uri="{C3380CC4-5D6E-409C-BE32-E72D297353CC}">
                <c16:uniqueId val="{0000003F-373E-4667-8A20-157641E73133}"/>
              </c:ext>
            </c:extLst>
          </c:dPt>
          <c:dPt>
            <c:idx val="32"/>
            <c:bubble3D val="0"/>
            <c:spPr>
              <a:solidFill>
                <a:srgbClr val="7030A0"/>
              </a:solidFill>
              <a:ln w="19050">
                <a:solidFill>
                  <a:schemeClr val="lt1"/>
                </a:solidFill>
              </a:ln>
              <a:effectLst/>
            </c:spPr>
            <c:extLst>
              <c:ext xmlns:c16="http://schemas.microsoft.com/office/drawing/2014/chart" uri="{C3380CC4-5D6E-409C-BE32-E72D297353CC}">
                <c16:uniqueId val="{00000041-373E-4667-8A20-157641E73133}"/>
              </c:ext>
            </c:extLst>
          </c:dPt>
          <c:dPt>
            <c:idx val="33"/>
            <c:bubble3D val="0"/>
            <c:spPr>
              <a:solidFill>
                <a:srgbClr val="7030A0"/>
              </a:solidFill>
              <a:ln w="19050">
                <a:solidFill>
                  <a:schemeClr val="lt1"/>
                </a:solidFill>
              </a:ln>
              <a:effectLst/>
            </c:spPr>
            <c:extLst>
              <c:ext xmlns:c16="http://schemas.microsoft.com/office/drawing/2014/chart" uri="{C3380CC4-5D6E-409C-BE32-E72D297353CC}">
                <c16:uniqueId val="{00000043-373E-4667-8A20-157641E73133}"/>
              </c:ext>
            </c:extLst>
          </c:dPt>
          <c:dPt>
            <c:idx val="34"/>
            <c:bubble3D val="0"/>
            <c:spPr>
              <a:solidFill>
                <a:srgbClr val="7030A0"/>
              </a:solidFill>
              <a:ln w="19050">
                <a:solidFill>
                  <a:schemeClr val="lt1"/>
                </a:solidFill>
              </a:ln>
              <a:effectLst/>
            </c:spPr>
            <c:extLst>
              <c:ext xmlns:c16="http://schemas.microsoft.com/office/drawing/2014/chart" uri="{C3380CC4-5D6E-409C-BE32-E72D297353CC}">
                <c16:uniqueId val="{00000045-373E-4667-8A20-157641E73133}"/>
              </c:ext>
            </c:extLst>
          </c:dPt>
          <c:dPt>
            <c:idx val="35"/>
            <c:bubble3D val="0"/>
            <c:spPr>
              <a:solidFill>
                <a:srgbClr val="7030A0"/>
              </a:solidFill>
              <a:ln w="19050">
                <a:solidFill>
                  <a:schemeClr val="lt1"/>
                </a:solidFill>
              </a:ln>
              <a:effectLst/>
            </c:spPr>
            <c:extLst>
              <c:ext xmlns:c16="http://schemas.microsoft.com/office/drawing/2014/chart" uri="{C3380CC4-5D6E-409C-BE32-E72D297353CC}">
                <c16:uniqueId val="{00000047-373E-4667-8A20-157641E73133}"/>
              </c:ext>
            </c:extLst>
          </c:dPt>
          <c:dPt>
            <c:idx val="36"/>
            <c:bubble3D val="0"/>
            <c:spPr>
              <a:solidFill>
                <a:srgbClr val="7030A0"/>
              </a:solidFill>
              <a:ln w="19050">
                <a:solidFill>
                  <a:schemeClr val="lt1"/>
                </a:solidFill>
              </a:ln>
              <a:effectLst/>
            </c:spPr>
            <c:extLst>
              <c:ext xmlns:c16="http://schemas.microsoft.com/office/drawing/2014/chart" uri="{C3380CC4-5D6E-409C-BE32-E72D297353CC}">
                <c16:uniqueId val="{00000049-373E-4667-8A20-157641E73133}"/>
              </c:ext>
            </c:extLst>
          </c:dPt>
          <c:dPt>
            <c:idx val="37"/>
            <c:bubble3D val="0"/>
            <c:spPr>
              <a:solidFill>
                <a:srgbClr val="7030A0"/>
              </a:solidFill>
              <a:ln w="19050">
                <a:solidFill>
                  <a:schemeClr val="lt1"/>
                </a:solidFill>
              </a:ln>
              <a:effectLst/>
            </c:spPr>
            <c:extLst>
              <c:ext xmlns:c16="http://schemas.microsoft.com/office/drawing/2014/chart" uri="{C3380CC4-5D6E-409C-BE32-E72D297353CC}">
                <c16:uniqueId val="{0000004B-373E-4667-8A20-157641E73133}"/>
              </c:ext>
            </c:extLst>
          </c:dPt>
          <c:dPt>
            <c:idx val="38"/>
            <c:bubble3D val="0"/>
            <c:spPr>
              <a:solidFill>
                <a:srgbClr val="7030A0"/>
              </a:solidFill>
              <a:ln w="19050">
                <a:solidFill>
                  <a:schemeClr val="lt1"/>
                </a:solidFill>
              </a:ln>
              <a:effectLst/>
            </c:spPr>
            <c:extLst>
              <c:ext xmlns:c16="http://schemas.microsoft.com/office/drawing/2014/chart" uri="{C3380CC4-5D6E-409C-BE32-E72D297353CC}">
                <c16:uniqueId val="{0000004D-373E-4667-8A20-157641E73133}"/>
              </c:ext>
            </c:extLst>
          </c:dPt>
          <c:dPt>
            <c:idx val="39"/>
            <c:bubble3D val="0"/>
            <c:spPr>
              <a:solidFill>
                <a:srgbClr val="7030A0"/>
              </a:solidFill>
              <a:ln w="19050">
                <a:solidFill>
                  <a:schemeClr val="lt1"/>
                </a:solidFill>
              </a:ln>
              <a:effectLst/>
            </c:spPr>
            <c:extLst>
              <c:ext xmlns:c16="http://schemas.microsoft.com/office/drawing/2014/chart" uri="{C3380CC4-5D6E-409C-BE32-E72D297353CC}">
                <c16:uniqueId val="{0000004F-373E-4667-8A20-157641E73133}"/>
              </c:ext>
            </c:extLst>
          </c:dPt>
          <c:dPt>
            <c:idx val="40"/>
            <c:bubble3D val="0"/>
            <c:spPr>
              <a:solidFill>
                <a:srgbClr val="7030A0"/>
              </a:solidFill>
              <a:ln w="19050">
                <a:solidFill>
                  <a:schemeClr val="lt1"/>
                </a:solidFill>
              </a:ln>
              <a:effectLst/>
            </c:spPr>
            <c:extLst>
              <c:ext xmlns:c16="http://schemas.microsoft.com/office/drawing/2014/chart" uri="{C3380CC4-5D6E-409C-BE32-E72D297353CC}">
                <c16:uniqueId val="{00000051-373E-4667-8A20-157641E73133}"/>
              </c:ext>
            </c:extLst>
          </c:dPt>
          <c:dPt>
            <c:idx val="41"/>
            <c:bubble3D val="0"/>
            <c:spPr>
              <a:solidFill>
                <a:srgbClr val="7030A0"/>
              </a:solidFill>
              <a:ln w="19050">
                <a:solidFill>
                  <a:schemeClr val="lt1"/>
                </a:solidFill>
              </a:ln>
              <a:effectLst/>
            </c:spPr>
            <c:extLst>
              <c:ext xmlns:c16="http://schemas.microsoft.com/office/drawing/2014/chart" uri="{C3380CC4-5D6E-409C-BE32-E72D297353CC}">
                <c16:uniqueId val="{00000053-373E-4667-8A20-157641E73133}"/>
              </c:ext>
            </c:extLst>
          </c:dPt>
          <c:dPt>
            <c:idx val="42"/>
            <c:bubble3D val="0"/>
            <c:spPr>
              <a:solidFill>
                <a:srgbClr val="7030A0"/>
              </a:solidFill>
              <a:ln w="19050">
                <a:solidFill>
                  <a:schemeClr val="lt1"/>
                </a:solidFill>
              </a:ln>
              <a:effectLst/>
            </c:spPr>
            <c:extLst>
              <c:ext xmlns:c16="http://schemas.microsoft.com/office/drawing/2014/chart" uri="{C3380CC4-5D6E-409C-BE32-E72D297353CC}">
                <c16:uniqueId val="{00000055-373E-4667-8A20-157641E73133}"/>
              </c:ext>
            </c:extLst>
          </c:dPt>
          <c:dPt>
            <c:idx val="43"/>
            <c:bubble3D val="0"/>
            <c:spPr>
              <a:solidFill>
                <a:srgbClr val="7030A0"/>
              </a:solidFill>
              <a:ln w="19050">
                <a:solidFill>
                  <a:schemeClr val="lt1"/>
                </a:solidFill>
              </a:ln>
              <a:effectLst/>
            </c:spPr>
            <c:extLst>
              <c:ext xmlns:c16="http://schemas.microsoft.com/office/drawing/2014/chart" uri="{C3380CC4-5D6E-409C-BE32-E72D297353CC}">
                <c16:uniqueId val="{00000057-373E-4667-8A20-157641E73133}"/>
              </c:ext>
            </c:extLst>
          </c:dPt>
          <c:dPt>
            <c:idx val="44"/>
            <c:bubble3D val="0"/>
            <c:spPr>
              <a:solidFill>
                <a:srgbClr val="7030A0"/>
              </a:solidFill>
              <a:ln w="19050">
                <a:solidFill>
                  <a:schemeClr val="lt1"/>
                </a:solidFill>
              </a:ln>
              <a:effectLst/>
            </c:spPr>
            <c:extLst>
              <c:ext xmlns:c16="http://schemas.microsoft.com/office/drawing/2014/chart" uri="{C3380CC4-5D6E-409C-BE32-E72D297353CC}">
                <c16:uniqueId val="{00000059-373E-4667-8A20-157641E73133}"/>
              </c:ext>
            </c:extLst>
          </c:dPt>
          <c:dPt>
            <c:idx val="45"/>
            <c:bubble3D val="0"/>
            <c:spPr>
              <a:solidFill>
                <a:srgbClr val="7030A0"/>
              </a:solidFill>
              <a:ln w="19050">
                <a:solidFill>
                  <a:schemeClr val="lt1"/>
                </a:solidFill>
              </a:ln>
              <a:effectLst/>
            </c:spPr>
            <c:extLst>
              <c:ext xmlns:c16="http://schemas.microsoft.com/office/drawing/2014/chart" uri="{C3380CC4-5D6E-409C-BE32-E72D297353CC}">
                <c16:uniqueId val="{0000005B-373E-4667-8A20-157641E73133}"/>
              </c:ext>
            </c:extLst>
          </c:dPt>
          <c:dPt>
            <c:idx val="46"/>
            <c:bubble3D val="0"/>
            <c:spPr>
              <a:solidFill>
                <a:srgbClr val="7030A0"/>
              </a:solidFill>
              <a:ln w="19050">
                <a:solidFill>
                  <a:schemeClr val="lt1"/>
                </a:solidFill>
              </a:ln>
              <a:effectLst/>
            </c:spPr>
            <c:extLst>
              <c:ext xmlns:c16="http://schemas.microsoft.com/office/drawing/2014/chart" uri="{C3380CC4-5D6E-409C-BE32-E72D297353CC}">
                <c16:uniqueId val="{0000005D-373E-4667-8A20-157641E73133}"/>
              </c:ext>
            </c:extLst>
          </c:dPt>
          <c:dPt>
            <c:idx val="47"/>
            <c:bubble3D val="0"/>
            <c:spPr>
              <a:solidFill>
                <a:srgbClr val="7030A0"/>
              </a:solidFill>
              <a:ln w="19050">
                <a:solidFill>
                  <a:schemeClr val="lt1"/>
                </a:solidFill>
              </a:ln>
              <a:effectLst/>
            </c:spPr>
            <c:extLst>
              <c:ext xmlns:c16="http://schemas.microsoft.com/office/drawing/2014/chart" uri="{C3380CC4-5D6E-409C-BE32-E72D297353CC}">
                <c16:uniqueId val="{0000005F-373E-4667-8A20-157641E73133}"/>
              </c:ext>
            </c:extLst>
          </c:dPt>
          <c:dPt>
            <c:idx val="48"/>
            <c:bubble3D val="0"/>
            <c:spPr>
              <a:solidFill>
                <a:srgbClr val="7030A0"/>
              </a:solidFill>
              <a:ln w="19050">
                <a:solidFill>
                  <a:schemeClr val="lt1"/>
                </a:solidFill>
              </a:ln>
              <a:effectLst/>
            </c:spPr>
            <c:extLst>
              <c:ext xmlns:c16="http://schemas.microsoft.com/office/drawing/2014/chart" uri="{C3380CC4-5D6E-409C-BE32-E72D297353CC}">
                <c16:uniqueId val="{00000061-373E-4667-8A20-157641E73133}"/>
              </c:ext>
            </c:extLst>
          </c:dPt>
          <c:dPt>
            <c:idx val="49"/>
            <c:bubble3D val="0"/>
            <c:spPr>
              <a:solidFill>
                <a:srgbClr val="7030A0"/>
              </a:solidFill>
              <a:ln w="19050">
                <a:solidFill>
                  <a:schemeClr val="lt1"/>
                </a:solidFill>
              </a:ln>
              <a:effectLst/>
            </c:spPr>
            <c:extLst>
              <c:ext xmlns:c16="http://schemas.microsoft.com/office/drawing/2014/chart" uri="{C3380CC4-5D6E-409C-BE32-E72D297353CC}">
                <c16:uniqueId val="{00000063-373E-4667-8A20-157641E73133}"/>
              </c:ext>
            </c:extLst>
          </c:dPt>
          <c:val>
            <c:numLit>
              <c:formatCode>General</c:formatCode>
              <c:ptCount val="5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numLit>
          </c:val>
          <c:extLst>
            <c:ext xmlns:c16="http://schemas.microsoft.com/office/drawing/2014/chart" uri="{C3380CC4-5D6E-409C-BE32-E72D297353CC}">
              <c16:uniqueId val="{00000064-373E-4667-8A20-157641E73133}"/>
            </c:ext>
          </c:extLst>
        </c:ser>
        <c:dLbls>
          <c:showLegendKey val="0"/>
          <c:showVal val="0"/>
          <c:showCatName val="0"/>
          <c:showSerName val="0"/>
          <c:showPercent val="0"/>
          <c:showBubbleSize val="0"/>
          <c:showLeaderLines val="1"/>
        </c:dLbls>
        <c:firstSliceAng val="0"/>
        <c:holeSize val="50"/>
      </c:doughnutChart>
      <c:doughnutChart>
        <c:varyColors val="1"/>
        <c:ser>
          <c:idx val="0"/>
          <c:order val="0"/>
          <c:spPr>
            <a:solidFill>
              <a:srgbClr val="7030A0"/>
            </a:solidFill>
          </c:spPr>
          <c:dPt>
            <c:idx val="0"/>
            <c:bubble3D val="0"/>
            <c:spPr>
              <a:solidFill>
                <a:srgbClr val="461E64">
                  <a:alpha val="94902"/>
                </a:srgbClr>
              </a:solidFill>
              <a:ln w="19050">
                <a:solidFill>
                  <a:schemeClr val="lt1"/>
                </a:solidFill>
              </a:ln>
              <a:effectLst/>
            </c:spPr>
            <c:extLst>
              <c:ext xmlns:c16="http://schemas.microsoft.com/office/drawing/2014/chart" uri="{C3380CC4-5D6E-409C-BE32-E72D297353CC}">
                <c16:uniqueId val="{00000066-373E-4667-8A20-157641E73133}"/>
              </c:ext>
            </c:extLst>
          </c:dPt>
          <c:dPt>
            <c:idx val="1"/>
            <c:bubble3D val="0"/>
            <c:spPr>
              <a:solidFill>
                <a:srgbClr val="461E64">
                  <a:alpha val="0"/>
                </a:srgbClr>
              </a:solidFill>
              <a:ln w="19050">
                <a:solidFill>
                  <a:schemeClr val="lt1"/>
                </a:solidFill>
              </a:ln>
              <a:effectLst/>
            </c:spPr>
            <c:extLst>
              <c:ext xmlns:c16="http://schemas.microsoft.com/office/drawing/2014/chart" uri="{C3380CC4-5D6E-409C-BE32-E72D297353CC}">
                <c16:uniqueId val="{00000068-373E-4667-8A20-157641E73133}"/>
              </c:ext>
            </c:extLst>
          </c:dPt>
          <c:cat>
            <c:strRef>
              <c:f>'SUPPORT SHEET'!$A$10:$B$10</c:f>
              <c:strCache>
                <c:ptCount val="2"/>
                <c:pt idx="0">
                  <c:v>AMAZON</c:v>
                </c:pt>
                <c:pt idx="1">
                  <c:v>REMAINING </c:v>
                </c:pt>
              </c:strCache>
            </c:strRef>
          </c:cat>
          <c:val>
            <c:numRef>
              <c:f>'SUPPORT SHEET'!$A$11:$B$11</c:f>
              <c:numCache>
                <c:formatCode>0%</c:formatCode>
                <c:ptCount val="2"/>
                <c:pt idx="0">
                  <c:v>0.23107816127037165</c:v>
                </c:pt>
                <c:pt idx="1">
                  <c:v>0.76892183872962838</c:v>
                </c:pt>
              </c:numCache>
            </c:numRef>
          </c:val>
          <c:extLst>
            <c:ext xmlns:c16="http://schemas.microsoft.com/office/drawing/2014/chart" uri="{C3380CC4-5D6E-409C-BE32-E72D297353CC}">
              <c16:uniqueId val="{00000069-373E-4667-8A20-157641E73133}"/>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5700674815112"/>
          <c:y val="7.1569982323638121E-2"/>
          <c:w val="0.76379641552848787"/>
          <c:h val="0.77522738229149923"/>
        </c:manualLayout>
      </c:layout>
      <c:doughnutChart>
        <c:varyColors val="1"/>
        <c:ser>
          <c:idx val="1"/>
          <c:order val="1"/>
          <c:tx>
            <c:v>series</c:v>
          </c:tx>
          <c:spPr>
            <a:solidFill>
              <a:srgbClr val="7030A0"/>
            </a:solidFill>
          </c:spPr>
          <c:dPt>
            <c:idx val="0"/>
            <c:bubble3D val="0"/>
            <c:spPr>
              <a:solidFill>
                <a:srgbClr val="7030A0"/>
              </a:solidFill>
              <a:ln w="19050">
                <a:solidFill>
                  <a:schemeClr val="lt1"/>
                </a:solidFill>
              </a:ln>
              <a:effectLst/>
            </c:spPr>
            <c:extLst>
              <c:ext xmlns:c16="http://schemas.microsoft.com/office/drawing/2014/chart" uri="{C3380CC4-5D6E-409C-BE32-E72D297353CC}">
                <c16:uniqueId val="{00000001-E77A-4F4B-B396-9D076404BE53}"/>
              </c:ext>
            </c:extLst>
          </c:dPt>
          <c:dPt>
            <c:idx val="1"/>
            <c:bubble3D val="0"/>
            <c:spPr>
              <a:solidFill>
                <a:srgbClr val="7030A0"/>
              </a:solidFill>
              <a:ln w="19050">
                <a:solidFill>
                  <a:schemeClr val="lt1"/>
                </a:solidFill>
              </a:ln>
              <a:effectLst/>
            </c:spPr>
            <c:extLst>
              <c:ext xmlns:c16="http://schemas.microsoft.com/office/drawing/2014/chart" uri="{C3380CC4-5D6E-409C-BE32-E72D297353CC}">
                <c16:uniqueId val="{00000003-E77A-4F4B-B396-9D076404BE53}"/>
              </c:ext>
            </c:extLst>
          </c:dPt>
          <c:dPt>
            <c:idx val="2"/>
            <c:bubble3D val="0"/>
            <c:spPr>
              <a:solidFill>
                <a:srgbClr val="7030A0"/>
              </a:solidFill>
              <a:ln w="19050">
                <a:solidFill>
                  <a:schemeClr val="lt1"/>
                </a:solidFill>
              </a:ln>
              <a:effectLst/>
            </c:spPr>
            <c:extLst>
              <c:ext xmlns:c16="http://schemas.microsoft.com/office/drawing/2014/chart" uri="{C3380CC4-5D6E-409C-BE32-E72D297353CC}">
                <c16:uniqueId val="{00000005-E77A-4F4B-B396-9D076404BE53}"/>
              </c:ext>
            </c:extLst>
          </c:dPt>
          <c:dPt>
            <c:idx val="3"/>
            <c:bubble3D val="0"/>
            <c:spPr>
              <a:solidFill>
                <a:srgbClr val="7030A0"/>
              </a:solidFill>
              <a:ln w="19050">
                <a:solidFill>
                  <a:schemeClr val="lt1"/>
                </a:solidFill>
              </a:ln>
              <a:effectLst/>
            </c:spPr>
            <c:extLst>
              <c:ext xmlns:c16="http://schemas.microsoft.com/office/drawing/2014/chart" uri="{C3380CC4-5D6E-409C-BE32-E72D297353CC}">
                <c16:uniqueId val="{00000007-E77A-4F4B-B396-9D076404BE53}"/>
              </c:ext>
            </c:extLst>
          </c:dPt>
          <c:dPt>
            <c:idx val="4"/>
            <c:bubble3D val="0"/>
            <c:spPr>
              <a:solidFill>
                <a:srgbClr val="7030A0"/>
              </a:solidFill>
              <a:ln w="19050">
                <a:solidFill>
                  <a:schemeClr val="lt1"/>
                </a:solidFill>
              </a:ln>
              <a:effectLst/>
            </c:spPr>
            <c:extLst>
              <c:ext xmlns:c16="http://schemas.microsoft.com/office/drawing/2014/chart" uri="{C3380CC4-5D6E-409C-BE32-E72D297353CC}">
                <c16:uniqueId val="{00000009-E77A-4F4B-B396-9D076404BE53}"/>
              </c:ext>
            </c:extLst>
          </c:dPt>
          <c:dPt>
            <c:idx val="5"/>
            <c:bubble3D val="0"/>
            <c:spPr>
              <a:solidFill>
                <a:srgbClr val="7030A0"/>
              </a:solidFill>
              <a:ln w="19050">
                <a:solidFill>
                  <a:schemeClr val="lt1"/>
                </a:solidFill>
              </a:ln>
              <a:effectLst/>
            </c:spPr>
            <c:extLst>
              <c:ext xmlns:c16="http://schemas.microsoft.com/office/drawing/2014/chart" uri="{C3380CC4-5D6E-409C-BE32-E72D297353CC}">
                <c16:uniqueId val="{0000000B-E77A-4F4B-B396-9D076404BE53}"/>
              </c:ext>
            </c:extLst>
          </c:dPt>
          <c:dPt>
            <c:idx val="6"/>
            <c:bubble3D val="0"/>
            <c:spPr>
              <a:solidFill>
                <a:srgbClr val="7030A0"/>
              </a:solidFill>
              <a:ln w="19050">
                <a:solidFill>
                  <a:schemeClr val="lt1"/>
                </a:solidFill>
              </a:ln>
              <a:effectLst/>
            </c:spPr>
            <c:extLst>
              <c:ext xmlns:c16="http://schemas.microsoft.com/office/drawing/2014/chart" uri="{C3380CC4-5D6E-409C-BE32-E72D297353CC}">
                <c16:uniqueId val="{0000000D-E77A-4F4B-B396-9D076404BE53}"/>
              </c:ext>
            </c:extLst>
          </c:dPt>
          <c:dPt>
            <c:idx val="7"/>
            <c:bubble3D val="0"/>
            <c:spPr>
              <a:solidFill>
                <a:srgbClr val="7030A0"/>
              </a:solidFill>
              <a:ln w="19050">
                <a:solidFill>
                  <a:schemeClr val="lt1"/>
                </a:solidFill>
              </a:ln>
              <a:effectLst/>
            </c:spPr>
            <c:extLst>
              <c:ext xmlns:c16="http://schemas.microsoft.com/office/drawing/2014/chart" uri="{C3380CC4-5D6E-409C-BE32-E72D297353CC}">
                <c16:uniqueId val="{0000000F-E77A-4F4B-B396-9D076404BE53}"/>
              </c:ext>
            </c:extLst>
          </c:dPt>
          <c:dPt>
            <c:idx val="8"/>
            <c:bubble3D val="0"/>
            <c:spPr>
              <a:solidFill>
                <a:srgbClr val="7030A0"/>
              </a:solidFill>
              <a:ln w="19050">
                <a:solidFill>
                  <a:schemeClr val="lt1"/>
                </a:solidFill>
              </a:ln>
              <a:effectLst/>
            </c:spPr>
            <c:extLst>
              <c:ext xmlns:c16="http://schemas.microsoft.com/office/drawing/2014/chart" uri="{C3380CC4-5D6E-409C-BE32-E72D297353CC}">
                <c16:uniqueId val="{00000011-E77A-4F4B-B396-9D076404BE53}"/>
              </c:ext>
            </c:extLst>
          </c:dPt>
          <c:dPt>
            <c:idx val="9"/>
            <c:bubble3D val="0"/>
            <c:spPr>
              <a:solidFill>
                <a:srgbClr val="7030A0"/>
              </a:solidFill>
              <a:ln w="19050">
                <a:solidFill>
                  <a:schemeClr val="lt1"/>
                </a:solidFill>
              </a:ln>
              <a:effectLst/>
            </c:spPr>
            <c:extLst>
              <c:ext xmlns:c16="http://schemas.microsoft.com/office/drawing/2014/chart" uri="{C3380CC4-5D6E-409C-BE32-E72D297353CC}">
                <c16:uniqueId val="{00000013-E77A-4F4B-B396-9D076404BE53}"/>
              </c:ext>
            </c:extLst>
          </c:dPt>
          <c:dPt>
            <c:idx val="10"/>
            <c:bubble3D val="0"/>
            <c:spPr>
              <a:solidFill>
                <a:srgbClr val="7030A0"/>
              </a:solidFill>
              <a:ln w="19050">
                <a:solidFill>
                  <a:schemeClr val="lt1"/>
                </a:solidFill>
              </a:ln>
              <a:effectLst/>
            </c:spPr>
            <c:extLst>
              <c:ext xmlns:c16="http://schemas.microsoft.com/office/drawing/2014/chart" uri="{C3380CC4-5D6E-409C-BE32-E72D297353CC}">
                <c16:uniqueId val="{00000015-E77A-4F4B-B396-9D076404BE53}"/>
              </c:ext>
            </c:extLst>
          </c:dPt>
          <c:dPt>
            <c:idx val="11"/>
            <c:bubble3D val="0"/>
            <c:spPr>
              <a:solidFill>
                <a:srgbClr val="7030A0"/>
              </a:solidFill>
              <a:ln w="19050">
                <a:solidFill>
                  <a:schemeClr val="lt1"/>
                </a:solidFill>
              </a:ln>
              <a:effectLst/>
            </c:spPr>
            <c:extLst>
              <c:ext xmlns:c16="http://schemas.microsoft.com/office/drawing/2014/chart" uri="{C3380CC4-5D6E-409C-BE32-E72D297353CC}">
                <c16:uniqueId val="{00000017-E77A-4F4B-B396-9D076404BE53}"/>
              </c:ext>
            </c:extLst>
          </c:dPt>
          <c:dPt>
            <c:idx val="12"/>
            <c:bubble3D val="0"/>
            <c:spPr>
              <a:solidFill>
                <a:srgbClr val="7030A0"/>
              </a:solidFill>
              <a:ln w="19050">
                <a:solidFill>
                  <a:schemeClr val="lt1"/>
                </a:solidFill>
              </a:ln>
              <a:effectLst/>
            </c:spPr>
            <c:extLst>
              <c:ext xmlns:c16="http://schemas.microsoft.com/office/drawing/2014/chart" uri="{C3380CC4-5D6E-409C-BE32-E72D297353CC}">
                <c16:uniqueId val="{00000019-E77A-4F4B-B396-9D076404BE53}"/>
              </c:ext>
            </c:extLst>
          </c:dPt>
          <c:dPt>
            <c:idx val="13"/>
            <c:bubble3D val="0"/>
            <c:spPr>
              <a:solidFill>
                <a:srgbClr val="7030A0"/>
              </a:solidFill>
              <a:ln w="19050">
                <a:solidFill>
                  <a:schemeClr val="lt1"/>
                </a:solidFill>
              </a:ln>
              <a:effectLst/>
            </c:spPr>
            <c:extLst>
              <c:ext xmlns:c16="http://schemas.microsoft.com/office/drawing/2014/chart" uri="{C3380CC4-5D6E-409C-BE32-E72D297353CC}">
                <c16:uniqueId val="{0000001B-E77A-4F4B-B396-9D076404BE53}"/>
              </c:ext>
            </c:extLst>
          </c:dPt>
          <c:dPt>
            <c:idx val="14"/>
            <c:bubble3D val="0"/>
            <c:spPr>
              <a:solidFill>
                <a:srgbClr val="7030A0"/>
              </a:solidFill>
              <a:ln w="19050">
                <a:solidFill>
                  <a:schemeClr val="lt1"/>
                </a:solidFill>
              </a:ln>
              <a:effectLst/>
            </c:spPr>
            <c:extLst>
              <c:ext xmlns:c16="http://schemas.microsoft.com/office/drawing/2014/chart" uri="{C3380CC4-5D6E-409C-BE32-E72D297353CC}">
                <c16:uniqueId val="{0000001D-E77A-4F4B-B396-9D076404BE53}"/>
              </c:ext>
            </c:extLst>
          </c:dPt>
          <c:dPt>
            <c:idx val="15"/>
            <c:bubble3D val="0"/>
            <c:spPr>
              <a:solidFill>
                <a:srgbClr val="7030A0"/>
              </a:solidFill>
              <a:ln w="19050">
                <a:solidFill>
                  <a:schemeClr val="lt1"/>
                </a:solidFill>
              </a:ln>
              <a:effectLst/>
            </c:spPr>
            <c:extLst>
              <c:ext xmlns:c16="http://schemas.microsoft.com/office/drawing/2014/chart" uri="{C3380CC4-5D6E-409C-BE32-E72D297353CC}">
                <c16:uniqueId val="{0000001F-E77A-4F4B-B396-9D076404BE53}"/>
              </c:ext>
            </c:extLst>
          </c:dPt>
          <c:dPt>
            <c:idx val="16"/>
            <c:bubble3D val="0"/>
            <c:spPr>
              <a:solidFill>
                <a:srgbClr val="7030A0"/>
              </a:solidFill>
              <a:ln w="19050">
                <a:solidFill>
                  <a:schemeClr val="lt1"/>
                </a:solidFill>
              </a:ln>
              <a:effectLst/>
            </c:spPr>
            <c:extLst>
              <c:ext xmlns:c16="http://schemas.microsoft.com/office/drawing/2014/chart" uri="{C3380CC4-5D6E-409C-BE32-E72D297353CC}">
                <c16:uniqueId val="{00000021-E77A-4F4B-B396-9D076404BE53}"/>
              </c:ext>
            </c:extLst>
          </c:dPt>
          <c:dPt>
            <c:idx val="17"/>
            <c:bubble3D val="0"/>
            <c:spPr>
              <a:solidFill>
                <a:srgbClr val="7030A0"/>
              </a:solidFill>
              <a:ln w="19050">
                <a:solidFill>
                  <a:schemeClr val="lt1"/>
                </a:solidFill>
              </a:ln>
              <a:effectLst/>
            </c:spPr>
            <c:extLst>
              <c:ext xmlns:c16="http://schemas.microsoft.com/office/drawing/2014/chart" uri="{C3380CC4-5D6E-409C-BE32-E72D297353CC}">
                <c16:uniqueId val="{00000023-E77A-4F4B-B396-9D076404BE53}"/>
              </c:ext>
            </c:extLst>
          </c:dPt>
          <c:dPt>
            <c:idx val="18"/>
            <c:bubble3D val="0"/>
            <c:spPr>
              <a:solidFill>
                <a:srgbClr val="7030A0"/>
              </a:solidFill>
              <a:ln w="19050">
                <a:solidFill>
                  <a:schemeClr val="lt1"/>
                </a:solidFill>
              </a:ln>
              <a:effectLst/>
            </c:spPr>
            <c:extLst>
              <c:ext xmlns:c16="http://schemas.microsoft.com/office/drawing/2014/chart" uri="{C3380CC4-5D6E-409C-BE32-E72D297353CC}">
                <c16:uniqueId val="{00000025-E77A-4F4B-B396-9D076404BE53}"/>
              </c:ext>
            </c:extLst>
          </c:dPt>
          <c:dPt>
            <c:idx val="19"/>
            <c:bubble3D val="0"/>
            <c:spPr>
              <a:solidFill>
                <a:srgbClr val="7030A0"/>
              </a:solidFill>
              <a:ln w="19050">
                <a:solidFill>
                  <a:schemeClr val="lt1"/>
                </a:solidFill>
              </a:ln>
              <a:effectLst/>
            </c:spPr>
            <c:extLst>
              <c:ext xmlns:c16="http://schemas.microsoft.com/office/drawing/2014/chart" uri="{C3380CC4-5D6E-409C-BE32-E72D297353CC}">
                <c16:uniqueId val="{00000027-E77A-4F4B-B396-9D076404BE53}"/>
              </c:ext>
            </c:extLst>
          </c:dPt>
          <c:dPt>
            <c:idx val="20"/>
            <c:bubble3D val="0"/>
            <c:spPr>
              <a:solidFill>
                <a:srgbClr val="7030A0"/>
              </a:solidFill>
              <a:ln w="19050">
                <a:solidFill>
                  <a:schemeClr val="lt1"/>
                </a:solidFill>
              </a:ln>
              <a:effectLst/>
            </c:spPr>
            <c:extLst>
              <c:ext xmlns:c16="http://schemas.microsoft.com/office/drawing/2014/chart" uri="{C3380CC4-5D6E-409C-BE32-E72D297353CC}">
                <c16:uniqueId val="{00000029-E77A-4F4B-B396-9D076404BE53}"/>
              </c:ext>
            </c:extLst>
          </c:dPt>
          <c:dPt>
            <c:idx val="21"/>
            <c:bubble3D val="0"/>
            <c:spPr>
              <a:solidFill>
                <a:srgbClr val="7030A0"/>
              </a:solidFill>
              <a:ln w="19050">
                <a:solidFill>
                  <a:schemeClr val="lt1"/>
                </a:solidFill>
              </a:ln>
              <a:effectLst/>
            </c:spPr>
            <c:extLst>
              <c:ext xmlns:c16="http://schemas.microsoft.com/office/drawing/2014/chart" uri="{C3380CC4-5D6E-409C-BE32-E72D297353CC}">
                <c16:uniqueId val="{0000002B-E77A-4F4B-B396-9D076404BE53}"/>
              </c:ext>
            </c:extLst>
          </c:dPt>
          <c:dPt>
            <c:idx val="22"/>
            <c:bubble3D val="0"/>
            <c:spPr>
              <a:solidFill>
                <a:srgbClr val="7030A0"/>
              </a:solidFill>
              <a:ln w="19050">
                <a:solidFill>
                  <a:schemeClr val="lt1"/>
                </a:solidFill>
              </a:ln>
              <a:effectLst/>
            </c:spPr>
            <c:extLst>
              <c:ext xmlns:c16="http://schemas.microsoft.com/office/drawing/2014/chart" uri="{C3380CC4-5D6E-409C-BE32-E72D297353CC}">
                <c16:uniqueId val="{0000002D-E77A-4F4B-B396-9D076404BE53}"/>
              </c:ext>
            </c:extLst>
          </c:dPt>
          <c:dPt>
            <c:idx val="23"/>
            <c:bubble3D val="0"/>
            <c:spPr>
              <a:solidFill>
                <a:srgbClr val="7030A0"/>
              </a:solidFill>
              <a:ln w="19050">
                <a:solidFill>
                  <a:schemeClr val="lt1"/>
                </a:solidFill>
              </a:ln>
              <a:effectLst/>
            </c:spPr>
            <c:extLst>
              <c:ext xmlns:c16="http://schemas.microsoft.com/office/drawing/2014/chart" uri="{C3380CC4-5D6E-409C-BE32-E72D297353CC}">
                <c16:uniqueId val="{0000002F-E77A-4F4B-B396-9D076404BE53}"/>
              </c:ext>
            </c:extLst>
          </c:dPt>
          <c:dPt>
            <c:idx val="24"/>
            <c:bubble3D val="0"/>
            <c:spPr>
              <a:solidFill>
                <a:srgbClr val="7030A0"/>
              </a:solidFill>
              <a:ln w="19050">
                <a:solidFill>
                  <a:schemeClr val="lt1"/>
                </a:solidFill>
              </a:ln>
              <a:effectLst/>
            </c:spPr>
            <c:extLst>
              <c:ext xmlns:c16="http://schemas.microsoft.com/office/drawing/2014/chart" uri="{C3380CC4-5D6E-409C-BE32-E72D297353CC}">
                <c16:uniqueId val="{00000031-E77A-4F4B-B396-9D076404BE53}"/>
              </c:ext>
            </c:extLst>
          </c:dPt>
          <c:dPt>
            <c:idx val="25"/>
            <c:bubble3D val="0"/>
            <c:spPr>
              <a:solidFill>
                <a:srgbClr val="7030A0"/>
              </a:solidFill>
              <a:ln w="19050">
                <a:solidFill>
                  <a:schemeClr val="lt1"/>
                </a:solidFill>
              </a:ln>
              <a:effectLst/>
            </c:spPr>
            <c:extLst>
              <c:ext xmlns:c16="http://schemas.microsoft.com/office/drawing/2014/chart" uri="{C3380CC4-5D6E-409C-BE32-E72D297353CC}">
                <c16:uniqueId val="{00000033-E77A-4F4B-B396-9D076404BE53}"/>
              </c:ext>
            </c:extLst>
          </c:dPt>
          <c:dPt>
            <c:idx val="26"/>
            <c:bubble3D val="0"/>
            <c:spPr>
              <a:solidFill>
                <a:srgbClr val="7030A0"/>
              </a:solidFill>
              <a:ln w="19050">
                <a:solidFill>
                  <a:schemeClr val="lt1"/>
                </a:solidFill>
              </a:ln>
              <a:effectLst/>
            </c:spPr>
            <c:extLst>
              <c:ext xmlns:c16="http://schemas.microsoft.com/office/drawing/2014/chart" uri="{C3380CC4-5D6E-409C-BE32-E72D297353CC}">
                <c16:uniqueId val="{00000035-E77A-4F4B-B396-9D076404BE53}"/>
              </c:ext>
            </c:extLst>
          </c:dPt>
          <c:dPt>
            <c:idx val="27"/>
            <c:bubble3D val="0"/>
            <c:spPr>
              <a:solidFill>
                <a:srgbClr val="7030A0"/>
              </a:solidFill>
              <a:ln w="19050">
                <a:solidFill>
                  <a:schemeClr val="lt1"/>
                </a:solidFill>
              </a:ln>
              <a:effectLst/>
            </c:spPr>
            <c:extLst>
              <c:ext xmlns:c16="http://schemas.microsoft.com/office/drawing/2014/chart" uri="{C3380CC4-5D6E-409C-BE32-E72D297353CC}">
                <c16:uniqueId val="{00000037-E77A-4F4B-B396-9D076404BE53}"/>
              </c:ext>
            </c:extLst>
          </c:dPt>
          <c:dPt>
            <c:idx val="28"/>
            <c:bubble3D val="0"/>
            <c:spPr>
              <a:solidFill>
                <a:srgbClr val="7030A0"/>
              </a:solidFill>
              <a:ln w="19050">
                <a:solidFill>
                  <a:schemeClr val="lt1"/>
                </a:solidFill>
              </a:ln>
              <a:effectLst/>
            </c:spPr>
            <c:extLst>
              <c:ext xmlns:c16="http://schemas.microsoft.com/office/drawing/2014/chart" uri="{C3380CC4-5D6E-409C-BE32-E72D297353CC}">
                <c16:uniqueId val="{00000039-E77A-4F4B-B396-9D076404BE53}"/>
              </c:ext>
            </c:extLst>
          </c:dPt>
          <c:dPt>
            <c:idx val="29"/>
            <c:bubble3D val="0"/>
            <c:spPr>
              <a:solidFill>
                <a:srgbClr val="7030A0"/>
              </a:solidFill>
              <a:ln w="19050">
                <a:solidFill>
                  <a:schemeClr val="lt1"/>
                </a:solidFill>
              </a:ln>
              <a:effectLst/>
            </c:spPr>
            <c:extLst>
              <c:ext xmlns:c16="http://schemas.microsoft.com/office/drawing/2014/chart" uri="{C3380CC4-5D6E-409C-BE32-E72D297353CC}">
                <c16:uniqueId val="{0000003B-E77A-4F4B-B396-9D076404BE53}"/>
              </c:ext>
            </c:extLst>
          </c:dPt>
          <c:dPt>
            <c:idx val="30"/>
            <c:bubble3D val="0"/>
            <c:spPr>
              <a:solidFill>
                <a:srgbClr val="7030A0"/>
              </a:solidFill>
              <a:ln w="19050">
                <a:solidFill>
                  <a:schemeClr val="lt1"/>
                </a:solidFill>
              </a:ln>
              <a:effectLst/>
            </c:spPr>
            <c:extLst>
              <c:ext xmlns:c16="http://schemas.microsoft.com/office/drawing/2014/chart" uri="{C3380CC4-5D6E-409C-BE32-E72D297353CC}">
                <c16:uniqueId val="{0000003D-E77A-4F4B-B396-9D076404BE53}"/>
              </c:ext>
            </c:extLst>
          </c:dPt>
          <c:dPt>
            <c:idx val="31"/>
            <c:bubble3D val="0"/>
            <c:spPr>
              <a:solidFill>
                <a:srgbClr val="7030A0"/>
              </a:solidFill>
              <a:ln w="19050">
                <a:solidFill>
                  <a:schemeClr val="lt1"/>
                </a:solidFill>
              </a:ln>
              <a:effectLst/>
            </c:spPr>
            <c:extLst>
              <c:ext xmlns:c16="http://schemas.microsoft.com/office/drawing/2014/chart" uri="{C3380CC4-5D6E-409C-BE32-E72D297353CC}">
                <c16:uniqueId val="{0000003F-E77A-4F4B-B396-9D076404BE53}"/>
              </c:ext>
            </c:extLst>
          </c:dPt>
          <c:dPt>
            <c:idx val="32"/>
            <c:bubble3D val="0"/>
            <c:spPr>
              <a:solidFill>
                <a:srgbClr val="7030A0"/>
              </a:solidFill>
              <a:ln w="19050">
                <a:solidFill>
                  <a:schemeClr val="lt1"/>
                </a:solidFill>
              </a:ln>
              <a:effectLst/>
            </c:spPr>
            <c:extLst>
              <c:ext xmlns:c16="http://schemas.microsoft.com/office/drawing/2014/chart" uri="{C3380CC4-5D6E-409C-BE32-E72D297353CC}">
                <c16:uniqueId val="{00000041-E77A-4F4B-B396-9D076404BE53}"/>
              </c:ext>
            </c:extLst>
          </c:dPt>
          <c:dPt>
            <c:idx val="33"/>
            <c:bubble3D val="0"/>
            <c:spPr>
              <a:solidFill>
                <a:srgbClr val="7030A0"/>
              </a:solidFill>
              <a:ln w="19050">
                <a:solidFill>
                  <a:schemeClr val="lt1"/>
                </a:solidFill>
              </a:ln>
              <a:effectLst/>
            </c:spPr>
            <c:extLst>
              <c:ext xmlns:c16="http://schemas.microsoft.com/office/drawing/2014/chart" uri="{C3380CC4-5D6E-409C-BE32-E72D297353CC}">
                <c16:uniqueId val="{00000043-E77A-4F4B-B396-9D076404BE53}"/>
              </c:ext>
            </c:extLst>
          </c:dPt>
          <c:dPt>
            <c:idx val="34"/>
            <c:bubble3D val="0"/>
            <c:spPr>
              <a:solidFill>
                <a:srgbClr val="7030A0"/>
              </a:solidFill>
              <a:ln w="19050">
                <a:solidFill>
                  <a:schemeClr val="lt1"/>
                </a:solidFill>
              </a:ln>
              <a:effectLst/>
            </c:spPr>
            <c:extLst>
              <c:ext xmlns:c16="http://schemas.microsoft.com/office/drawing/2014/chart" uri="{C3380CC4-5D6E-409C-BE32-E72D297353CC}">
                <c16:uniqueId val="{00000045-E77A-4F4B-B396-9D076404BE53}"/>
              </c:ext>
            </c:extLst>
          </c:dPt>
          <c:dPt>
            <c:idx val="35"/>
            <c:bubble3D val="0"/>
            <c:spPr>
              <a:solidFill>
                <a:srgbClr val="7030A0"/>
              </a:solidFill>
              <a:ln w="19050">
                <a:solidFill>
                  <a:schemeClr val="lt1"/>
                </a:solidFill>
              </a:ln>
              <a:effectLst/>
            </c:spPr>
            <c:extLst>
              <c:ext xmlns:c16="http://schemas.microsoft.com/office/drawing/2014/chart" uri="{C3380CC4-5D6E-409C-BE32-E72D297353CC}">
                <c16:uniqueId val="{00000047-E77A-4F4B-B396-9D076404BE53}"/>
              </c:ext>
            </c:extLst>
          </c:dPt>
          <c:dPt>
            <c:idx val="36"/>
            <c:bubble3D val="0"/>
            <c:spPr>
              <a:solidFill>
                <a:srgbClr val="7030A0"/>
              </a:solidFill>
              <a:ln w="19050">
                <a:solidFill>
                  <a:schemeClr val="lt1"/>
                </a:solidFill>
              </a:ln>
              <a:effectLst/>
            </c:spPr>
            <c:extLst>
              <c:ext xmlns:c16="http://schemas.microsoft.com/office/drawing/2014/chart" uri="{C3380CC4-5D6E-409C-BE32-E72D297353CC}">
                <c16:uniqueId val="{00000049-E77A-4F4B-B396-9D076404BE53}"/>
              </c:ext>
            </c:extLst>
          </c:dPt>
          <c:dPt>
            <c:idx val="37"/>
            <c:bubble3D val="0"/>
            <c:spPr>
              <a:solidFill>
                <a:srgbClr val="7030A0"/>
              </a:solidFill>
              <a:ln w="19050">
                <a:solidFill>
                  <a:schemeClr val="lt1"/>
                </a:solidFill>
              </a:ln>
              <a:effectLst/>
            </c:spPr>
            <c:extLst>
              <c:ext xmlns:c16="http://schemas.microsoft.com/office/drawing/2014/chart" uri="{C3380CC4-5D6E-409C-BE32-E72D297353CC}">
                <c16:uniqueId val="{0000004B-E77A-4F4B-B396-9D076404BE53}"/>
              </c:ext>
            </c:extLst>
          </c:dPt>
          <c:dPt>
            <c:idx val="38"/>
            <c:bubble3D val="0"/>
            <c:spPr>
              <a:solidFill>
                <a:srgbClr val="7030A0"/>
              </a:solidFill>
              <a:ln w="19050">
                <a:solidFill>
                  <a:schemeClr val="lt1"/>
                </a:solidFill>
              </a:ln>
              <a:effectLst/>
            </c:spPr>
            <c:extLst>
              <c:ext xmlns:c16="http://schemas.microsoft.com/office/drawing/2014/chart" uri="{C3380CC4-5D6E-409C-BE32-E72D297353CC}">
                <c16:uniqueId val="{0000004D-E77A-4F4B-B396-9D076404BE53}"/>
              </c:ext>
            </c:extLst>
          </c:dPt>
          <c:dPt>
            <c:idx val="39"/>
            <c:bubble3D val="0"/>
            <c:spPr>
              <a:solidFill>
                <a:srgbClr val="7030A0"/>
              </a:solidFill>
              <a:ln w="19050">
                <a:solidFill>
                  <a:schemeClr val="lt1"/>
                </a:solidFill>
              </a:ln>
              <a:effectLst/>
            </c:spPr>
            <c:extLst>
              <c:ext xmlns:c16="http://schemas.microsoft.com/office/drawing/2014/chart" uri="{C3380CC4-5D6E-409C-BE32-E72D297353CC}">
                <c16:uniqueId val="{0000004F-E77A-4F4B-B396-9D076404BE53}"/>
              </c:ext>
            </c:extLst>
          </c:dPt>
          <c:dPt>
            <c:idx val="40"/>
            <c:bubble3D val="0"/>
            <c:spPr>
              <a:solidFill>
                <a:srgbClr val="7030A0"/>
              </a:solidFill>
              <a:ln w="19050">
                <a:solidFill>
                  <a:schemeClr val="lt1"/>
                </a:solidFill>
              </a:ln>
              <a:effectLst/>
            </c:spPr>
            <c:extLst>
              <c:ext xmlns:c16="http://schemas.microsoft.com/office/drawing/2014/chart" uri="{C3380CC4-5D6E-409C-BE32-E72D297353CC}">
                <c16:uniqueId val="{00000051-E77A-4F4B-B396-9D076404BE53}"/>
              </c:ext>
            </c:extLst>
          </c:dPt>
          <c:dPt>
            <c:idx val="41"/>
            <c:bubble3D val="0"/>
            <c:spPr>
              <a:solidFill>
                <a:srgbClr val="7030A0"/>
              </a:solidFill>
              <a:ln w="19050">
                <a:solidFill>
                  <a:schemeClr val="lt1"/>
                </a:solidFill>
              </a:ln>
              <a:effectLst/>
            </c:spPr>
            <c:extLst>
              <c:ext xmlns:c16="http://schemas.microsoft.com/office/drawing/2014/chart" uri="{C3380CC4-5D6E-409C-BE32-E72D297353CC}">
                <c16:uniqueId val="{00000053-E77A-4F4B-B396-9D076404BE53}"/>
              </c:ext>
            </c:extLst>
          </c:dPt>
          <c:dPt>
            <c:idx val="42"/>
            <c:bubble3D val="0"/>
            <c:spPr>
              <a:solidFill>
                <a:srgbClr val="7030A0"/>
              </a:solidFill>
              <a:ln w="19050">
                <a:solidFill>
                  <a:schemeClr val="lt1"/>
                </a:solidFill>
              </a:ln>
              <a:effectLst/>
            </c:spPr>
            <c:extLst>
              <c:ext xmlns:c16="http://schemas.microsoft.com/office/drawing/2014/chart" uri="{C3380CC4-5D6E-409C-BE32-E72D297353CC}">
                <c16:uniqueId val="{00000055-E77A-4F4B-B396-9D076404BE53}"/>
              </c:ext>
            </c:extLst>
          </c:dPt>
          <c:dPt>
            <c:idx val="43"/>
            <c:bubble3D val="0"/>
            <c:spPr>
              <a:solidFill>
                <a:srgbClr val="7030A0"/>
              </a:solidFill>
              <a:ln w="19050">
                <a:solidFill>
                  <a:schemeClr val="lt1"/>
                </a:solidFill>
              </a:ln>
              <a:effectLst/>
            </c:spPr>
            <c:extLst>
              <c:ext xmlns:c16="http://schemas.microsoft.com/office/drawing/2014/chart" uri="{C3380CC4-5D6E-409C-BE32-E72D297353CC}">
                <c16:uniqueId val="{00000057-E77A-4F4B-B396-9D076404BE53}"/>
              </c:ext>
            </c:extLst>
          </c:dPt>
          <c:dPt>
            <c:idx val="44"/>
            <c:bubble3D val="0"/>
            <c:spPr>
              <a:solidFill>
                <a:srgbClr val="7030A0"/>
              </a:solidFill>
              <a:ln w="19050">
                <a:solidFill>
                  <a:schemeClr val="lt1"/>
                </a:solidFill>
              </a:ln>
              <a:effectLst/>
            </c:spPr>
            <c:extLst>
              <c:ext xmlns:c16="http://schemas.microsoft.com/office/drawing/2014/chart" uri="{C3380CC4-5D6E-409C-BE32-E72D297353CC}">
                <c16:uniqueId val="{00000059-E77A-4F4B-B396-9D076404BE53}"/>
              </c:ext>
            </c:extLst>
          </c:dPt>
          <c:dPt>
            <c:idx val="45"/>
            <c:bubble3D val="0"/>
            <c:spPr>
              <a:solidFill>
                <a:srgbClr val="7030A0"/>
              </a:solidFill>
              <a:ln w="19050">
                <a:solidFill>
                  <a:schemeClr val="lt1"/>
                </a:solidFill>
              </a:ln>
              <a:effectLst/>
            </c:spPr>
            <c:extLst>
              <c:ext xmlns:c16="http://schemas.microsoft.com/office/drawing/2014/chart" uri="{C3380CC4-5D6E-409C-BE32-E72D297353CC}">
                <c16:uniqueId val="{0000005B-E77A-4F4B-B396-9D076404BE53}"/>
              </c:ext>
            </c:extLst>
          </c:dPt>
          <c:dPt>
            <c:idx val="46"/>
            <c:bubble3D val="0"/>
            <c:spPr>
              <a:solidFill>
                <a:srgbClr val="7030A0"/>
              </a:solidFill>
              <a:ln w="19050">
                <a:solidFill>
                  <a:schemeClr val="lt1"/>
                </a:solidFill>
              </a:ln>
              <a:effectLst/>
            </c:spPr>
            <c:extLst>
              <c:ext xmlns:c16="http://schemas.microsoft.com/office/drawing/2014/chart" uri="{C3380CC4-5D6E-409C-BE32-E72D297353CC}">
                <c16:uniqueId val="{0000005D-E77A-4F4B-B396-9D076404BE53}"/>
              </c:ext>
            </c:extLst>
          </c:dPt>
          <c:dPt>
            <c:idx val="47"/>
            <c:bubble3D val="0"/>
            <c:spPr>
              <a:solidFill>
                <a:srgbClr val="7030A0"/>
              </a:solidFill>
              <a:ln w="19050">
                <a:solidFill>
                  <a:schemeClr val="lt1"/>
                </a:solidFill>
              </a:ln>
              <a:effectLst/>
            </c:spPr>
            <c:extLst>
              <c:ext xmlns:c16="http://schemas.microsoft.com/office/drawing/2014/chart" uri="{C3380CC4-5D6E-409C-BE32-E72D297353CC}">
                <c16:uniqueId val="{0000005F-E77A-4F4B-B396-9D076404BE53}"/>
              </c:ext>
            </c:extLst>
          </c:dPt>
          <c:dPt>
            <c:idx val="48"/>
            <c:bubble3D val="0"/>
            <c:spPr>
              <a:solidFill>
                <a:srgbClr val="7030A0"/>
              </a:solidFill>
              <a:ln w="19050">
                <a:solidFill>
                  <a:schemeClr val="lt1"/>
                </a:solidFill>
              </a:ln>
              <a:effectLst/>
            </c:spPr>
            <c:extLst>
              <c:ext xmlns:c16="http://schemas.microsoft.com/office/drawing/2014/chart" uri="{C3380CC4-5D6E-409C-BE32-E72D297353CC}">
                <c16:uniqueId val="{00000061-E77A-4F4B-B396-9D076404BE53}"/>
              </c:ext>
            </c:extLst>
          </c:dPt>
          <c:dPt>
            <c:idx val="49"/>
            <c:bubble3D val="0"/>
            <c:spPr>
              <a:solidFill>
                <a:srgbClr val="7030A0"/>
              </a:solidFill>
              <a:ln w="19050">
                <a:solidFill>
                  <a:schemeClr val="lt1"/>
                </a:solidFill>
              </a:ln>
              <a:effectLst/>
            </c:spPr>
            <c:extLst>
              <c:ext xmlns:c16="http://schemas.microsoft.com/office/drawing/2014/chart" uri="{C3380CC4-5D6E-409C-BE32-E72D297353CC}">
                <c16:uniqueId val="{00000063-E77A-4F4B-B396-9D076404BE53}"/>
              </c:ext>
            </c:extLst>
          </c:dPt>
          <c:val>
            <c:numLit>
              <c:formatCode>General</c:formatCode>
              <c:ptCount val="5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numLit>
          </c:val>
          <c:extLst>
            <c:ext xmlns:c16="http://schemas.microsoft.com/office/drawing/2014/chart" uri="{C3380CC4-5D6E-409C-BE32-E72D297353CC}">
              <c16:uniqueId val="{00000064-E77A-4F4B-B396-9D076404BE53}"/>
            </c:ext>
          </c:extLst>
        </c:ser>
        <c:dLbls>
          <c:showLegendKey val="0"/>
          <c:showVal val="0"/>
          <c:showCatName val="0"/>
          <c:showSerName val="0"/>
          <c:showPercent val="0"/>
          <c:showBubbleSize val="0"/>
          <c:showLeaderLines val="1"/>
        </c:dLbls>
        <c:firstSliceAng val="0"/>
        <c:holeSize val="50"/>
      </c:doughnutChart>
      <c:doughnutChart>
        <c:varyColors val="1"/>
        <c:ser>
          <c:idx val="0"/>
          <c:order val="0"/>
          <c:spPr>
            <a:solidFill>
              <a:srgbClr val="7030A0"/>
            </a:solidFill>
          </c:spPr>
          <c:dPt>
            <c:idx val="0"/>
            <c:bubble3D val="0"/>
            <c:spPr>
              <a:solidFill>
                <a:srgbClr val="461E64">
                  <a:alpha val="94902"/>
                </a:srgbClr>
              </a:solidFill>
              <a:ln w="19050">
                <a:solidFill>
                  <a:schemeClr val="lt1"/>
                </a:solidFill>
              </a:ln>
              <a:effectLst/>
            </c:spPr>
            <c:extLst>
              <c:ext xmlns:c16="http://schemas.microsoft.com/office/drawing/2014/chart" uri="{C3380CC4-5D6E-409C-BE32-E72D297353CC}">
                <c16:uniqueId val="{00000066-E77A-4F4B-B396-9D076404BE53}"/>
              </c:ext>
            </c:extLst>
          </c:dPt>
          <c:dPt>
            <c:idx val="1"/>
            <c:bubble3D val="0"/>
            <c:spPr>
              <a:solidFill>
                <a:srgbClr val="461E64">
                  <a:alpha val="0"/>
                </a:srgbClr>
              </a:solidFill>
              <a:ln w="19050">
                <a:solidFill>
                  <a:schemeClr val="lt1"/>
                </a:solidFill>
              </a:ln>
              <a:effectLst/>
            </c:spPr>
            <c:extLst>
              <c:ext xmlns:c16="http://schemas.microsoft.com/office/drawing/2014/chart" uri="{C3380CC4-5D6E-409C-BE32-E72D297353CC}">
                <c16:uniqueId val="{00000068-E77A-4F4B-B396-9D076404BE53}"/>
              </c:ext>
            </c:extLst>
          </c:dPt>
          <c:cat>
            <c:strRef>
              <c:f>'SUPPORT SHEET'!$A$10:$B$10</c:f>
              <c:strCache>
                <c:ptCount val="2"/>
                <c:pt idx="0">
                  <c:v>AMAZON</c:v>
                </c:pt>
                <c:pt idx="1">
                  <c:v>REMAINING </c:v>
                </c:pt>
              </c:strCache>
            </c:strRef>
          </c:cat>
          <c:val>
            <c:numRef>
              <c:f>'SUPPORT SHEET'!$A$11:$B$11</c:f>
              <c:numCache>
                <c:formatCode>0%</c:formatCode>
                <c:ptCount val="2"/>
                <c:pt idx="0">
                  <c:v>0.23107816127037165</c:v>
                </c:pt>
                <c:pt idx="1">
                  <c:v>0.76892183872962838</c:v>
                </c:pt>
              </c:numCache>
            </c:numRef>
          </c:val>
          <c:extLst>
            <c:ext xmlns:c16="http://schemas.microsoft.com/office/drawing/2014/chart" uri="{C3380CC4-5D6E-409C-BE32-E72D297353CC}">
              <c16:uniqueId val="{00000069-E77A-4F4B-B396-9D076404BE53}"/>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6458671786198548E-4"/>
          <c:y val="0.10819219676983197"/>
          <c:w val="0.83780911130343994"/>
          <c:h val="0.88432838605766861"/>
        </c:manualLayout>
      </c:layout>
      <c:barChart>
        <c:barDir val="col"/>
        <c:grouping val="clustered"/>
        <c:varyColors val="0"/>
        <c:ser>
          <c:idx val="0"/>
          <c:order val="0"/>
          <c:tx>
            <c:strRef>
              <c:f>'SUPPORT SHEET'!$G$15</c:f>
              <c:strCache>
                <c:ptCount val="1"/>
                <c:pt idx="0">
                  <c:v>values</c:v>
                </c:pt>
              </c:strCache>
            </c:strRef>
          </c:tx>
          <c:spPr>
            <a:solidFill>
              <a:schemeClr val="accent1"/>
            </a:solidFill>
            <a:ln>
              <a:noFill/>
            </a:ln>
            <a:effectLst/>
          </c:spPr>
          <c:invertIfNegative val="0"/>
          <c:dPt>
            <c:idx val="0"/>
            <c:invertIfNegative val="0"/>
            <c:bubble3D val="0"/>
            <c:spPr>
              <a:blipFill>
                <a:blip xmlns:r="http://schemas.openxmlformats.org/officeDocument/2006/relationships" r:embed="rId3"/>
                <a:stretch>
                  <a:fillRect/>
                </a:stretch>
              </a:blipFill>
              <a:ln>
                <a:noFill/>
              </a:ln>
              <a:effectLst/>
            </c:spPr>
            <c:pictureOptions>
              <c:pictureFormat val="stackScale"/>
            </c:pictureOptions>
            <c:extLst>
              <c:ext xmlns:c16="http://schemas.microsoft.com/office/drawing/2014/chart" uri="{C3380CC4-5D6E-409C-BE32-E72D297353CC}">
                <c16:uniqueId val="{00000001-3AF2-4113-B201-3D27F40C00CA}"/>
              </c:ext>
            </c:extLst>
          </c:dPt>
          <c:dPt>
            <c:idx val="1"/>
            <c:invertIfNegative val="0"/>
            <c:bubble3D val="0"/>
            <c:spPr>
              <a:blipFill>
                <a:blip xmlns:r="http://schemas.openxmlformats.org/officeDocument/2006/relationships" r:embed="rId4"/>
                <a:stretch>
                  <a:fillRect/>
                </a:stretch>
              </a:blipFill>
              <a:ln>
                <a:noFill/>
              </a:ln>
              <a:effectLst/>
            </c:spPr>
            <c:pictureOptions>
              <c:pictureFormat val="stackScale"/>
            </c:pictureOptions>
            <c:extLst>
              <c:ext xmlns:c16="http://schemas.microsoft.com/office/drawing/2014/chart" uri="{C3380CC4-5D6E-409C-BE32-E72D297353CC}">
                <c16:uniqueId val="{00000003-3AF2-4113-B201-3D27F40C00CA}"/>
              </c:ext>
            </c:extLst>
          </c:dPt>
          <c:dLbls>
            <c:dLbl>
              <c:idx val="0"/>
              <c:layout>
                <c:manualLayout>
                  <c:x val="0.1161415244490072"/>
                  <c:y val="-8.6877623805268145E-2"/>
                </c:manualLayout>
              </c:layout>
              <c:spPr>
                <a:noFill/>
                <a:ln>
                  <a:noFill/>
                </a:ln>
                <a:effectLst/>
              </c:spPr>
              <c:txPr>
                <a:bodyPr rot="0" spcFirstLastPara="1" vertOverflow="ellipsis" vert="horz" wrap="square" lIns="38100" tIns="19050" rIns="38100" bIns="19050" anchor="ctr" anchorCtr="1">
                  <a:noAutofit/>
                </a:bodyPr>
                <a:lstStyle/>
                <a:p>
                  <a:pPr>
                    <a:defRPr sz="1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7.6917698490538491E-2"/>
                      <c:h val="0.20071850909954739"/>
                    </c:manualLayout>
                  </c15:layout>
                </c:ext>
                <c:ext xmlns:c16="http://schemas.microsoft.com/office/drawing/2014/chart" uri="{C3380CC4-5D6E-409C-BE32-E72D297353CC}">
                  <c16:uniqueId val="{00000001-3AF2-4113-B201-3D27F40C00CA}"/>
                </c:ext>
              </c:extLst>
            </c:dLbl>
            <c:dLbl>
              <c:idx val="1"/>
              <c:layout>
                <c:manualLayout>
                  <c:x val="-8.6940784701943094E-2"/>
                  <c:y val="-0.18916042579312486"/>
                </c:manualLayout>
              </c:layout>
              <c:spPr>
                <a:noFill/>
                <a:ln>
                  <a:noFill/>
                </a:ln>
                <a:effectLst/>
              </c:spPr>
              <c:txPr>
                <a:bodyPr rot="0" spcFirstLastPara="1" vertOverflow="ellipsis" vert="horz" wrap="square" lIns="38100" tIns="19050" rIns="38100" bIns="19050" anchor="ctr" anchorCtr="1">
                  <a:noAutofit/>
                </a:bodyPr>
                <a:lstStyle/>
                <a:p>
                  <a:pPr>
                    <a:defRPr sz="1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7.3682801543020371E-2"/>
                      <c:h val="0.18565898841918904"/>
                    </c:manualLayout>
                  </c15:layout>
                </c:ext>
                <c:ext xmlns:c16="http://schemas.microsoft.com/office/drawing/2014/chart" uri="{C3380CC4-5D6E-409C-BE32-E72D297353CC}">
                  <c16:uniqueId val="{00000003-3AF2-4113-B201-3D27F40C00CA}"/>
                </c:ext>
              </c:extLst>
            </c:dLbl>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'SUPPORT SHEET'!$H$14:$I$14</c:f>
              <c:strCache>
                <c:ptCount val="2"/>
                <c:pt idx="0">
                  <c:v>FEMALE</c:v>
                </c:pt>
                <c:pt idx="1">
                  <c:v>MALE</c:v>
                </c:pt>
              </c:strCache>
            </c:strRef>
          </c:cat>
          <c:val>
            <c:numRef>
              <c:f>'SUPPORT SHEET'!$H$15:$I$15</c:f>
              <c:numCache>
                <c:formatCode>0%</c:formatCode>
                <c:ptCount val="2"/>
                <c:pt idx="0">
                  <c:v>0.39939276620695746</c:v>
                </c:pt>
                <c:pt idx="1">
                  <c:v>0.60060723379304259</c:v>
                </c:pt>
              </c:numCache>
            </c:numRef>
          </c:val>
          <c:extLst>
            <c:ext xmlns:c16="http://schemas.microsoft.com/office/drawing/2014/chart" uri="{C3380CC4-5D6E-409C-BE32-E72D297353CC}">
              <c16:uniqueId val="{00000004-3AF2-4113-B201-3D27F40C00CA}"/>
            </c:ext>
          </c:extLst>
        </c:ser>
        <c:ser>
          <c:idx val="1"/>
          <c:order val="1"/>
          <c:tx>
            <c:strRef>
              <c:f>'SUPPORT SHEET'!$G$16</c:f>
              <c:strCache>
                <c:ptCount val="1"/>
                <c:pt idx="0">
                  <c:v>total</c:v>
                </c:pt>
              </c:strCache>
            </c:strRef>
          </c:tx>
          <c:spPr>
            <a:blipFill>
              <a:blip xmlns:r="http://schemas.openxmlformats.org/officeDocument/2006/relationships" r:embed="rId5"/>
              <a:stretch>
                <a:fillRect/>
              </a:stretch>
            </a:blipFill>
            <a:ln>
              <a:noFill/>
            </a:ln>
            <a:effectLst/>
          </c:spPr>
          <c:invertIfNegative val="0"/>
          <c:dPt>
            <c:idx val="1"/>
            <c:invertIfNegative val="0"/>
            <c:bubble3D val="0"/>
            <c:spPr>
              <a:blipFill>
                <a:blip xmlns:r="http://schemas.openxmlformats.org/officeDocument/2006/relationships" r:embed="rId6"/>
                <a:stretch>
                  <a:fillRect/>
                </a:stretch>
              </a:blipFill>
              <a:ln>
                <a:noFill/>
              </a:ln>
              <a:effectLst/>
            </c:spPr>
            <c:extLst>
              <c:ext xmlns:c16="http://schemas.microsoft.com/office/drawing/2014/chart" uri="{C3380CC4-5D6E-409C-BE32-E72D297353CC}">
                <c16:uniqueId val="{00000006-3AF2-4113-B201-3D27F40C00CA}"/>
              </c:ext>
            </c:extLst>
          </c:dPt>
          <c:dLbls>
            <c:delete val="1"/>
          </c:dLbls>
          <c:cat>
            <c:strRef>
              <c:f>'SUPPORT SHEET'!$H$14:$I$14</c:f>
              <c:strCache>
                <c:ptCount val="2"/>
                <c:pt idx="0">
                  <c:v>FEMALE</c:v>
                </c:pt>
                <c:pt idx="1">
                  <c:v>MALE</c:v>
                </c:pt>
              </c:strCache>
            </c:strRef>
          </c:cat>
          <c:val>
            <c:numRef>
              <c:f>'SUPPORT SHEET'!$H$16:$I$16</c:f>
              <c:numCache>
                <c:formatCode>0%</c:formatCode>
                <c:ptCount val="2"/>
                <c:pt idx="0">
                  <c:v>1</c:v>
                </c:pt>
                <c:pt idx="1">
                  <c:v>1</c:v>
                </c:pt>
              </c:numCache>
            </c:numRef>
          </c:val>
          <c:extLst>
            <c:ext xmlns:c16="http://schemas.microsoft.com/office/drawing/2014/chart" uri="{C3380CC4-5D6E-409C-BE32-E72D297353CC}">
              <c16:uniqueId val="{00000007-3AF2-4113-B201-3D27F40C00CA}"/>
            </c:ext>
          </c:extLst>
        </c:ser>
        <c:dLbls>
          <c:dLblPos val="outEnd"/>
          <c:showLegendKey val="0"/>
          <c:showVal val="1"/>
          <c:showCatName val="0"/>
          <c:showSerName val="0"/>
          <c:showPercent val="0"/>
          <c:showBubbleSize val="0"/>
        </c:dLbls>
        <c:gapWidth val="219"/>
        <c:overlap val="100"/>
        <c:axId val="1720826784"/>
        <c:axId val="1720831584"/>
      </c:barChart>
      <c:catAx>
        <c:axId val="1720826784"/>
        <c:scaling>
          <c:orientation val="minMax"/>
        </c:scaling>
        <c:delete val="1"/>
        <c:axPos val="b"/>
        <c:numFmt formatCode="General" sourceLinked="1"/>
        <c:majorTickMark val="none"/>
        <c:minorTickMark val="none"/>
        <c:tickLblPos val="nextTo"/>
        <c:crossAx val="1720831584"/>
        <c:crosses val="autoZero"/>
        <c:auto val="1"/>
        <c:lblAlgn val="ctr"/>
        <c:lblOffset val="100"/>
        <c:noMultiLvlLbl val="0"/>
      </c:catAx>
      <c:valAx>
        <c:axId val="1720831584"/>
        <c:scaling>
          <c:orientation val="minMax"/>
        </c:scaling>
        <c:delete val="1"/>
        <c:axPos val="l"/>
        <c:numFmt formatCode="0%" sourceLinked="1"/>
        <c:majorTickMark val="none"/>
        <c:minorTickMark val="none"/>
        <c:tickLblPos val="nextTo"/>
        <c:crossAx val="1720826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autoTitleDeleted val="1"/>
    <c:plotArea>
      <c:layout>
        <c:manualLayout>
          <c:layoutTarget val="inner"/>
          <c:xMode val="edge"/>
          <c:yMode val="edge"/>
          <c:x val="5.0477732497447385E-4"/>
          <c:y val="0"/>
          <c:w val="0.99949522267502555"/>
          <c:h val="1"/>
        </c:manualLayout>
      </c:layout>
      <c:barChart>
        <c:barDir val="bar"/>
        <c:grouping val="clustered"/>
        <c:varyColors val="0"/>
        <c:ser>
          <c:idx val="0"/>
          <c:order val="0"/>
          <c:tx>
            <c:strRef>
              <c:f>'SUPPORT SHEET'!$M$6</c:f>
              <c:strCache>
                <c:ptCount val="1"/>
                <c:pt idx="0">
                  <c:v>qnty</c:v>
                </c:pt>
              </c:strCache>
            </c:strRef>
          </c:tx>
          <c:spPr>
            <a:solidFill>
              <a:srgbClr val="461E64"/>
            </a:solidFill>
            <a:ln>
              <a:solidFill>
                <a:srgbClr val="461E64"/>
              </a:solidFill>
            </a:ln>
            <a:effectLst/>
          </c:spPr>
          <c:invertIfNegative val="0"/>
          <c:dLbls>
            <c:spPr>
              <a:noFill/>
              <a:ln>
                <a:solidFill>
                  <a:srgbClr val="002060"/>
                </a:solid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'SUPPORT SHEET'!$L$7:$L$11</c:f>
              <c:numCache>
                <c:formatCode>General</c:formatCode>
                <c:ptCount val="5"/>
                <c:pt idx="0">
                  <c:v>2019</c:v>
                </c:pt>
                <c:pt idx="1">
                  <c:v>2020</c:v>
                </c:pt>
                <c:pt idx="2">
                  <c:v>2021</c:v>
                </c:pt>
                <c:pt idx="3">
                  <c:v>2022</c:v>
                </c:pt>
                <c:pt idx="4">
                  <c:v>2023</c:v>
                </c:pt>
              </c:numCache>
            </c:numRef>
          </c:cat>
          <c:val>
            <c:numRef>
              <c:f>'SUPPORT SHEET'!$M$7:$M$11</c:f>
              <c:numCache>
                <c:formatCode>General</c:formatCode>
                <c:ptCount val="5"/>
                <c:pt idx="0">
                  <c:v>1939</c:v>
                </c:pt>
                <c:pt idx="1">
                  <c:v>2930</c:v>
                </c:pt>
                <c:pt idx="2">
                  <c:v>2722</c:v>
                </c:pt>
                <c:pt idx="3">
                  <c:v>2685</c:v>
                </c:pt>
                <c:pt idx="4">
                  <c:v>2608</c:v>
                </c:pt>
              </c:numCache>
            </c:numRef>
          </c:val>
          <c:extLst>
            <c:ext xmlns:c16="http://schemas.microsoft.com/office/drawing/2014/chart" uri="{C3380CC4-5D6E-409C-BE32-E72D297353CC}">
              <c16:uniqueId val="{00000000-ADAF-4F2F-A2B9-5062B7204FBE}"/>
            </c:ext>
          </c:extLst>
        </c:ser>
        <c:dLbls>
          <c:dLblPos val="outEnd"/>
          <c:showLegendKey val="0"/>
          <c:showVal val="1"/>
          <c:showCatName val="0"/>
          <c:showSerName val="0"/>
          <c:showPercent val="0"/>
          <c:showBubbleSize val="0"/>
        </c:dLbls>
        <c:gapWidth val="182"/>
        <c:axId val="819926079"/>
        <c:axId val="819936639"/>
      </c:barChart>
      <c:catAx>
        <c:axId val="819926079"/>
        <c:scaling>
          <c:orientation val="minMax"/>
        </c:scaling>
        <c:delete val="0"/>
        <c:axPos val="l"/>
        <c:numFmt formatCode="General" sourceLinked="1"/>
        <c:majorTickMark val="out"/>
        <c:minorTickMark val="none"/>
        <c:tickLblPos val="nextTo"/>
        <c:spPr>
          <a:solidFill>
            <a:schemeClr val="bg1"/>
          </a:solidFill>
          <a:ln w="9525" cap="flat" cmpd="sng" algn="ctr">
            <a:solidFill>
              <a:srgbClr val="00206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9936639"/>
        <c:crosses val="autoZero"/>
        <c:auto val="1"/>
        <c:lblAlgn val="ctr"/>
        <c:lblOffset val="100"/>
        <c:noMultiLvlLbl val="0"/>
      </c:catAx>
      <c:valAx>
        <c:axId val="819936639"/>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crossAx val="819926079"/>
        <c:crosses val="autoZero"/>
        <c:crossBetween val="between"/>
      </c:valAx>
      <c:spPr>
        <a:noFill/>
        <a:ln>
          <a:solidFill>
            <a:srgbClr val="002060"/>
          </a:solid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[vba STATIONARY ANALYSIS 1.xlsx]SUPPORT SHEET!PivotTable13</c:name>
    <c:fmtId val="4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100000">
                <a:srgbClr val="695791"/>
              </a:gs>
              <a:gs pos="63000">
                <a:srgbClr val="461E64"/>
              </a:gs>
              <a:gs pos="100000">
                <a:schemeClr val="accent1">
                  <a:lumMod val="45000"/>
                  <a:lumOff val="55000"/>
                </a:schemeClr>
              </a:gs>
              <a:gs pos="90000">
                <a:schemeClr val="accent1">
                  <a:lumMod val="45000"/>
                  <a:lumOff val="55000"/>
                </a:schemeClr>
              </a:gs>
              <a:gs pos="100000">
                <a:schemeClr val="accent1">
                  <a:lumMod val="30000"/>
                  <a:lumOff val="70000"/>
                </a:schemeClr>
              </a:gs>
            </a:gsLst>
            <a:lin ang="5400000" scaled="1"/>
          </a:gradFill>
          <a:ln>
            <a:noFill/>
          </a:ln>
          <a:effectLst/>
        </c:spPr>
        <c:marker>
          <c:symbol val="none"/>
        </c:marker>
        <c:dLbl>
          <c:idx val="0"/>
          <c:spPr>
            <a:solidFill>
              <a:srgbClr val="FFC000"/>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bg1"/>
          </a:solidFill>
          <a:ln w="34925">
            <a:solidFill>
              <a:srgbClr val="461E64"/>
            </a:solidFill>
          </a:ln>
          <a:effectLst/>
        </c:spPr>
        <c:marker>
          <c:symbol val="none"/>
        </c:marker>
        <c:dLbl>
          <c:idx val="0"/>
          <c:spPr>
            <a:solidFill>
              <a:srgbClr val="FFC000"/>
            </a:solid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1532152230971128E-3"/>
          <c:y val="6.1704161979752531E-3"/>
          <c:w val="0.98148968358121902"/>
          <c:h val="0.92522806524184464"/>
        </c:manualLayout>
      </c:layout>
      <c:barChart>
        <c:barDir val="col"/>
        <c:grouping val="clustered"/>
        <c:varyColors val="0"/>
        <c:ser>
          <c:idx val="1"/>
          <c:order val="1"/>
          <c:tx>
            <c:strRef>
              <c:f>'SUPPORT SHEET'!$V$77</c:f>
              <c:strCache>
                <c:ptCount val="1"/>
                <c:pt idx="0">
                  <c:v>Sum of SALES PRICE</c:v>
                </c:pt>
              </c:strCache>
            </c:strRef>
          </c:tx>
          <c:spPr>
            <a:solidFill>
              <a:schemeClr val="bg1"/>
            </a:solidFill>
            <a:ln w="34925">
              <a:solidFill>
                <a:srgbClr val="461E64"/>
              </a:solidFill>
            </a:ln>
            <a:effectLst/>
          </c:spPr>
          <c:invertIfNegative val="0"/>
          <c:dLbls>
            <c:spPr>
              <a:solidFill>
                <a:srgbClr val="FFC000"/>
              </a:solid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'SUPPORT SHEET'!$T$78:$T$85</c:f>
              <c:strCache>
                <c:ptCount val="7"/>
                <c:pt idx="0">
                  <c:v>ERASER</c:v>
                </c:pt>
                <c:pt idx="1">
                  <c:v>GEOMETRY BOX</c:v>
                </c:pt>
                <c:pt idx="2">
                  <c:v>NOTEBOOK</c:v>
                </c:pt>
                <c:pt idx="3">
                  <c:v>PEN</c:v>
                </c:pt>
                <c:pt idx="4">
                  <c:v>PENCIL</c:v>
                </c:pt>
                <c:pt idx="5">
                  <c:v>SCALE</c:v>
                </c:pt>
                <c:pt idx="6">
                  <c:v>SKETCH PEN</c:v>
                </c:pt>
              </c:strCache>
            </c:strRef>
          </c:cat>
          <c:val>
            <c:numRef>
              <c:f>'SUPPORT SHEET'!$V$78:$V$85</c:f>
              <c:numCache>
                <c:formatCode>General</c:formatCode>
                <c:ptCount val="7"/>
                <c:pt idx="0">
                  <c:v>9640</c:v>
                </c:pt>
                <c:pt idx="1">
                  <c:v>70025</c:v>
                </c:pt>
                <c:pt idx="2">
                  <c:v>92080</c:v>
                </c:pt>
                <c:pt idx="3">
                  <c:v>26540</c:v>
                </c:pt>
                <c:pt idx="4">
                  <c:v>12465</c:v>
                </c:pt>
                <c:pt idx="5">
                  <c:v>13455</c:v>
                </c:pt>
                <c:pt idx="6">
                  <c:v>30660</c:v>
                </c:pt>
              </c:numCache>
            </c:numRef>
          </c:val>
          <c:extLst>
            <c:ext xmlns:c16="http://schemas.microsoft.com/office/drawing/2014/chart" uri="{C3380CC4-5D6E-409C-BE32-E72D297353CC}">
              <c16:uniqueId val="{00000001-08EA-40A2-8762-ED24F09AF90B}"/>
            </c:ext>
          </c:extLst>
        </c:ser>
        <c:dLbls>
          <c:dLblPos val="outEnd"/>
          <c:showLegendKey val="0"/>
          <c:showVal val="1"/>
          <c:showCatName val="0"/>
          <c:showSerName val="0"/>
          <c:showPercent val="0"/>
          <c:showBubbleSize val="0"/>
        </c:dLbls>
        <c:gapWidth val="70"/>
        <c:overlap val="-27"/>
        <c:axId val="353327823"/>
        <c:axId val="353320143"/>
      </c:barChart>
      <c:barChart>
        <c:barDir val="col"/>
        <c:grouping val="clustered"/>
        <c:varyColors val="0"/>
        <c:ser>
          <c:idx val="0"/>
          <c:order val="0"/>
          <c:tx>
            <c:strRef>
              <c:f>'SUPPORT SHEET'!$U$77</c:f>
              <c:strCache>
                <c:ptCount val="1"/>
                <c:pt idx="0">
                  <c:v>Sum of NET COST PRICE</c:v>
                </c:pt>
              </c:strCache>
            </c:strRef>
          </c:tx>
          <c:spPr>
            <a:gradFill>
              <a:gsLst>
                <a:gs pos="100000">
                  <a:srgbClr val="695791"/>
                </a:gs>
                <a:gs pos="63000">
                  <a:srgbClr val="461E64"/>
                </a:gs>
                <a:gs pos="100000">
                  <a:schemeClr val="accent1">
                    <a:lumMod val="45000"/>
                    <a:lumOff val="55000"/>
                  </a:schemeClr>
                </a:gs>
                <a:gs pos="90000">
                  <a:schemeClr val="accent1">
                    <a:lumMod val="45000"/>
                    <a:lumOff val="55000"/>
                  </a:schemeClr>
                </a:gs>
                <a:gs pos="100000">
                  <a:schemeClr val="accent1">
                    <a:lumMod val="30000"/>
                    <a:lumOff val="70000"/>
                  </a:schemeClr>
                </a:gs>
              </a:gsLst>
              <a:lin ang="5400000" scaled="1"/>
            </a:gradFill>
            <a:ln>
              <a:noFill/>
            </a:ln>
            <a:effectLst/>
          </c:spPr>
          <c:invertIfNegative val="0"/>
          <c:dLbls>
            <c:spPr>
              <a:solidFill>
                <a:srgbClr val="FFC000"/>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'SUPPORT SHEET'!$T$78:$T$85</c:f>
              <c:strCache>
                <c:ptCount val="7"/>
                <c:pt idx="0">
                  <c:v>ERASER</c:v>
                </c:pt>
                <c:pt idx="1">
                  <c:v>GEOMETRY BOX</c:v>
                </c:pt>
                <c:pt idx="2">
                  <c:v>NOTEBOOK</c:v>
                </c:pt>
                <c:pt idx="3">
                  <c:v>PEN</c:v>
                </c:pt>
                <c:pt idx="4">
                  <c:v>PENCIL</c:v>
                </c:pt>
                <c:pt idx="5">
                  <c:v>SCALE</c:v>
                </c:pt>
                <c:pt idx="6">
                  <c:v>SKETCH PEN</c:v>
                </c:pt>
              </c:strCache>
            </c:strRef>
          </c:cat>
          <c:val>
            <c:numRef>
              <c:f>'SUPPORT SHEET'!$U$78:$U$85</c:f>
              <c:numCache>
                <c:formatCode>General</c:formatCode>
                <c:ptCount val="7"/>
                <c:pt idx="0">
                  <c:v>3856</c:v>
                </c:pt>
                <c:pt idx="1">
                  <c:v>28010</c:v>
                </c:pt>
                <c:pt idx="2">
                  <c:v>16114</c:v>
                </c:pt>
                <c:pt idx="3">
                  <c:v>10616</c:v>
                </c:pt>
                <c:pt idx="4">
                  <c:v>7479</c:v>
                </c:pt>
                <c:pt idx="5">
                  <c:v>5382</c:v>
                </c:pt>
                <c:pt idx="6">
                  <c:v>10220</c:v>
                </c:pt>
              </c:numCache>
            </c:numRef>
          </c:val>
          <c:extLst>
            <c:ext xmlns:c16="http://schemas.microsoft.com/office/drawing/2014/chart" uri="{C3380CC4-5D6E-409C-BE32-E72D297353CC}">
              <c16:uniqueId val="{00000000-08EA-40A2-8762-ED24F09AF90B}"/>
            </c:ext>
          </c:extLst>
        </c:ser>
        <c:dLbls>
          <c:dLblPos val="outEnd"/>
          <c:showLegendKey val="0"/>
          <c:showVal val="1"/>
          <c:showCatName val="0"/>
          <c:showSerName val="0"/>
          <c:showPercent val="0"/>
          <c:showBubbleSize val="0"/>
        </c:dLbls>
        <c:gapWidth val="70"/>
        <c:overlap val="-27"/>
        <c:axId val="353262543"/>
        <c:axId val="353252943"/>
      </c:barChart>
      <c:catAx>
        <c:axId val="3533278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crossAx val="353320143"/>
        <c:crosses val="autoZero"/>
        <c:auto val="1"/>
        <c:lblAlgn val="ctr"/>
        <c:lblOffset val="100"/>
        <c:noMultiLvlLbl val="0"/>
      </c:catAx>
      <c:valAx>
        <c:axId val="353320143"/>
        <c:scaling>
          <c:orientation val="minMax"/>
        </c:scaling>
        <c:delete val="1"/>
        <c:axPos val="l"/>
        <c:numFmt formatCode="General" sourceLinked="1"/>
        <c:majorTickMark val="none"/>
        <c:minorTickMark val="none"/>
        <c:tickLblPos val="nextTo"/>
        <c:crossAx val="353327823"/>
        <c:crosses val="autoZero"/>
        <c:crossBetween val="between"/>
      </c:valAx>
      <c:valAx>
        <c:axId val="353252943"/>
        <c:scaling>
          <c:orientation val="minMax"/>
        </c:scaling>
        <c:delete val="1"/>
        <c:axPos val="r"/>
        <c:numFmt formatCode="General" sourceLinked="1"/>
        <c:majorTickMark val="out"/>
        <c:minorTickMark val="none"/>
        <c:tickLblPos val="nextTo"/>
        <c:crossAx val="353262543"/>
        <c:crosses val="max"/>
        <c:crossBetween val="between"/>
      </c:valAx>
      <c:catAx>
        <c:axId val="353262543"/>
        <c:scaling>
          <c:orientation val="minMax"/>
        </c:scaling>
        <c:delete val="1"/>
        <c:axPos val="b"/>
        <c:numFmt formatCode="General" sourceLinked="1"/>
        <c:majorTickMark val="out"/>
        <c:minorTickMark val="none"/>
        <c:tickLblPos val="nextTo"/>
        <c:crossAx val="353252943"/>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a:ln>
              <a:noFill/>
            </a:ln>
          </cx:spPr>
        </cx:plotSurface>
        <cx:series layoutId="regionMap" uniqueId="{256F3670-DA1D-4B27-BA0E-7CC1DB9BCB3D}">
          <cx:tx>
            <cx:txData>
              <cx:f>_xlchart.v5.2</cx:f>
              <cx:v>customers</cx:v>
            </cx:txData>
          </cx:tx>
          <cx:spPr>
            <a:solidFill>
              <a:schemeClr val="bg1">
                <a:alpha val="0"/>
              </a:schemeClr>
            </a:solidFill>
            <a:ln w="3175">
              <a:solidFill>
                <a:schemeClr val="tx1"/>
              </a:solidFill>
            </a:ln>
            <a:effectLst>
              <a:glow>
                <a:schemeClr val="accent1">
                  <a:alpha val="42000"/>
                </a:schemeClr>
              </a:glow>
              <a:outerShdw blurRad="12700" dir="11400000" sx="102000" sy="102000" algn="t" rotWithShape="0">
                <a:schemeClr val="tx1"/>
              </a:outerShdw>
            </a:effectLst>
          </cx:spPr>
          <cx:dataLabels>
            <cx:spPr>
              <a:ln>
                <a:solidFill>
                  <a:sysClr val="windowText" lastClr="000000">
                    <a:lumMod val="25000"/>
                    <a:lumOff val="75000"/>
                  </a:sysClr>
                </a:solidFill>
              </a:ln>
            </cx:spPr>
            <cx:visibility seriesName="0" categoryName="0" value="1"/>
          </cx:dataLabels>
          <cx:dataId val="0"/>
          <cx:layoutPr>
            <cx:geography cultureLanguage="en-US" cultureRegion="IN" attribution="Powered by Bing">
              <cx:geoCache provider="{E9337A44-BEBE-4D9F-B70C-5C5E7DAFC167}">
                <cx:binary>1Hxpj51IsvZfsfz5Up3kzmh6JMPhUKtdtqvtdn9B5XKZJVkSkgSSX3/jeOmpYmqZRveV3i5Zss7h
ECQR8cSWEfnPm/kfN9Xtdf9irqvG/ONm/vVlPgz6H7/8Ym7y2/raHNXFTd+a9utwdNPWv7RfvxY3
t7986a+nosl+wcinv9zk1/1wO7/81z+BWnbbnrc310PRNm/tbe/e3RpbDeaJaw9eenH9pS6aXWGG
vrgZ/F9fXrw6fvXu1fvjq3evXr64bYZicFdO3/768t4PX774ZU3uPx79ooLVDfYL3OsHR5RhJAkL
0Lc//+WLqm2yH5cFP/KRDAimwfc/9vPRr69ruP3iGt782uRDf/3zwkNr+rai6y9f+ltj4L2+/b+6
+d5LwLXjly9uWtsMB/5lwMpfX540Xwp4SmHa6PuFqD28wcnrb6/8y33O/+ufqy+ACatv7ghnzbHn
Lv2HbN6fnJ2dXDzFgr8mFiyOmECIIIx+MP6eWKQ8okLggAb4u9T4z0d/F8v7Qqmi/vndfy+Rn/et
hPH+7G8ljFevd8fvXr24fPdqF78HPfo/wwo7EowxXwYPCkUERwFn1Gcglm9/5OejvwvlVfMl769f
XPbXX25N/vPafy+c9f0rIb26/FsJaRefH588xYS/CBh5xCkhAeL8QTsmjnyfUSGZ/102K8Dsbqu8
eGo1D1uwH7etJLE7/1tJ4vK316evwqde/q+JgqAjSbFPWYDvGS3BjqjPJaaEfhfRypdc2qa8/vzU
Oh4Wws/7VlK4hFf6G3mQd69OX72/On4F3uz/yl5hfsQkJZhI8ZATEeRIMuRj6YOnOfyt5PHuurw2
Q37dPLWih0Vy59aVVN6d/q2kcvXq4uT8xetXu9+eYsJfw4fvHyGf+whJeR8f4NSRAI/PxM+HfXcc
V9d1Ub14ff3F/vz+v3cad+9dieIKVO1vBJCP8furF2H8OnkF5vX/DCIHDIDLRgJ4fifuleIoEJgH
lPxAzgobH2/N8CK8bbLr6qnFPIyOezevhPLx/2+r9bC+3JXGvV/8xWQE4yPCMAMf/sNDrJKR4Ihw
woUI5HeDtXLiPxKEx1fzsDh+3HZv4f+Ps43HM5E/c7Xd9XAdf0vy7iQjT1/99nqQfa5ufQos33l1
8gUSQU4DekdeByI/7vxuhc5u++vqzyzvzi234CV+fSnEEQkgNA4gX5SSCz94+WIClMAVeiQlkRJx
n2FCiQAsNW0/5PBQfCQQ+J+ACnBSPGAQMpvWHi7JI0zBOwE9DLQAi/zP7PqyrVzWNn8y48fnF42t
L9uiGcyvLzFHL1/o7787LFVQcIGcAdAhYaKcEA7vqm+u30EKDz/3/yewpTcp5auYpEPM07adQtvy
qohyWNB5U1Z9lCKLzzhZ2mNUk+GkrXtVRbIO9EWuvOEjnSjKw0bm5e9c9xOLEGrakyr1eRsGUkkR
dvnQ7DM2yjcoH7g8GTmfivOede0NXZg9M40I+lOLuO0j2xZ23Gc0NUVEl5yrePAC1ISm0OW8Kyni
u7yusi+NZqzeyVFyspOk7KdwqEjehW6c5+Zs8pT4DbmyVHHj5/M5W1B6tpiut6cyR/xjt0z4Yyqw
vDK5N71pl0Hn4bgYL+QNyk5HX3IbFio3MpSVDU6xr5bXppmaOaw8VAzhSBs6nuI+zVE89WnvnXKX
4/eomSzbKxUU1a5zS8dDlflBGU5gaZsdVfmcvsmFsUvM8sU2UVtTXoWmm6rpDR9rYc4xp4OJcEr7
KtKtoiLMS38eQyuyHkVFWeuv3TS359h6hYlR4frz1pWIHbe5ITTihLE8pFPp3k8LrkmYKlzk+2GY
qyFqiqEMdlPgoSnkk1Y3ymsXfeJ8W7U7ZxQ8gGZc/o4KU75RXhocg2ToFZLleOzS1L1OWxdc4mls
hrAIyn6OjUHtb5gQW4RLWc9pwrNenep+RllEx37+gLQSb1WH+A2aJSliyy2rw9rOwBqZyaUOp5JX
sWUGf+xsYT/KjNFxP1XUyEiiGtkIMv7urKxt857mdTeEpey6MtSD700ndB5yF6V1Nu9yCU/YsQGN
dWwtIe/KmrbHLOuKt6amQxuOfslvfJTzHhQSOxGpAE+vy2rMz4KMVLvM+vyWNrnJwnRhfRalYzAD
C9IlOKGjV7pdxwqc7qyYfPidz//ohCU2rDkiKpqWoJ4jXlNN9xPCCzt2s7ekobNFinaW02Xc2dGK
T12T5X2ICDenRi6z2lEtWxZ2UhcsRLq3X7m/zHQHJJo0KpAmQVRrNY0hlp3dpz6V5R6RJn1bj3MW
Yu3UtFczvFg45UHvh65xuggzPPTnXcXVF1vQDJ3I2kNRkzLb73hVtg0PJ5pLFQKi6/dBUMidEVaq
MhyrGns4NLQvP+gleF0JO8eN7ScxhIgH+gzhLgB15MeVE1N5jAwqPzR4Qglt3BKLgi7nWWCqM5eP
eN/NOO2iQk1iunBBM/hv/b5oP/QT2QWjIcc+GycbBWTQ5SkN6uZ9lpfxUBk3JmXqm+Wk7kFTOlWy
C2Rl0YeDbNAEDyA5DVHqFfozMfVyjkd/DCKlQU9OPZwq94FR2XlR59yIspC4mav9aFHV92E/lkER
1qUqPqdel7+bbMM/q2rq9A5lQ5efTK5qljeFqnwX+QAZuw+Y5mg3yWz2XBgEA5EnPFjs8oZk1i0X
nueVHwY3CBV2ZGB2b2fqpjJkObbi2BscmPkwNbn0wkyJdi+9rrtuZ33WGFnGBVK72bVdiABJkWaW
RlBvgbcN/4fpwCGrbReretaXBo9D4mut9ndrf/f8wk2rXV9k+Y/C658f/3XV1vDvWzHw318e6rb/
/nTxs+D75K+S2/bgGc36Rwfn/ietf5cdDw71zxrkykV/LxE/4r+fvHjPud8LYX7Gpd88tQ+O9c+6
8H+49nuB05+//+7XAwFZO8MBlIgxFE8YgZjsu1/n8gg++xCMQe1YYnS48sOvE3EEETVnAQekEKgt
g7f94df5keAIwmopsIByQABFgp/vfU9+EMc84NcPXvvfXt2DKgN49kPFbeXNcTFyU80iHlhe5eGy
OPcxx3z+Xiv+Xir+C+SBe3eDhVJ4yk1zI+K87/r+3cQXlF1l89J+vcPmB+hDwPrg8qFQcpd+UC9K
WpXyOMDMLG+1XwcozEnJ/BBRVOOQkm5Ivyv/X34ZENPdhxmQUTllDY9nQyQJJSJZH7aOyz+efhnI
mB58mUPkdSeyEkGHdBk4Hltf0wvfn2j9fkIl4udODs2ceGIBV1S7Tr97+oGPCF9CpHn3gVoiPYrD
A8cqEPNpm9sUvKexeRE//YADoQe065Cn332ALJYJDZaweFJGTBDxkBRHWhmcnzOVl/jCt8qqqDNd
40SIKup3e9TkYw/F6D9R+IB6+PeD1j/VWx5YfYelWtRGMeNYbLNs7CKJZSKI/1Ur0k1gerNprEPr
hHfeThmEtBa3rWxCL5O4huT5qSU8xuOD5t5ZQZW5eqzYBCyQmEWkb78KNhXPvN9jxCEhuEu8BaRO
0g0sds6I31Hr2jAdbflm29JXtqGSZcEN6VmsSFHcItjZO2+8QtloG/mVbWi9iekuZyyuBjF+8KeO
hnO6iG2WR64sQ19Npda4Y/HQessSo9kbIZDRbSs2Ln9lDfCc+dJVJViDltoycpzPNOw6gNLuaf48
Ytv4Cjx1ME6stJlI6sp06TtR1539QLolQKeDlwfiLeR2hJ88/bDHNGlle3DpvKY12kua1gl+aQrY
qvxQD4P3dRN9sTI1RiKLppnJZGn9OnYZ9fpwLpTpn5HGQeMfsDRixawAEp/KYpcmrQc5wn7qfT3G
1eT8YtcVOQ02PmZlTwhtUzlpTyTDYPFw3PC2QfHS+NUc62KY5m24Fiuj0bVjl5K5lonGarlSvcvf
NJD1Xz0ti8d4tbIak5qlP0EskmBvLuLK9IKcZxTiyY+KSTU/w6pHNEocvr9j+HKZaUjltUz6iroT
r17QmyDz+wrqdhvsqiD3ybdp4RAwhydWdHgOUTnTT3xpdbyN/Mp82FG0AgoxPBkrkMBQZXVMrSf0
xtWvjIctSOMqV8qEmlGBDJycvdAgVywbH7DCswo81gUzcD/w66450T5rprgvxTJdbmIQXwFaYEeM
7808CUxefBDSmMu5yDq3bf18BTThetiiREwkmtChOB4WMgdhruoJbYMYVMXuqedcuI4PuBeJMpmm
J6bGowxLS/vnfPPB8jxgkfgKZS4rM1RPIOIudbrflRkR4rL2lpGfZkNaq3jOsGt+r2pJ/rBNNjXP
WPLHYp51ga6as1S0ywSmsJKVPs09kwqI7FUAYZ0cppIOYTOUyxgVOdc1VAKWTOw4nUj7fkQDtxsZ
vAKoS7knJNSEklp4dkeKSSRSVOQZ/fAPSHmIvfi+/Ng4zEUHhYWEoKVv48VPxyFm6bJUxzogwr3J
TN1+1R6d6mO6yIa9ngnBzQUWUpa/S4UZe2Ypjxg6vsKybEqm26mgiRapIRFfgls9z1O3zY5+q8fe
saNVT7jv5lIkvaenJBt8WoUZkdmXTThmKxxbv+eyLDOaZHqWnxh4t9cGefU2M8oO4Liz+I5kTel5
IkhYBZlMZH1ZL6Etemee0bJHUHbY8bv7AFN0juG5l8ngphSfSNr36POsfUBcjnPUhk1hdR3ihevs
RteLwdvEwlb2g0xNBUrU84TLtLah7rCpoXZHvY0WnK3sx0IX1Vnei9h2zI+5G7Pdwltvt03sK+/M
UyiRl928JMZmQ7I0ogx5r8tnbNAjkDjsRtyVCuzZ5t4MoWpS4qKO8OCXu9S1eKNSraAPWU8r/aJd
Egx5Y4hy/2OT0ecCyceWvkKzz3VD5ypbkky44cK6BoF77nK/3Kg3K8ecl3bQpHdL4qV1cIJHqOem
RNJkk1jpCs1Ej0wPCqgPKabRRIQJTe0X29ZOV2iWDV7kKECs3oDzSBE7hlwJus2O0hWUS+T1aErN
knR+Ue1N0GTRyOiyf5ozB9g84C/oCq9QyM6XBXYAksljt5B2qnFPB6WbZJgE3/gGK8iSUYxNqdIp
IQDcd8HQlrFPW7UtHacryA4NhELTwqekpYyfyIDZXemajeaGriDrD3WVyqW0SWYqelZUtbjQc7Vx
6SvEgqNOYcuQDEnXQpE+6hk2kchnle+eFu4joKUr0LI0M8pboMyjm2I+VUM2nNs0rTaCagVZqI96
o2/LYd/bbDLvyYRk9Yb1kufb9IasUKv8YuyyEc8QEtoF9iTYJxe45hnFf4Q3ZAVaVnqKSpmOcVfl
fkiMxWEXBHbj0legJbqkOC3lCJz3PvUY4rsmmNNtYiUrzCq99J5n+I+lU9zhkI2wz7pJacgarUym
Vub+GAcTFI3xgbrZzpiDOO5EPgqNOq0MUJ/LII9go8yGnONy49pXaM0pky3s0AN1im+7glb7rMg2
VrYIXi0d+vtlkQFx2LCqkwq22iHz4vO22OCw2XGXMfNARFo5NcZsSKdw9kcc+jodtrkossJqnWvc
tATZuBmXBvY3i1tbLv42ruMVTs3SD7rNJxvXCjYTOWWfvNHgjcRXOEUp64nLvSEWHWp2Zi6uYdff
bCS+gmlngrmESNjGJQ/ykJdFFdoei43UVzgVpPSywgtg6YH1Lwxsj1ymIqugg3FDpQevcDpbihvo
SrHJ4sN0Sbg0krOdN3jSbNMZvIIq7uagtjobE0frpg89olmiJzzcbFv/Cqt+keK+nWvwrKmpToPS
+DujShdvo47vw8n2qSaZYzYZAvKHX+K3hpK320ivkWpcWTvnDUmRe6/BPH5yWGws3+EVToOiqIXf
iCEpp1zubM6uWpW22wR66KC6a2IaZbw+kNYmXjEUUVWKc4E7tE3Z/RVOYft20maWXtxU85fC+R8x
q2HsY4Om+yuUymLKPPDXLgGyZggXbHIeOkOybabXX+F0zJjNFe2HBHo10e90ADsAbVKLvy3S8FdA
tV2FUZW2Nqnbftm1s/icFzrdyPYVSFNZdGIsepsw17uorqFjxajndl4PRB5IDg6b/HcVJmg4LbRX
Dwl02wUX0mT+ReWl+uM2sa4gigforIHZNFDHPM1DUk+/C1lsFOkKowttgzLNlU16NpLQl/OnqpOX
29a9wii06c1TQYC2V5orat0FowZGtzZoOlohtJ3SNBtINsTQkeNFXpmeFwvaWB9AK4T60O8iFg97
MUfBm9qJT7J31TbTglYQ9XKI0/sWeFLlzds2a/dpnW+z5GiFTqonR2aoqcftMh73Ez6jbJsHPcwn
3FVv7djAWw25Ha+zc9nOSdOn27ZZ0QqWRTXMubWwaF3/tow2KsWHbRqygmQF3YJ6USBEmqvP/Ry8
lQvfZqfQCo+2G9XsJj4kzpT+1eIGnJSWmN22ha8QCX12c1MWwZAYD1oJcKOOgzT4fRvtFSJVVRgm
fOTFrIDo1kP8mgZkm2OD0bv7WgKK3XUVApecF3wOmaHeLgjEuAk4NFiBUppRDJSNXtzx9327k1DF
3sITGqwQmWd5R7vcDYmV0MwxEaNDv+NX24ivMDnB/rtzTWpiP9fHUwV7+x0ph02aQoMVLHtrkfIq
IC4rdkmsvimo6zdyZYXLgDKHOhmYuK/JJQPasx230l5B058KQcjsQ9kYE3RuZVaednTmG7myQmdu
6FhBPAuKwhYeLqj8reL5pgCLBitszoGlkwoA+TNxQxkhmvJ2hyECKjaZFhqsAKqnmqawVzMkGdXX
3jR+hM2H3zap4rpZayQE9ZwAX6zN2K6zqgiJxGJTHAEFofvg7/NRQD16hoXP86Vt0ek8dhsRum7C
KmuBqMiJSaQiFxU0HMYSZrK3cVyuEGqzHnojLXS5Il29pV4VlX2+KUihco1P5jUuI7VJMGY4mmq/
j3xaft0mzhVAHewoGFkPBhoM+KfMzKeFYO+3kIZ98vuylOOU6qbMq8TPudvJDKHLFiqA7zZRX+uh
48VUe1Pn7TI/m9vTEvnoNcbQhPyMJn6rv/1nMA7zLveXD9PJeObcVol3aP1/0/l+Y48LNXb93hlm
8R66WLmB3voKpho8B1Xrcy3Krv6EfUL3luPlRFDPsTBYUgv7sc5T6k3dsBlHdde5IlqyPF0+t6kr
7L7RvG8jy8r5htSUno26HE5dkY97ktoJSMCueR6iGprUr3IfMuK36rCzfdUUUptdYwVd4Go/RTkC
X/G61Lm37ODXprggOG3Hm21MXzk5sIQdPmxhxFnql6/HQAXnuMDZtm4LsgZR6ynWUjSqBM/oluPu
beBnl9tWvgKRQIOrPT6phCzgmStMT3Brntt6P4D8IVVZgchar84WM6uk07C7f9KbpZp2gTN5v5vo
GGTQc8+r/NO2N1m7vS5gnI5MJZ72eEzVVO0XXWWbzDtY7vtan7vU+qQnKhlbmu+8dPk4lPg5Ph2Y
/RCfVn7PR1lhVW9VwitbvIc4jL6ReTZfz6XvHT/NnccesTI6KA1EhnWnYjMTBSNXQ9d3RTj2fbqc
FBPUwJ5x4Y+IfN1I2GOV2ZFXWQwnryi1t2z2YSLIq+KiXiSOIAYcn3mjgxI9wLR1S2GWi7lO+wqY
1mAvUpR/BEO0rQEMWn/ui9uDFoVUNI1K/Cb4YyDTfiD+Mwb6EUmsmwcFSZVcoGq/U1knhpOgMmzf
yqBzMc/GCm3KKb/NIt7NKWFMSvCiEB5s7EPrMeyOZb8HndhWDCfr5kHjgq6ASbUyEYINe4jSYBom
9/PoaV19TLIrJI8FmjNi/TwpqKR7PTqYCwyKZ7r4HyO+AjLi2q8qUaU7fyxOUUpC2vKNPF/B2BFU
mXYA0stC4zTo9nWBk20sWcHXQetkYQKV7lSBzwTzzjpeh5tIrzsFYUjwMOJSpDtdTt1pacyQeIy8
30Z8FSykTOSjIx4ou5+ZWOuehi6o6H4b9RVKUaD6lCGvSERh9Jnp549d5raNk5B1B2LGReaN2BZJ
5XC1t8HQHKOuUlfbln6wDnf2Hz03wzEudV8kRVl2O53Lc0/0Jt5G/KD7d4jPJeqsIW2wG2pazHuM
p990r1S1ke0rfOZtMHQVbYJdM3avVdUmZd9uc+J8hU6Xz3NWZxBIVQOMoDa2QdFSsWcs7yPQX3cC
jhDPL1ATBBCZsQ2XoI80hxmkbTxfIXSBth4zDrqAOkftoibTMP+X9k2wrQEERs3uyzSoHWRpigVQ
mmkXDFPMaX/WzqrYVjkl61ZAy5u0ER0JdvW0hLN667fZM5zxH+H7ugmQ8sWHdrYsT3znkfEMFTWD
kkQG3f9X0FvVJgULFhKKbqxZzGecT1E3KDZCT73mbt/ZAHXxov0MX9eC4TFJYfBYbEoiCV3hsILR
z4VIZuJCzP2epQNMIXlq264IWfcEkQmTpVKDiclU5xHsp11BEXZ+hq+PsfUQgt1Fudf50GQwHDK9
fshOCoKkjXOjTLPbpNLrFsemKGC438/Fbu5zDrbVlTDhnjPuk5ttDzi82Z036AdllzHVNrZtruNa
0mmnA7qpqYmsmxwh2mREk9rG/qHJcWIdbEtRsWlsDA7zuL9yLUZq0gGIjxYG1SpDu7Ct8LZ2AMJW
gQTNLWz92cbGuPR1RJRfhmlTfd7G9JWhahWcYIEOh0OMOK9D6XlQrZop2uYb1h2OmXQKUY8McTuK
KWxVn8HAORk+bFr7usORTloTn3dD7AWNiahasrhwbBtj1g2ORT/5bdNWQwwN+fiyqWf1maNFbIvg
1g2OC8unbrCjiZuGVzBAb6H9habbWjzg8JH7+minDprshDOxE/4SKqT6SKiNsQpdKTtTlnukg6Uv
NTR4TIP7ivp8W/WRrHsDvUXXXVoRG2es6HfBlOcRGLVt7bxwINt9vizW0rQYIbASGn82NXlf53jb
hgycyXefdl7nddtqamHev0fhrHEap6mvoqdV/ZE0cd0XWPmqw6olcs/Tio2Xua2Leu84rvo97TV4
wacf84gTIasQOh1JSv0SXoJh6e1GzLKomW0bbqO+clE6T8UwcKCeZU2xk7zso6B1X7YRX7luVQKm
5IL7WM/aRUXdlTtTp9u8B1m5pkBTNNSM9fGo4PiaOpc4hJGnZZv7ICu4uhrSjaWf+njIl2rvG/Xb
4pdso0hXcF3ymi4t1HpiLXMR1dVcRlUBx2Rs4/rKNzXCiUHIVMde7fVRuegmJNpt6/WCPZP7mEop
rXo41kXHBZzbES2shoOJYNZ1t2nt6wZB6zsoOfeZ3Jdls1wtSM8fStQ8N3z6CJTwOtcl0+RbaEGM
We/jyD94bY3952qEj1FfAZX6PpSrXRDsqQel89G7aavmahtbVihVPvZTmLgXe+gMTCs4NimzH4Z8
Nr9vI7/CqV+1pF1QH+yZrps2msqZ5+fcrxq5DavrBkFtpIVQWAf7wPhhGeDTCm0MZ/AKqNC61w0O
A+magvvrZWybbqMyrmAKE91Fmosu2C+HZik1+TSCA3ymbTDFK5iWqMqHxbV0B317x02vLxHf1n9M
1r2BiCFImeqa7ng7JWXjndOmeLtJVdadgQwaj/KeNHBYEre1n1BdaX2ST7X9bRv9FUQb7XdlZVux
p60/w9AlNfS0c7V8rgP5AMYHatLrDsHCU5rKKeX7WnvmeEjHsX5tBMqyOK07kZ5k9TLlF8OSPp9c
82+9TQ89dAVf4XDajGVXQe43w4FmkV8VFdaxUoC6ap+ns6rCrq3hgIuwIR349rl0fSNO2krzvN5D
Yl2qOqwWNbqTPHVeek3IpHTSICdaFZLSLdMUQpCju3PFfakvRpNOPj+ZPSo6FfZLlXlFiEhQkCzs
B6EhEIIj57QOWdC12bXu89r6IVWiqE/IomBAbOcgoRfZznXj1EfKkXJ+D02n01iETMGhIDAY6IrZ
NKEfWI/TMHAwTKqOfa04DMvWULMc6rAt+srCAo1om980riEbKEUpv9a6hq9729Fxx6GThYQWOKSi
cZxwkSzOznBOi0LENNctFG2FDefeR/4UMsmz/FNTUBXc1HAQVD2GcOhb29ch9AeW7nfX5fJYL7Wb
wwbazEw0TYXx1U5M7ZLGC2zZ4BgOq5pNlErQtCAa+eTgVDs8Lgyd+XLkwb5gdqmTNu9adwxzxU0k
uB75RYksHNmFCjKRKBe8gyhM1nInaxiZCecu410Tmals82w3BJA0w2lnDI4La2FlXdOLUGIuTqB1
qkhSKiBsBFvC4egskFabF2EvIbILA9+r6p2tG/xHN9R8N7llFje2WBzZ675l6vXSY8k/5B0W4jUZ
UkLOlzSXNttVi4VG730wWb81ycKFrS5KGMEHeemi0LC4DC1BZvcI5qAgGqtRu6hjx8k8fe5kXbRZ
1I5QDD4RfSmDK38Ws3FR1VA4eyiT3qFxvLJVM3lwysxSdRn03Ag4XS12IMu2PcEMCmn4hCs4lTBU
XAV7rnI4bY/PU91DScJ5ZjxElqM5Q9YoOMEPbNRr3ma2vJpnnDUwO541LT4Z2QKH6rVZTjHMleQO
TvUb4RivT3IgTXsWzAsUgXKG7NyHkx6gmA8nHjKBIYIaBgKHecG5UaR86yvZ8z20ZKj5DE5K86Gq
jQboxlxgm3kYMz/MkTN8COucQ1smquxnXHnS7ftRUP1esNqXuzw1rPwMuY+sADRwtN24MyVrzWtl
UcavFJy1U+9LJwq8C1rUstOF/S9nZ9YkKa5k4T80MhMgAXqFWHNfKjOr6wXr2tgECElIiF8/J+/T
dMztbrOwfiuzjiQUSHI/fvxzEvd3UeP77Wc7ymlhO6bJxB5mbNpmP6omxGc1RN380ZAhpzGOt75O
eZENTKgHam0ffWddVeWhqGox1EfvneM3VLds+tr5NPASXbJU0aL2SSTQDMZT+aOyvu7rop/7/DtP
0ll9WA2OY4nqEu6utI+mcO+hv+f4nyfCfkyddqC8AWMXvvQbjaJSNdhJPzqG1/xU9/H2YAWtD6DO
5d1jrgGe29O8Vc3LDJri9uQz4WKCSrRseb777F1Kz8bbcfzdo3LT3HbpnITjNHWyOs6xiPTtMgOr
WXbAccd/5CkmPPyMfF89RJMjNygjbT+EjIai87ze1bAUkd3abrm/Qde5206wGyVfpWiZ2CnJsvw5
C40cH6K6aqOzB7sy7IGU69aTCJqmxyxde/pB06qvXppZ1KpUwRK4qDsqTF+IITXuBtxJru8N3Sw9
JypV8g2t/tX0uHCRNQfa9FO2s2vncHZ6nuvmQMIY6ftZuPSHXA1e7Aq6m39sVqpxlDTT6vcpn6yu
dxTVKnfbd2iJOlT1orpiJZmrvzS5Eew8KKXSwlZEp9+bRnSqrEfT267Ix6iioJWwZD0bORi7sz6m
ZGfNGEfFKDev/kiswBPsOK0jGKBXPEVLaqOLbiVm3I+fJp4CFtitfwCvsmF7Djbot5gGnwLIVIPw
CoTolt4jXKp/VdjCWdnJJh6AUPR8+ggzQJawRA0DTJJF0m9be/Y21f5LANFKV0Uz22zFeb8pP01F
Z3FN+wKKtzM/+sja+sU1m7hF577GrdD7UYgXiY/6/DWVXfQejDaUO/ejjwdeKKdGfpQiEv3eOcAg
Q1FHNt9u/WpqSBcrgDTiRKuAQJFOomnOBnAmUmy6bclrynsd7xqWLmRnqIvELgvb1r1ruiXdydnN
i+MyTKTazT6uwl0C5s8TjUzXvkJKjkNftFJacUCzaW1vRI805iFAXMoPrG9x6dmq4nNJBgaQ6VDT
ri+nTUe2ZEpnxKLR21StLyheo+jF0n5gxTIya5/alWbxaULduHuYYJBt58IFBu4G2hGL2WsRnaNE
GPvIzUzGP+N2zeVdKhODF20EZLX5mch8w+swwOlp9lOdt+6Ab7Z2ez70zLylvWuqG1O3XXJGI0wq
79GFBFTPHmeSTHcgrCTVrw0dVmiFNE3HT2Zq6/rogA4CybHLYb+6aTob1AncxiQGzDLyju6NAiyt
cDaM8etIRH7jBine87iHaorGSl59YVEjyW8i5GuTLeOpjsHzPNigs1cBHM7vyczU7yKCC7B03dj/
BkOzex9cF/gpxfEcFU7MfThFfvzoNet2aKBqX5DVdGq/UQKEmdTbkJVijfHqDxQt3g9Ora5UBsHa
Ux+jbHioLYl3vmt3MfoAntNsdP5ebnFgu7btDH8dxJyTQzMRVTbrFBfoP6d4DQYvS7rwzXzTXYy0
LO/qfCktcsH7zs4xeWoY/Nc72JyqW49/uN9qWe9axE7QFuI++WTg6vC117q25TBmNNzBRJz82Wi9
FqxL75uhp2dnDEmOK6Km5DzDgXUSWc5et2hgft8I7PovNMJeLERMHN4Hycs4xr1PRYfROzh1zPyw
kSXfu1yM5UKrO9WR4Q1dPu4xW3DE77gckl0LgO9GP6G7Q9V+A42hu2M+oD/SG9QVTn2qA0PEYdcp
7Kjmif2Yo5rj5GcIcGB4tvAow93b4z0oJk/Ylxh0iXjXehWNP3KX4LwnGZ1uVWfYiBu5EvUtUKGr
+w1/jW0LgSrrtqMkdvw2z+y2/szGwR9qZ0c6FA1aeh/z2aZNOa+kUc+NxGH4LZmGqtCGqKQphz4s
+jhWNZNT0etM1TdbHFkNGG5jl6M36XDvBwSDv0ebPSV2G6Ld2EX1gKVqFoUTg8zVU6xUtR6qqRrH
F3jWbPfqvErvGtpW7jiAQBoesjBRtdMrCvNn1s65AwI39nGRrPPcfF1GXdNvbZO4xy6J5yel9Qaa
K5o2jYOSv63pjylq5+jVAuFGviYohZEPluIk7Q3QVZyV+AIpD2XWaheXtQKz8qZpN13O85JBNE6X
pSqzjbtDbpeuOyI52dS9hyfmSeCyzXTh/ACrVc0fYkBYy5CBsaYr2PJwfi8F6ZbqpY6apYz1lu3X
VLTnMLRl5cc/BjCIimxt/dnDRwew7AfceKEMycTKuGF96nHUoMFaT0Li+rK6zLuKwta5hF0tmUJk
bxTgYU5Ed2BYk7BrdENP3A9TESoURdmY2n20baSUUs9Fm/AOP1U6viHq/Zb2/HGJ0ModWWxRFqwq
miFeEX+mX+tW3DvAc6c5ws6IInpseunGcgMV+pPizF6jwc9nUIl6XUSdTI49U6JchFifDJX5Demy
UZe0nh6QZ1h3jGXGU4ffjA7zg2oAERZFhOaRgxKdnO6TQXmCu8JQcyvSOtl102zXA49a5h6jkWq0
gKFwL76wfPTNwUnAWp7muEm+5gagkZ1hFbSlvCU2fQijqrID1Z2PH1HQTMYXY9PtkTMpo6OS00RW
dDdDvhgZTty6GOCBzI8uUshNtrEWtxWOTLWWOWP1U4CzipRrit37YjY/u7mQSRT7Esb6qi8zEbXq
sTfQMLF4tZz3STBI0g7D7KN9XiXjuNO0ilUZtY2M7tmiPtmiqfkMrvPYjE1ditzxeDcsM40WfIhw
x3Gw2b7LZQ+28TawTnxRnJjkvTbpdKfHBWF92dQdKaMOZmW8ujkg15lPcUjESx/WU516haAyWyly
wdqikjsXRHtQWRJG7LnFw9DnZcLGLGOezrs+NMt47FfcJ39wqr07xBkIvqBmaNhxI9Ym+S5ksvkh
HK8Lk0TbYcmX9es4Vk2MlIdXnXlY4NbDiacR0rc3Sas8av9VeMzDJ6pz01tya/K8p/scrJUV4RtC
3Z3eWMLfvXSkPvfpyO2XBfBz9zLqJSpR4Jrjb0FW3pV8bclO9c2bWJelcIr8Cn2TlxOqvoVeu+bU
WJWVI5OhRLCXlNtmhSoyJOQzbL/9q9U0PsV97I/rtIi9H7Lktseghg+JgKpcQ/e9RuvbYwRJ66mJ
4rRGY7N95d7dTBNuhpvc1+FnpLrofR553pwABm+H49aZTdzPJNZP1KNjCQ2z/B69BkuRp0GXyUK3
I8KW+b2G5KSfHFHyuNk1KxcCy0VF+Huej6YIU36PWh5ZSlA6E10YWt/iiHPnoPP4Dad7ve/jLgVw
elgtvDfAI8Tck7L26Bnf9dg6WJ/F48yo2lML2vkeLwYQQ2kdbrY0/5nntX1mMWM3Ke3xwiUA07c0
fZZcD2/RJtfHPFXdc02VgZFqkX0/FytthTdFjfwtHAIIauGUurh+T6NV3dgu5GLXjXNaDiA5r4dR
d/wmwJDL3jzJs9da+gStybEdM3Kqhsx5WVTYK3lVsNDQn62tgn3jPE1D4doBePMyjZwPu5aSNZxl
WDfaF7mOggJddp4N3rK1TaZuV6cuIoDMs2YqWw14341uoko8GLIae3DcBfq+pTJOSxGYs7cLU7z+
hlxsmNFmDzr3SbWqZXfdClh3sdSjw9EaKZ2/J4tU9HFOlkTtrVZhPMrUpM15Ik7IPwh2JrBNPLS8
BczaT0sRIJxXe2GXrC21RNTtiyohSSKLwIEu/7HmPJnv3Dq57TvATB4BfmNzjttbYiNzVXSb5d0e
HTtVfNS5bLvnNYKatZ9GlgwHi65gukOOXmfn+dNQup+zIU4elybu+C0c4Um0i8TKxTnq0J/4u8Ut
OjwuxuaKlkHUrrkxs0loWrQAWyH+27pYhmeIPVkMXQcm5O3WGGlwEjVjhhhKDdj6rz3kF/9Hz3uQ
2zEzD5LP4LM/IpP05NuAujuEn3XiAAGirNKUeDsQ+RfV4nowI/Sy7txQ6/wj9Tho3nPf0PyrMbOI
ux3PZoJgpRo5ca+p3zoQ2EkcZwminEoPpagSGT+YLV/Db1Z1Qv7U7dCM+7wDTe8lyGYVe8D6J/0E
zjHvAVZ36HA6ipbE01OK/YkzmCb6M0AAUCWD/N2M89ieuoQ2/pT0TU+HHdv0qqdCpmlaoxV6QkaN
9KWby4AgFYE14h7rnzuLENEfRV/3+l0aMrnD1BErzsaIheMX24TXuzmWq/vWC76S72nTC/PN+n52
B1XTgZSiX6Lbdq6rtJzhj7B3mKjAavwkWSvK2qBuVGrlZmRYc4rG5vdlQ6fYEejJ6m6q4/noqzV/
mZM4WFNYvm3qMUgpCw1kZeEoq5cEjK28mw7B5whfcmQs/tTRNd3H6cZI0YglK4z1CKILu1hvnrPI
Z81vB8ZHvt96SpsdkLnJPBU1BjnYU4Xs8a6VS4dXL4mG5KbqwA69VXWYPgTOUL1LrGWRLGgLO8y7
kVtHkHcFSo7rhpf7mAH2nd1YXDrdn94n7RGZbST+mBDjZ03JRU3bF1CZGsRCXTSkLaZEQClIyhyH
dYBIQbgotqyJ2oe883QrNXb9Wx/xYS+rNh2LhVfLzUQhzN1Dhkv4Uz6CTH/jnRbfITB+BSzCxinY
Iik6GybAUuKXMa6rb0McI9WoB5yVbaf7e2upQOtDIJk/yyxvSrUFkDcIUP+nNtOJvJ9tYuS9rhZz
uyg1dX+ClGx/kbk3ZrcuBL8lW7P3fvnMK/o+H1/kyvx7irDG7uptRvYJu57FvAufDQeMRhBp0Slf
I0JBBR7zKNp8RRkCx6GBbGm7B682JKNj/ilgZqvU773fsiLmaKw4o0IkzF0y5zN5SjJ4U+F1y8ba
nV1a11biR1kCNUU2VV27X2mSd5+xQ9o+Y3qDSPfRQKv594r0x5WkgSD7rYKhg+41zw3bj0j+Yryf
bfyqW2TYxzB2pog7nKKqcIsGzq2Ol+ZHzgcTvyd+aVwZBhMhf8+YdGvRuVySP9o2qr7nnxHRKV+X
WL2FVP2yvbTsTCF1RHU5D6xfTgJwjLwUqR5+TRz7tsjBrijBx6BsLwXL/6Np98mGRQj5vpOsYkjO
c5oc1jjz2VdVE1Fj+UQFwZuIoZsKo5qt3iEMGvwNT6fph5RrEuGwY003vps0Fx0i78Ynp86y8BOK
UL3dahlXv4ZGboIDhB1cfDc0ns1vpKIp/xWBHcF/QjFpIPh1Nb8Tk+5xgFCMy4jraPZPWlSZ2o0t
SqYY+lHTp5Zg/tAuRWRDb7lHv+FBOJ3Gu9VuNNm71CEZkZjc8YrmwIh9KC3cMyHMfORVFr3BF2S3
41T1aTiRCXrPKofV7VOWo7Nt65z6wJr3t2PUw62ZdiBRF13FpvPUCDGXXCFxKxSp+q8b4vdi5gOq
oYr59FavijxlqV/vMXGhyQ9TNaFgIHlYjzP4ChiHIOmZgReMg29MzHuDLCY8qnpS8uAcWYaCz0hZ
X/0ycf/NCAm5wQQMv/iKikeC3MgFrEPsuw7HgkiiZEIggowIkqh9a9YUYWkChQwRVks7To7ojNjI
TqO7g+95XkMO9OCMA9iR6a09xoqqd/Qhd/1LnE+DLVegCF5aPEiRtJ/xeYmzO1hfaEi+ySOiwYyV
icLjvE1T5adDN1ddU8YsU/77p4X7PI1yGG7XLNsk/kZPzAvyZS8xeSLztwgv2+SQ54pMJziDM/+M
Csu4xzExjgfNeWd2ceNkBBcoCKn7yVMcIjabbj5B6tNHpfikICB5ePFdCPbFkKZz5ciXSN4Q4obt
mENX+kk4+EGFBCPxtt6mFdunyrEcvaf7XrAFaab1N8kUIY5t2vE2qIa/wJQ/o/GlwqGQ9AkpE5ZV
X8mGLolDjsav8Ab5dHW4jQyNftpc13EGGEy/QfAyclHjeUThrf3WbLMZSvxSHjl+3yAXwIkp3VA2
c6XQyDu3q7injuaQa3yqlvM6sRlYePCpwQitXIoxGoS3aDvwIvnchKRzdY30HUNMIhw+/a7bjPBn
i14jUcTTaiW2Mcq4vxZcoNVZaUvrnUNrKYXBeIhZ9D4xhGk754Vuyoy5FC1sNg39e5vGybSjEDXa
rxISHSuGcWmaN7puOD1qQtLoBgOiBl4OIpbxboLI68ppdFBsiyYNa73rokzTR6ZmnT+DjNG6IqAd
Uu2XUHHkw/HGEMYIFdkfRAMvUGBWDhfPgLq47NgE5bMfKb6U/zCIUtM7biKZlUxmffwka099IRVy
jaY1w/ASCOf9Ie4MHQIGlYzKQZdvxq0umLRbXuClXusDiiRZNQP6LEx130y03c4Ro+t4LxTKD0Wq
Eo/GYdXoX5QnbfMQb9UIz1pF+/GEDm4SP3U5JlxhT+lk8yhrYjjNASBDrw9wQaqhRLGQL99HPxgC
UuBm8zOREAi/Ujl8/kIp8qpdpIXqkNkj2xseFsjifYm2IWuWguUqim9pGnPktNyS8USAVW2+j6oX
665K08oePc5rv9McY1P2MknyeRcDzWIxL0APoTkgzZDIlxmvJniK5ScnC9iwadc1rVhvKkuzvET7
Uy34Lhk7ig3VVgNsGqjwT/VN6tZkKyEWK3YKI5tgQpkR4BUoL0R9QXq7dbsZr4E8sHWJ5l9Zy3tJ
kEBEzCYAv2bTjPEFg0SbYo/CL0Y/uQHBIiuJ1OKYxioO67mPMEfsfdFAmtx5qAyrwhdvWccQg6zJ
9MizVq4fBN9GIGaCFDItByje2PelyzfHHpbPxP22IlO/IgKDDXwrulDV9WMYIoOMRS9Jig3Oeqiw
WYkSIvcY9mMGMf5oA5J6+D5DNtBf2joyIxjIOLKmyTZQxoBtmfSNEdOSP3IcHjXixbzbfvYNimzf
us5P/YHVbCRQiWaVjIASp7p9Zoj5sZdjkTF+UAiN5l+NYtznhY0ECw8+Y0v+JYLi3IKDgrKW/S40
W/p3RZaJPE016pjPTnSzMch8cxmXmZsnI9ENqrQ8NwPKuXhJmEoOOkP2k+4BFFzmWzS21tyXG0qj
01Ckrc7abEd5avNbr1AgvUOInad3CIuYeR1l1+ubrE78dCYLoOHfEkohXqWfMdthmQayFDKLPeZN
UL5Uz2QxS4szDv3YpUB4PO7DMuT6oTUW/VsDZoC5L5uE3RWTrQxql20iR4z/0TWxP/LUqOpLAuW0
jEc0+nduuyEbONYIWeXUyLNXdRIQT4H1XEbZapdTmEaRnDSKR/4oe8xieY8ay/lNixFDY6noAF/L
XmkoT1A+RtSvUNUyKyeHWcfxUibp0JECe+4+VeZTqB15U9kDjdAxMB9aEqGMmY6oXIZCgjWWF2Fe
Fd/pJuPsZNdFbCfFVkLHkobYL6LokxrQMEgTUXfHI23MOzfcj7+ymi3DHQLbNjtI3izi1XtUHHey
hviNplv4LJ/acZTpbVXLsX/1ORbmNsR5b27oArYMZDw0XgDtHTb+1C3ZUN+snRb9G7I9aKzQ0xEt
z9Db8gGFGBbjBaMlQPJSkTLFpK2gdihvZ7k49HC5FkHPGMOVWmqiUgiTjMN+QIXTLGcEYBoLa7NO
6Sfc0yNKKfCYoUKM2E2E1wTLjp5BwZt+e0NRELKvw04+iG3L7jjkCHIbY2waAruULpBUPqvTeXyk
XZqqY99lM7/b5FS3RRSHyf7h20VA2O4Xg0lZtlZraIrIo0KB0n0MLyGdTe7KFAqH+TY4lsdPk1lj
Ex/QixJHEDZWDsp5rjfhulIM3ve7MOhPtJo16QPXFRvPTKSbP82jWpJd7YIa72ITxgSzOXoandmm
eHJHTBSRA4rutt3JvBbIOtVsFGKjZGiTP9cMIPXbaqu79QXlFmZRR2oqvf1MRp7U31U/UXmmCXp3
z7T1Yb7vCcTOL7IaYkQ1I2frXcSICb/DzDt117plyPbbwnMogwKBSIEK9oJiYWsM3KuzZfcLHYwv
bQA786zxCN1u2eK4L9HskcIEwtin6drlBwG/+4N0gOO+Ud/X5l7bLRpvMpDfts/fOavQvCNsABzd
ZKz7DkmRQJflOVEG2jkymdKMeM+HPWLqHlcjjtDPLN9r5R8F0S4pAyGRxjbJMfCoVIp/rp1QELEQ
Q2guHk3mJOmKrc3an8vnzfgzW6BC+2Tm9XmeRIhQVUE49ZpoHVvM46lR19LFItl0hMAEVFKGQgHd
JTEnsIsl9Vw9xE1m/QHnp13PTo6t+2W7Va1305YN/EOvS8qQtczdchOg1K8feTYo9+jSvk5OZliq
YrBRNRcIQzEXb0xQucJli4L8Ux6CyG5Mg86ZB9T8hlkVCIo3CFtzD82KA93IuP1zWcicF2iUiz3E
fkzXQWiNOWmw/UQIhRywxC8dnLq4EEGZWBdMcssr8Z4pKtB+MFLUZ6H/VnqeMCYQ/ausmHL4YpIS
Xg69/IKMVEMshlxD7Z/QKrYWUxct4lbMS8PxareilhO6l4rYGSScB8wS/MTjjCtLmz9ADEDJplg8
MC7zcXCWt13pZ+owjwgy0cqjnU4aWJN2/2MA/0JvN4aUoOia2BKzJwFgJDkEr9LXW/KW4P8mt843
tTqL5j8yM/LuFSWJkbHqcYqN3kMm2BY470lFzv9TLStdg2HyZKVe1x0GSEFC20LDH1F7HZddWgFm
cJ0j7xK/lgY2Dhj2KfdUfO3Yl9QdrvO0fRpG/08TDZeJWxF0y33SvuRQK1p+ZUvYJXZtWmUsqjbL
DrgfKSQk4ei9wTH9b3D4vxmFgBLFXx8dQlhs4bBEYYRg+83N1NrbwZOpPU0GbjPI1K5jBYaJzvHT
aiDcIrPqMPYQ1RL8Tv+8fJ8uuf/mnrswSmLYGSYVEJ0dJvA85Q5DF9Z7mGHnEoEaKumogufnf/5L
f2cOvPA269ngVcPE1gMAF3P2asNULTtVt0jSPa6kBZWphkiEo2sYT//8J//GNHzJcevgd8Q1EvND
mtcxPB/RuJ+hNP/LF/q7T79wUyow7UzWCA4n1PC919G7z1X1L+0Pf/fZF3ZnxOfzoOqKH1B+Rqag
w7ldZHLlh184Jm0U2XFaUn6AAr2HERlljwiS43VrfmF3rlbUFrlo00NNicFl7qoianDtX/fpF7s9
7lUCtxvWJd6GtMgsBl+abXr95w//mzeUJn/dj6lGAVWtHV6XJhPxTwMxyZc0DTHIOhi5pgq1oLsA
E1QtV1cB6pJL2BvGEPmMVBM/AAjKP9iszUMXQVf95y/0n8P1v+xuerG7sy4k0INqdhhy0UB6FmPw
KK3gv18hsuk7Q8iNfxlZNKZHTCT+0m3tF4zPTfgJA4uXBklK3ezBJ/y5uqRRcWEzxGL/8nT//R2H
kvjX5V61BQoiJvoYIolUfsrmwzjAsvLP3/3vPj3+66cjDkDGiDleELjothu36SFLzHVEGpZfrOui
YtM3kdfHCXOwMPAYuewtcTS8XPfsF0elJwnkSrYA7eTCTxjinleTf7/qoy8BJRYEukalMLH2af2y
wl5Oh+GqXmKYBf+64q7K+xT6sD5ubm72zuPIJXL8cd1zXxyI7YYJ2nqFPwTnIWgn4WHI/40/+Xky
/f9Nwi6JJJ4ADO9Upo/N4PhS6Czt7udUrQC3xEsor3v+i2OR9+M6wjugj7JNvsmGfRB1XX8iJqX+
dd1XjD6UaVbpY4wI8+SMjorIsetmdmCA+18/HV40NCYmMR6cRR+DI2PBiHq/blEu9mizzgr8jcYc
edzCybUlS0C8k8um3133By72KWtquNFyiVdyJc/tEH+BmHMVSIVlF3sU9twZ5Fx8dBXEs6XtY5Wk
VzX0sEskicwDKuMu6GOClPNI8tg+RzUmzF+1JpeDG+PMUe5avIkV3cKneHCElH0dOIhdDkbDyHRi
4Y2ECc3BSI005jD7+soL4xJJAuM1+lkFlhzH460L8a3k65frFuViewpfo8g61yiYVvVYZFu4FRpk
tes+/GKDCrwldI17fYQn+wmFsDtN7ZXPfbE7NQoBVerJfESc/tFG+ln289frnvpic1YrG/padfqY
YmUKAWAFukGG/Lrz8BJGYpNuJt0kZgxwaOYS3KznhYi36578YmtSCvvGyOl8rNsEdTd0p7j9Qkl6
3cJcoki6TmA8XRewb0QYynxJ0xfZ0u26X/QSROI6nlYYujcfP0WxMjLsATfpdRQVdokiWciYT3yd
8LpMgsHNg/J2b+B6E66/CgKFUT9/vS4wp5OKeh2x9nXj4f4CRftYVQx4r6t+20soR+ih3OqhUsec
mH4unVfD70Wg/nLdXuUXezUaYso8dJajboLZDXUKd6Zp+OG6p7/Yrlm2rihAUnVcZBojtcCA2QQY
3Cuf/WLHWolRfJB/1dGwrLboJYj7P2E9HP+NZPO5Bv8lULrkcsCLg9LqirWZGlT5Wzu8rTK67s7j
F3tWxhO4nRk8yHrM1SnAdHrwqBOcrlr3SyyHS1wSlPTq2FV8+6BTVZ8Qv6r+uoW/5HIkOCfR94Cf
VUDFM4dsyRNWoACXzlf+gYvoF80I/YSKJlY+Mf6sdf7WzPI6HYNdojmyfohRPdDqmDH72tbm2cNm
ed26X1yrdRV8ImU9HzNwBMfJozWMseTKRbnYqjPY+Tn8EOqYQIj9lmG6wGnpr+Qr4qn+epDZT9Pj
lnCo2il80SlmYBUE9qTrjrFLpogOBJ3yEp8Oc+RS8Ejd9OO/jTP7Twj6X/bpJVMEFgLM2cvj6fgp
ocPdOYwdDpusXfuyHkTdnwYV/OsyGHlOTELSo22amX/BrPtsfgII3OhXkQ3pqceAkunU9SOD1AKG
QvVQr3OOsvvGulm/ebR3QLUL89j/OTUNmVHacejXi/jaLCCOLJDSZQRcdpn6GNI/Kkh5d4wzdE+d
q6nzoYwosMJfCUZ8hkOUdCaDAr/iM71s7XaoZ9EYlJzibTnAL7ZuO+OGZPy2ZpCznyxLSffdRHye
j/9L3Zk1x21k2/qvdPj5wjeRmE8c9wNQE4vzoIF6QVAUhXlGYvr19ytJ7RarZem64ryciA63ZYo1
Apk7917rW2AwkGi3E+93VfeLhSZxwJdRYo3JIOw6kdpFAL28C9stD43GZpH30vUw5TBbO6sT5OFb
fFBYFMciH8zV0JqRtaYHb8Kyz+MBQ0KOEZN61vOQ9bUJOpsC+61+3jURU55c7x1xvvBpj4FlZMMZ
8v7iqi3RBK5MMQyMp0NIo/e5jmn0tCrkGO1STKayM2VUW9tCdsvi6cvI8E67tY7ZLoYZzhSSeb3F
RfsSmtl96CSnve5jsMtAJAONdV43E+Yt8qV9aOknNWTNY5iLNRBRpdNB2ko8D0i5PRyJuX5aY9M8
jntrRWRg99TrbSRTfIdZ8xmey2lF33HYWzrg+sT7VG2ZBtVXJLUzAjD64rTdzzhaKGM7EaqUdreN
2sy8wLuQEgGs+seT1vhjmEtbRMMw1EO1zdxIvW3dBqtNUbr9iZeifL0OMyRB37V41dYzlOZbMr1A
XHhaCjwaltcPLriFLTQ3FRrfOixWlRjT7dQIBJGnfTZHVY1eJvqiGVyRdlRYOAS6Ui2+o1k4IE56
gmOkS4+nJdTivtri8/881uYeU8pp0c7mMdClVmM7NDAQtrHwCJTrO2SwAc5D+fm0135U1AxWsxgD
ytRt3ngItJAOIauj2yFPww+ik3j97Y51mevI9igQhI7ywRkRpyTJaQBmUx7VNrUzhukSsYUT1gDX
CUlxUGuj2J724Rzds6OYERUmZbUFyZbvbWOwcMY2rX0aGcyUR+VNl5YRiWYVyzCU+H1cGuIDZ9r5
tFawPLppQVM3S9FRr9LKms5CM1RbUOvOiRf90V0rjVx5yWF3SpMiQlvSoD/ui9OAwKY8vmdbfVIT
5+QttnTjBR/a8rIUCunrSV/sfzBeJKq7OIUvYtnOoJ1lXqkHIhyRg/788f9iqmweJ8DNQoahnbvl
dskR9T7UWTJUAfJ0Wa/GrtIeoq640vAapyuquAzfg8dhdBMjn6xO+/aPMTD4AJALpdSfiGcwhGlF
GqE/RpJ5GoHXPE6KQwOFqro5rEwhypDzIokIoJ8bHMknfklH9/YiVGsiYiq3hqEnmT+NuHn8NAPa
f9qu9oUV+51qwe6Woi0lTzAriQVpUe+I8X3++RVwWCJ+UP4f6xbyvph7Ty3lFq0casLI+Iyn6dQX
fnRnR82id13mFLjezU0us72U3WktAP3oti40TUSj25N5bQ5dkGlIyUiUvjvtQzm6q/s4byPc+OUW
Ahq6pBh3fmElJ26Vx0IDACBVWfKNbpMW41GRjsZzq7HdnPTajxPjutQsK7PUiy211pUzLOfgJU6b
YoijPTiamDMSMVJuEeLFez1vXT9K4Fqd9sKPN+DMTtwhM4qtkbkgn5BON/sD4eA0Ur55nBxnelNl
2Hjjt45VpkHjuTu4MfNpt+hxdlxblxEO/aTcemY8XnQwagKnT4fbn380h5XkBzfpsdYArsM8oEeh
vbCYDSW/6CJvnQu9qta4CKvypBrLOA7xklMUhnXfYnFtnY8c1C8LJ37383fw42XG8I4qFHMQjAbJ
Zd+iXwhTv+nU8IJM8LRJkuEdFSgJtXKJIDvferUb0t3p3LPCttRJt5ThHS1jlUzVtLS8+BDR0drS
Ze272XTacmAcB3khUXVmq6PZoY+9PmNKYvgbpGWZDqeddI9lI+5sh65tRNVWKOPACEBFfVgxhVed
VmIdC0cKLemawcNO3VryXvUCXEJ40kdviqOVuMKF54qW107T1FolLROaRem/krz81VXpva75S9YY
XApTvMZ5Et4Ns1bfl7F1Wlq9cRwTmCelroTs8sPW6t7WhWFt+wOn6bQ76mgxxnCIMbA4XPKgdf2q
cW/xPyYnLWeGd7QWq7kvZzUnOcKPuamDPqubxyX3quHr4//f5+m/opfq5uva1f3zv/nzc1Xj2Yni
/uiP/3yoCv7334ff+fPvvP6Nf25fqqun4qU7/kuvfofH/fa8q6f+6dUf1sjr+/lWvbTz3Uun8v7L
4/MKD3/z//eH/3j58igPc/3yx29PnwpgMHgX2uS5/+3bj84+/fEb4PjDoOzP4NjDM3z78eEt/PHb
fZJlSfGDX3l56vo/fnPd3z26iZJhmLBM23XYA8aXbz8hf8yWYMBoTx/+e0mEb/zHb9L9XZf8B89w
Td2yMFz/9o+uUl9+5PwuUJ8Jl9gZIQ2TBtq/3vqrL+ffX9Y/SlXcVMBGuj9++3Lc+Pf+Y3sWjSxh
Sd1zbVO45vFMJzRiUY5UojtziLU9UF56xFVyacLH2DvT6ACmWg52g65a49iY3iTo0vclsUB+I/oY
szvGx0IO7nMakxweQny4KzFV4tCvezYbKJPffbLf3sD3L9h9tV/+5+s92hYsbQb85M76zkvycTeb
oM1qKQyf/IYV7Lbal40nLj1upF/UMMaXIdHPPqrDkvNdzV7bZlG3tTHvmJHgAZ0wCUNlcDdLM1Xr
VGnVavHwQoFBKfxMWtfTAMLIRoEKgciLgrS22t28lJZfaWA/mH07vtPG19KT6kzWfHrgAq9zI4wu
Q/zDQeIAAsuwu+y65WDSTtdtjvc6FRY8xkYDMlPn7vA+S7R5ASQ5NjcVy8Y2Bst/PxgC60/nuH6W
T8kam1yxh5VQXVqcnC/bchkfYzX2MKXq6iLRcwlpcGk2bU3kcfk8D7E4y8toq/U4akovHlbAMsQb
c6ymM2cosedA0vLDKUo2qaOe8a6QB+5VUr2vEwsuTamlm6UqHRhHTbJuY5ok7LhvmGxfq3m8bbCj
ALVbjbn23uxK77zP02I/p967bpHa1vLqc0hLYjXHtrygx3JZFBCK6sgxVu6ctr5FKg0x56B6Xeep
L4YF8yIEB+mle2MIaYQP8/UkGNpiEuiZ/IcGNmuj32OIgmukQrkK8+SqChfsk63YsRc95CbeuGUO
V1Fbrw7SFamBbEybva2HFr423MMc/yb0ykW3SRb441Xqmms51g1K/jlbkU9SrXljMZHldX9mtbb4
MEZtRKrV2MdMePp5FxfJLcYiY89d4yeaOkc6BBDIlYjL4+lhGrThdgInspoKU/i1rTYRyP+diLUH
vQSCh7PK81uP7ySuqvjaUxE+ZtgWF7Tn1laW6uvOtcMzt7QF21Icnplm7WKmruJ1U9l1AG3JolFV
J6uDy+9Bm5p9k0VrUApDMMTF2ULC2yqPE9LKeq7myTK0DQ6TyleHWQlR2/M5jCURTOTWb8VQfDSd
8qHP+qD1pLVt8Fh4sfsghLfqbAX9LOeztEYTW2U27CDhjEHWGGgCHGkEuXR9HV/savRCXw2etcP7
w1TFDBlovC3h9gV0811Kmxo/PeIcvLf40kPaFqgLWr9xKK+afLwDyCHOtQgHCZ7qcTXlo/KrunfO
aelm96kBfGx2nO00mvfo76ZV5k5agC9G4FNKr2x3kv4cO6jDWX6DHljDatYQXaHttKRGvjMySSXh
O1iFdx5Z2VlTuHeJCyqmmacHtPPnVp0EfR9fDY1e76BwrEZngA/3Fo7ntdPoXeAIdRfHtfsGhGuy
0R1vXQr1RJJVGNhRe9lmEptT+dBp7VpO3qaJi2eBUr1fkmyVO/oAWRIXXWeYV95skyKzDEAamttk
9PZaq19PTrRPw1JeFvbBohXiodlAuCipIIyq+wjd2uJzL8X91M2bDqPunQbMZgNjT3BvD9MzCJnJ
F2VLpJacDO8pzhP+zNs6myA58lVhYAxGBdwibGjh2HMfBXms8mBqjHLX1kl5BsVHQx3dQQ8qMuvW
Denh5kO2wHVt1A6eT3xAUbarzBRviiSRAavfeD6LUT20nsti0UPHMCJNbEdiLHcklCWzPzIRucAa
KM68RrV3TViomxESzC6p8FaHY8pfBDwRDAvos4PG6sJuwmvAm/tWGvPasrMH0AkYUUOsqXZmvlXz
gpi5duDhzVBKW4m1V5N1eyUbmHXCDeNVb+aZL9sxpduzLL7XdclZRN/bT7VWbEElJGtHIGn3qs56
X5Ta3gkX1jusq+T7pbtydNOVdOyFhHRn8TW9+uxEBGdRy9DvM2SgwabYdV7yaGituTaT8NZJjDLQ
41ADPz6NPgjCYT1qqQ7NMi0h0lp3P99ADfmfO6hrM9YgV0UaAlDe623MrcoxLbtF33EHOzUpw8QH
GqpryFRynBVWEA0Qng6eaan7XVZqzRU8OQzdgyfORRo2597Yt37VVe9t0B232RgTbxa3rHyRXpZX
lrOEu4zJ7iod8miXhASHyWnq1u0yszCUwIEa4e6cOvpc2o4GNa+rgqItgCFxu0HPePr5+6WI+u6A
/aVgePV2jw4EKYgxWWWWvtOsLrxDQ4wHbnaR9rjaEvz8qQ4l9FGB4NqOMHXBP0z3WJ+oj1pY9Nmk
H3hPn3snByRomR8MdwQ4ZtW/mJ9+mU397NmOTgvg0ws4RqncWclwg/3QeGcUsTpLx+iTnrRN0NhZ
f6NAm+3dXi67XpuMFf4JCw5W1F96qdqlfJOrjkszh5KxSTvV71XIDR9NqoD6yFeYWaMgLDMFG4U7
90akcekj2Z2CfNJ5tCrFfmFoF9Nho24OWzao3V/0sX/0/UENBVNj6A5F79FxEQRMrGtZp+8qr7qt
EmQJRbrAG4n/ZsP865Xy/TMd9R85NZaxYIi+GyJl7czQe9GXAyNEyCooM/ujLeEoT5apk7tLpcAA
6Fen7cNXdvSVUvHrOGIlFAHuvNe3ZlaMttDYR3Y2bssgs/Fm42DPKN1s7SaBPpD7igy+X1y2R5OC
L2/81dMe1dSyr1jcqtHYaSbcAbe1PjmZzs7chqBcW6Hty3m6CrWuvckPVY4DbOAXJ94fvgS+ZA+w
r+u5UJVev3MaX1NXF4m+MxJAaB1bYmJ1l65nhwFuG3jItX1tuYJ607A/sOo3m79963rfP//RKqFG
r6v0MsIInqsPRpdMV30ZGvuisbmJtehvSa+/fuC2Kyy+Y11a/P/rdxuPOO76ygULacAYBdcMXx5X
0frn7+kHdw6f57+f5eg9gRkzBiRG5q7oDym0vEG/K8016PP6F1/f4eRzfN0e3oqQoNIs+R8LX+2p
cllssVsYZHE4yajbdO0Xb+eH18j3z3K04HH4UH2Ytya3Zu28gLy4TqVjbj0FwQ6sg3EPbthOwONR
GzeHKlnWff2LkdYPzst0rBzJ/SlQkXBwf/3VhfE0QgsLjZ3CVL9bGJE/wJXWz5JkMna1Mb0hiCPD
mR45fjJg1G4wOwZY94XvFNqT5iTZuq40tgZKi/I8i4p3NnSrGz2Rb9PW/pVW5Yu04/U3YwrdszyX
Jgav+FirrOlDFhZLy0uL1Hk5A13RsWdvqyUH+6Atl5NnT+taiZ3q4gnweUIINnigDVoxanerzNdD
wb7RDiWE1DJcp5W+KmoONJ1Go50TxOcaT/OZaNAfGYZ5roOt8JPC4Ww2u4eBeNKv66WisKpxcA/5
i0yE7s9jU6B+HcwLnLtf65v/6f7TZfIMVb/63B83oF71rP4XdakcU8c+aAtPGjb/Io2D/Omve1YX
T5+esvj7ntUPH+BbB0v8bkgayjZYNCy6mL7/1cFy5O+WQQsLZpfJvxxEEN9aWMahT+W4liDTzGEd
OnS3vrWwDPk7r47OliA1DO45UXN/o4Xlflku/32Ra1LH82Rb5rFmGK5PlelZH+/+gulmeOVy7qB5
3yqgqXvRW86+km4MrPSHhDdLC9VVhwzwLfxuzwzKxC3rTZsVJIgkY+PdUZJ3tw4Jf1PgpAC1/G/w
tzqKCIOqB3rkrLqAd7q0kdHHAWBQfTZAK73spGXsKZrGpyGcy491nJG5CaobRW9R0i9arIQWUT50
LKLjbNsf2jkj3YIQ22nezqIXdCTyfGgAtXMODpo5BvOtatIO9l/AclPtUDGkS9s8WI4q7pXrTCv0
gUMITqa1H6GyFzfTRAJp8JU716ZLnm8kA3rbN6xYPDbpnIGC4FySwEnsnbsJUEPlW6kxPMMJm/Ze
Wph7XUXRnaVZGKkPgDpppeqdCFvrpgDGeecUmU3TyPR2Zl4vjIinch1qeNMuBk4/q7mygPFG9rSS
eFbczXcwO2+c+B61vIuZgkl7UH4Bb++cKHvj8xgO071oooU1vyCTJIwOrWvw6XRAZpoecYe6MoDJ
G735CsBTqDVu4toTV/AdOVN5U71YcEXnYZvlCYfdNBrGN45ua28bD5QQnQNHvHGJ3IYgbjdzBiYh
FzeuHcuPqT6Ci1rcJtBlTxAE9IbupihtuiIVkDdnXdShd54aWX+RlnEL0d1oy52TNkl3ZoJ8ImlF
L/sPoPa0dmXh6XyJinB6sIaKnbIz+xAA2BfgXqjcy6pu7Y7+a5nnxJyYIGKatPOuQQtBMe7nlHQb
C1NrTEmS06QFSAizsJibyoSvU2oGMU2L81KmMCpWcU4mYsAZsl7WNlhMPfgK5+uttv6wmHn8Xsi6
8u0imcprxGnW4MMPmTs+jLwYd1YJ9yPgg51UkJhFwuc3KBowBk80UZzN8Z2lx03Lp29H7wuSsz4n
ae1w9j5w/LLQ7ndu2ij9uQZ/dYCX2/qwNYpw4ZKarL7aAHWMq5shl/qF8uIy9MM8dwk7GrtnZcfT
WmtrVZIIU/DnTnbaha4lFXEGSnkfiABe0ps+HmyQWVNoceiZizdNH5mfZmtJHie0TS6dsj+JgDoJ
IptUaBkhU3o5ntWxE1d+nHKaoxF34ATKssndQFRZD2TqkOQye2JmsrbM7stXbiBEafDRTg6ve5h6
51aosAP4+CdGUIMphl/a6t6laSyuzGlZNhbo12pVgN1z/fpPwOAIyc5vrbE6Xxa9gZztCHs9uSnh
FckQDutCetDgv1AHJRo2PoviANn5CXWw7Mne8fXQWPyv6MFcjFVM82yw/CElYsTuquHZAysMoB7i
kAeMZukv8yyf736CIXRqkiboqCv9Ee7F8qnXugiWaS9IdSl67VI5cXTpdVYWQ5oznTtgXsn9V0hh
Ptj6mRjphJAU29IxG4frLpKkwsixJLMXjO17CjVnPRAJtenCMHzokV0lwYG7Q691JLOCRnCy1nrE
qwEMqvRDmYzVdZoDKkR27RF1NiEqP4B7FHh2N5jjuNK331MQVVbHJNyPUf1Y0w18dAhRHvc/hiIK
WkLXRjFCLMv7Zt5r1jSS9ul2hretYLquQjq2WSA6Os9cq2n1MbcM+6FHhq2YhShPUj416Qe9Muv3
VjNC32uatsp9qcze2pACLeOgylDTY6L/IVqxJ4zpxo2E2awMrRTyPAbkOq4GPv5lDTEMRrpdz8O0
k4B2zLP2K3GxqdvLaEnChH6ZRyPaiaR3BREq/zjFUfw5JlxoVXcieYhk20GEzA22GyfP3O1XNGMe
Vc46nPX6kJbiJDuT5mS00qpm2ptDw/zGmMN8r8bBXgILPnMX5FVfXYkUs/GKVHsIOm443dAIhxGK
QyLbDgXjA72H7jGQk2QGE3i5adOQHHRhtLpGNkPVGztBYMF2mK7hE8Poi6nVar/thgUmbw0gsCgY
lCBOERmNjCL9+IUDKXKDCJOEDi8xZvxWxSu8rSune8c8Ytz3GhVHEM29RX2aieGQwvAaEElAQpP6
Zt/tHNvd9vBybR/6wGPutkwhbJASadaAvIlLhOmxMeoRt0vbZIwNQ0v4LDsl6xDUzFa/M9zpVuqV
5+PoWj7l7AZs1AmcqNdYSbPs+rsSGPNnk81nix/O2DOdfXLa0V4tyss5RBjRTvZd98ag5b5zM4Ki
/PgAFu5d3XwBGQsTrMoH70bpurHJ6HBPwYJ9aa+TwbyGFaZ2gLyXBiQnQZerMUmni8Vo+osyqgQ0
ozC7BCs+qXU6lugzdHKz5gCoAbi3nvlGFsSDpm+7dPYO4KcmO1uSrrqTtM72tNONC9ft0/OFkKBz
FSuX+p5O73uP62zVWaX7bMPKLhnAmc21WeQu8z/hQHbtETaadRjSVNbkJ0DdjF2gCjH9QZff5Eti
wnPnxC2svn4jSk4lo+LrpzMcvy9iJGb+KDMIRwkwV193UueqJK3oWQcvAirXG6vAxkPzoW8Bxi59
0z/QJu+ep0ivb+weig3889kNxiyNrjqrc9ZG5cTb0RIJ0KS8NkgvYO5KygcBb0Gl8umNbSYmw6Wx
IMAHbPB1EWrGRargvwd5wV14iMTCTcCgQD2SzeCsOeu495ppDIIFIIweHZERHhIlw/RBs2PtwwFG
nJDlk05viVSwt7FbO9eesI29N43ZZ15ve+NE3fzRW1RSkaYwd5RnpLrB+W3d/gE0R9HAuButdGVA
fZS+bc3zrQvMe4PAZHy7mLa9cZqyePKkTalRd9kYIdQOwR2GbU/ag2yMaMtXNV58hYNydG1v8fPT
1qhqG0TV95zQWsVtsndSkITb72mhrjfZOSaXWL/q6tp8B/d3YLzTiWzeJEMx6P7UupHhJ7J1z5PI
WYrge6aouxAcFChMZl6AIax9HPukTVf4qwW8+CUPL7+SRqGOEkTEaHkJKpn0T8R5sKmNlqvfZYPD
50/QJezhqKB1KcFuvDXNuLmrmxzkGh1/4y4lDWg16EMUaFI450lnudeIecVLojculA6LuKc1+27J
AigVzBFyzKz7OaeZSI42JYE/ttA21vC5mJHpGkeYGyjLQ7gZBxiBDo3kapWRquEy3ChdY1WxVQyX
MgF16PMtHFILvMrZ2mQtkc4k64aJ8OguzHpz83NaaDA3S0/T33iMsZ8SVxPEAORK7apxYYxOBk6v
KFYRCvmNAk4Y5Ck4lLzr4yA28+izZDJ/R1s+BSVf68mGGnMpDujM9eJU7a0it2DVOi1LVMkgcEOk
CReOOelkvcUuYD2haMzYdhc+eXi37kRJibGm6vW0oC08K19PNfle1NeEEeWqWKjRVHvmLbxxH6ZH
tdHCclq3jsFtAkperLiylc7UU1RPhtfUwFGHKF8DqYV4XMvpBpAeYXhlTSSEL+o2jH0YtDKAbhDf
hHlmnqELjK4zECQtYNjO0TkByWbxW2OEGAT3qo7epInJa9Jbo35bjw6N+8YL889Vnsg7Gicz0Sci
s1d52KiVlmpgqhUphIQHabveaPu1HRp1FISCCtCfo1asiOpiJrwIrsU6ySwYbVHNyEtrz7NpQRU6
kc2y06B2fp4h/M7bUEPFcKmnifbAfJZHcePOYiZEbAZbu27LbW+ocF9xTT/PuUfRvJh6dMfOXUe+
IRPvHCxueVb3Iqv9CcHiFi6SCobGSTcOe8g6amWztmWckaqYOuTpIA/3NWIZ1x6gT1/NnbrkRZt7
kyzS99QBzdpDNb6BVW5oK6sn6gcrwsJMamjyIHWiZDWlmbqryKvqyBTICRcMGzpOJcaWW0cs+Vqv
vTjyLdezzkUhKaesLARRH36kTvW2QHFzsJd9tzY9L/og26L/SFKYZfgaTPFVNMvsQ9RVzm2EFnjy
OR2ke5D2aAy1AgBu1DPKnsKbOe71R50g1lsAItyXEv6/H9rWtHebYdwRbhqdw5HM+NztZO9CrY2D
CZ7stsqEfNeQzMMalVT2oUIvjE0sRBL5WP9q5A9RSjWbJeKjBbZ4l1CWAm6e0u5yLHPFRXQgLLZD
Qe2qJSn8d2PJz6pKUUQLwhgfCNBwN5Rw9g18PPMe7r9x5tgdHFbmnesRPA6Baak9PCCzAHvAykv4
YuS6awjP8QO3XvjIxIOoBTdkgu16UXJgAKGXgyktiiuYwMw7w9i+GTClMKt2wVr76HCyS0sz1C4m
GukqkQtT5bBM0+sWPe+8skgoWIHtc87CIsJ7Hqq0v5/JAXyjcjXcwGm3nrl39Rs9br2XhkiqDVqA
EOqrnGPmaCN8Flr5VPV6lp5BtE0vHSF6RrkDvYyiZ70Ceyp7pvlFirxDxStVFsU2dBv0Kp42IUKh
MxwihTjXct5sdsDiYqMjsYFPvLKxQhrqXctWF/NsTb4RgiFQIvr8PpS5+9DHSoNSeYAj+XU82hsQ
iISFGXK6JOCHJMRD5WIFJlTmB52gxo1tDulNZcrPDodBduW/wfJXQ9V/QpAxB/+Hw3leh6WR74wZ
fM9foAxzD9bx18HJ/3Sr8X9RE1E68mB0/uu24d1TiqYtfiq/7xx++62vvULH/Z0Bt+PhmKZRaPxb
7GZ7v8P4cqRt4bayTdekifivXqH4XddppzPPkV9EbfzoW69QGr8zS7W8Q7KocHUB8OHv9Art19Nv
epxI3ThOu47nOfQg7aNxIrFlk1Yyc96Iwv6iXZ4AgcscSRF0tMo+K0Hg07+b6MRtvTQlhLHhTi9X
hZaRZdxyFyJ3i9xzia4d8PdkIDpgJUJRAqc5gENRL9CYrbIJUlVIdeEV04ZRgTEQIcrgbDu3BgZq
DJPLOoosbQxUYobkDI4U7gl9pbPYIz9sTQsLY7s9p9njkkzoWnRjmoiFhfNMR6kqMEgIct4uJnew
P4JrVOvI8QhSGjz3ZslgIOO11uhNLRmCn6xa143K7gYqEtQeQnuaYc4Xb0Qe2h/JVCrfS9p6bTBL
gkawRYRxjPKoiz4Nwknf5W4BIbcRkl4COzAHR4eZwH0nhNoms9XKC0Fx9jjPNTPRZZ4e0TTSdBtL
UV8lc8eWW5R6OnBA6BdiewnmE6u81zgt2sjDGBQUOMspeHUYthF01+uiJUOPY5nyOLXrRvQkcGOl
flJxuFyT5oK0qDHb9spGOklyrZ6yPCEbAfTuIcjoOiPvedBBcRzFVmucu8PcYXAoq0o/Y8jXBmZf
qndK9SmH877veAMZyW2+mNpi06Rl+pH8juxiSc36Bte7+SnW9ekNITOoCwHXw24dp6bc19kCBYOs
g2kdgpZ4W3Qod4fFrQhgsgh8IsK54fgvGM2/jVXUv22gXUWrhoMUrYHFrO50O0rp6/Xd9HYY+/ym
rJv4NiNIs90QxeSxT/Qd3sUpep9Gk2OBF7cSx10lpWIk4zpqeQead2jRqI06Gg5CFfWN0sjBZZA7
pE9WB5kYpQoYXeYyNZReqxVYVGad9IZCCPGAxjtt10jJ6XQRWtiQCFl1fej3s6OwNCKTeKts21kC
iuXpMYUqfpEmHse3xCOIZT30YUE+uUcCNyNbm46H3ialsSXrDqoUAp1DalNDqNhKUMlsMR6ri64w
5a3qRhclY0cmMycmQlDKjsrBI5/hJkx7I78jawHVGdrSXdLYBjve0p9Pg4ArlXcl+kddd8vHkmC1
cwd8orbSq9Z+psRyVnqJsGPTIovfJ+Fsm4GYjEMaWjmuvbKyH70o1V2/0DkScOrTonpVD8obIatK
pE2NbM9cqNjppmpj0pwrQT03YuHliDgSwmoCGqDbE6feezEmzTty5t2P9uCa5xyJ+hLGMA9OMzIL
zMp9p4bEzQOiHkx/7nXzybESW1xH5mEvLfKR4GNvytV1gxxzXgG2MfftYJJ+t4CATjcGDdD3VhV3
H2MyNUkod+DCb1vWgXTDwVgZu2yWMI4jm9BpPxSDoSivMic+p2weraBKHDX6Me6EgbA8r6a6AhYv
1klGfJQPB3W8JADb1FdA+dueyDudfb0KSb7zY9EjvcuER5JgzQX7VJla8pRBHw530ovzTzM9qU3q
RcZFyR2OpVl08XNr20AWndraTkIsBJcoprEyNMznVhVkX86ObZ5PC5D6q0hVwwdtgT2dlmYHB6Ly
LlydBj5XFJT2wuOqLNul2rCZzI8ID/OrJoI8EbS0hBzozpHcIqksvbXlMJ5ozWnLQZrEqHguCNCZ
smmlUp2ooKLXB/siyu3lnsXGKh4yzw2f3FRzryTpcjyB04D7j+rsfTIbISFxves4QCcK7V0jJnWV
IXv6rMaYRgQNWtzbTd/kDmbi6EIgDPnUG43H0a1JpNi6OqvjWxjyKUWWKFBPqqGbna1JK6JdI4Sk
AunLxZCXrTP3Owfu54Mb6sSZ6KOa/UJxp5hd15frDl3buWElH6JeL3YGhx2/l7V6yidV39OLI4uy
m8Whk67dQw8vi2A0G2eg27E4mR95CHoRuw1PljcZ9o7RdHnjZUTi+cMyD2cMJKwz5EnL+56Y8Xqt
V6PLmQDX0a4NezO5F2Yx0ThewuRt0wHi91Xs5hvGzMZZNkkMG5m51CxHI1EnimH8Nf0T48MhYOVG
znq1MZpJvc2jyU1uCvTILCgysg5zprH8kJKjswOOjw5LjXXyyabbH8RJW7lEGjTeFAwD47yHSKNj
xnFAFiurKJoPVms6La2NjpCSMI1UYNIU74OE7v/AyN8hkIrjT+3DU3FJlVvCGw4Ai6BvGkbDyiWw
IOPMqtvvOrr9bNxZuBML8cey8AgM8kJC1jxnOieMTu4iRZVfFSr2a90d1nUIajLMevX4/6g7s93W
sSxNv0o+QDNAcm9ukpctkhosWZZnH98QPoM5zzOfvj5FRHbGOVXZiQQKjeqbRCIibMkSyb3WP5Jg
PIUAENRnbSSZ7Pnmeh9qV+VcebrGT9z1jXoYcrg3EJbXKhq5MSOKmeK0d1hmrPCYiJYCt7mT3+c4
1Q9R7DqeadWN14/14sslec/wLLCw2T/oV/wKpaHtjCSv/D6MisEbusQgVzya5WufEWYYQBlx1cYW
7ZlXDH4SB6jSDI2bRIx8mGQYTxtLg4L0CHqxEHLni2i8yAY/RfzsoFCfY+d7VTXQBVTFGi8IVbV1
UyNZtPZTljvzeeXy+U73CO1o08ioI+O86H1iG6sT5bAL6f16us/ovgzMsUm4VvLxOMy949vcEJ2f
iyQ9UCWvBzGNPg9I8fKtNYa5H45u9q2ARvx0UAmCwQqavNal+6o1lBZlK3icP1EtBsdjhepsq0oh
WJ1KIyArZ03Jq0eVBVxcadqzRLVMCRfFppXnZENT+maTjOu5cQjZDjAgg2nD3sZLEKEGNYKxjWaC
XzRxboxxTdCz4aYKKmMQb6Ydsz+5q+h+OE1obgqVT1w7Tp0fiqJzBfTQNdeQ2lTnbl1zSizWsnUh
42r3pPfmsni9QXJuUXfixmpbVqJwjPuvtdmT69tTQPOumxgJif3vaXOFU1t5WkThau9KZaBzh+9g
Do1Uvu6KxQpRLPMp3xrUTorNkAlbAaiqm6xoYffMypk2lTK7F4aolf4y1zC/dc3Svg3UmdzkBb2Y
fmk6VDVyKM3nqHWpCcldRF2ebViQjxSHpneDbcQA/crq/VrRSObDqrfqNEZJgZLdcFIeZ7q5nejY
5vRjMafzedZ5PTMv1lsLta4J8uU4dILk6n5y1+oFkYJte5aTVAdKj+23dGoG9LFQhvdjSpsVDaBm
uwQD0MBwSip7Se5aA+sDS3xLl4fZMb8ot7k360I9EP1KQmUIe9RuIuS+Nc9Kk+uEsiD+ZtTh+nbs
QBRpsPDHPk4mopqs9t6iGuU4hHw8tMgb1wrieLXocWMq5pFBv9Au0cusCZxYOsVrZKXVD8AOM3nI
+oXHRTRdp6M0rtca1zDCVAaF8AECZolOTg2ngkULGo3bxo2KICsS8A3oBeq+eEAvvU/xVf+ShdKA
suaMvhuqJTyWwzjiN8zbH8VgGQ8Tel9olNrN72MySpGI6+6LOc7WziRr6McAtvy8aM50RHilfVn0
kJSlsEnX+6lKhy88fxkXJEGkLPhOl+6KUi4IpwvdOehltLxWyZIjluSMecX+U/e+pFis4CFA6/oO
yMomHYrqUThnbIQ5k7IOKKdrOVNMl1B5sHeY/il5Gmlvq8ZYHJLOBApu9IzGTRVzum0k2VGgZCKO
kpu1V9nRGuTSHAZp0K2ZpHmj+ZAc7udYjsW3rsUC7AEDAMR27FIvMoW181Q8za2x00nAv2ob2lje
UJnSjjyz0jrdWus0jdTmlJWrfVRtZ+8XajOdyofQtNID8mtC7L11ZN0hbklVzlszT4bzYFXMJTt6
Ek1qKNHlWhhSwuHDKudNt5Dst536axHjnNtBZMqKzkSSrg6C+4kLc9Wc4hSrntbhQchRnNc6YmCF
RaBKwrGedM6bFW35Et5TydHkF/qPqSrmRABuP+WkU4UECk9DHhTk4gR4lAD+YTfHkU0lL60WSKiM
m6a5jdeK8aiukgEa2qgLee5TUYY3ltGN8Z0z2YO6U0kYUiWJWNcn3Ku8pzmt0U5IZdL6aUGhuu7c
ZrHEtpvXODlYwJXpWxLVbbGnNmVZtnVGSRlkx6J/uEmaqU29UN34Tgg0zLsNaWIzJPV4j/jeJxPW
Yuw6xsx2bhKED0uCNB7cT38nTrzD79G3Ey1pYQ2lgxTAPXF8N9M+c4zhRtLBhJGBrq59pZvZrgcP
tBgD1fwYl6R0HJZEpfoWwbhwCB4fovQW6pioSMrIqz7oM7PbNhqMlN9Hk9othXDDG9Ei/tvWKbmY
Hhl7dnhTNsPSmJukN6l952QosoBCsrz7MmeM23UzL8VtLqgy9bQmtoDJ1dTDmJV6ubj7kDT0ZdNb
mKFfOKQUUo2ZjnWectN0Gifh0NaRJKSNPVNjRs+KwT1c3UdDj5dX1eTCUtYG5KfTZ3lJG9f9QjyE
JTcU4dW23/HnSL9qk2XdG5Fjj8dYkyCqTmjZcrNqdr+1zRZkbXVIDU+K7AtaRWA87CPRJc5qzkQE
ju+amN0YcHu9pF30kI5QzFAmWcfF405XQF6MKfXQqo79JKQJyuwLjqky1sJPjCOaeYAyYzMCYhiB
3fN4+Qb8LQS+KwOqBna0u2macXikxUt5A/3enP/WUhxG0WiShpD8YaCDtIOwoOYQRXhpMrWE1BKF
VGIqL9Ki8SsGM2wgBm2QilOoLWwqztlr9knXRsrrSJ5/6SIR8X04K+1qaG+Mu0VRKXvr6uUY+fw0
LXSSnDTNb0iDLTcVWgnD61t93s3Q0d8bHv1UaEKVPXcGHMgGSLH9KDRVHjQSM7xr8PXJrnMQ9b5Y
DbXJI6vN/bWwxJ2VR+KhSSp5TbYvDikJjetXYfBxUDXfHrku+yc+eXcvqUHl5yvbwOS4dodaL+eP
CJPMy0Kf8OvSRD1W7tQwb0Y06ocBnt3wBgfeOIKYIo68RQvm2ZVBmS1MUa37ZZNq+dkdYHG8VTiF
u9X4w16aKIMOUOtSkB9WgS2VTjg1fs2y73dtSOs3/S8xzdwJAXb+hLCVJ3ZDY+jvkN1/N275TyWS
1xf6P77e/xkeXRuIEFTPMNHaWqbA2oIw95/DmP7H9/bjbx/l97+dP6KP9m/7j/FHnvztf/MP/I/i
o/z9XwGH/xXl/C9f4k/MU/zGk8SUriEtiwK9a5PLHw5fW//NYZDSLcBGoWP+Rer9d4+v/ptN4hiV
cFe5pkS5+Q/QU7+Cnorfx59z/ZX/nsf39/i4fwgkeeMOgaMmaLyhyKmyf1XXU8E5pRENxEE4PQ9L
des+GdtoG9NglGyS0HNSL7G2evcgnjka3cFb0+euSbZJ8RriRkwQHDqsnHpWvCNFwOyDk7HbDNrW
dtrdCBsadsUhdr4uM7KzOmJaTF6H6R0ON9AQHwKBPYpag85f7kTcboV2UzufVxMJ/cZPo3mOvsdl
Tl3baaHFsJxuKybAUH2ChnJrmRvIjcRQByvtQbN04wyv4y/0q/NM2xVXDluhUZslc4K2o8Ko3aYG
DjVW0vMcv8MmgzxOX3W3fO56/Z5gKh6Y0Hcbi0jYoLNTT5bf+vxOOSNz+JiRm5t2eNFopIDMb5mm
bPNipOljlK8HIdot7XDga8VNpqscqOIkZiP14MXvaIFA2BC1/oCRiTPuktPAOteEBWqi+sFYVHpl
I7/oqbbjawrGKgoqqnPTcNrSf7NdcNm1/eynqvXzrLsVSX/plTij6vqW2eoyV7zXaQHxqQ3zZU6W
50pbr/trEEk6vLGjkq6qkE0o9GubKE4uUVEzriM0v3LE54YKsnT+V3r439OEfrq2uO/wO+k2Hna6
E36Nk89GvZuTSnODeS2eW3yjnpTdhSFlDwUUWKbeYGJUN31Gd3t9ZxUzwI089oUz+IsOLE5MGEty
6B5UkpM4qm+TYdq2aYYrNBQXMVbbebYehbTaTZrC/ork2JRHfZA7ElqOBsGh9IzBuG3qZL0nrHPv
2FPQGu6Z8YEpJ/mUWOis7IvGxxxCPxE4sY3SbBvREQvh7jcTPH7anRzX9s25wgCs7etVv7RWux2F
vCw6saGSxYScVncudgAaTyk9P1ySRHTfSOOdtZra+OGmUesZG02Jci9qNmQ9xxuXqzJbym09Jien
vGVxIi0FHLZwvhYYgvNc30cTRzpMre5lw3rCVR44IFRLbW2rEhUsv5Cx5KpZMZYbHhevphmd0/LJ
bFvKsOW+M6ancn7neJ2PNSYtYkYM2gBDwEAtzt+0VARxbexUyiUygXwYyt03ov0Oqowev1juooWC
NShqy3chso/N1OA8Xv9FvJD5s0Pkj0ensF0oHMfUdRfF90/e+bXSnaydMBCoKvsBtvMa8vGFrfHe
gOesYNiGfXV4Zud1GO+irkXROZ+TRG6MrGu2fWOfMstN/bSrD9QD3sVmwbOLfl/HLfGnZZc0Hj9r
q/wXVzeU1U/OFmTlPLm5vnmAc8BcB5mf33eHugRZdxoGjd2yPZgCIIg3bFXeTF3Wps0ttIAxUjKe
i3Wk9lSaXie54cO0tzOKsCZGx2hryI/bZlq92ra5ZiMzQOCyt8lI27BOnZdkfOTBuhP5fEnS4bFG
IrIKAIvW/B5Z8yPVrJtQOL1fxS3CngQ5eqv6Csmow6NxND91dFmbqO+1EwLGnoux7nFMTQ/xOF4m
ZzjWisGeuvbb+AosK+W+N/Zq4Ogen5SR3425ZEm06k98+3FgifqJxejTjUVOhb36VFr+2Kn0raAP
uh070Bvjs0bKFs8RwzjvIGoObcdo6yArja2XqTB2mB5d0g2+TrHGwA/2VUxBZ2wiIFx9jD2EF69l
jbgniXHzzEFh9bf08106mH2wJ9NPHXevGWVGSe7wmrb9c6Ojfirl25o1z1Ey3w1mie3/qrbQ+j1l
AhhtsFM15aMVT3udwPyyT7+Fev2Yx7gaTeGjsKCwz4J0ci5RqR+qerpM0vFZJB8Lw0RoUSh/0N3A
NVwviawtTvctX/1JN/JgGidOmeQV/eweUWPQM/VZiGCrUx+uQbdY2x4YERxkY3Rv6foYsupliePH
w9Gts0Nahq8tH+GOKOIEUbWxRS20c7I1iK9ipFb0nxlr8Nyry0BkcNOmX5oCWMglpnFvmnh1ViFR
gim7f00L+76KRAtd3vhlOyFvr8cLSp9vTS7HjWZ+Jk5xIPz2VSL3pCP3uxNpW5BrhusqPJXchihF
qgsurb25ooqu6kd8hw8AeEdpLpO/hgqMx1qo7DX4+d6nC3fbpZMfRl3JyfSWmtMeFmIPQEpJKiVZ
G2SIzyIu31iQT3MrXvLeQeat3qy1eZqLoQ+4qg9NaH+upjiGQ6yCqRuY1Y3ouMwKNL1fKO2NnDyw
5HqiCxnStborGsYLu9U/ZMf6ZE7tQyWWj6zBg5oNPY3KrCz0VqEhc5dLK/tnyLcb5nGQLB3dcHbI
TOuFguoSQG72zDh9Mjr1NpjDUZ/nr8W8uhutzH0jx/g4zT6kxaWgjjOzwpeCRnOnJYJAug9q0G4j
aFh0SRU2cTeMz92Y3ItiDRaudjwcLFyECPCJzbP7OC/iFewRdGU9QGQ+hNrXMXM+3VV/n7EeROa8
hdn8lkosjgWQfWRZD1hNC5sjww2kdm6dc22c2V/KgbUvubRa4eN6p7yUOCN4gNR5LmbSnpg6qrX3
SiU2Y42lIv2RJcsOB3qQdW+2+zShgk1muRH5JyYH3zC/DNGjHRU75bQbR95riK6ibnqoBpPLRcOq
/zCbyVXyftLDfEPp6KbnjKKf70A9oCWBuBIClVOwA3VnTN9cq/YKW7z1VOmqhfs6M98c91LMk2fn
91SggmJn8SsQagbJbflR8nUiK7sYPucUx3ftfp3Jrti6I0BeDUnRRvssMb6PU9p7OALQpFQuuSZ4
Lix38nGqXMFT55AiDd1oo9uBIBYvCeZMymwX+Z0WJ6wUmuNX0P5bOj+OVls+xVFj+2tqPEF/fKkW
ELFsfVrn9LKGve2NNWYXUSKmjvosDxDuloGtKL4cp/JbNdAWv9oYp/FEAK96usM4FcUzks8movC+
DiZwAsL+PnrFOGy0BzWFLIawcauyv4L03LhT/MNZhie3RF4NNLhP0yXyq47RxA2BLEJbT9EohXjl
EQ6j3q8NBL2rPFW1+Mx05FzGDlPjjZTVleO8Bbvk6StviWs/02+/Aw+hIDgU0baVlO3KydJ8jEoJ
e2SreZ2kvzjPtGXzv+IViY5NxUpQW+4lM1N9wwT2lOjFW7tGJWnmMYAnBnkRGzd8NkkQusuIgzJc
NpVt955dDgP0psOLFOrxv2sf/R+4aQrsrVjZ/vlu+fRRJDl75feftsc/f+wffjr0LLZjuojsnGuG
09/3RfWbaeAsVXj4nD/lM3/ui4b4Tbq6Cy+PPByDuMWS2SHDIy7KwWpnmfyUlLZtCSbyf0ckc/UF
/3WiZ0wjror/sXg1PL2/WFzbRtBpMyvKYqP6YpAysMm05r2QIvJaDiWtz24kOCOWUXwff/mkLn+8
yF/TndQvqQa2dNgklEVYlnCuu/GvBVJIGPR0AtAJjFxb92GvEPP2MZsR6RibfrCRbeepeQKci3dD
rSenHtjlG6BeFLj1HBdB3MuOu2td5zMdAN1mXmfrCJc8IwJIxE3TgjIlbeeyX3UOKsFlrFhD12jZ
My34YVvb9xA8VnZbQ03hPVBPAg7dw1bBL7RXXAor4PKdrIxc9wfV3UKSZKzRxOBUFq0FuRJMX1be
ibMtV+3J0Ck+3dSFWO/bBWTYdDrtyV6xECqncu/Q/kOfI6nljLmKMzRtQfLaSAZOHsJGOq9YAdSw
A7yyji5s9M7CanxYpZTCm1tNg4SxYy2jz6QxT1fFHhpgjR3qoDVWJY4NjEG9o9YtpA0JtqTV0Ah4
kB/OuxPKlDHFrM0HRAJR7XWFi7MXN1oHLbTsl5G1qL/uQ4hu4uK+ENH4owgX/QucfQf/Zmnl4umA
3rXnmtP0NtH5k9FIPBWPpeheh0ajRCE0WYPM/uiU8uiWZb2P0rbbo29PMKBo74qR65ZtbkbDO8zN
Jqdz3txkWTokR5UixdivxTyfB2QIfFlZdhwdlrA8VtnOdCh389LGqU4l6Mwhzme48jGeniJRpTs4
3Yh4QXjOrkMLtQ583Z2R6R85+UiBKusu9Ki5mHeZ5t5hoptO6LiibVa39a3AxkLIDKFS1gRSbGud
szf6Lg2uQW+WP/eDcVqSiSrCAhCZuXIK622t5Xz9Lbppd6g5UmwHRa9multUoIid+qF7VZHhvNLZ
rt/WSCPbObKOjtGITXe9zntkpB78j7wVS+s+japKNjHT0zW2uQuEPndQ4S4BHlGDV5tvsHuyTSL8
NpbVZo9OhD/NHy1lGRX6cK2L/axiE9kQYTO9p84gjG2t2M74iPWy8TOGGO4WY7KyrVyvbapiMuW4
JZ5nPTulLb6WMuwfdFGCd9tpn+8W2qIeJxHaP1a4u0d76txnxEsmCQkoP9/TxJxPyVDIJ5Ep3fDn
am7ss4wzF0nGPFYthK/FEm5o1JWRkZCCZiDpRXGdNVF1wFw5fa2XOcGdm5rkfrUG66HjdMtutZmt
XMtwcM2vitKPuc0vU5FmfhMN+VOXmNa+rPDGlnDWTj6RdwyvU7TztM1KIT6RB9Tfk7lL90tkJbdN
NsSHtSXEwghrxuKoEeNZ0St51K0E8HaYjf5ZTSZDWijCg1YplGQWYHPZTVPskZ9t7TO9SRs/IQv5
djXaOFhE2b6KEJtmPkwGMMBqfYTrWG6HqUo+TWUYwUTO3kOpjc5jNbnGBzY3dTGGddiFMdb4ZXa6
ZxhDAmHHTj/1c1S8xanVvFSpEM829utD3LFT1YDFoW9lY4Z0cMimXU33NQMxNsHOwwVmtN9Qi5TR
MRZthPw7zR35bKKjngKLn+S0D3chpNtnSF+hvZeLPqyBQULbujcnbWXmS9IlqFS1dZYYbtuFO3H8
dGhn3Yv0BoLLmhe16QzNbdGZj8kHV9q8bMowXngg2S7d7xpe5gANdBt5cUY27Nau6Tf3hRiKYLAb
2z319VLcrLR1wPXIDELM0UznEDaO8Y65GKNTu46HRrfD106YLeORNk6an5YEZwRhOHLbjIkWfsDO
oMUJe3c6Rlc/zJCWPfJp+KsQPiFb740mhdw0BJlKIVvjR0nv/Llv4868ianEDUZt+QKUWJLAFfHB
lGOuPZYM2z+aEJ0MzcJxAPw3DoE+DIS/LOPSN74iCeGNi3+NgmIdWYKh1l2xI2YKleJgNQhzGuxy
E9Nx03fMgw2wppxq48tcj+JKUGfGFo9cKTdqaPovWjl1MrAznDWFrPW3JmFJvHbUfEuG3vSEXF2w
mRXkMY+6uwkt1/dO0GerN7Ob7oTV6+XGUGu4evkaUmURAb55/GcAZX2DaCOqbfEUsmhBgEtu+k0l
+wYKteUNFNnKgF3EK7qWyUjJko0yjCp0nmW48NYBVPnqgSU2tALHAnyIrKHwTCXWeeswjWogsBUo
hHk9dxzqkl44esLIx3htD141j/VzRpfPMWtTd8tXVnpT6vRbrHDzqUG1vUtQYbkbvbH7m7EauxLU
VWi9V2CLv0D+DJ4luR1qLbM9I1usSxdCGAcui8ddOo7qDCnUelFjlqdiaaHJofmPBeFiuzhDW7BB
AZyWHtmXLtZHHIcPmuEaClnJ2mkbOU769UbXGBL61gwi3XW+p0vBdUtSKhUyVeZ2n+3yu9AjQ5OC
ml7bwgsxCbnoK94KSVmQo1f9vZbRA4Hr7BJPhvuwYsN6MXqcwpW52F7Y6ggx65hQNFkWlke7dHvq
cGfedXbHbWsqTT7nVTN+G5cEN16WgDWZerTMpHUoffUcyOPNFQK9ddb4tMgygBznQB6abif1qmaC
MOOncU6n87jW/HAsm+xsIrpHwJoLvMiGGgGyteRh7nt9g/REP8bhEqwkK27GCq4PxhXccjU8ZrJt
okelzwD7TY6a5UOW3WULJrxiCesN+y6vxw+q7RgW9k1fTdVuzaizK+o63spaYJt10tK5THGFoVB1
hij8zJQmjnlVV8cqc5w3TrkJzpCLijmIQeizGOP1vHT1nB+cRFsflJmy2A4iueKWI2/oYMYFviOT
CDnCcob2BwI3p9+BbPffBoeG9G3Rj3B7Y1vXexuV8ynLy9HEfJEnRB8WGOZ4tFplt3GNIpwOZaJq
fnV0xcqyYijR0S3NsVv6FXNOLjuHkc/iPKyHZHjtrc58nRo9D+zIgUy+jioK8+SAFhXIUyZB2ujq
21pn9r1sw+nFWBkpvWZMspvIEbXwepxARGF2evXckCE5B9cw+p6P1HUvTVev50xvx31b2vIPThLK
KL0jK8F5m7usJXORVm7MZ46a60M4JzLjTSveycgDHOcuij8SCa2s/eFmZhJvx9UsBCd6ujxaJHCw
tRHwTqLFQnzoXp+r9sQuGHfBQlrOKU6LmryyiJdBHTuP1+8FlWVIjyvsrpI8xBISNrsTGGY+3ZWF
VCCQoLjl1Rg5roGMtCW8i/TZKf00MvjW62XlA0ozUlr9jIHY2pIYYD6ObdhqhIzZ6FDTkb7iG/IW
RmdrGBlDR5W7N8NoEy0aF/rMBEwA1sZYZHZTh6nbMa2ZzlO9TuarHesKRYubjjeGbMWxMGIsrzx0
CAjgUfGMFn0sj7O6+jF1ojuw+s04DHwH4TIjaz3Xx7XMtQ9HoyzND7UV6Y6tM0YFE6GACYo8pxu3
va6QQfOduO1NvIThKwkc6Qtt6KD5a9wr52D1hN/k8FXoGRrthw5SjCTEwEGgc6oclhk62KucOH0T
k9TBYzKtf+Xbrm+lsaY5mgdBVigPc+rWc/O4SlT4rhX2p6JK88SjQhD4nz89WHgTkFxKzud6hOXw
cd6HHaRPtwx+7dLe1usmut9/sY/9krnEOmaZUGrKJqgFnyVGjJ/xbyTW/ZAnsg9CnFyo+KKvhJk/
IlV4E25B/EfJwWoTAMiQ+d6l43r/f98Hf6UNri+vdHKJme50qf+awZ+FnUkOiNYHbUhAobbW5YkP
P/8XEXO/b7R/3XivL0NuDhunzutY7i/sxNKtozmtEkV7hGxxGAcsg7YmNGcv4xUnYjbWBVC9W8bf
S44n0zenJkeFjlL1zZgX67Bo5XBSddE/ZInt3l4/Mk/hdDlrU728YXmogbzR2ngD52J/QQpUhX8k
mP0/I/X/yun//5TObSAD/MtF9Z/CueH0Y7j+S/vx/Uf3U+DRHz/5JyIjf7vCDrZFCpyBN+knRMaG
ACL76BrGzX9E6uPfERn3N4PDyf5HfPefeIxh/qZM4WJaci2oXJj9f8Oz9J/uwetLQMsZ+KOU5bDA
/XwPKnQuo4EZEFcDZOEjFnznaSXWiICuylV3+OlwxRI12mxLnuxbqfdpkPeR5f/lY/svsBkUDb+y
YbwNNg0EC5aQiqDCX9gw3RoVadMu9BWLzwuSssEPlRsexohq9SFL3NOs0DWhcy3CasZMMrCOuVoA
jGHt+UfJVjMYlKosLt6tmJTlMk7AdXOVJFTthtYF30F4WM2Oedx1h3OcJuDAKedaIMm2vY+7FrqJ
Ye/gxEWLsksDAJ+jPCQtJpt8YdlLUDJQetgouTNNaZvbXhFWlDqLe1RDZrHQ4NzySHPNYPbZ9A7I
buaPihWAe1OeCzy1e2ZGK9+sXS8+YAbzW0vkkLZo/JD/U5jCuYLwXC3zVyH69buRtdaTy0WwqxYx
QnRP3SXJM3YBoGps/dFUfe0xLh8GNbZ3seyNG70yTOSTzrAlb6u/REqEvixRHeopKVFVvZ8TLUXj
qqJnLO0Im1O5dJ5MDfVmDKHrYYo1n2NqirdDnQnoJRFi0BZkcMZwPfwn+m62Q+VXU9zuOwmDHWli
OoyOZfgcX9tywW/ayGY4Lr2WnLGgRUE9NXVgD80VrW9KsV3syQpwA6CYtlT/ZDWgY25SCQJGmvgx
LyfrzV6dMGgxgASi1fV9zVbCn9ZgQEOEWihtuo2KLH0a6Ax+naZm3KaIEfemZIJrIUAJpcbKLtZ2
/N4UqROg4SvvJd3XEAdKG26numhvkkhI31AmysbpFr//3im1o0Nq1TaaNUZQ3b6zBbrujZ5FhreS
ImEWSNU0i5QYOyvdHd2n/cYuybOU8ZLvyWXwyxBbXJcWQac6ZJsJTNR1BbcH+K2paBNAJBlTJNo2
5zrL+rckpcSaGI/KW6Oo95ZS077apL4Hzlgu54JIJv/a54LaVWu3Elg0qEVXXP+f+h61vbub5jp6
XfEWoA0wxuU2kqgEctJq7nEnGZeBINc7vSaPtqnH2UdJnmwKt7xL8pxuqAIeoobcvc9zS+1yuNp7
YqPSoFk1bIcC/otoluSSLUl5B6QaBZjOraAcUryEDTOfFTfEMpMn4412T0L1VNcvObAI3yacU5ln
cVC6xaeY4oih1C2eQuSY0D+tjYeG3z7EjdqPs7sS8zrLAyCnsytLOGwB6spMX9iRR7SBG7SR7kCB
hTVUnkj2aEGgoqIFKZ9tVXr3e9rCdhDWaPOIUNxreMZ8rZ5tsSmLpdinmEhuiGFA+SFmdZd0GowX
bJJedmcSvJC4jpV161Ry2aWM9r4kYug2cghC5yETmI68Y81CFTTNIBXlcBwNkXxbMHJ9FugXPTfv
CVp21/C0GJN+t9qieYt46u8F/Wc4r8b6tpxkf1jL0doiWVd3HW/ba9DJPkSlFB9m7SQ3Ku2tfT8N
w7dW5s0DT2bnkJO+8E5KUupdNZeeG6ki9mrM1sCHMlLZgd4Fb+bix6FgD8OygxctJj+O0mLZIDEY
tmGcTVs8HE59RgxJXvDQoovFHxP5cUuYPoFlwosrh/04pLHGw8Vo91gc9CtFP4yEmRiCOJkxCV+E
1MI7AruqlSmWTH72zpzv2U3M3vpSGM5wr5kV87upd+1L12BXzdDd3yGtR+htqfEWKfey5Zm27Jgt
yxuSteIvtVGSEU/wCPc10tx+Mws32671VEYe8ndcsHGdWTe480MZiNr9sWSU4R7qsmyCCULsxsnJ
y5aJC5ybVoXcjL24qh9ttSulDcaNNbj+JN8LSVYINPdpd4DQ4bj2b4XhDvsaOhhp6yu67m5fajoR
vKTobjB3FHBmueEW5Ee4iAH0VX7J7UzR2BxH1Zss2vzgpoj0XX0CGZpo9lyIFjqwi0+5r5kh63ff
hARwxtNo7FgM5XxQ6TK6p7oIjeyH0qxueDDSQj5GdSXmbV9r9UfHrfAREnvzUuWxdttEqow3IXsA
t1DLqxXuOj3XqYSE05pQvkQjRQ2Fq/0HdWey67iyXul3qbF5wQgy2AxqIqqXdt/nhMiWZLDvg3x6
fypfVx27yrdgwBPjTA6QuVOZEhXxN2t967IEysQX21062t559SI1ZHZkZ87sRN7t+Uez7TxXJrgN
3aDgg4NZvD9ikeqZq5AMpNnXhX4a+p6JqS+yl7FrKQnEyPzcEa1UqOPC9g8dpoPfJvO9j6o1zs9l
DpbT0GDNQ2viXbxlgmpW+sLFVIF5xwqEusbaRbFkIQB6kany7irDu5rnhX9A/e/SQFotKgFEql/0
f+2zy2n9spRte9QMNfeAoKRCZp4GHqqnwNw5K5BUV2XJzu+pXXAi+Zthmv33PsU0+dCL2NfnKX+2
wim4aInmznUJI7AZGNKuh3Zrf9Rhl30Bv2Eh0KHuYppZQE/aZfWovnl22lYPekU2vBuyCjtQXwT2
rhBW129waYonUTk1x62VPKWzmj8JIxBvjjU7LzWeunMoerWXjqkfYvD0bxXzX8zBTL2Qz/FHUGvN
QHeqbtoSoDEf2poVBgK4IKJKs57UQrqhaMc+qua1/u1nRu6Did1NJJN4euuMqPQ21211sz3ju4G+
KIfdui54eNZ0YgaEicwcgQuOW7Ymp7ivzY/Ut2Z040v6kciyv/OdpCS3IhURDTeuI95glFLcnyVq
Fys0wPLQMDxgTPG2HSq/JnIgSFCLBQcsokXKoZqXPUKBuB7QhsUVosUN1gt5ZOi0zue+1umZcqbe
LlLo9JWywXt1+zE1EV4nQj5C7YtHUqBXvENkA+RrDZxQd073zE/tlV6QA42GGO9SVVuvsH3SIfpl
l9ZLUm6rvus/GxZrm1ir5SS4hfdxzmRNsU3bVy1M51r45G/Va/KAKxEFjcsz6qZdcPWQ7KMquolT
kY67v8GJma769EhNQEO/AbZ4lv5nh1BfwvrA/oblsv9BfVnvB6HQQpDIMX1ghG4fiy7TO8x+BVEK
qHPv8SF7K5yu0dPbPg8PhEXpLars4qBjED86SbyDIv8XH7E3tfc16UdRoEaxEWPZ7AwcmeWxNxg/
zzUj/jsvLKfHVAFZ20xOoS9ZHuav04iRFtGOTbg7Eeu6V/pxSlOn3+mmXn5Psix8II+z/giGMN5W
ltLZNtS970TadsjpmIVTl7u6DKTZmaoHuo+tseOqnSCDnQL0lkR5NJDqYkghRzh17mmtuwb7Muyf
yh/te1aomCPmMX83NQCO85Tgp9Cz8ONjGAODOWomdNdABiPG75XsDYYkkTcJ6zg5k/gxotp/dGdJ
PEKHz/SF0yZVPLgjtJPUMFzvhngHF2k654Sqd3mwd3z0ExQ9pGPHVXKdlcKOODJhYbCMiX3yBusc
aP2diN/wgRCQ1Nosqyx+j5UPAIhTkdt/KFFVGJfuAZc9hmjXRjFJEjys4cl+Z9cbPnLBtZfanlkl
htawt1057l0jeSZMHf/BfFbscuH4D0ZlkgLaHzN822CFTNZY75a3coYsJo5NFDaVfcibst8BdGyf
V6SR8cYM0rnvYtBAWbia70oX8dPCKX6QJFNsSrT5m1JUBW74/nfnNiXxHahbfSUabs4kpuhcxVaJ
+T7uKAqy2bk4fEI7wKpgDj0mf4303Z3HRYM6r9W7Mov9uwVC/7sYu/sWe9u+z+v+UNSSZXdPc3Pt
VJJfvLzzOUhkASmKHmMbJqk82a5anlyjcK8W1aWoizdPlr+tOHgYJtRXuUgh55kcPW0K8NLKcPh2
hMQh5kDOIob1oWjbkoFzNz7UVF8bglQTorURd3tBMp998SPHTzIMg7vPHbiHiVmOjuWm9FLrvL0Z
rfeCCynZTMmSIiBPkqOXjUsUSxyJ6clkipmZd+1YReVr5t0lfiIuVcBMPtcOKVNro5ptAYqAkrH8
FRDiixlxml8bvkx7F3Id+/GFeAoyU7YpKZJPyUJFG3eJewmG0X1yRYnay26mHQSIcOtbLJRjvu2X
cfFNhU+rE5SgmHp4DFXkLzwaFnvDLRkwx7jwvEMO6yzIB1xn0DWC9GAT21JOJJ1UqthSdWTnGEhN
1EltLh1aie3icTdtVjhCeGtK/O+IazcJU3ngs3nnbpEcHN2sPbY2NcTqTkEEKh2mhaeLU7yWnH/M
p9/ZOdZWlJaLtav71LqgUAImoBr3wGpDfGDzdKOwTYpzY9YRCJlI7gpLke8zh9NxZTX6LWCQ9QGV
oXmmAtanIc6m97yK65NTNdazmEb1nK9tzlmpbnKdqkuv3aDTuxTt+86maPsphKCFxvF9YyHWvxzk
RBvLHa6m1Ze+jBXK7PiHbbj7AB+sVq4QcFmvLRlXF7lMCMDA5R8tdm8nI0esr94cvgSQG7ZV0qJK
ExSwk185O8ylwVb5zdVOgQGKrN56dgySwKWLtEvUbSanTqi67wJpJ4gVJ45cWvwTS7+jyVfrbDvs
qCtSFO+HcOjPmLgx9aXYSitcsG53XwOKss3dmNs7bDZ7LLZfecqEerbFMUepFYR6n1jlMzudY5yL
27XkJZtY1FNEafjRJeFnWYZbyRqzY7ARFR3J7ElQpc+QzcpjOEBv4pqprm4+S57jrj6FQY4ZMy3P
eLDXi9cRH+mroDiWgFHcJce4rFOMDXaVnWB6JAcizl9uS/RNsFRTJAsavHUCdcTDgc3XRrBxXNMy
/+lIXV9zUDFrlM2Vx8qVM1La1jFlA7xV+KcPSVjG+zr344spVLmzwqQ/hoJOH7SX9q9ZwoIpMOjd
+mA6dcBdD5l/wot8EaU8rk7Z7hqRqbem8YerjSTkLQNxwpk7DXAU5MLFmLMP8jaYGhFWBHpU+5U0
q3drDguWe7Qoq3dDiq1hc0lre3pp/PIxh4upAS9hEfF2qdTnoWx/V4ZdFbBNq9yAbah2HPBnuwlQ
tooS10jYnHSQx1HrmJxMkm65W6WYtp4v7Z8O/z7cuSN6Gr8y7icG6fY0Eev4iAdN7eFciC3D8E2f
FM1uao299yYEgw6rglzUn45n2c+onNG+Eqa0PJU2YRusl71uP6hAHmYy1TfzbPPW5wQB+dMc7mbL
QobQdOqKf9bdeo03X/0lDq6TUyPvsVkPit+uA3e5X/1ziMbThgiaOo/sRU/lgK4xGX/jrmNhZTc1
hbhsSQxSXtIiz+/qPdemFc2qwNshLXtXW+V8P+aToMu2siM3F3k56njzyrOfZTcZ5Bv68GOAw7VK
IBtw2/72ZobJlQoPvb8elSUuKpiQBtXLvp2mr1GSNRahpySfiuvgpRP2cg+B7Gt05Bp1tfXuZKF6
KLUZvluKCCV+fVOBpGbo0bUnp6Ubo0SxXkzo3NUOljTNvt8HEXlt2b9vtJKfHODJxrNb9e44pdha
LN+JYxPvpe+FmFaCLlq7dE8NHXVNHi318Hu0e4mYw9Sb0MennI8IT5fS+5Mj1vGwqZa5idK5fG09
ltK5mqOshSvZcoHvy5idWekcimr5tJrA5dsD/CebY/yCBeD3F5rsfl+42Z2Op+wQiuFx7gpKPSdL
H9PeecNNuES+cSb0vTb1IovUvS/kuHH6bI+rFYxBJgtGecK9N+a2vAbpuGVNjbiignHcIxHq6rqL
lJjObn61SD9q5izj61i93DBJ41Sd47APMTuO994amm7bw6bejrUoX8HXmM+wGs56BU5Z0HBsysYc
vbYwh6FBn7ErzFKf4PuMeyuHlGyJVB5JuZke23VKviW5AFPkO99p+V8dtnDzIwm1WDV/wRhNXmf4
rCdB6XvCbjXc1DVXvK801EAa9rbx2VvIQtObjA9JybhlHOvmHaP/esz1Aj4pswJnB/FXo5Kfum3b
LM1V+kzMaBviPSo372UlpARs4gq7Da0as0zptSfP05hQLZPhCjVXywewF87a8EHZyaGRcbbzpb9A
N2qc7G1Sxr3nOdvJcbkSWNtfdYzPoNY2U6/TqmWw42f7z753rZOkU9zVjr1seU3/Z7PGaMTCGVuE
fikJsDv4tW4OHWL6dwsR2bZV3ePoVPy9iCna5a0X3/LhoGBxz1MnAzjSqetShTfPnj1Nm5U6YVl9
N0HD2lYnFrXocef5S9WTYXTQpdiPEvcOJ/UtvAM9XaSLnGw/xjdUy7NxgqufNMRnMBfC46s0vy92
GEKlVcqEqr1F5iQMc0DyPFaeNk+YdluxzW/z8NDGkRQPZg/7KvnIV5Vfe1K4zpXDMnfXZxp2sxX3
mB0QaejDnKf5NxRlw2HIHVxAVJoUVPm4LV1u5Gy1O73p/EZanAtLIe5CEDjJdfKWS6W09U5w57rR
Da3HjowOhM9KkdQhgzzvNwVG86vpKcn8uBHHaRb2hfg4LAhlVcJHQNnj3/sOyhG0/u2RH3F2Nja+
K728fM/CQsF19to/fdpQOsZuf50x+h4gz9tPslLJg+XBt2zTjmi+vqIAEl4rwKmO3Lys0NTVnobt
LWLUESEwGs2U4hp2ioRhmGrnYpHylYO/ehi9Gxs6aW9Epa5tD1KXTrs3NqzKTdHiyKf5b7j6IFPB
OcE/ptqRSVi9yPR74HFebDI1529SBHdjiIjPX+YKozZkLmHc33FoOz9sR5BKIgMn/kUYZPlKGfKl
Q4WBL++e5Ni/SsSW2+k28BrX+TisS7PPqZ0vxtg8rorBV+BV09FAMfrewOU6Bo2royaJbZx9aMsS
xoN45vP10R4nuP12MRSbBWzofs3lwFfLZUDnIZIva39fw86/D3JnjHCu+4chxcywIGa1ZfcBqarF
7FRWB/wM3v2KTPB5sfr2m5sEcGjs2J8RAY1uG40ujoiGAM48iV/TNAxPAPcod0Yw/7iATKY1B57R
50X6fzLK/42jIbnkjKA4CQx6/omkx1dRlFwm/XqDKA2iuiItehz99dFLvPApRdUYsfhs9vUgf1Yp
bJCbrvbOlNTGhEo4FzjS1vfJS5JdXIffwkEER0zq04YqyY0WCOIcHjc7aAlE/UQYhThy69IaS4Bd
dvWmC6HupeDxq3wrOY8msI40dvOO4v1pyDzEOiym9kirroJCvQ8GjFMrU8ndJPFu531l3U+LCRli
uK9p4/Fyecl6pcMomlretB0l/Nxb5oZTEIMsnAewQ7ecQXvFBqf0WQQJTXGeh0yGwFkMlXkWEmdn
jBBg48+zOMs4fFnM4F7Sqnqx+RIhhcWzOOHfMEPxWhf6HhmJHaVe426M1JnYwOS74VDgzh69qhv2
oHxZJqHuvgUyhRNnMmS9+hLWDrBfbXcuD/PMvlh4HMgi7Jo3JJ3er1r5TC3rNIwoLFY+XtWfah7D
7RI0AHyWNUeGyrF4N6R9/Nit63pe0CkQpDUUUd7oN5V4T16PFmt0w++eFpfCADNh2n1wFT7EbnGe
QuqiS5aOUddmWFS692XUn2qqGbT2QMTaGvtF/hQjwN6uLFheOuWgCLMQETl23V3avh62U+Kl7woJ
zxG7ESWN6QEYdcEWYqy/bdMGuVtw044N4SYZnwy7prtkTvVZ8137XpoYU3IBsQ6+UMfsBU0dyCL8
wWKU7MVat7R3QTOckwn/lsF3IVAQVRuX6IdDQK4B3QrVwkb7uIriskB0hr3PZuToVQenLUM+xqCU
73abIijyx0adAlNUPwSzBr4/o6yv/KH6jNz1bQC5xoBQ7mvOt7twKTRAiclYP1cA5Tvuw5kcTrSK
SVMhhg+7wf6Edmu90vc715VH+d1UBfw1Zuzocce0B/9WIGVIRrf45plw+pn6A30dQ4MQ0wnzVrVe
QNwRE5Vm7viuhj57mCzD13jJ+RDYMc3pfbwi7NmsQ0aZCco8fC0EDIvU1CvHVWdPgGF89TamIsV0
6zOnqhJV490y+EioBmXxkKjAqiIMh1DD16ScUZAFmdtErvQzeLNzd2IdRRlXjTLb01FDvx7LDCt1
3cib2qycCImZp0/tVz9TSGfRsAw/acsBFkNc0Fu7lT8LCj4WbisDq42lGYn0ox1cJjlknBQ1/23H
purvFq9OKSlt9VnpnO8Sv2z3d5bj9T8cVE1+1Mu4RoY1qV+agny/TkBagjjx7tiyogzvIBqpiZ1w
B+Jj32SFehrRXvBtx+xkoyLi08Ny5hwtrLfsnzAT6IC1D5OuakOpOP3m3Rn31WAkTCSdIY/qnj3j
soYsYsxj2lUWnj1d3A0WEBMma+m+rctoXfEJRCiISmSRuQfrbiGhI9n6nkGeQ2zwD6haw7RzC7s9
9xa8TTmg0EbQUh5JFHUeiplcw8iPg5lVNJG4DoqpcXJFZDukh9mdwYGPV7ydeYCTNfhOOmGyB0ml
H3nw291qheOplrV8wFH5PeyZ6AEtuUUEztOX2wwj/p+k3eXuSgrkVGwhKYVYiVcogalcIg9exrZd
SGxGCm63G0fW92wEIVaOrXhLYJdPS94dwixY3ysCobekBsAl1SMZu0agDiu6swPGBs3v2h3pAknx
cKz4GVMGZ/3ofTMxvo0dQsB2Z5OgcqcDhl+GEdizm8dYWHWl3FeWTes+TXX8hDw626OvNF/xIH4X
K0OHPIzdh6rryneSmDgRcxKX4LpmT+OM3hape4ELmLiAbMMWhXgKvRLFc0tQoevItX5NR3t49iUL
n50ss2SKSmlnFxUulAQJdnm40NzJCmkpUdAG515OdKcaIVWakAatvm3VstPi1qxOnYmoH25qn8Zj
54dlFTUIAvBrtfY7UL5uY8YbDGmYittiVmx1Nk+7WjWvdGZUKYPbHQJMXXeQGNDYL0W2XXL5jf1b
fKEQ0deCajIqWxqahYzLi0JLGU1aF7uF3d9doVP1gY14Vyb2vNeZsxz7YfCPiHS7S7PCgs/H3n5O
ZzkdWDIw5hwalEcRVUt7GKo5fkkn490zruSfolkKEhrgXlhNi0feVZf6wF2aO3Hzx7NdAwJRr75E
RgG35Vqtxv+zLBW0XLYv9IBs3cx57sIsCtyVp4dZ6muCeurBGZtHK1m3FdO8uxY368ktfI2611P1
Jalw3YKRVSu/oZvGvW4EcNq1/tPOnoCp6rFS8Wtn/FUgHdgPVhEfnaTg9eq+kQdBoXBxbXMsymX4
nk/IeHbhZM3+JlFV9s7n+22RrT5gJ5VcXezV4fQJ2jYTY/ntP22w6ofUzbDqzMjdAdgzpmO4w/6O
1FLXIQtjdUaMqbnHSrET02VZjRcFbTV+EcyyPOqF+7FpfSITUhqDzqkvfqV6UNee4rJhZ079Ty5X
9jy0Qcu4WPcOAk5O6KG2H9k17LOZ57dUy5soVP4LWHr22oed/4sNXHhVozhnI8TUDf02Ws4Avyu4
OLLZsYlY9afFQvahFiRfqwoCHrlX1tZGWfltDvWwbEw85QB68HhfuAvSn8xA6Txk6zwkkKcInMZz
yQdXPrD4N6eafJNm0xvXviQlgn2jBxZMFulc1WB9kfnUfQtJBfAir55stNs+t82ksRjHDCtpE9Du
HghH0Uc0O7Am6rH9YDD0laXrj9mQnKJHr3tzZFqcslYBW+M6zT4F/efHsNisdaDJLce5o06n18DV
AkYVdQA9yzYJs2mX56Z6Ckikj+Iq8B6ARvk72RTzca3yCbwyVvi96JPa3VfNjCYDiWSM5WserGgp
MCHcGpycscR+9bsnNl5EPWe1YIqR9OaI0yBklWEFB6s18ql27enqW2xeB86jZ0QeFmki0M0o2s1j
oQgogRGcfKZD5bwRJ5+jdUC1wrYH1b0FZ/fQA+XLIyvvxD3OaOZONjggFl6oZucu30J9REzkJ9wE
WbUwaEcTjHQQbxJxNaCHxwJ/ciVvfP7Vk822Dny99VqvImuq/6OJOyGanHQDMuWQM3R5se6kI159
ZvtRZovw4HGa7tjvllerkI9qqjA8eTXILbX690vX1vT7xvyYCqedNn0wByQtxzNsNrWG93YmymeW
tOGLtFzzyALb+0FCXnWxllu2VmVPZ935yxolCWB9p06DFwBfePqd4bNnDk3yBl4NvHQm36Ok6Q5c
pehdiOPEoV8+I8HLr4aai6zh3tm6c/Dell267clHo5QMjH5r0es8zhDvANWPrn437cqOACoi4qZs
aqLGWe86HggieOPJQTDtn/o0v6HV0rMqAWOUcRCctVL3TZzfnNJlgBloqU7MMqZozZqSb4SZz6JB
OLPqjvlm5xPpAsbK/gQyi+rDcZwPguaegy5+Cw1cAJwr1daP6eLyjoCjEiv1tjT6KWVPmKGGOroB
PMI+DJcLaUVMXgtT3ef11EVVl58cytknopSYG9BEXcOlXPINzZNz1/hhfWTu9zPom1fXXi5JwsIo
sBQ4s5KljQ0p7qhjY38iJ/b3fVFi93Pd8k2MPgfXwE76VOnqLGpvvDATQBPiEmmfCdm+FzlvVECK
LBEHsr2ln4UcN0zJbkc61MCWXLd90ib6KK0MWQdpCFFpt81+BgAOj2pcsHo0CXvZ1LWLJ47pqbit
5M2Om6Pes5O0L6OcfjedYNbTJ+pIgjyjvYJV5D3nlorQfy1n9AQu2+nEvE5kkmEkA1tHQuv6jMSy
2JFTxUgqFNUzKXvd8zwsuC7SsvlCU63Bqo1mupgSTG4aiuAPjNj4feoJxkhXmlIm0nGb881f2wfW
S+FHlRXLtslqpgZpbW3zSuY7VakUeIiqT2XqyyeRedm9U/UMytcUp0g4O8Mjs4H0ZzGzT95kTQUZ
lUEkcgfhXQghcT9FPhvOs7Vnaoh3dFyXEDZ6bgp0Wxn7BOWGP9s4dM8UKslPhoTUEFDD2Uu3+gmI
nwOmqBsVsduft1EQ+YiosuBw28MXbAUJUtvJvtCnrQ/MNpxdEsa4E4ly+J1arnjGp8PmIK6L11jH
6Y61AO19hYfbCRv/RdnCPqRjS4gW8YTPU8L6PGrcsTgPqc7/gEufXiquVxYzKPLbsL0lzTVFSQaw
dneWjuPzWDrOvu25a2ieKyhFxTJ/MWbx7lhZgakDcpDzyLs9aWit+1KONOBWveQveW390D3ZQ17H
/TkW8TlNTM86R3UPSWsEYMWJsWLOd2ZT1dhMXD+zEAZ1JRKbVZ76nExexjPT8wqlmPn8PEI6qvxm
v3YMMhriyKMmlOKP1EF8QaHTEDZujR19LcyIR4/iYM8yLj6X5Okc5q7Fu2Jo9WmdmRawjZLPc42F
XYdhvUsQArxWcfbC7UrNo+iluX6dI5A6n11aml/6/Jb5BBL0CLaPxZNVDOysKWu31Mj5R6ibhWG0
FaefE+hhTXKanhk7MN9e0dVwRGVWvvdtx7300lu/V03mHYKU7V0/lE6EhZg9nm65rtj1vTANG45K
AQae19vsvbHH/g/imiUK6kS9rK1YT9MCTI/PDZYAZpEz2XseMw02MXxVgR+45cz4pPeZKyyeBeuJ
sTmPJRvsEmdyNjzBvxtQxg3THk5psEdNRs2ZZNahYnXz0k+moWPusX+4LVjEPsD6SVO5BH9WyMDc
FGv1lqe8B57bO/us8OpTPc3xfafH7sGN+/ycCv7+CXl9zPJ9N+AtF785cKw7Mk17onYKMgdwPhec
Qf+EVkxrLYtln2IdIdgnAIHV1vHOqLj4KoYF1nWGZPjNK9h/AG2ZHqcq1t9wXE3AL1i6MKdFDJtP
VsGJpKt/cRb8V8vl/ztld2Cm/4fQu8fx1/gz/d11y1+xdnj1bj/2dxm8/JskyNfFa6GQf/9VBq/+
plyHsYHyhJL/8iv/KoP3ANnd5O7ypqhnP/1/wAQC/J1EPBY6N9Smwkb+n1HC/3swgeeBTHChjTmh
a/O/N3n6z+/PWZX0//N/iH9STYhwpxnbnRWorxhJJ9UMnVwy+iBlaeaJhjD7JPSvTeX8/Mfid0T+
zV8dIv/+pW9Glb+8tNSg3XO7J3rJzW8QELY6KeuUJo9/zK0I/j+2G/l/Ce2l7QsHap+yPdeVEj7E
X1+OnZb2Brda9pPO3XPSxvD5td9sTSABxfXNp51ofeCTxm9cjMEu9CeiNRpbbSdv/Jzqis3Fmrzr
Mn9cBv9OsaNB5ao2gx1/tDeodd4CGWdQcxFcjrt//F6J/8dfP+R+DuCZ8qzwQN0+yL++W13Z+8in
EC3kQ33EXKT7TT2wbWwn9OTWsOJPbZaA+aFjHsNRZy9urB6kae0tB15PIdh+wv8m0Diwvyy3uiIZ
OMg6/5H4t3SCMjvhqdUbM/N7ZTkzvA7WFaF9cGCWRPRKAIAYT6j9SowmTR5n+pF8qu3CdtFfnxZU
vTrNdpNKn11FE7PMP/pcbfI53U1juaWXGqIky5/8NH9uiuXFbX8tnQtQzWy+mcysB9Qky3ZwSh9U
YYjQX8B4CoNxxKPIiLHvvYKqjn+MqZx3txPOQRYyefVy+6myCsZKIa9MNV5cJaqa78zg/QNWSXMw
6dBdpC4M3Wll+xvUyd3WFWP2gBp73rjF3B5tFk175cMFV7BLz641x9cAlNQGN1xPIQ0TbiWK5Dz0
dfAN8iRSsyqrHwKFdngMiYG/bQm/mTxm5z+n8kejVoq6cbDPk7jMMp3vMccm7BUCYD1I7eq9IgDn
XI28hM2QxZ0qsbe4tX9lmf6VkWVxmlHvRlK2cAw98WSRX7OplxRSWvGVBem5dcO3ZPIYOvDRqH7p
jgJuG9HEcXacy1hvCRVt70Qgd2asX/2Cz/sfP5CSA+jffHtJIQen6TnY2cgf8m8p5X99HsOExrkZ
FrEbi6ICCqHWmvlNixE7Iu+HnB2OrldmZ3gIU0gGaazgXTfElAFba+trgFTCSJqJKa4uSL+D3+aG
QnAA9Bx6FfeRF96GL06df/TtON756AT//K9/wn/1dfUfIlv/u7q7XD52zuL/mLZz9z393n3v+WJ8
/+ut9vef+9+4HUA2kHOgStz4MgH33d/xrBi1lBC2LVSAw8oFnPOv5i4p/2YTRgWx1eFugwTID/2r
vUv9jUuQTCqPW43rM3D/M7ea4Gr9d8+nh+PM5cB3nAAyBiazf/t8siAP0B5aZkclKid0dMwfbglU
wG5S90+SD3g/hxJuz5aNwQq9K5nIZBOJLS6hhYaEUYEmr6XCsPBZ4hgK76cRVgN0tF7+ZKwsbPbG
zsln4ANtjrMDASJ2XyTrli6aJ9Vl2YfFBj55sRd3rp9wWBX9NtMZ447areZp01VeDGmKxUC3hYgf
BgSHejlt7QQTehOWnMI4q0rcqqSoMFCtWZA+kkot/gh9Syc3ngwjwBvhqQVc/izz1JKMWGG2b1He
u6rZsObMH5gJzVcbb+VEHYllBJ/DfB4GWwXbjlV9fB/T/8NNDzI7fw4AjmE5XcRhtmwDM86XGUyR
2GMclpEoAqinc/XVnRxq9iroU9ZUuYHPCmeAVS2tcPrqBhZGdjigTAEX2bFQBvqf6Qfk8zaLayPf
vJYltWU7S4IYKpgKxPLJnJ87Q1oqXT2jlo3nu3azWfqwADcEh/VJDrAKosa+3RmYr7cw21jwNYl8
8AtSM0QXpE8G4s4XGI2fqhtu6nWA0COz1FLtvHDuB4ZqZIaHbpF98KfhdpqS7jFWVlCfFGhH7Glk
YNCK2Yn7nCPdStjxxHMceQWbvQ16aKc/VctqGVBoHlcUCQRqvXOJnrbOiS8aL7JxvFrHDqwmosN1
HsEpoV2/Y/qHEA7IECa8YJbqsWLcjzQnQKFwDeyhzjfTzUqDygIJgSKmvox6sAUhitQchkpuSjBx
geeM5ByAPDlKEwzDFkmzpCtbGaZth8nBINY7aRbvlzyfipO91DfleEmJuUv9hrvCTRrz2iNJQqts
HPcHCMv2rUR1hui2637R5wlz5qkDD2DDJOp2UzcAzwV+E27Szh5PCbmp9G8r24kIbtlUMlOKvbNG
Yv2jCcVojrgmAgg4JumnbRtKPrGlS+qzMw/NxGCgy68DGbVPXeY/+iSNvPX9yBhqiFvrlIwiPQfz
7NubXpTNR1Bp8Wyx3vu2hot3QUdwnHAMtJucl5YvcUetsSGzdJCvcO6I8BD4HFjY283yQmLW+qtM
CdKYlN3NUTHWqXhgEue3G1Pnct6BumzYEdpJeRdqdoxH49boFG09lV8D2+sHakOEyKhjFghWdogI
EZGX+8o0mgW0LUvSfgMkPwOTVbao5AWlClrpkqGbhp8nLqPDmYCirnTvcEkQQwC6YSlu6oDsG9A9
ZOjQAHnaRYJHTTSLhLLXIk90Azt+t0jwBdGDq7I0dfWroGXfFF2a7ZPYNR/hxNeu7Vn+4JfoSgY9
Cd+bJuyHh6Rme8R0q75UhCm8Ei3PCKhYCPHJitCc/5m9M1myFEmz9Ku09J4QQFGGRW/uPNh4bbYN
YuZmzgzKqMDT90dkdVWEZ7an1L5WESGZ7ncCRfU/53wnYSp/R7nzyKw+EOmhHzDFlwzESYSamOgP
tVk7T1aRtecWrfxdZnYcbOeuw7WdjcmSYYP7Eu4D0E673o7iz1EZ9YQxyIf2OZvW0iOX14+Ja4rj
iDcIEn1eLmU9rqY0PvTc/EvJGJUL4qxYhyNCWG9F5Y8aUAlQp1yM0T7miaM2RUYGzuMMsnWGSN/E
dWUcQ45MKeboKtcPGMfCZh3LPwHZRNewyAVFbZ1cZhynwVV5vwcbadn4C01FcIT0LQbpkGsV30jd
vgzp5N0Cs6hAICTGuxWFXvnkp61hIq1zo1CjFphgDCopMdbyTPtRGJOAtz+LvWw0l2f8MieG+UmY
39r6dpVuUUIaOFVxvYlbZjIs4QUcZCvhJZ0IE7PrtIRlqbsJWPazqDvV0xSUj9XYC2dtOdQXokGG
F2zM5iMuF75R19Y4qEtpJXqbO2l6b8J5cJj121A5fE86xpn6tPTDHcJqOGCr7LNrR0CtYVRAj2cK
JmSr7IQqgblv+jswt9Gj5bPM4SaAyMR6kQRQEGXNlYipByOAjgL9FECaoJk+oZR11fLNU4asHPce
UqtBOgTZql4nPfhFsD0LHsQmd3whQmzwAKA1meop5jb1OsbfZx8penXgxBSJi2LiZAF5vmQ8L/4Y
lA5gbqD/reg4jpVKGCkFmKCZpTbhrqtlQKdVSpvVGNQvJZr0vTF0uBpxGs4/MmZLbIlB+EmeD/1S
XFIkXYHbJp0p43Ky7NBKqoORb6eaOI072xge/eVLAMAASiIrUhQkuhW31EeKD58Rebr28cE9ThgE
rytTaWyr2YjFy1mytwxcRbAa0L9vmN0mF+HHw7OequAExyUQO9OAsJLSEkObtt+3w3UWzNPjMJs+
7fFwk1IoQA0Oq9Flr+tpZzrAfrNuQg0nalUZmolnBeMGyQJxkyqfAZy6lYwxwcMpJSfg9KkK7ibf
xXmHRBej5jfBmysneY8D9lyLNBlXXldc+iJIzuhCXbwJSyvByGNGcGYH45Amubny+/EzVfgnErXU
HpltJt4l6kq+juzZf+mSXvxs1YCl3Bkr+ulmmN5VPWRHcyS7wBqD3S+J0gc6PGgF1n0KmKihYG4A
dHphvuSdrNoz7f0g8JMXeFY2eZ5SeUdXOui/EKJmP4NW4TQW4w0ghr7CbD2fjHomD25GtntxcqPI
3mOA81fuguTi/DkfmGD3kLqgrq5ipQXDL970PiXyQwm3ZWPsiyN9NmIdAdXHtLBFLKBOHu+BdzPU
RvMD/kz0hcgWv8Xt9GhYPFhXdsr0Gb8yfuJkVLjlFzIQWw9vcXCzFmGtFbM9HJ2ycz8pUFHmnqyK
bZxQkY+WA/0GYXHRfmbsEoBWHxdQ4bu0qPG6EVQ//oRCUGr2BpldkAaNiUrEqSZiLW3S0jYGI+xo
lq6odUEU+IzsKPjSTkn2oAp1mXDytqqvWgqzudehzZB1mZlwPi3MqLtKAouvMYqCHo18CNUXyu5A
KNWx4+EYmkSzeDpn9gQSuCqCU1kyxq5Nf8bvmBnFA3GDShyrEWn2Ipr6MrQqq06yqYdlLK6n+8kT
pUmUPL62ujFBxJ/gqcdj0+2bmEdWl3eFWnsODpm1DWUcvr/vdncJhuUj7Tz+qUwxYoeIA7ccJGlM
g/9LrHBkxBRWsCgDyFs8y9mDfDWOGJ9k6cWQzLS98arIXiDL/rNhlLBSNbCo7ujTb1dSstoFoBfZ
Gj1OOO2/+qFG3o2cBoNj0NbP/Zi761RMOMpENuVXrV15QKQJwrwgoligixvjpu1ktA/yIaJSpmjc
Yi8L18m3po3APU5K1WuRKecHD0gK1TzXR4n0DfHShe2H3dQhUOkhJ8EX2Zn6qbK6fiEBgPnOCkgb
rmXYs+EwkqmkmqTHV4wZQLF3IzayQNEfoJyM0udKru3XWeMwDOo51z8YReO2MhYmLZbfkT35h0Wv
I9Cs+CHNbNzMtmDlp/dHBKdaYEKka4+atavMyjM4TXRPpzdJBbCA3LyBom44gJ4OtqJrEIMOWGTW
PA9MuGlxPN8lda92rUdYAC3G7x5bvKVw/O3IfqDKyEo2Ni1Cq3jK1AUYQXTh2p9JyhApQFTmMb8p
576/S/A3rREhofzlzLdtgq4MuZ1v5gb0g9GOKtg3+qk8tmlLBLOo8SyCtVRk+QqQkOwYhGldK1H3
JOPGjVGk1Ln3PRQDNx5PZoHmANalJac5vGc95aC7HvUvXJO+boKViBEo4bV1F22E8z6y7eRV8d0e
y3KEMy1IiVb0mKO5b7LCSZKt6caoyvC3jDdIQ71xSg0FKA1503vSgjTZpkwdC498M1Q/CNR6I1He
Ib6JnOVwVnkEyRaBcnxICLzlGEyDlJ9Qzm8Y5PU7qD/wEFjJTAvEe8Fk0REKlphoxvfajtBuEitz
bsk4mI9scFlhU4Yfuwkx5hSKagQDWk87d/LyI61tc4JXu3KuOTT44YneQfsTqrgg3cVxZsMmY/bW
8RzAUsJTOr4v0hQ2B6IWNr8iQcKcMlKcIKS9Vx5aOi7+0mQAo+ds+OT2da+QaiDTxdSEMrUjG3ag
oThXmyHOdxp0nEAgksWtbbIZ2oa03FunNohDF/pjawrA00bKqYrjjbvmkAtHwMF6IwF11Ej9PedX
JzJxhiO/uNg83cCdnuANWc7BoKEv3SUt3J+hbuRxiHvrrWD4s2mxkOC+YZkHaY6jQU4uaw3Tzm1T
IhvTuwfIHpdcXa6nscd7URAFe3cIg98uM8y9azXxc5NQr4ZHWMXZDn+Zez83XUUtU2WH5qYNQjeE
t0cYwS8A/WHrYua7Gsgi2oRoy/HWV34AjrJLgq8Eds2DaKMnTL/NIkcSgK9KjHFUolFV6CWUk2am
f5qoi4D9jQNeEYm88waGlKpxYf3ybM4xGyV9e4FfRjdA03sTVcNJ+yPtYpKJgR10zcHrSgy8Vtx9
qW4ebscmrSw+G0PJlawIzxK6oWLM6TQdz/wOP+mbmy+g3TBW5ol75WDEu08VjVBFHFL0MsznyAsk
bQWywq5UF8Mhc9wfLX2xd5mLC46ohD6DYH1IgB3s2xTmrh5c8TLP8ReX28h3nMgVRbNfcKGKYxvC
mssTpPQiZYeMpHvj4Nc4FbLlDQ2VuvN5DO+Srone2VMUBMTJ1z842YdpS7lNuI7Y6Je02uMR21pO
JY8ZPdYPId3C+8ZH4Gfh3FRVKyjlpJ6KhKtF1qtxjkJl2FN8hF4wM+kGwli5S4tGEMWxpjOkFPMz
aJzy7A62/ugburId7ArFLsARg6kpq1yy79hAf8y925PkyOgnbkPpw5OB47uqKUTM10Aw6w+ZEYzc
zm5NX04vmGyP7OkzpJN9mip9gNjNcX9Q2Z32xXTjUmyBZ0jn05UeB3aFvu7m7ylFjGVgVFJjAHHl
cZIuTZo2xha3xZEcj7nPhD4zaUdw0u+c4OS+6eo/HyavRM17DM2V7K9bl0W0c9MK4zuUuXCPMhsd
Omva17mf7csOTq0lFMOPzFXdE9vdmgEF+sV6/PPMARZlU7cy++mLODjKppovekrnNyuP3Asmjh5P
SExoFYwJqmhp9hZFRSyXTG72ssqP2mZ4G2N4uu0zh17UDLM41IuqZLNjFM5O9FVI12knr4ac82nv
OfWrbsyzZ02kLUiGyUsOgOeAJ2W8z6EygPeBC7rOyuy1zgX+ELMgpNo3zY3G77RFkbF3Si7js1Zv
sA5YtKtP8o78JFU3XpKc6K5Y1WLqKUjwbny2eWun9pzzhF2NjVQwb2wpcFnB4uCMDEYOe4mxHXgY
QwIy2d65UXHFQpVuuWX8lxJ2c7KKsAmsS6guK9uKaPvzgmGfmMP46LpjuwMO3HF9BL289UEOu6so
dadrnRsUXvfEFypR5rupi+rTPEfKPtNWpOCpYZCYwrh9M5BYHqVbd/jq67l9wtTKbi/KBKyN1Nx7
RWbyq2JbVy6/P2neDp5DnkanetRsQzTh2UFKyT4HR/QnZucPAnjJeqws5gXdXHwPkxfuWR+qS02N
I9uh0LjBiuRvnVC/dCkPVtIhJZWUsar2cpQDyZvxEle5d6MkCdxVx3GAKoyY480q1DI5m1lTHj2z
8b/NTtwZIdvulhgGG7JwusPI6G5Ho5vWFtysJffD/Mio9jEet6M7Uo23mqrZfXbtQr7JzFjTXM2T
hLaCM5ECtcfPQ1AYxGZyE45y+pzhZz5hSDN/6qY3OA8E8q7HZ566cu5ulDFlmlYVOif4u+IDlcA/
amktwXmB14yt9/STiAQpyVbaB5J69bYxi266N+k3cnqagQaf4PVqmloEqXGWEV0MpoddJ0uTWa+B
Gff3pigA8Uq6U+P8H0Lj/8gKj5P6/j//++OrSMpN0jKn+9H9VR6wTJrimMr+TlnYfOdx8q//0D9k
Bc/7Y8EiInoztRfLP/9TVnD/AJaIIu6RYxKLAv5fsoL/h49eJAO0u0VvWLSo/5AVbP8PkID8KYpA
0SSEtP87skKwiFp/laxN3/bQXh0L3QtLkv8LrC0ppSLFbtf7pIHgu6p13T32jKde46EbbsWoH3uj
MS6l6BYxm9vvjHIA3pnTb7aROs3fSLUPHxgIk2OYBT31GK7E9c6cwnK6js1zIu9H1+RmnTkpt6lW
d7Dw8+/UdT817CusLrDf6pT9kFs51Z0KdPjI7hJDIi6aF1E5BflGNwPDQ9VEG2aI1RXZ9Yr+6Nxi
eEZ3uX4WKbR2E2s3qnvQbwL2WA9VFbzSss4gSkcVz0pQXK5h6D3OZYzY7K3hUSJC0hD6QA17vI1b
jGpCdcFFjUa26fuufnAKx9i2IJi2QPVICDdwnZIwwy5tBvrFnkZ5IHhAdwo2JILAjA99t2COOrXd
Jyzo9hEsDYf6MHSHFbC8YIPO4CWbtKDCYEUe0XonCI7N3pHQo2s/uNLWwkqx557sQFt347sosM4t
YjCTx9oZzDeAKJilQ4Wg7UcEh1eMja9lh/OW4BjN8r6Rt+e4ZrlcC5+VbTVTzaP/Z0n4pjG9m/7N
kuCR+rMFytz/X2vc9yla498Wkv/8U/+xJDh/oN5hT3GhI2Os/q8iSNf/wwqkieBuoSpioMFB8h/+
GRv2pMVzn7ILWj1YRngT/29JMP+gVo++WQsTiLWsGP+dJWExqfxtReAV/ABPsEmxpGd5v6wIgQ37
qc1Hb9tJ7vcVOKLpJbbd8eYvX8rdP/7C/1X2xV2VlB3Om0Wt/PvL+C45IdsNPNfmc/3yMq1rEota
zi2ukw3vAwrIDuddhNm+y4Y9pYTD/vcvaC12mF9f0cVtgrhrBuixv+inQTFnmBZDghnWAq1ShZnH
a5DWiJIUGZSbwi2SBx+2wqEL/UuvzcBgx1TM7yVT971ZB+mp5bzNNHCwt9yh6Ymkl74G0T9fWWOm
/k2tnPVPS3Pg0ztl0+wpCf+a3vJD/cUfk3pGNumx9LawmYovTdBm3bInzUi8lGTpgbgw2/ZcveIk
89VU5vxFDFI/TxEZaNlXSMKg/5/KaiQDN5Kg+P3Xaf/zdcLbI3Hl8QwTXJNcj399e14A6zFFx9r2
mKavk9kip59QJrLxWh3jeB49Fl0LlHfeiXFrGiZ7/giRiPfsH+LR8Vg+o+J2GiFPWOpoxsY9DdOg
skPypWwLmdC+IXH4e8wqzR20m+qzj6xsTwmHuvz+s/xpNfr10vDpT/Ftgf2Df/79s/jsoswO6OBW
9TnodNlwsBlHO9qMCmuKbvAgLvF1uTWqVn+VribGmhdlQBEpwB8m4IFx349j9+ayvjM3Iw9bZIZ8
Ha1s17by2msSGx5FMqD/GBHxin44dhWIegB+b0ouIKtQvnLEFTed0a/Lcrr1YbAdFEitY9bkEOyL
sr4C2jczE4k10SQ7scJdTPspCUbmqJgDliC7FmhzZvzluw2NMVbPIItt+3zdkY1m+sVqdG4KkygZ
E/aAqkBKrl5//13+eeP+8l3iZ8UGiFXBEq77y23GeRmbFGV3WypJi9vKzMpdlWpz4UjtPWH9NFI9
3kLOh6lXjBBaD31DGQcB+ubTwW0DJk8jw9q4T49ICDnMHqI/q7IE0GSEQt3h4ib1D+hsPEeqmL4C
qjQeehWSi81H49USWXSlsIVF61xhEAVJP175WZ/uut41/82Fw8r6T2sKd+bySIAGLLkV/n7hKB+0
kLfcBG1WDzcAbqnJ5Kt1gBpWzR3xiGBXW0h2oZXT7FP70RkPvIlJy/fBa8yO/yRR0L4bHZn/TS8i
LQQ+zFbf5hdwTZjAf39neTQVQy6hs2rflmvRVD/jYTo6HXltbxxOv//R/8XXAH0bEx+1Uz4U4l/Q
2BXPB7IlndxyRPFezWqqlrs4vf39q/yLBfFvr/LLXZr7aeK2AgBFJpLk26wwScCepMQFrXra/f61
fnWRLl8f7VZoC+T/qUX+5evjkqTBwK5BpEphn4VRzF8MU5hNNcK82GPLslvS0MKG0TTLO9rmm83v
38C/+EopQHUCz2f9d/6pCxX9TKqaeTCQZm94tjRwxTEkq/P7V7GXX+avdyu8djYOMJ5Ywm0ThPTf
LxObJdcnr4yHXDYX1dpL3ANyajLcj8VjFSS3zLnWHAO+lm1pH+fGLSELIGhzBXpS6InBLXzDLnaq
e7dVek+EiV6r8dLaiA7ZFJtblUSknfr4qGCwLUrM3BAcqL9T1LPff5hfrw+JmdSh/QxDabDsqxa/
7F8emDPDhZpMmbeteeysw55GUeTcaDO75D5+/1L/9LVx/FoefDCFcYTB2/77S/1XUZ6Xu9EpnDLj
ABpgOEcNcxTRhiCtOfX9mxdlK7gsnn/9udBTWG/YLrGyogT/+nNpRkJ2YelwO+T6kfw3ckKEgT8I
R/0qyBvjGRnbixElxybSb15QUqujJ/sjjdA5OjNmqAXJxPO9lQjdu1ZRZMTitpz+1B67DnGlMHkL
7fatgnOamJo4oI8QBu6LiVXOCMnT45FeIQeDWGveBa6GkFKghicTfv+l/2iVmJO5Y96/QHjxn9IX
caVsI995o0aSD+lREaq47+s4AEgFRIH7iXPLmkX/mDn+Q8Rp5XZ2PzAPfJUUsNyWM/JAKWX02lZG
f2tQkLjTgFM2IY2NK+o/MatR0L1nckx0tKjz9A1HE81SfVLG62Bshy87D5q9E+N9RbMTztuY2P4u
MItHpYa7xt9Tv0RkPrJ+hAwOt8yTyEgbUfGOz500e4cwu5N1luErCZC7oWqhdDbFjUN70J01urAl
7bTukGYh11hNb3+3IvOvCSS2u8QivIVLAdNVYA3hFoagV2xCnlLvQCj0FtkADl2KDyx3HyQxpU1X
CxCHFCk6ND/U8XRuROzch/FQrxGAtyPI1gAqKBbmGcewWNrRKSSHWOhsCEoFPyctrjLdP9ZD/52y
u3xO8ETvIJcU28AfXoqYnHnBSLDtO3xcdm0912kq7oesQcSbVFXwd+UAvII5WAWivodS+zxGvX89
EOc4dKqBNt1H5C0yn+irZTAmaKjP21tzLu+6wS++ypafrW98ei/DOPrpQw7bU5zUHjjhqnsIrNZr
Wav8RScC8HZXMSVIR/+uqgpFRQ6D1NUYmbEkiF1PhACH6SmP5u5ehFP/pOwUi6DRIHjHodpDyctu
DFVHB2x8xiVjo3XTp8wgUzoLN1ZdeLyyq2AhgP0hsWVue8e3PowQHgSONxgiDRn2mF8P5HDR3cd9
/tkM3vSZLp9Qm5TFN+Fwh39uP1ePJki8tU8dNqr/dWh47T6lhxAibFb9CEMrfqxMLsla9AkbcN/a
+HVmnQwvnzcdVvTNHFAGXVHndu/V8Bmyupo3eLssKB5N+dM323FnYH0/oSQSwZX+NxPjt9I0Qzhm
VqXgIdjJ+OK1XnVwIg0bc0IujwUab9/GcD402f6+iV4a1b4wRukJIUur+cwrq3uO/Mw9AP0t9oGY
qi2gVxu8oG6vmqKRmMIa95ASAds1GBe3ks6ttWW6Jb700rhOeFcbZcFmarLywgo7MguvNZQf4SJB
ltHe9vQVrI9vISMgkyPNX2kAobM0xQiENOb/YETxwzAGPjnBwdhlpBpuQ/T5rVUZaFL99Nn6srrk
jXZvZc+qwD04IzcmwzEv5N2sTHHfxwW/id3DqIhb3Z8ci676wOriXRxoes6wX412pa68FAdPRmZ4
9SdzUoZz/NSJGNqlUPPZNGs+YFW3a8SbdCedduIBAeUGk0P60fZUdNAcpm+SOSTfOFX6upMGGD1F
C3ycp3vmMG/0HLY7jGjlBs8OoSuz2dC5OGxG9N6bija51WSMeGp12q+0X6cYB3GOYlWq71AcGJ+F
HO3cnSicZxHW2FpFlDbbOC43BEhujc7sL1E4AeQb1j0OzRk8PnOvkk+ssnthjnhFpsT+gruVX9SQ
stP3sWnu09b2iHTOUIXHxr1tbNfZlAqrCXDnBwueqSwdG8xXCHrB6/f4Bftt0Nif5VCfY0vCvs0o
bsFlkZSDs9cYLPeNYT5UmULJHIfrUg7hle6rtF5JU7WvDO6tjaopbH+POJ4Nq5iqp92UTh2n67k5
dxhe1jQMbcc2i256jLHrztYWNDc8KHDjGNUbddMDYlkKwokeOOgb2FcqHZ7YdlABQVXPuRLGcGdY
SOWJWRLyqCp1km5bXRy3vo8zsFU0AhkfidNUH3NjZnuY0ckzmXCYOaOTXGGqE6+862pLBltCTqem
DC7yvI8BDn0ElpGeap+Qp4dOcmnsCZtXoQB/QGZfK4iYV1NOCIUgeXFUQiYs/ZJexCYzr3Otelxd
LN5p0tw3FvXczBFWrjG1j37nleB3YnVno6pd3Cjzz6rJF5HPS8+mIyaQH134UmIFfe2hiOEiyK3L
GAGyImLOszC2073TdMm7X0k64R0a7ofa915VZJrHJA6qUyoiHrfxdGdSYbQZMxHdMdnp0Fv66grQ
gDx3JPmuQtHLbRwO5qNtxsk9/lJxbFrtXzHIZeoYpNH1UPj8WxsMN6ALvlRRg8WQhbmm8sE8cIlu
gVh/+oWMd2XOfnHlNcvqEoCdhlun2PfPnjsdW0dshdGcVH8LKnhbtG55q/MEjo3C3Ysl1KWCo/e9
a8zm1aWbE4k6WxevQCTkmpT88xQ6kvp6k8cfTJS91AOmiG7u0r3pUMhqOG6xKJ0ua5gD/pXynQ1Q
KugoRlM/GHKgMmKk6nKgSlDGx1oQGsWq7uAXgl89OwUXftg1Bgmpkr5qkBnzsfTNFx/D853Pn1/1
o2HclwEUlzmpv9wWozE6kmAHnDflQ9n0N1imIWM7P0u/OUXZHN3JLHA3kKRhecEmOoIAweroJRJs
5aRXjKOu2wgEZYTESHJ814SFBhxlTaSIDItmV8D1t12HKM8R07VoWkisXeCULnWa7dDcoB+Ez17j
WZei6Mxru9PqBF5jvB7Hsf1qJd3Mq6GO40dd8mYM05HfYjSDHz5A31NG+GZrx/w5K/SNTQNUysKz
rMwdCCsBhGekKt0OWu+qGNrJWEWiKrdN4JUXVXrg7+t0+M41/j5Sy4Y6RxB29y2eDbUCKm89GSF7
EupLAoy+kuf1wPgHTZ0+rj1Fhsiefl+Hj46yen78PGAbqYtoP9UC1EEb1q5a4Zib6Wmz8+dKBuMr
zvqcFoo277DXxXEYblNIPBTNV2lwA/Bu2NkZ9HPBYYi0d2jIt6jmEeSpMH9z7d7bB9IgA51prBRa
F8E1rSiKN4+UQtp6TsV2wNwL4Y5KmNuRmjS2TE2rbtUUt9fpkF4wVX46XvpCPyllXfFkn5oojA59
P7/2M6iTdsYoOsVZc+ip49pi3ShpseNxY+JlY3fbzMQOqxa2OG7qjcr9/grjh7WLiSbvaCAhlWx4
tGM2RTjiE9E7AFCIAXmw4+maoILTaLhqpzI9g09Uz+U4n/vwa3a8i6/tR6wFH1YdH/1p8TG3r7Ht
OIcCcu19PZj+oTVLb012w6P9ys+6TV4lxaYyrRZXKYLMTWGqBg51MB+K3EAk93KbfZIvS+CATfdg
tBldp5UvsIcqu7/JSliHq9aV8mPUZCnWvIWetkUZ3WO8fgjHQhykNVUbCq0AIAszWwknvBlpV0CT
0KSoGTTp7yENu4eZksv9NFbGFo+tRzfDFPkrgCjTFzmpgVEs6mbkLE6WUqg997Vfr7umuscfow+D
aUVvRMUBdODF37pVVNLdEcAVytS9mzF+waiWQCKCQnv0SBM8mw3GWU4ug6ghxEOsc6uZE6zJ/H8F
vz75yZ9Z2hGLGUbkBO5tzaYmdpCtWuOUaT/dchpoiWFgzsSsPWXbxg6KK/peDLlKXAA/oHZwUgQm
gnjiVAJqsW3sSsLUD8a4AC89RohPKF4VIWYPOIpIKpwhdsCtDvnCiIwI7zjNo6leD2CCvjpGkLtR
dOYHd7S9nYQG9woQ4Q6oeb8dvQBr8IhhGHqzb1ybsQhJNOAJu85jzEINW5GtjLMSqnJe7fvQh8km
HOtcRP5TPphEINrqc+6jBI41vTwYxqqHWQLk6gm83SfUyHDEC9x70rvme4zL+NKDoby2PUDM/JXR
j2VhfC+iKn7odQEHmi2vdW4AvhLIN4Inb+66Rw+sPWTTLvnBMpPfkOgen7SJqXGTIOzvLAx57zS8
ApIt4+wQU5F4lXdJdGPNUX0/NCO0/FSJI+HD7gbgyOIhhoSZqD68VTaoDZUzidGun5wLtm8vmIIF
DJ5+ofJHMz2kxEaNP11QSOjeAOGij6GitRHca4c54WjQJlsFQ0vrR6XbeyR9j+HK3EwHgDEUP+Wd
+62tmqbiOS2TezjZ6r7204nSDkPb9hFEtckWkLMlvDpGtKsyAZZRp355AJ6evrRt0bzVqWNaW2Ei
I6yqejZR/CKdPvWkn+FIEi7EaQT5wCsKjjk+6DHamDDkGS78Ywt702EgBrIyhKU4FMbNHQ/NdNeI
ORfcJTVVuZM/PRtWWT5BFqDWJfclZNY55KhYdjeZN96DCvO4+IeMQhQ+gkFEUZU/+U/HXWsH5/KW
ND+5hwAmmeak5Uu8kFGygV7AniSkOnNdw4x+sjqL8alpstvjf65/5CoctwMdeLfWQPnpymD7A8Pe
GD5kHKZvpTTKhgJAlMh1VToaP3kcd/u8Fmx9jXnqQfI7LStDNAF8AeC5ViCLOGLB7+URP+1Hzy0O
mSBE9VyEYftzIOLKQZs5YnmyHfyshJOp7z0HU0LyZw4tnGf5BDlww77aMG5NkCv+2QLtCgVSyte+
GIuDmn1xyWcBgNdIarh3UDd9ioUoBOFul8rfcurUtx26N0vBPPcYJGkoi3dFOSqQOtiPJbYstaW/
arKvGPaFZIugu2yBCaYzlilyPiPeq+tMBO1TMkiyZQbpBF2j0raGP/6cVYCZmpO4Ps1GVXxKSw27
VuU8MCeet5jP9SCuCq+YX3A7tj8Ji7jX5iyNLz56/daHuqXDBm/ZiQcjywC/DdWuU1/4zQ0Gwumm
rdzFj9vP+W6Qg3nFbCxidR+KHNeNgCFWY0++TYbAvKlMmb5z0OTw6Ona/0zTBsyQTXrvpbb8INv6
QrNt13OyqmiJu4e/Lb4D7ZJBq4lV5MoJXxGZuLeGfHGfJtVDOYDADpcGgh3hoc+c/JbQbbx2Ogc5
hQnnnvTdKcs0ydiZoRgAIyO64GTPH8d+7HbCVNFZxb51m2GOYRQCKggW8VC2u6mcu+NU1PZWEaDo
tiB+mxeUfsw6PNCeIwCmHat87KZ8Gqs9NXOafZCfokVbV92B2zU6135v3ak2NdwVz0TamUcbBPC6
Gzt4eeM4hYClvJjn5jjM16llcVTgfPxpy9o/Mm+NzvYwfrfW8N20xpPJoWBB2VhHsUAu/Eo4O0ez
jBJk7J8bFUUnP1DBVUo45nvwiijBAZdMN8y6eDoUbLWXCmuPEKJjMRhtEighxI2+WzwPVMp45BRs
qdsfy0vgncb0H1zG2InxpdoDz9d5SDjsuwicNJmJidoTi8YnJ+TDVVPIoXx+lk2Dhy2b9WeCFThb
D2RGb8fQo1ukk9fdEtTmY4WbpBuhkgWZ6M8D3JVjo52O0rzpzeRvwaBJmcCGo0q2d7sJOhnLxEgp
3Pzu90zm8JoXzpvX+Pp2Mda+tnz0Ex4NkJlB2R1Rvaot8ybxvLiWHSOuYQ2Hk7wxMDdAVcWgqvMM
zrs1X8dEb86B2wzrsKvV15SPDOCK3tiHitOvMaYU1tS6C4F80ZEMdYZ7wbDwX7PJhbTGA0tjIeex
3GX2uHeb2djTIkY1Q+NWtCr0trppbaPcmU7jHSvPjkCGxJH1oPzG/cFwg1IIuqbBmBspuGmrvRRh
E99ZSy9IYIDp8txeXIchydqU63Bypwqkr19NB37xDqyY7SDD+porNg7OJL5etSG853h2XVI0jVpn
/mwxrC0IHfL8PdGVJq79oXc3PluW18Fy03Mhi2LNBkFt7XEgQznUFVm2QF9DLsgwyJvGtA1EjH5X
cuK69ybOyc6gh3PjBcmPqJl5CFM9uBYSYS1LovKpcGX2CPFivsCs955R8CsOSUlYLHYyYEJ+ZFbr
HLArsK2yWywjCTk+ldsP3VQS0p8gq3IoUkfr/5J3ZrtxI1kafpV5gGGBwS3IuUwydym1y5JuCFmS
uS/BnXz6+dJV6LHV1TYamJvBAI1Co1xWprhExDnn/79/wd5fY0j2m7FJEaRkQ+lbJY+KZ+Hg3I6c
Lrds1SlScKljEshsCKZebEUcuWYk7omnOgpiG5asV40c9pGBd3vm0i64w1bVxaZNZH/bCVffQRUP
K1ZUlyDeHu8NNCR71G6SfE5PqqrCgwtEcxtXeE7G0XYuJqtUuzETJbjLJQ3soaUqas85R2FaXydT
dd0WpvkgJpIPGuMlqZxXDx0NEmRngqXtILNzYigIgAYdH0j2pdOH9i6KYv22rmzThyzjHop5zC+T
NrsvY89YQVOPvylhiDvZWBZhllW4TziGrDU13JFpgqU1dMbbsRj1HSSN7DSxmyKSKM8aov6WCOHo
jjzmYosYzdkYBX1nWrzm5Vha/dZG/YodAEYt45FnMPj6UY9ybYt1Yj/kjdz2Fo9RGnffOuqX9xl2
MITkye8R3PsTHLfVwCwsg2W2J3oIwmRTZlsZt3SLQkksIUEk0XrB/nLf9f1mYUJrqpJ7zPRrrc/t
m9UWCK1H7C1u3zUQocjWqYn77nYlHamtFeo9uRK6BvSgA8tu2FeKXIoVufX14Dc2kHoMiGgcO4bN
NWqm/OhiHl9qbe2lJewhrX8uPPsdUlS07TVCNWekvyvYuc5Nrzd+1ToXxtLttJqKjwxhyJMqvqIb
XDFNKLbgL28qzda/4tsYWZookI2xIKMHuNORlthD5lk0GnTpM4rwjSSh/Tf09R7dPVRJVGBdM+Xv
JjkofmY2L8hcL5DXiWgVJRVaM+Bb+PBq12A70IgoA+NrL3ayl5CWIKt7qqhXXclsi+OHPNoaXL1m
oWRGqCxRz6IDd0WBgfpcUthk3b2UGFqOxZBZgVmhLzfP0BnW3ECXEchwVHFfCa+37hwVlQDpYyNu
VqNmOBu8cd0un+faovtSQa/TkgyOYiHs52Ygp+w15F/wejbkTwSgdO5NAFrUW9hNV9kMFpH3tvap
rteLS57phpEFzY0mmW9CzQrvgO7jIOy9yttK19h7xF1HrjIOyjYSRprDOM470P7JayhDdkWJoQQu
oqjSey1ZUoaQAhH2awShzV4J25RQ7WMtPDoJNYofEVIwPntemt14EbQM8m1cBOlzz8SEkS38UvtM
ZsTe4Y+KkDPsEGAeI/ZDR2eowHpK0PeKyJ3bdByyu76zWG1ZNwAypwtdThi3OKSdxJHPdZn3r3Nl
2O+AqOELWl5frEaPs3NLbecb6N03y9IZsDln0e1Sm+0erwH9CRCvVIwhCUI3rtY80Tpu1iAZya+Y
OnmQjk1XX5NA7VBfh0t+IpIJ0kqtrswUOllRv5JMByLOGa9s9veoIk9Ti+CZd9qdJXB24RMpoxub
A8klT1z8HKpUPU8LTpU20kkMEe+NPfUYOox6h70tYd5Eum2ReltC+V7I4Lq11fQESmvC8BByzACX
rvYTZL/IjYiyLxsQvEhOfYcQOL9IaD9GsJiQ3Yj+lr27ZIfM6JvBbChAPpxxtB3UxmiVL0PxsQxk
QWFPa/1zSlhJUPWqk6DlXKSF6E4c5lTYrsc7ryq7h6gnJWBKTNrW5F+dUiQNep5dngm+axJlREAi
Em2LtgpDBP9njjI6NbKugAzuByDlL4lIW+i7pOAel67VI/ywWcrhN2FQrDo23aKPWPJIT6NnMKeR
t5t1rFg65Q5pfllRnfS8tO/U6AkOWnRUE11jXGKnzyjixXYeWHHptk6XCS7xgJzG5WmWVG6Fz3CL
XofDw3LlNMXTOArzBq54GG3azpxfyAnLdj0n5EvL65ynWeE8Y8Bpc7wmesGv0tnTL6dc0wl8lVwG
FGJaui3aKLwyaRa9UZ9SiSxpeEqGCGBNx/XjSmqxFGu4MPkDZRz60qbZkvXgj4XQjxZZZAwuhuyh
6NSu6WuyPIvxsWvRi7ZV9LCExrYWrtzlTJfW/dK0vj7PYDDtxqbrnWpwYhkysq4kDx0eQDQkNdXJ
wINGNrLefCuX5AR6FspsMm/7agCVrQ5gaMnbIeCkRWsDq9Ooow2sSTKAKvQwToDV6avRG0jzceOO
u4Ka80kvPbqrjqX2JFiod5jl+G0ngwdixMdMFoHyhrscAfvkK9FlO9CiuDTB9V0QMg3AmqCUZtvT
rvN8HFOAfEepVkPpRDexyk6dJAK1HerkwOyEoQNBd7up8TAMNXpfgaSCM367TEkJxEiMbWDgxN+5
UHRyFBfgKI05TZ9SVsG3RTTEHiKvuXPqcKBTPNWAmxeLJcuWw3UHvQgnVEjxVuEnzhOjpkxSlbVv
DPxhvgPh8TRybjkMcxh1DNFqfN1xPOEiWfKKl7uD/RKMHZfY14z+MWtJv3DdxV0nztBsR1ekHONI
qZFwmFfYnrd2y4lpRSFqXFK1VasYDAP2VKWWm7J+b9NE+6iySfMb2WsX2fmEOy5GcotiD3stgH+/
KvL0Ol0WZ8erY0K9AidgxYZcu55mY6Fe8ALYOKGAN+PvyojPxkPPOgXU8gKlk8UxbOCsHCr8UIr7
M3B22/SsylvHhJBJzu15NqZC8SWnxXAImQMFdYZbqUxM5xbfQnJJPpL9JjxJwBKdPDaLDLRG0MM3
X8Ujhvg8Bu5N38gMdNgYqzrTuicIGPad4Hm8iWvBoxSZHb2Gpbq1EWutKiZRPjtNG6QsqjSlBmuv
K50s5JI84sDN7OIuKepsixy8+6JC1rZKNxnpjyXattWsp/zGBeCMwc9LQnJqzDoADav4DRad8WwP
bnI1G60KGCji7EGqSH6MafsuHhjf0DH02Vle+QRgz0eQvmwxEW8HLeJKua/aqD3DafqIBmlegqi7
5oGiX08HyS/yLr2ONVH0ZBw350rBiqEoegvD621NldtvKxZL6ABNO+x4rBXHRZOm6Vi4MWzfJHqQ
Sm/n88Yz6AE8ynmCeiolooHFuygHAdNQFs2bAZzYpOseSrO7Ulox70Exg2rLNLxk3ZgioIkB3t/A
56/veLqSL1lZiydw8HngyDZaR5odbcIqXK6cssp9JXvqyXAeGDznQn9Cd9k9ZOSdBpZbAAlOF+Hu
48ZQPsKx6MOLFjeoQz1be84y38EDrS9Ksl427A75GoNxeygnvab+hKjBAEZ8r4p7fzJLddQI0QqM
KM8P9hxh6j1HsJ33DNNfcnfetNawnGiukJgcZ9prhvvvUc8IWmM78K4SfE4g2rEId846N6b+XcNF
vE9GIxQraYxO7sciuSDJYLrmWcw5PFvNc+UM6Zvp5fTR42i5k9IYIApR2dTBzOgY9UJAjxiwT8o/
gYAP93MUAkdisEEsiT507Z2YivZkQVexT7pbksc+ixLdkjb2OLS8ZAd4mOn5kunXsxlDyNWcQhAl
E+fr2unQp4iaHh5AlXtow8YJUxJHDiFp0eTGyJvMS1dHLQNMd8kf4qZAPkLqKxPQ6lKrtAdZah8m
ss77otbUbdVb4UarpuR8fj1nziXJo641wxUhTPKe8LPhVpuHKkjTm5HG6saAU/CEFbC9toU5PcEe
7dYpIpSjWRFcjL+pf2JBeXKy3LyctfNJYCyyk5lZxhFgk77NYeleYwjN/NAesvdhCNuNGg3db4oh
oSjRWRcQV+2oApPIV7VB2AjSD3ufy5a7BQbouYgUprGOcM43Yh04ebW1ruFVW+ZjmthRUFqOt1NW
WQStAy0pIi7DV9ZZFlH2LotSVO+LmmguDoDbxpT9oYZlSxKKEE+2l5NR4vKtCkIiCnFDazU54vo1
N3RoU36qnDZVrWfgdXLzupaqXReABgMtLt1jL2hepOW3kc6MM7Fb5GE/bTkwk2AxmxbR2mms+2Gb
ljtFIhy9lOjZjeN3FEofLr1VEnflJgnFhsAj4A6tk25rVX2QU008mQMkNcE4eyY119lsBXExXERN
dDHK6nGCiu8CiAkmIsJIFJ4x50bxmpfV74VF6LYU+3yo7zDX7lAL+ZI8ht2cEhRqjyBAbCZC3Wqc
GGK5PY2dogXLbGi7RVeH3LR2fTpfWIpe9ywcpkH8yF0LGHtjdRFa5HpJKBv7Pn2R9dxsNBmll65M
sjuD2de9XVIbVktC47uoxPY/l4rwuIax/VpmXfRKerB1SbGrbxY3wo/ZJu3Dd7Xc/7aB7P8QRlVI
z0F++q9dIBevWRu/vo8fH/VP7rA//94/fCDCwO6PAwI7Am4vNKD/IM7pOgIbHRYhEBa4b//wgQjx
h9ShxnjAEc5QBIuv8ZcPxP3D4A0x+BMPYwUIVO/f8YGYZ+nn/2gNHcSvONOk1AVsA7wl3ic5pY0M
I25MIjedkSTsot16o5tfREXzQtwMEmapB5kDWpWO7TZ0o56KQn/EUK9fVO3whPjlua+bEy05evvx
0O+QQF2zIksCrcAxVL1GZ7puLVoH+VPnnpH4XvYEkzvwhvmAD8ZABHfOOSYW0Rh/pyX+WUj5/Zdz
TVPgtUH5Cpvv0y9HlkBMWldlBVORBoJklyz8BuYdKYX8jSr18ydZ3EnMf9hyzs4cBL0/S0UjrRH0
4gsrQMNF8UlUTKldzB17Hr7mHx6x6z/vzY+eGvOzatmxHMSvHM0dnIbWd9vgjwrY2UnGQmMkEZBL
/SZDJX2GkV9o6jWQ3sU+HKincxA0JO84dSAHpLu6YyEHilS8DcXIabU/w0jkM//VfVkWlxpgl8C2
m6dIG4+VI1+NmJqhdgLbqb42U4FwkXCW1YQ7YbZw7xBKxFTb1A+F2bd7s40RBw/g4S2yo4M4nAE7
Lc9KJS+mYkqVZ7r9m8stznfufx5bEIx4QvBQkZrr2GAbjU+KZrK/EbqbmkdGgruNkcSJYlJ+HZP6
U8H5qp7qwnkF9eaTPMFB5Qx2GIr3XIs/fn0zvn/Qz19EMi8wTFhaluG6Z37yTzcjnqaoiOyYISMB
buSzzaRnyCc3ahvyqPK3vM+OFpkZSZ4fm365r4hqJpNUbunqscl4xo3ZN3cpOYqTrbZWJF+XNHop
ZrFBafkbI4Nxtlv9+GWl47gsQpYBOBkNgPnpKS2JTtWyborXur6kvt1VB/q59zQF7pTmXNZdct/2
1R5VH0JLZ5so/VGDnLPqLYAoJBkxegkGQeZTB21kwVcVO879WDfW6tcX9Z/uLt8TWBpSGItXif7S
J2iwHSnpJInU2FBzmvip2owFY0xF63u0+2MLkYNeykgXxuksWknLy6CWu7kglIhkll9/mc8i8E/f
xf1kYdOdWuS5zEOoVMSd1ETLegJnJlg419i2v/2472vSp3vkOZjXLHTnrjT0Tw+UhJnJeVJ6gYny
jr5ZjTq7Ix+rGHkqrDsR5caGhI8qGCqN3IxCJtdOjOdDj1/kbJqrNA1bfKwFhbRXPp1jfKLW2xBB
c49/PTuCJSa1PPQm1EHJjQeeCiSlxyx6uXC7lth7B/xfLeh2NIOxmo2KOVvUH7FRpD6hs8XastQF
0hoqkZk5JZVRu+tcoj0rmwGQzZRgZTSRue7M5frXN+LnJVZipgS3YugOWFRHYNj+9FDMJrCeCqIf
4drWerEiUoNOIDaB5PzGk/c3r4lELMSmSPAT+6/9aduwmRwbZcg7baaSEKnsA5IdDRe3ZpLnmRiP
2/hLOo3AoJd918+35mw8h27RriCgvkDW8gkDeo/kgjQ221Es3HddczlV+fbXF8T650fz5+/J+eHH
tQfJsIxwYGTrEDDOLEYi42Xq62nxhBWZfCx9IJS0HpJVrMW0j6aSXiVoFSr4p2jBOVyNi3ZyrFZb
T5Myd6DYhsumbQqyiceM2ZcbbiPlWIfFabLHfiQwDuvWaaiAwFp1T9xRR2KqZgCWLD0+2NGHOUAO
k69ChQRVG+cO6Sep3eAvEaJa1ZepS1/DuCadqB7nF5KiH2G3OcHCyeEbXlAiD8Ko2YS9io4lap5N
FuePv75m//wQcdrBtsbRCmMHO8jPlyzrPI4bJs7KyA5PAExZBEHKAUwJa2Pz648Sf/dZnDlw+BvI
cHDz/vxZMDMQVJqVF5BGaR6QlwFerE0EonP0GI8CxaJSK6ec0Q5+Q0w4+pXJFMLw2GDHjkg8cLYO
N8VGH+L9zvl0/uyfVxlpmjZvrcdLxTn30yOep4MATJSFZ13aAZ6ttLXjov6sCN6m/4o+qr85qYjP
JxWJyVj3WMQkn4HP+NMVaIws6gcnj9YpCBB3ktNuxs4ShHa3XZK4Cua2vx2jun6lR/iQAm+zSZlN
9crypcXARC3MY1STlHBGJsYbdnyRax1zAGCSvzlQ/N03dVyLTZHHwhDep8WlS80QvlkSBq5Tsaok
xWZIqddiWn4ocfOVA5YFWcjRNbrf7C9nP9tPdwLvlwE2AqcPu7L9ebHBStEtFeVdUNTyMRwlS0zj
gxALzNK4HebeT2gd/+bJ/LvPdMBeOFjO2GfsT/fFK2bdkhliJU8B6jGgFBhJPR1qS5qBkXC0L0iP
yIYHUjFfseO9GgsiwlD7ClwDcZJWVSd3Kr+l0tyLilFcev/r73eGb/x8TVyDwzTWeRZhWIPfTd4/
eLwmTYlKNzqNVJoe9nSzDe0QLBavC4kjhDZlS360eIjGyfiW2vGhX5yXtmomAEThc6Owz6aOdWuM
w7c0RuVDMHw00HTWsuR6dLJtHY9sVRWw6rp6c9hv15IJxRBpHnaRbLvUqHjSDFkhDpoAZpfa4HX9
mAv9vp+tZ+LGAtSbm6HJNhag5fVgEgn76ysgfy7L2OywdFK2oOS2eXdgHf+8dpRJ0lFtxDJoB3kP
n+ZmcUlPKAeEXvUEGRAA17q148t6inJfhPwb1CmrZs7bdRe1t10z3lqkroA7Nlw/YT49GQ0bvASk
WehPUjlEWTEBYtDXXETt94kni7caow3mDLpyRUbItTUGSRi+4tlA7x65d4PpPQsjuRSRGWS5sW9S
dgOkc8GoE4Kz9Mt7nA510Bvq1PRJMPBFhV5c5fl0MaXpRZaTrICM6nUA/KyZSB3Sctx2nXOJv2fL
bHJZTyTOQvqG/WdBOcIGpdaVpgvUU8xwOwbjMwb0TWy1vjlBquWPDkw13oievqryJ7l466T7+M2t
+Kdn0eS4zKtJaUeCz+eVoXfKsJQKqIdJd2uhlQvOeafMlWCe/P2T/h83ULBN6uws/7qBct2X6evX
H3snf/2Vv3onzh9ndy79fZOnnaRWtti/eicm7Bw4GS41AtWgfu6q/MXQMI0/bCaQ8myqpSb/karj
EVxjCJ2/yFvFQfLfo+p8L0N+XLpZrh32dsPDYMf/zk2aH89fUcQoPCmNctv3Q7trRNa/lgmC94go
8WsTex3jGWLsc/CYRyLQAUMVZbRvJjc9enop/B7H7qNbzva71+glvVOpbaTQrYBOyHTUsjLmnIvs
q7HtEHoqWhkQD69Ob11XaRKYPUZbZyqOmpYzwPKwe8oKlyJpnCcTJaM/LMkjqr/30CKub7CLQ9YS
AcokjhIOIfe0QTYvfQjeCUpoKR5yO9FcQs/j/GAuVnlJ93O5KoUs3pDAIIhkD/uKIyne8XnjFQk8
Gl1qLUIp4ljRo6EPto9QlODgmZe/8cLsBY1XTkoUn4oEHulFluT1+6CboGnJIvxiFe2418ozTcIR
DNDK4qbG7fqKo7g7pGIu9mPjghHQqPGr2EYV17YV1lYmYv11nE/TTstIuayisb+di9aefKc0AO12
qfEwM0ICJg30EkHMqY2tkUCvodpqhbw2rHJ46Dw9+lB50jwlzmjdFDqGfVqmHnRQhcesQamFySG5
4xyAgsKYH1MQidcxdOk7Ew7fHp5cf+yKMLkYYrd8HInqw0urg2Jt0dnyaPiNUukrU5HkFMcuJFmV
0DxaVaMc7jCpFidkNB8hyjJCxDICjHpHPTlgB32NANY3kta/YbJyl0B6E2iWepfFNodIcu2SWogb
xP/6OnHxpqZy9J4sZ6ovBHqSowlpEO3Vkr9bmY5QIjuHIreExp7m0tRO+MHOqTqU3W+13attjTwZ
nV2MoSImYKHQUfePOZorwlcIaxOu2ItSMy7VLD/C5iiMJzPlk+kkenetVlSH3G7bYGGNJGYy7ev1
Es1QGSAtlsuKm8AQwqmykxcvtBZRCD8YRGFfoeto/Miq1Bci/OZTPnthEOnIWmdDkfwJhM835cAE
kiDuZiUcw7ssiIhj1lrVOEzjkFklMWqrXHO+UZi4p66X3VoZyts4nZr8uDKmfceZ40Rf9iGyMA54
mY0FNZGkoZGgc+8xdtuQhgekLkbs5LSJmfi2o+FOyCKxThunJTFgnjcLkYn+NPdIq2bI+k5f6Wuy
bkl+gtB9WaCA2xmKhn6e6sW+WICzT822QFe+koCZLkM3tEg1dSk0nJWcp3q7RGcvBLGxaUiIGzKW
EeiJHc9bQcLDMbInKLu9nt3Uk5Nsao0pewaUygLCugEV6myNMCk5h+ruc5ZgSeJ8Wg6EG6rx1inr
Z9xTXzEJre2lvWhL+ZYykr9eOOPsaq2xziKrkMXn/BOLxjX9UYy5Xy+3Y2vduiJBO51jgSQXar6L
vKRbmWNWknyDIWZKinfTrk5NskwMPPDJiN7Rbiun7r/EqP5WusgWuKeOfiWrtMPuWoqjnkbdoWpN
a913tfzoqDg2TuWYl02P3iRm9r8OE+ndwS3gqk5QYK3ZmxAO4DmqbCpAnuOz6Go+d6CXevoSEfG5
Z2pMvy1DtUjlUR0mYk98mQ3tdkDSsc8qGx2MaFtn36In2oZ9uFy70WJvIontJTwnas/hfDatc7eJ
Uo99e4GnKzSU7JmnYP6FUG3quSdoqreZC3JO/VpTwij+62omCgJUbqF3oH6RBn6ZS7DSA/7Ji84b
h4OupvJQ5iP4GxwXX6G4dFBLGbyhvNbx1QITxs7H3D0fz6l9kzGaD0ispXFWJ9brrJx6DGxW7J5Q
v7gu2e+uucG2RBszdKJ3oEYP5qjUup6TrZZjjORC7HKrkgEbhv00lEBq2vE0A7cNw9SPh6SklTPb
0YpSO31qooLoaCgbPg7OblNVdFDCJkcslRpwKMyGTkHr9bz/3Wz7LSz9LWm4+nUr83Wm98yoI49G
UDisUtLV+tTG2WnGEXI765gu6ADAz92VyzAdbYBuFqxCq7uLNScJin58z1wz243V2S0fDsiCk5vU
xJ9FGuTEXIo5eNLq1qajMbE1mW5vTZsV3IYKT2eAs2BfEFDlRTi4B/mQoqRE+sEP8EVWz091yrKx
isIitXeDExK+uFihr3eM6BDOwnJrF2bb4fxCpIR9qzug5fjppBEOu3CInjsiVKc8uQeDdDKKiHMn
xuMij4p122n6ys4RlMdTG1/glk0PpHFYe5k6yg/5zb/YhWc+t2bKgVm52Z5dAjllWN+h7GzwwiE5
9cUwjBGs27J+YoCIZt2ZuytZzPWx0mT3UXiWtuLJPW+DM7lgWVFuWtvxEEG23m3rJHQ8p37t6P1T
bwynMC2ORMAuIIMiksdig22W9OAQQRemD5VUZECkLKqT0GHUKyJnzPbCJFuhIL0KuBA+Kys1txVe
54Zz7wqDq4kMNCtwh6HHb86mkcmtLwzLJdQ5Tz9EO3v2BjY1VzFvjebOjEZ1UZMJMJnjt0TOIUzr
DFhVaBtHu2vccjuMFDEQcsfudWEb+kgXHQXCpOfXgnSYAWEgmNEAI/dyX5Rud58B9NICb84KxFQ4
Sm/mQe+CubabS+RfSKQ6XOxggGf9kaUHvzVelW2rynY1GjPEP6MUwXLGKPdnGfMsYudOy+IJrPu8
FFsnAnIamHF7jyiQTVq5V65mI/oqXO0RuSfu24ojSqTXH3k9Tfd1AYFdI7xuA6OB3ds0C++GfPTH
CdVRVQ4EkJTxqUuajdPjzOjM/kl0zUOD1niFac28wQxUbejBzhu2Pe+yDAu4nrOey6fUZg5WcayI
7Owtja2tWYE2aJNjl8jd2I090mfQ1mcza1TwZhF2EsHdztt0XaU2Jitd7WDuXhO4cZvp8Rsb2uPY
DBhFra2aRvuER0FtImEhH0zpWNvzIth3OYWRImuXjgxSJCCXjOXOU3KGVrgM1ImG5ya3wygmSES2
Z313T0o8sAtZKyjQWpvWQUrNes/y617MS8u8oxs0a80RvtwLwanTik96lSX4GlstSIbR3Kml1RE0
uPNdleZUdcNoXwtgHnaRvlsRB9hisvpjz432Vd5fEs9eHbSY5JX2HJVttwZa2hp0PDno5+AgMe0w
iut+1Wiv6ezUu1nl+QVUIrbosxq2kxXJgq0zAb2K7Yt2DMU1x291cOVg7OpqBFYbIsbXJrTXwMse
GcW4gTFAN0dXq5ET03XuLQin+soLBWlSafXq5mQi215T0whHW4+Daa9ARaOT756U07ySAWMHicEg
AhcLToosRVkhtC92UrhPZTFq6wT17ENpQcRxzqF7Nmhtn2xW7WPSwmLNidK5Gec58qe01G0yR5Di
OCrLmaUqXKkDTcCxc7ioRXQRRlqN/5tNijQZRgRl/4Whl7qwExfJTFKJILMVBpjGUdrZhItIesxa
jKeq4dlB8R/PReiTlqJtHKx8/mJb9rYe+vChnGN1Q5AFjg3chrdmU5snJ0HDwRlsvK2MvPzSRMgV
TYKWzlFW8y2UA50I8y5/rwohtwo0yzevrsPthC8YSS4n6Fqm1oUhLJAYi1YWr3Mhs3Qrhki/ZfLg
bvRRb7DFqeSxJfmBRbZGCtiH2AVzXd9GZqGfcIDxRg8Rlpi4bfchOAI0g2X0UlqLAHQvjWDUxuLd
Ur130kiOf5yFgM7bwRNzGE8+e62KbjOV5ncV/aLD6CIWXhGmPnDRkazV1ABEBJMC1rbnbbWMb9rU
IofYjjmqte1jH4fg39tpPEkT2Z0zqvJktV17LMD4rJcw/BhLJDto4GMH5/zMoY2w6g2hle6zmBoT
YXph3o6L066nTqhj1KYOJ0/HJmzYtl8oVtV6KSLvo+7IVfMo/fZoVKorJ0qS0yDiZGdbJMSQAaoO
lenp7BeWt2EW6woU8Nd4pct1H3Emd4nWOCSasJEpeenJWJqrQo+Nc/gCownZFQd3IcBmVRvevpPC
vLAJpf/GL6rWIfrxYyZjq1nB/wlx7szfQGq8dQX6PVdvCJYe3SgQzYS13BPnaSoaLNIbwiPwl9OA
qVgp4V0a9Qzh1YXcDB4u+QJtfwb9mj9XiBp94lfkZQ1SoLCXdFPqjJUrox2P5/Iei0D5oUaYhm6B
xabz5jUWHS+oZ5U+xrGhmStJTFoQ87YF+eAg6lGQNPq+EaS60cdXhlE+YBbDY1zpw2OkIwvWlH6X
ogrbIL1yx3ArMpUdwmK4SUcnkNHIsjJzGNf1DclX82kOF7U50wtX5jxdpVb7NRLkb6aIB04obZmQ
z00bqE5Jqm3H2jYLiamrTD+T000e1BwxU9ekEMgRhC+xfopYOdf5mVHDqSDZVEoD8F1rxpoKL9zB
gs6DzEqam6HGv6fHJFcPrYfNxE4LtOxtehADudcKbsNVv8zWtl0k9G8bkoM0wSdwDo0OydTD8c8N
FvU4Sw0Dc3fYhuBgjS+GwbHJcn0LWtJqyKs88qtaywiKtndxdZG5LhacaBgvCN50MbVo03DXEl/+
DAeKl8eMRfjWhDj5APxI7GG4irFQ6UN6UzRCu50su+iKfWMNLoktXYPuuCwhoxRZeUq7VLyw9zVg
seHHL3HDF08zsuiXREwRQCHvCXN9+GiI3lqrgYpl1SUzlSmWTISRTSa2TuF1WyJtnNumnLLD3Dn9
HlSLfWtOlrXtB6N5c9Br6oET98kzHODubSqKBZVazcs4sGxyabxjSC953/Eld7jI5tUAidRPqrZj
KtNYT1TR4+PQJ8Vdp0YLa60BH1yUFXE6enNlck9vjMLgy5A28hgZ40edp8aaGig5xPogrmbB/+un
0PMt0xzoGNgK7EGpiSv2WbEurDO0KYwLMD7ahZZi78sI9NlIjhQrTyjkdCRjMDIl5pEDesprq9ee
vJNADtdEKWK2IrrhUkd0bzSL6+uRzYo1RMkO5ll28BoTk0JX3U9O9trU4+UyJxpKwOQ9y6x0L1Vz
WQyNicR8UvBnpi8tZQ9RCCtpivmy9+aXSpXaIaFLfvP/vZdporpiTvKve5lfPtruP1YfZfSa/9jQ
/Ovv/dnQ9PQ/kNq4uoX+QpD0eWaQ/tnQdG3isT3anEygTDqUPzQ0DfkHAjKpe/Qb0XyRxf0PMZgh
6GgCMHfhxX0PWf63OpqfB5YkdpPhhmzKRsZKg/RTP1Oem3k5kT8kJfXZRunoAoaIyo2ZHSGf5bz/
4fL83XjwPGT8sX/K51lI2SzJlJCG0/cx0A9jntSgqANQTBxg1kYE4WTph2VaYAJEWa9pbYxBES6t
IunG01Hrz4OLzDW2+8elYeIxDgY4fozJQ/Cb7/V5+HL+XojhIGva0C7JCf65r4ukIUGyU7jb0chf
OuxSgRjpjMrF3nHMO3jegug3N5lUJ/kUxPOl3fT6vwnbPH8HlGuGriOUMw0A8D/1ljMXbvg5IG5b
JxMH96zFGSmS6jeTtr+54xa/qg0N12MI7J3//Ic7ILnIabykLhWIvbMz4gHxme1G2rSIbci1+PWF
5Tn9fL/ZCPltmLNSOH5+vhrjv6k7kx3JjTVLv0vtWeBoJIGqBtpn9wiPecwNERmRQdI4G2nG4en7
c1UBfZW6dbXpTS8ESJCUHs4gaf9wzneUY6PYiPdxTVs1RZwpTAzdv/mUy/Lyt7sKpvUfq23EIgzC
/vyd3IS8lDFIwn0A4olx9ozjrdQPpso///XX+ScXj23xZXvO92H4/dsHBRZikD9u34S5L9YF+T3m
pJoUXn3HjPRvGJ7/9MMEO3uoR+je7N8+bNJ+Q5KTTzq4R9cGXc9fZcYlXmhBzzNJcfjX3+2PWPnf
r6KLXpWNF2tiSG1/voo5KrJFhSllveWzcTcN1PowsR9K2upjU2UFmSed2GXD6B6WRl6a0ir5KUoq
orGeugdZRGqPR8tsvAICPgkrHYQWLyIOPViWu8FtiVOJsjrujhoQB21FBXFAtUtmGJF3I1Suxdno
ABDAypbiXlWV+q8z6n+WJ/yT5zwmfYH9DRLcv96PRNW5I80Y9MA6c48ysKLjbAJ7HZrg2WLDSyw5
ybkq/Q49DFa+W7hP5PRFf3Op/9n9Sqi068dg2API1H++0gA5/DpIynhflto/AjO7qVETrxw7E38j
cvjrJ8U2Bw+MKS8KuNa/fRJihn6MZQyhmYnuetIRfWJT/egzYDT/+vZx2NTzY//5BiImE3kz2hc0
MML77dXSVY5nhW4f7v0YknphSNVTvPHvUHhND8LiRnC74SklIxj+00DbgIqMaRoz7PGy4BkPMfiM
/cyeT696HYhHDXfjIzBddBiFHEqIAXp+jPvBvx4G01wVGVb1WtHfIl+jt9+V7NbXnSY8CVqSPtrx
zAw888UuVvW8hxBFTK7C7u8FqGb5D+3SWQUE0Sb7ccA0k4IrOutMBkAanYnuMOsFY5jJ3ZgQKxJx
QPKD5qQ6+iYet3YJcYkJGTM804XHohvCNyzj/u1ILCizHTbWFuGGlzmCOEW2m5wdWiMSLLxtCQTh
MjFU675CPMxuq33yIVa+ubpuP3DxR8RddLW7yuYuWcMjxhVVm/kyWioPuT3IR8tuu9vIriJSgsMW
VAqoTkhCo9cRLGeSM3aw5CWLiaoxkFQ/xXjJwMD98V5Y8pVgSBgLhdWIKzlQ8lJT3oRVtiE77eD5
VnXAwcRoUJnUfXCciAkvsK7oArfrbxeDEzYdYLX1nSr2fJ12HRnq2YQct01/MfOcTJNPNjAWUqdi
HfPLZNl18Vq5CctHjT4MesxoflEycU1GD/YfI1JGjtq56YYk4ZJ5rj5i6OvZFdXmhTWs7EhVa3ux
SpQdv1C2ITQL6nh4jsrKZ/dl47jrOgx4IvCvOyNQoHV20qPLjtqEJT5H/4pOkWGOZHBO1DbesgMh
lmpXR/y+3d5w+YzVBx+JKEbyiAikA4bi5Fu/DYJ3BGwQ/lgKv3tZx4otsovs1qQdsxuAPHxOpG0o
iLw8YB8qf1ZiVVRj/IJZcChfPK+sVwbizmcXSL5DmATc8bGR/WPJkqcnzXPEzUmJc6pY4paOH34v
qTeDgoJ1m27sASzUPnJbwDSy0PO1W1QEOolBNJu8hN/MlgCfdYKA110ocKj13eonUnK8k8iMGLD6
qjuqmGRFLwUfZBJ7OgtwLfkKokm8bxrrEpNNINkmqpObQk/pIfAaHIVT7fDzZqPy2MNFA8sLkuwA
/FqYxq/dUe20cbpTBmfsKh3q6tGrx2Fd5PNuasMMLGE8bfMc+kHPz3YYrQaPajfEhyhgcdY1U7VJ
xcT9UZL1R3B3qcWOSE3nxXhReOXN3a/GYVKRa5VTn3bdjzhB2UaBim/acuDVCku6a9KHLzLsJRj3
eAD9TVcWXH2cMOdIA73A9pkds1pFfFc2Il6fVx9MN+SNrJ3xEHkq+cLWHCSrQo7jvZE2kV/8ih/x
7Nnk0FrldpxNtrcmTmFKUeJZ6YHvgevNB+Irq73qYZeRa+NcYi6sVeUyqDEUiNPi+Fd01RLKlx7h
WUl/ZdpTytjuqm+iblhXCxg15MTROpHJczob/6pTTnoLPs29UmqIP/JIeExxg2FbpqkHuSGh5R5q
lRxcO2jYNg05SCR2dgHshVNesFEXLcVx5QYZEH3zRoxwf4oaGwxzMJNPqrU+qGSpz7CPIzCY/rhs
GtCgq5S+GiiKVcq1T2Ah7gkKby9Ybnqvg2gow+XR7cL+3C5F/nPKeeMiM0L/mbAs6rpiuuvRiB4h
5CcXjmW60sUSP4vOR9+jZmwLc7icU0IoNdrEfdNf+A510q9TcZeU1YNtF+WREHRxHLVHzhcReint
/L6EKbFrPDH+Ikp+cFdFW9DtR9py3kha9s5+2Z8xs/SbqJXMUoGSrV1/dsCPeSQ6EmQK97YMyTMq
m3HX+DEYbIcFknRQbCxKmQdQtXW+U36IVnaAt4KF43tiDVyNYfBEkbTsNaNRhGM8ysIhU9cRgPfH
xjnDV0G5oK49CTAsdKx2vfAGZ9xefzhNQ9w33/wiEsvTlHw2fyBgnQl7liNkZv9nYF6N3k036uSh
tpkIh0mKxS7yz35j6k0cWVgvPDHtxlF3P5IYxQCAgWYt5uWOeUO0kyOWfqQgo3gjjXbawnKbdyHh
tt46slNYGH5tjZRVc90+U5dN9y5G4AOhv8leQTdbO7xsbnIsgfgXrPgx4/u+K3aZAG+nEo5ZKSom
6v3SSTL8yKQPN2HXJPaWeVhhtgCWGyhY8RLelQw9yPbl5fVqsMv+dC3iKzGqxkofUzlPEQskdMdD
v3zPbl6zQidlcwz1B2FpDcMdBYc7glotfUWgUxBj9p3LB979G5uXD/NXu9svsk/WRGcV78Dhu5ML
unHl6AUm9zyCbMX3yJafqaUjIh7jUV2pJZmg/PkvBmnjhsn3s1cCNPc45O8Ecb27nnh1aEqMfUIi
P0fu3KKHyh363SPKsMcwZzDXQMBbxcNiY2llwI97HChjp/VR4zXkLa9rRv8BN4VhELlnNi/2vFIs
hphY/MbWLTEDVe6dvkz6ajurmYj6/baDnpVYs7wicvayk4qbbw6kfIsurjws6KmfU4fg23U+BeMv
VTKsZ7iJ31Kqyy5zibF5lgH7JQtxYFTCrh3z/rtxXXbibD4ePSfudsqe73JwUad5CWAexN5EaJdj
mReGtul3sBQwifnd3HbRbANW7HCpQgZ4WIISikJFynHc6RskIOmuhOB7EuQzMMSSujhMxp4uGxI8
r+AvtkNl33ewQNa9l7mXbS4r3eQSaJXCyjjB5mAFPrn2zvH0AKBLLjvcsJhj5hzA9VBpBNBTAR1E
B0nz6U5ueXUxvA+7euCKxEKW+6TG3uRnDQKJTFwVvn6bAQqirJ9uprLpv4Kq1dewT9rNZXCLYMm9
0V7Tb+Ok7z88IJf7yu7MsQrmfdFYL4Q0AxXRS5tuO0R+p4bV8TZDUblJtaiep34abuJwbPY2h+CB
gMpTjcXk2YdjtqrhFWwgJKivrh4XTu6Lqt3NG7jGOiUP0uXdjHs3ReQDJ8QxNVhRuwVPhtoWhKZd
NhsGGeZuytRrCyIHDKK+zlwk8LCItk3Ge3sBubMtNUSuZorylWmWvYlRq5cscPulDc/ugsbpwsC5
p7AHapHKZDMvCSHgMI3Qd0z1C0g01hFhvTWF/VmL/KBHZziWelYrmEHuwWvCFHmF4RRmqnoY8mDZ
l/DZdBzu+iaA8yxmttEABqNT3Exy43qsKL3yyUDB3nS6cNCqAe4H8b+nlActl8YpwCWZ7DMTE+LO
58NBDT6HLkjewoq5fYu+zR4JU1nkchja7nke+mjV4wYcLP0SSdfcZczaubTv8QBB08ssOLfNi+sV
Z9R1j6nhhMIyfEt61a+0+KVGeLVdjiCHfPcnhsSENHftqQ3C6zxwzpa7sGwLdX9dKutacQddYy0p
9snoRZ/NFMpd6lZrTql1HZFG5QEJf128L0Zx5S5yOwjpo6xI4m7LlQ5AAWHzyJ90A9Rt6Gu2vdEL
mEH+6j6KNvkxNVA8nPKdqJHhis2qWutSseuosufMjQ9BVT0BHn2v3e7YDqD/wWHfeKLgZ3dNsxKt
GbfazMzCZYNezdJy4wfMLzLs8nU9YoMS5QP5d7i0ZfaTscNREM5hRbA6LZfohw7DRyez5ID429zW
cRrczm3Y/xrKMmZoRoJtYuHyhGy4Mwkai2pMfhYAlNeCdv9p6HwAFzT5PLJWID4zDPC7Cu8mmopg
p0g+P81FaUNrHLNLKSW6re/Ba8sg4EIeAUiOPxK2Sl2fXV+h4qknapWW2fhlZwgPlRahH9H/68Ci
huELS1cWvAqI08EcW2+Wht83fSvQBit8BFpw63tjvhau+mGqZdcP1Pm1oPqsCpc1asI7vwW5jDiX
3EHvDHn3FRfkDbI9HCkTv3eWpTbJSaU6ZtnScujXz/bgT+hhvJULde5NOqyTnFC2q7z5GVr+qyjZ
RC+KM3tue35pGF9a12PVXpqKgARw8zOL6QNRPs7BX8AgEgo+r9qulx+50YDLgEfwSmnkKaxt3Ogh
Nk0InNS2ofpRO9rsfSH4piQK4GAzt4HDMjKrPFB6Xqm/wznzbvNmoroTHlmttt3srHhCBVHY55qe
ZSfpf064uimORLMOXHWnoIytgjbq3rLWCvY1GOI9I5bHThNvnLTdOjAp+bPVcNt35CNMvDu2PonS
5yZ24Q2x3sr3uaO6m8W1kZDnU7GzBc1xVKtXr5CEqUa4xt1c2VtQjPE6HMX0BG2P1qVuqSWhAO/S
Jmw+J77UCYo1uIqJXymrnfbgZpbec97aQGsy+5jCzT9V3aGeF7mFYuGebTb427TXErZm5L9gnxUv
0RT8SibH3bDTM4T6evZraUoIZY60HtvWqJ8j9/YdIhNxnnOvXUvPs/btkJn9VE0Z4pG4vwl0j1mN
Mc4mzDJS5LscnOlINQ8F1+nDZ4QKa0unEAdsh+x4KrIgWpdez05bZ60GAlUCGrfL97mjVEyZeH2i
jahZ5jszLBBKoYEWeR/LAPT9LKmVpK0PoquDjawBAxIlML+zttvQMIG94PHd2b2jjwm6m+0og3Gj
qnS6y4F1Ui0W7Qm2tNnUvbjPGEStDWm7rHPi+OCaAFIBs5SCzQ4wErfPz/6k1BF787aOx2kX86DT
S1XqihW/2cKpp64MvOpMPAQFbo1TMygcOKFLkh3bBaqNnlyxh3wSXPE5cIjygmV34KKEKsbolERx
wsyl6TZeTjVPA/Y49q73o6ilsxbTgAjNG9+cgh08LO9zN2XJa5kvX7Tj6iEeO3ZbaOtwrlga6QHJ
oVeW3T+7bvDKx/anWsXHDBXzts8oh3t/ntfEbwQghfocaWqnshvXtpgN1Qo7UKVtZkGV5TB1zAV8
dbSpNfEAO6gzgJ5o+vxXnSpnwy3YvhrJMZ0UDcjQGh1dlzX0VrMU9T2zivq5tcZ4reKs/ZBF5j3k
Jrfv3A5YYjbTGq7Ekqu7wo1/dmUVPzCPY9lmeWBpfKKGRqJo1kMcQhlHN31NsIu6rhvcdyKeiqOZ
akaiHcGDHfzXvQWoYt32Ub3CmJ6f5mwm0T5QTbiKnGbEHb78QHJpH1Lksm/QDieIo1Ix4RA/w6mR
FAfxzErRSbfgDdvb0oOcUZg5vxYQc5ESevLI7XePhYZlJ1HM3WFKvew6NbXcLk2TX7kG7yyCLiaq
V+WkS1hn2jP3s7T9rznteF7Kuc0P1lLMCLUIy1t7YgnfHBgwxRYK1xRsFWjl74Y7LQRBSBjydZYO
89NSwbYBdmOpZMvKePA3PpCTt1EQbmrNI+3eMixPtpv66EpKjsgZOh6rk0cpNC/OWBWfVdJlOxk5
l13kRNZ5Lfo12vTgOSnqq2IwN1HlqFMJjWTVFBwgPLDlcq5VFW9liNN/5SOK06usJlJvCMvmhQ9S
z6gRmjek496t01Q3COGKnazb8DrI4IqVzpjxrouG+r2FbX8agspFXB828wYVcnJwgsQ8j928PBaJ
6Z5yRH1sXWN7O1o+fGRY5qR9SEbtfdmWB6eNsUUPYa433YL5EkiKw4uxsjmEraaMKvbvYJ/S8CL+
CRuAekDFgSoNOtl1YcpAfe7w3pH2AVsp1BqWlej6cmclY/shitgNLr+T4inkJXSjq0j/UpCXCU2k
oyTHSATRNYd4VuxyVz0kQc8rrHjAUEXui8lIAGGIiTPXTs8jKjGfvEVMsvw8fWIEm3FE4HEXEkZI
WLZJePuyTNhZiEEwViHVDwnTanOQrBoac2xZ/QYOYtCuTNwV5yCFFF10/UvYsTVGcuBZdAmt+BD0
U4fYRO5aqWTYjvGAAHoZ9AN9ZcJLoAKshgx0yyKan2rI3kh3p8QJ9LS1nEuwOOx2cFf+sZ7MAsdk
fNFzdgAKO+4Z1zqrOEoQobp1v4VrNh/KnJiiegCsAqi/O3lR/iAQQ20bY06Jb0Pf4kZxNkRmVGha
E30Oe+n+nBr4qJtKVpVDDT6HeyQUBrCW3Q5XfgjhIsQH2fDysqMvIU2817PbvjL+aO+J+R0e0jEa
3qI4krdcdPpiRnc7x6jwllpuXEN5jHYVT98GgtKvIUvVIV6c6TZAhQxmKy6Tn8xgqfCZl7dXtZcO
kFp55yGi6sMw3OmitgpEZl0r1wVyhuEbNqczobVPFlQOI3Fs+yqoybjpvTZ+5iwFzwi8iWlWH1n2
gc2RQP2cKFzJMRlPFN42a9VoQHzVhBURN4V8LgT5VE4Wddd9ClsysS9blyS3fswAJdG/IqwmfIW3
/9g/BOi49lXr2JcUn5B+po8ZYfRM9YIwnBikU8+S0zR1bnnbFryqkTmv2PZM61rVm6D1zW1CtuPQ
SySantzSBQEeVO23XtRzPUzxc03oAEdvOstwldZ9tQmd5Q0JyCtqyGxFjqG7Q8C8IbUA/2hL0Ewz
5/kpbZgLsdQ5pmVuvcC5zjdxzvyS0TvajgxFBsrQTVVlFykxnVeXBvKAUZWGFno8wxeIJ0eqWBA+
uSINYmcPnIyrpsfhzXhnjFFMR4Nc+f2oU3QxmV5WbFasG5Tsc7OzrYpZDlON7NHD/ItDHGiCK0Wz
HfKsfRQGdz5CQgGyD8IPm2qGHqQeLNod7npQK0hvQ0882WkLIbBIaSQVHQuGTyJQTxaZdwM0tHna
FRGhDl3KaNMeQ/HG91p2Az6Xy7IiaF68xQzepWsp7xI7bRjeLJ33hYGCwtdqQWO0ce24a6aL7XME
kR8knLmMkQsv8b59UbiUQ/AgCDioS444ZiavwVSEb8OchddspZpziUzggeVneBQujF07SNN2IwIr
k1TW/tgTmtbH7waxGsWMVdVHm1PO5v62CbNeBIM7mKA8X9I0dbexHN/5BVbYe9YklL8ktmy/i7BG
GjjEPVFYne2yZuikvay62C++Ojiwx2SaJ/weQQ47Dm3qpsisnmOnET9mTJS3QSvLn2UIGT+RaXqr
p8Z/05Zn6JB1Wn1IcjBOLSIcs6pHQofwi9A0racKEjXezwAAZhC166bynY++Td3DqAZiSXto43eF
nTCRiLo+vbMWn/luht0pS/IXEnSG76Z2mxcWSckrEt3m3eL531o9V15yOYujoJo8zHW+vCZzk73V
qcuUCtTW8O4qS3wwCfZ/lP3crw0RSpBUEP/4PWX84pkQXbHvnFrLxwUNTmFb4Rr5dpcILRCzm3UN
OQIfVIQ7Z4bn9GIFVXb0Jns+q3GM36XjFms7hMFvz1F+EoyaBbuMoQWMopKPhUELD0BTdu8RCvXT
Qr1NYb2UuEwoAleAKvsMt2zwxNlV/zK1bu4IlLH3LBzQ4MGISbeUehLJvfWD/A27AaqLRYK/S2CD
pOXepIW8QcsxwGRhM7H1mra6Y2WGb3tKmXkFhMXDpnCrFkrWCLismEs05nPAINJ3e3lJvymP/jhf
0Oz4wODjtl+SQg1HiDN4ZNE4ZK2tcK2VTyDVbXszgBA988KI2o2f85tDhKiaPa3y5K6N29FJNxWS
OoL9yoJaW4TupyPVeM/QerzD1N09BiZsfgWdLs+1XRenhfiQ79gPonMytO11ii8POhEU9u9AD3DC
3OIigTWNfr9w8d+kUn24Kr1QAfzOO12v59H3sZbUnjhwq8Yb2Jz+Ux90Dmh4cp6QTya9/WCpwX9J
CYn4qlP14pAQsq57ChIztwuw+zLF6uYRSXi36HH+qPoYgr1ifqovYGTeMIzfl0MPeOcUEHhR7WgF
uMi6NdQXlmgX+ySzzq82iP3xtqkpyW/maQC9FLB55R2R1tGOMPvhCteuCjcFM4vduHTcOhXy9nLt
wmvdu33BMrrlfDmbzifFkFvCvbE1YSUXsfS8DkSYfmjVJmQjqf7Nx4QmNyTBZEcCJJqHjF9UtPOj
3n9GX6vmrV11IXCMESBRnFfzJ7CokQFLiVT40IYVWEi2xviuuJtlD66IcxOlY08KIdh58UM3MVDo
lrL/Kk288VkMl5MtFiMRgBaTe6t24lNKtp/CJb5iezxOK9prnhNKJL4BCwUH1W/Tcewyy57Y5YTv
aYldTqVjwthyCMDazMhFHOc6GBhjchb42K44XP0Mt8I8uas8UCw9PP7FkzMYAx9z9p1626aXUEft
hM2w9bOc8VnvyM+k98tj6OeBuy7TwXY2oX3JzSqT7lPN4cyp62PAMKxv5itgkOXaRu39tnRsHlhk
0MBVxEldOCKF9yXLwb6alU/m5QgeYj+bCmxyYcS6lMMMO49FELdkfYTZwrIsZKF2J2JGmuwhNacJ
5JzPRbYIaVvXUq8yzKrNaKgomqz99gxyyQBx8UmiuLobFw9CEV+7P6F7Ved51taGfS19/ozzXcAC
tNj47elvmmxD59x+d5Hx0DWSbHCXRcFtye5376Zd+pRVFfY6t7emg6yczOzY3RMz1vsfQWPPD5aQ
/qeFIQbv98UD6DRfOvDksxdmpX1YxiZmAOx3b/CK62srbZybsm2shxRz+9+IMS4SiN9VCz5KKA7u
i6PXv0go/kEQlRX2BfPaRZe+ngUqXfNdKBoI5UOLA4f9rH1rCJN7Bq3CUfqvRRP+XzU+MUIUwSYU
1Trim980PotrkXtDat1+FulwG4tWHYzq2STYrO69EfEtCVMcrQRQmq9x4UhRWle71hQOiUf9Z9H2
4AmjioEn6GMwqiyZ6kl4u5Eqnp2z69zV6egxmqlE6DFEDZaDEn5zGn1Jenifk6JgWFcEzAc91FqA
gsZi4b1CFcxZXxKBoQt3X00FgUgohDYC0D9hlKAM7TEg6YPeIBhn5w4rwKeswXhYoRkOuCUQejU1
pjp6MVArU+T9zaVz/yoljGPmtohsceuzEP5NbVJxK3H5fCp2dJS0Dfad709zs4aoeKwdZEvjjD4D
nCin0qznq7zX8y4ut1QBF53B6BLfmsbhusoM7gldia2MsSnbDeDXZrKuJlvT7pYFBbAn5QEt898R
5P7Awfx268UY1mNogA6ahuiinvuHW484xqQ1sYr3tmqJWqhjsxD9AxvnarGGB2cyYmM4nNekb2cn
x7b1L7Ze+qjsi2KPoVvgkASCnh7EQ41242/uzb8+Fwg0YXG4bhijTv3t+qbM8YSDIntfkGfOSe6l
8bWd1OpvPuYvxBgBkYY4bvvyCPBq/4Op8w8XoWVp7PdJG+9Zgc4Em7ihdYDdrjfTVIqfLv0770hy
FGsnqTcJ3pgH/CeXKLaxK67Q7cS35DgWSGd4WNqgrm7xZZGjUiSLtfVz+6kdiv7lX1+av8TD8762
nQDn04XTyPznN6lmV3YL8wjuPdODrV4RIResQ5sBoUwKmOK0IS9xcdvApX8vSTMmWxY3aGbK7DT7
s9ggaJi/AhlP13/8XP+vcRLn/FMRov49/MflT/5sKI5yDv3/9R9/+qf/j6id2InQov3POu3/zbKv
+keF9n/9D/8t0Bb/fhGo0oBwsAk4noCA0F0M//lvUfzv4YUOFAKlA/X3x7/5b+IEAu0YfA+4bMH/
jGiSp6Nv9JD957+5/r87SIhjUh0vbJ8QPuAfV/b/ApT63/75H9GPSM7/9BxG5J6jhw7gBLgxDEgE
wn9+STRZONq0QN4hyRYKWwYdmbPVTuKRntloSs+oWcq7KE8yUrEhFNdrk84De+1BttU6G0LTr1Rg
h9ClmsFB72QvwcqrAt0cJksn+b6ZfesQEbGwdR3H/zVTco8UVWF+8oMS+2+qI+r02ORHIoG3Mqj7
Ox8Gxn3cO4KyfxaIgqz6enLj/AhIfzpr13+MfNBpXMF5b7eOwhLqDmfZUx5RsksfVQxqxROF8Dps
td4salwQN9CduwN6rUVFzS6cC5KCC32R62l8Q118xgrn3KDSSvf+krFbyfOr2cX9KS3KoYUubUe+
y1fLMA2peP9ZV0W0L1ri4oc+WFZ4NuYjRPbhfiGFhxBNO/uKO0ICy5mQqdoZPsLJig7I8tUOkfIF
sMFnRrn4lZjQuRm66WvROtjZ0wykX8JRY6RGWNjPmMrXApADGuJ16ryroSuvSdjYDLM+0Wfu88wG
JMhe6NNvIiiak/dF8bvvfch5hZhJlOHYwhT+lMYXKWzOAiYoLlOrlLEMHcQrmWITRsfwTUj7Wion
WkUYkmil1rmeum2cdtEGVYy5ckYqPlaYp6pq5v2c+/sJH/ZKl8NdoVq2Ict0WZGkFX1v6/+cR+uP
RCX7fvGEC5f6UrBSNv6oercif1eY9NNNGGRkcuJP0IyQEU35n0oR5FRq/LRVlaLUmsT8rVhUg43M
YSg1PfmWUPDHa5UVt7bT5t++Gplmzy0QnUtGIrGF1oq2cPhqCxLjrMh6cLr4VGhcbwSrFxfvoPJu
GdgkB3rFu6KBjjiK5SHKmvsitNksjuHdUuXjMSCx7Crv0MKt7CJx72LDEiMP5s8yQBEaWeUPiKXm
3OPhtNxyoeymv3kIQx1sw7aTHPMRSwNBXyTbcVtP3rJmaThfDUV461h+8ABcqXeuweYTUI6Mw+lQ
M1m5x8yjqIgJrkqdr61yTK0tDRIMemn4spdINZ47BuAxU0LMRiUEiaSyabml4AvTzDyoKKLRkV7V
G6iXGIg3pVhse60NPoxVSwwkq4CQUFDwhxl7kBCfV7hJygSYeSodjHvaqrNpRStp0mvLz6vhgP2p
HdaZW/RE0+E0a1+tQioycyzs1gsz4QiPbWg30do1UW1ugowm4hDVhZqxTWXluGMThyqWRYyKHglq
D5pjEZRW890WOayllGEHT0CflaTCuIzHsToltU8tGpMvPsekKa9Tgzhtn3lihtcfdCMeXdfOMzJR
raj/alyTVfT1EbnaTsOoZFV3cfCD7cH8Wo88MfEgkzt8p9G8kcjLAHXMU9YcGKCwnXMNQycszhNs
8gB7W0AoCVa3NqQ+VQbmBD/GM2s5npAh4lHISXYoJMrEHizFrzG5CIvybBzR7MvcKe5EIyu5W7Rf
R9uKVOX0hrRNfvvwWLL9Rfo7bHEXUBbbIlo8MPRWy1RbEwdyFJ0ays+OrVe+i0N8hmu3ipCC+vBS
P6AjghmfdPYQ1wuyqVLwgbpF8uxUhi/aZuiT52TC3d5BVCyb5SQs1/0BXSg717E/fIyEYsALzKbu
rBviy9FfLvJYTWKBzmWtg6ynBBf9kxzCp2yY3qJaItiqSXqLAmQDC0yfe0/C/dF5KnZpXQ+PjPWa
nTF99J66rNxW3uAvPxx7+RpJyNooW9cviaUuQ0TGr9LQhZrhSvDnorSkiw3Io59GU0HDMIUH2iXh
ippZVWuRou1clZHV3c6qdLYgZNlIpyN5UuzoCjVu3Ro+xhVv7RfDNj7ciawbHiV+e+8B4bBJdiWO
oc2ke3HFxN+Xq1kN9vQQIEBaQF106caQUJM9lqGTfVmidILVmFMabyLl50+K1Y8hq3wZFOOtKVwu
I2SEq12arRymnIdinH5OSFSileBedlZRKohDS9vlks9LyO3UmzsmG/mtb9WE2XjTdI48fT8TrnlM
MiHvIygMu75c6mdrscNrKy6n934K2vvWsmOUOmxtn/qlnO/nRFXlnYmb5mcNhe+AEHKEz1yFRGLq
qPqAL+TcWz2iidAd4ttpqAxB846MfuLD1uxUC6TOrH5yGFDwMGD5D170HZUL5IVZj99JZkbWrDFB
MU+9BQi6D61ZoY4TWUZ0hi3Lb1SjuHelhR21wBP50DSOeMWULvcsP92QFGqyNK/hvULyxAK+vYi/
nhp2ECkW3rH+5YZR821Ca3wbO1cTn+njyhUBo52VIwf0A/m0dLdWk3vntAQIdCbl3H8ihayrrut2
igiOcRof5XxuGbmN7Sx6Q9XLulH28bSXbdK4JwHb5quxlLkHccGmss6HnODZIQmfS+UEPxbN6UGY
JC/IsJrTN2Es+97FDlyvyrmczs1M9E3khuKQjLG3ddLAucpSdzgaPBsActCfbQI92hbvhwZqX6QY
uK8Xa75QSuOlf54yx7qhm0FPOqV9p6HdlQveSev/sHceW5IjVxL9l9mjDpRDLGYTWqeI1BuczMpK
CIeGQ379XFSTh13dJHu456YXLGZFZUQAeG7P7FpMNcoUZnnPHbJKxwV+83zZ6jBO1xFB6UOjhhav
m2U14q5OuvQla+C+bgoMuoRBuw5OkQmlNTkQhaUuyQtaFew1aoTrHYZ3nn2sjNhNd8LUxhvhBJF5
p9HSNi7YAauOfSBNwGx7UIlWZcSvDhgiDSVZI9lzfvcMiexV+yI8xTnyybLL++7OABAUHuxyEvqp
T5Ipo/1dKz220cU9Hi4WOVOijfTUVbEon7D2oIcTGU9SXDAkFPV1LrncKSH0oQM53VnCZyQSUfkP
tEE7dwlTC3wnAitYASo2yPZk7aA5D0hKsbnjWZbd0GSb7Ty38ba0KSMIUWyRrugQmU5NYLNwyimX
OsZ4LUB2Y61iH9509ffBwz2x4NTO6ECeuhl7Co7rAENwCkyriYO1cohQsIHFy2y01TGby1cSOAxs
j+ljXWCwCx/wdUchLheeDDSxUvc4sgA51UXhSTQ8O/F3iGIeH2upqP/DvWmrW9NM9Ruvca0zhHDr
0e4VmTt2S/RkAYTklpwpx2G9nxD30LzAgi7WsYwpxhH7nD+27XWA/ULLHmfPA23n4SePOG6UQd2L
YdH11DqysdRZvHH2eC8NIu6jDQdlsovbyjWgmMStsUh9TGZ1PolTUZfeKm/FsaK/eZ2beCEcDN2L
mLx9r4npnYdFcg1dM/0s0Xu3lawMzGGWJvcwSAI0DtutPkM6qxYFu2D2ZHgocDDxcCqHyKV1NK4T
Wu8BM20q0OaEMiweAtsedllwFpHyt03Rmz5VFcN0I1lNLCs1Ft/LZsTJp+ErpjaY1R+QTlFtWiuF
NGOkGZWfvzuY3f4mfvz+vPNrYPDPp50/qA6sO3K9KNSwt1lYAKMSTQ1aSftL3ug/OVSRtuT4Tkze
NcUfdLcOFjLlZlq/d4d6Bk2FYbKsxsp2/+LX+VVcnH+d+fMFMGvpM4TY/8PrGL5mKkJJ7X5q8/Y9
mZ/ujpo4DYSjh0dngE/6I+0mHGQAH0zvL17dnN+tfwhMv728i7IJgQndG7zor2fHuA+lVtaW2tt1
XG6ieQgwvYwywnkw6PomvfMqC9ZpYY+vciwAZDFJdLr/ALriwf45YiAcp/PQkTvM/NNwO7hFsXes
aigPuh6y8k8m5cIRIkF609Q1t6qC5Rw6NhYXsk+/KRz/MsD351+IU7CO4MIb65m4Hn79hSZ4M7g/
qH+c4qZJiHqCK8EnG/f6unU6n+d7mHrWX6SW//yilk5lB1EnplIHAPevL1oHQUio32940XA6oSMz
R6tXQiQHIEjV+7+/AH5N7M0fGS+GDsYvyN9EVPfXFwt9y8yxk6g9Zc3aWtTmJ9rrJtMH9Re/1Z+v
NIuvpRAem3vinuIP4iPV8UbJTiTfx21mqhvboGuNud8Q7V8pfP/k/UPj5AQ5i5wQUv7woYWSbDWl
mylMBsM5Ri3jBO09UXhC+YCtLuFtQgqcYs54cHqbG0kKxL71DEE9EeMeMT0mvxKEzArkRDDRKjfP
hvXPOfHfv/l/ek/IpvPVgsZv8LaIOav/e0GWFXeo6sKL9zKKdHdfeq26xWvOQek/fh06XoSg7wUN
BN7pr68DyARCTdhS1Ahno13VLvGMVYhz4rdI+X8FwYex/PG///P+mcX5Km5UHX9Xv9f3iEigWs8B
1X8tCp4hs5Zt/c9/7G/SoP2NMgAInh601xnewOf0mzTom9/mj47KdjELg57LZfx3aVB8g4HrmgiH
tADBneUK/rs0aH1DKdSJcnPhAV1ANfyDFPjvpEE8QnxNfn97525EGh1nt2653OD/eGGJqsk5f0h/
V6RS29GLaJGv8Q+2mqwF1hkzXIpweJBekm/tLqUWIpqGxwy43RXt7BmwiLssYx/jEz76g2ll9itu
mTuD6u4F/YI34LUo4wUVszOHQt8IJt1qEdXBk81DhM5xbQ+qodywiWbWkc29lsuZxcPfsRZdApKo
S28TL/E8nI6ZTBbNvO6bZI4oFTgrzeVstyqF0z34Iw1dQ4A5aurH8lwnNtUjndEN1GSRfIxL6e44
pdiChLA/XNM2i17isvwhIUy5PLOsiqLkOHmLzeRDRu6EzZRyZ9sm44csNBbpO63R2abntrpiAGJF
Zo9fDDrUFoThMaB/mmdIK3aDAILTQOi6p5qvOvtQc8aWI0ifGYyjMbRZhEpjaTu1sQzsmN5D0gxo
VXg/1j21uKVHdJ1bG8hu7HarBMA0QTlA45ENh8sW4Lnh/GflvRzseq/h7VtaEQDvpd9lr31mMpDq
bxkddrxXAT5oujhoJfft8EpPYfzUtW5616XUlaXQDvJVSXXznehdWHR22EcEmHIDUhrbe489+GSR
9/RSeytrCeosRYTcBblW4WjlMIB7oeIOVxOa3cP/nnU+7GOmCjcEbdpT3ZOp4qrYUKHZLwLRn3Q7
6o9Cz48Y+KMjgdSEdl1yfHhnI4xXICLN3Md30lr38LrUImGbfYKkLcgHmkTaOrbsBiGKVTYEUAJy
82ABcP1BvBjDaBcWa8hlqb6WTcV+u5EGe3pMRLT74dAdt02ABLZy9IR6OtZpXrG0SyOR15jatf44
h7JZh/d448QAQ5ze+aVeEVfBJp0/RZVPai6ATNno2SUu6uRIo6F9i+gzDRR7h/nraJDWTivOcXjB
ipVbTDV1qMQ8brqy9T5DhdM1zpO7Op3Prjo3JcCBiXFmaJCXzI/dGc2k9NnvmU3xKWN0OUYYuG9y
L9OwV0b2dy/otK2hocQGROQYksLwO+cxZNYBA8nbKHSsK15n4jNs9buYDoVVYRgfdhoAP5tVW8I5
QB3NrL5N+TphSDC36azyGsi9+qz7urMC7M1asDPU1bqPmOEbk/MUejGz/InTzwu9isOad+45nbVl
e1aZixDyluahPJul8QCBCaG2HXb1T3UamdpHrg51qkbgy32vyDui2CFqw6A7gAVcRQb1z6ZB9CV4
DhDBPcTwous/QNwRPvYvrM3TBeclsSGe8ZlFg3GRlfWjIHh8lrPKDiKhRnVEecfs8y68pjlEnoF1
FSfnJ7pKf+gcr7nLCnPcN7OOn8yKfjZr+2hZ32eEDoQs67OzU3+DT89ZVjjsVtm8HUClB8uVhVvq
D4wLQuM5obZsac1bhRyH74r1TbGx5p1D1TY4XUTNHmLeSOTksnw+bDnvKhRLC6476gkbdZ7mfcYI
J3jrzjsO6JrXet56pPAQ92ZmYlcw2Il4P7cjg2vcyXljIlid0AQbU6TJNiXsdSyaEJSxa/nCnIM/
qf0D4yA7mNbAJNeF5NWlU2xskiUrQNcmKxuTP41pYUzIaGxpRiLzmkIEfx3EvONxhtF8dseWkbzD
BvoCX0o9VcrGr5XHSfLVTJa+bayMG4AVddFjb9QCkUOkPb3SOu2KqaMANHOS7kh/sO+l66eq6gpV
DvMVhUgC8p8VsGM6+bNEXPU9Z8/Mu++AUVdQQnclyygtjoJT3uYf4eRfS+1miHpnZ/rb0uzCZT06
kSIVZ6u7Ngv21UALSlpR6JWThseWr2KiwoN3p+s8VkD3LeDt6TQxmAN9A+WHNd2h0a4aj58xjPIl
I4J81+j6vnS4OfTYf6jX0ovHsu6SJT0X5Ydfwvt1tObWc0bKTL1u3wmPh5XAggjD9qFJHZowNS52
SY8OWRFO7bi15cJxuDDBnSe0jBXNcpwQcaNaw5BdudshL8C0WyzjMjc8jJimt9VMNLepq1hiIihW
ATyxs5eU/ksMMUxTApKc63Q07ZX5tWuTjbRZW3EAUEtKmXmWqk7cEva8d8c+Opgmm2QL6nEZ0n/Q
2tZlKHibhXttZqdno/XJTnPwqapMrMckpTrUmZpdU1mrgXWWx3F5Nut8pm7YLEJpXIVpv1kRG5hu
AoZhN96DNnXGjx5iBc8U79pO4dfPUeq/g+f/b/DkBPSvB8/LO7yw9/zzn0ye/NzfJk/xjXAME6bN
JMk512GI/NvkaX2bDS8weiwdUJU+1zv+ffKkO8FEZGAsNO2fFJZ/TJ7im+HrPPgdlGDwVqb7H02e
xiwc/Dp5ArugpQ2ikyOok5zNOb8zbUgJdtWCtb33wjC9lHZddHsUveZS8WhftQAmVqXR97SJUftu
YCnCc+YBPh20cG2r9tHpGm2TgngArZJQNa9Iga1EGOtsBvxmyQMufFVgvAdSeqHAj6onR8XT250f
4/H8QC8dA1Er8NLzGM6NwVX0KIIBBzzYsV0zdNmyMxoGglE81DWKZNv22Q0XjZes2DIFD2UPp2Xr
Cyri0dCnKl/Bpq78hUnSkXSkW47bfCJYBxA76IatnoURdvbAxvkLFpyKy3lmEZORz5Y177Uxw0MD
Q2CDQe2+dedGWYUr1HKAJkHVBg7DQUYnIx5nPCAok96N85TUMi6VgzpFZX0NahfJtsAL3g2CEvWY
cTMP4rVkhbGgjXcih5eMSyPKjs1kd8egLk4uJT4Ys0YGtSbczHijZdJiucyoZeMOzVwXdaI/ADQj
7xESaAfDJS7FSPqt8ukcdmLdfw3qrjomPwfEwSvGS4xF/hIBrDzFaStWw0gtjp6dilJSDymRgSp9
SN8HW7jnhMccKXZvi3cObuVEOgMCxhLKzDW0M3+V1r47sIJiGzZKHIzS7u66WmTwm6161ZdUP3sV
ukNlyedWRofB4M+wBBMjtFgNCjv7UF1w12Lhx1JPU5QKvjJr4JxTZP5t2JXsWyO3eHVjAx+y9JmS
TLI5UwLghPDY2qTvcnZ3TyiXPi0EHB2sFStInlUBS6ZsiNc9duxek2Q7qYxM/X6fY9hkvN7XGQ0A
4Kj4eUnDKUEGGYuPvn9UDWwKLQrAsfQT26REEoKojPAhIPZxU8RZsSksM5wRry4xZ3XrRSYVcqq0
TsnYNZSPyQv8iG0UCOqNIeOCoK3wqCc1tlJznC6csBjIzlHVHhB4bVoX+0z/NLz8S1G7vSIZT6Te
WKGeL/IxeWADGh7a1q8WXVkumEnDlTbxiBjbO80UHVnLZnhs40nszc7dFIgr63GGsg5uFe6yIoyu
eVbfR1b3EQgOBiHu1c0wcCRTFMOSKGR1a3RvPx+aY0BmhC1osvUUqHUoIvyl/jQ+WFlxT0kGcWLD
sls6xqLxqqdM7YumUeVWaUl4MzjnoB+fKg9C+kRA77bniUqNKAsHKLte0/M+UHGgET9OaYhIKK5T
7WBvk74+sXa7Zw8MjQu+A59aopOFKoLiSeZXvUqZz7B47oRbEg/KRkY2AzguERO+/vVlpGZCCngY
Uzeei2rcD43+OLYgDgvQ8qvMNO/DOtlX+FtrfJSPJF/jpQcYbDFwAG7oS88Z9Lze2FYBNj1hvNuB
Fh9pJ5yWJCeyiCxMepjsiTYI6sTNGZMNIum1q3X+/yAC1jaL6avv5JsQ28RspURmXOJKZGLSAxpP
iPf7gksdUaHZUBvAfGUKN+k3pJfI4Fc0Q8zOCKsed5lNPfUlh8i9hLDGOn9y/WZamf4g/J3R+0Fy
yKcmLJ9RUmsuJiFxBCS5JdWu+OkUYPMRDhzT49lBoLyuXcMnInJeV9AeFjoeG3tBdzarJx+IaLjO
JuC9iwGIG1XilE3MHLik2HqVsm4srTPPXjiIO047ZO58q1lzfDfuG7LncgnvFc8DMkJKxQLnkJ7t
S0EhCsH5D6tzqn6FBQLPRO1OkQbrf/ZSdMnUpku36/SXKU0xWkw/TReYbzFgDDXHnROKtnkvVcX7
kld3bjBOyylJQHI1eKvpqdg1dDhsElc9qu7kTNCWw0A/u55fnokL4CJQGkUcMcZlWXMw113cBEYw
Ynr3Q1JEBXQmy3bxWnXJWyn9fkNw7buRk0TwQKt6/miSv6n6S6G43zpN/RG7HxRk+oeRRRzPjhFi
GM0QJ2vOASbYVVxsK8Dg7pPZxzJgaDFmZ0uUuaRbM1LWLZuHo3KAJKUgKZZxbJHIpWljNsfQA2Cd
NL6Ra30qv1OIqc2fEU1as5umjvpbvmSP02yyEXYf7ZsWclWPoeCYSIoBhr5QT/iOMVOQO//yCyN0
lsTES2vZ/HZi/Xl6/e/0l6uYqOu/lx1BqTKn/evJj5aP918Ex99+4LeRz/O+WTp6PAMftuzfi43e
PPLxPzsMb+iJhmBM/PvI534DGOo6/uwPdEwOi/8Y+Wxqwx0ioAiYsw3xP2sNhyz1y8gHrVD3yE/i
ABTzHkv/I54UqFracFaxtmVg2A9JaE8rHP05XSx4zjscOYBwstdIZgN8B897jXH3USYhWvwN/Mfe
AuJwzlFhy2fgwyAPu8k5G3BBg/0wKaBiVExErCVrx3k2p34CE5SnzimQ0WyTU1W+l/7oEG7spmeo
usUXCUf1HE0ungDbYoPhuNpwq3thuvAbXVvSNyU3ve6Zh6HuzHsaUqqj3eTFAbcfCys/V/uwG91h
ZYAaf9acybSPJcFFJiHuYqza7fwBfWTS9+wvNHpteKGlsGnXIS2C3zASWfDI0r4ioamJo+MX3VsV
l5zrE82TuH/cMX7C+K4/8lTtfXamIX+3VWBTttIEdz6GA/PTn1V/OPfUKpF4CTeicyRYhoSG5YS6
hRPMQZov68IHSkWiEwiHY9V3WlngS2e5O975LFc2+Evyc+7ZWB8g10AngiCQtTeEt9sv+pS0+8BK
maVTAsDsogVZ2EgL4FQ32lhdIrK+46LSvazcULOpcU+KOnlHS9MIbITyiXa0iGbmLNugK0lrQxa+
OLGZFfvEMMJpRfrP2mQue3azFeQkB+srUqmLcysS88iZ2vUu0SQmi8LXW5RepfPpRi0wisXkZTE4
ykTuYWK661Hp5aah0PVKSsTddJZVf44qxcAGA6rdtrhMvpdENF4J4TgHzFjhESdUced4o/lIg0Z9
lkReyfOMOs1qotQTmm7bjjoHaSdhs6S/hUqtENNlKgf/pq7ADldCYvoRhZ0dcKC6JzsHaiGUwhUp
YOQDtOnXhtOKN5ICKb0lAifVrIbuCjNBqZs0GkU8Vszgw8SA4OX4zAOOTvjclZ46C0qXTqJyzT0V
EdRfBEEBQ6qZzIyEIm+pVzsy2xman9zFYYvJQ/rdcAr65prpU/BG4lAeGALtV57mzhG3T7oLzdrk
bSoMn9ZF3qiFcAkrL8oOux6BsjnTKn0MQAun4GiDx2nOvXoIQHuOaOG4sJzGXMdjV9+TVZs2HvOS
3qO9iLJ6K8uM4muGZ7D3nfZUzViX2i8O+tBSVdcGHNNG+0ZJm/FR0DLtqwjTg/0cUHWStQxLQGvn
WKMbQd3x+s80q74bGqyRzKmvFUlgP4bmFVhynfpQoUokNDVRLpfh8XIFLRLGzH/lBLwpYqfNkEMz
vvUs8Ukf96Ypc+Aq0INiG3iDKpppO+ijq/DjtuJQU87T6xYLfTuLrJVP9PHkuViRuAy7RxYI+VnT
aYevDavYppxD2zvlsN1dhD8j1ZOu0foSaoP31oLHzyGTKa3j6xpG32XOPXHF3cQc1oU+KZ9mhSGK
6CzizVmADqLOKPd6/pH8kNAXxc+sN0U5rXbqKcfh7OO58hObZ7tpgZpsPCcRfC3UsKWW197qna1j
zK3oXmMYWna9TkCeIxRgHvomHl3e2mWr4O73pcDOFFIZQjK2N+OFnobVOk9Uy5QyZ3pErF89ZM43
z6gcoDcxMA4m3IIOrUDeBqYXbPSkiL/KuA9oa0ZdY4RU+rjpRwmu0dLQ3SbT5YK3uva1tIljVdKh
yKiD/bcbgxj7RyFDOh0a1zzXDtKhJf1455NbfoGBR7i+HutVFdAsmuG2Xqd23nEWMOoXLW3lwc0w
WqzMxHW3TVsproewuU0gqQDFK+32IxzydI0BYDeF4mhISfsWeMCX2gybYxgOu3aS2hULjNwnuSfv
x7gKb5xGn27AbGVbL8+t2yo/lbHa48Yab3UVxyt2hd0j5vhu05R9zhmZo89+kqV20ZtcL48W36Yb
au3TE+agpEMAp1fD7tPXwPfVq6tJ+VTFbXHmbZZ3mZzsNwX3jgaMWh9Kamy64CaMAHNG3Yh30Qwn
VkMtoFfgAf6SYdQ8R9mUI4IELWcBvz2m42TDCOwEFbXddKREEd6Xj2HoOvUy3aRTNl2DSZn1MshC
+ewhwnNmG9QN0RJ88ykMaFzdU4lKniSfFDi2e6Nr57YpjeA0fQN8y+bXdhklbxWywCaE+rIzjdL5
Dhdj3DqsPco1uRTU8DzNYXAaA5BC28q1k9uEVOfac7K353Ff1tXGgJm4GSfZ3yPPgNEE08UJwKP4
isNfuKW8rFxSHJs+a3k7PSrbM0/IzdzfDbcyDyyqKmLMkWXsQ936bEZdrtgoSDrwPGgqsJPKx8Ho
kHFsRg+WRVXtnobSS86m14zY4bi3gvZ+t5o85mtM2hhcYHhjlQ2NsgGpOGuR9b58Q5GOASlEuqWt
xzAv7lzbA37WV/H0UMCEpoWcnuODTu76qalk9zgkxmfdFnDW4qDRFm6YWjecpsIfbssmLEetzpGw
kBuA/5HBtnuApgCvzaekdvsHxLn+PRjcmJuuCSNz1tHxQruJKB9ddNkfqYWNDR4dJvsoxqWcKeM1
StD74CJX1o3CBwe1B2AotW9rYsLJYSpF9+IH4YcfNjsuLe9YeT6BcBNCRqeFu7wyrvrE5zwmRX+A
DnzBWlyBy0bV99p+2uecms2rrLlIdi3EkCOQLufa5TKgzqk1QRT6au9FiMYLQIDNR0krJWZKPqjR
rPckvtnXJTxMFxibk1UaJ+kqZ0FxF4LlZ97TebQS2N2UPFMecW+nG0iSxdLLDdZSrj08ynLSYHD4
go1jDkunSW1sqUJ7oAt8PdiQ5Wrd9O4A42YXkFqzDS1Ono1xNPdsLdp13eXlZ14nckuJUY7fvMt3
g5v7L46VjTeB4RSfZK4AYzZTj2DvOOMVBzClSQlYp9JsdnaoR6eoIOsnuwhkbN5Mx4HI+5c7acay
DMQNpL6YPige90DZjI8xx6u4iBPPDJZDB8lwMUKuPqYZrh8mSTl8BYHen6YxoeRzyDTnMjo1N5J+
KD6o2jDhxTQeyWSNcuqsj2+dkTnKCAN/4ypDbqbELc/Y42dFMOcMH9j4kpvhEwhFcxuX1aX1LLUz
dGqQRgN0nqdQ+9zRkadKAcrA83ti6IxXQAZs4rVmugtKbuuFrtmb0pJbsoCAJqMPXL2fpeHfsFds
NllBoR5XcOzeF2XJWa8qdWMTVdqRe2LWLkxgcg9ZxX0VROgAi13vWwKI4Deno+uofmONSrvn1Gjp
r305ee6hC5ph6zqlz2dfpPYXQ1YBdMzKjCceUhUFUMr44QpQJoeJuDdHek/6n13rGcYG1Or01lAE
dvVT4a5saqPPeqOdpZGIe4bJ8UALCnZ0vZGnpo59prkW1c3D7EnuJzQot+lrYT2k0kCvalTDSIn9
sFfJ0RKlc+GOoNYsR7OTE5pdvchCK34p+YmTmVEjt2TOnC618kZJqqJyX1Mm62tB2vXE9YrdydAI
UtfV2N1Jws6I1jSUn23NUPqidPLJXAdMuARsJIu/wcjT62Q4Jr1RfRm+5uBmTlYj0UYMsLsXC9wZ
lB+AwKQz6JGlPNEpAEwpWlwALQT4CwSdAUtZ1eG0Died47wMyugZojQG6LIEQhLptkagnRGDBPce
HlJ26Sg3mrEq2dnsHPcORLhN7awLmnGZZHn26Y2x8RGyqz479Gm/thHYMeIlGr5mbKTFEvUa+TXI
MScsWT3RbZ23Azb/ojSogpp674FGuQguDEGQ9YDXZOEqOKl2JUB8++DdirKWKw2uEmgtqhW5a713
sVIwWVq4lp4dbVOPuNkQI2ua4S3Bka8KxxaOg0LbD4CxlzLT9noZ7WwRX6aip2jEKbMV0qW66giB
a+B5Ma3vKZAkPbCWqS238Lj3zAkYi1mDLnu69QpmQ/4lB0fkXzo29lUcajvTGVDlJAM3R2SQu6kP
8rqInv0awEQfgYiMJuiwafjIwtBdcBzsNxSZAz6n0rTovTP+M/jiurazYkXXeCI/sGGjGCarPAYR
N/lU7Lh6+KYKEAQ6RzNcqeZKta6zmiBIgcmJ1N6FTbzOeqNb4OqeCBejNFs01i6hlvLv7JAQHZ8d
XJ/Wmyw1V3o6vGP+XzVttFNEyFbEjm6m1pW3PWIqRE19OnPtwdSyAn/Fo8dY9P1YE8JgNXRI8ia8
D0ocznZQ4uypkPEqvW0lRl+a2enitTZT1kiGUm0EkgftimyCMNBZUzlaS81vYce7qapPztgmMdRK
3l8PXPJWIuWBJbG7na25wVNrmO1LA1eLZtEonfGBcMCPQzO65WqCOXaX6qi9aycs/ScKhId3ZYXB
sXGmXsCahgrTS/FCFqQN10oTPhyRiQPOgcUWAKcyHLK1Y1nTrhx0NH7p689QgdKrgpVDChG9kbCX
TJsD9ifFDOpRjqu7Xfls2+pqkbbY6sp7UEqKIzcYfPJx6e2GtHqfytgi1zWnj0D5+6Lx8T3o3Q9z
bCM4rlCQLmFrEfejyFhxyZVg/6geXw4mbpIF4JTujSsrXuKYJ4MEWWgLEdnZDiOPakFIYG9GfnhI
JnPYKQ+VAMnUoIverMujQesZVWmh3j9R90gVWgoXNXZUm0N2adxHj8FlRm5nVI0FLPN/M3b+d/f6
F+qbYQnv3y5ed+/1+J7jx/3xU8zbf/7v//ztZ35T4FzENNzF9GUIbHW/V+Bc+xuNv45OyMlDa/vZ
Sv83Bc7Sv3lIb3DL+QZatjU7Af9u93O/OXMdDN00qG/zn/wHbj/xp+55vKm+ZbDztTg4/zl0Lg2T
XJ+McnxRmneDS7p3YY/l2SZH/H4J+X69gjZK9wC5uRDwPzA0D7a11mXV7ZDA/H1S1uoKaIkaPdau
/lPB7PFi9rl7wd9gP8YiaM69qVv7MbOSjyLWrEtbh8M+5787J2MbDV3c56FcGcr+lMNkUtRRteri
UHn3QOSVKyUmoPc1jiVHQ89JH0wwfIj8unmYx/9bPArAYJFZVipysn1YwgFyyiB5IpjYHGqSFk88
I5IzsYtNjBgEisvvlhgSubQ6bD9JQrmv40bhQkjAc1bCkQL6XoDRUdB3ht0vvPgcsrdxExcre5A0
ZsIsXlvekF1jVbvsVhN1aTF6r6CqU0cD5m6MHf3EfF+erSjSDkNKITGIpe5im5296Vwpr53S1blQ
PLIT18kvlWk3RCwaY+02VXef5tz/UfzpjU5JVgBpuwRtTRN5NZDUGFr/1ahtFhla3vFcN+21Zlby
JqVPigYmJgdVl5Q6t2p69zMbAEucYH/B5r4yI/xuaqKIOagV+oatmxATyy+M/CUMZsXKhiiP7F91
NYRPqgv7lzEKmgef1fkPsA0T4EQqyTtW5gbpmFE3XVLceps1G7Yf+msGAQI0EYMWEtbkDm/JWLEp
lpgbb3OvYwHsZcPRJ8+3pmuORKY9TV68Kmj1WJH0G22AnxboUmBYFf3Z7ZSf2CdlX8Y4CCqWMa4u
dDocdnVT5Cf8pdDRB1FdU6DCK7vKdJbr7tdICerdFJGt0iCXnOG5h6tMy9UzHUckYD2/fXa7JH5i
5A1XTaXdm1TcHpOuN7+0IRbspimZoVaqasELhyOsezP5jCLvTQg3OJf13OwxuMHRTC2xanvaFGfY
soGFE1IEs7ZbinOHKec+KjxjFU/NeKCl2L3JYFIUmiQqlhszJTnsTh1WxveaFctuNO1+F8Ye5dBj
KfciSddmOAQ7OqTpVrHIU9/1PpWevepHkNrOcCCMSJGIVTveWk6d9uJi0HoKy1Tuc9n3bxmm9Pce
q8Ei4oS1gkznHXuralaxT72LI+7iwajurW7Iln6bdu+JVVVPYrCibc1G97XsynA/tZ0FtdIKXIMY
Ofk8GwZPhF+sKi9hg92E870dHq2o6IDd1+WNGGIOIV5ZPgdYnRuwxABtzYpg71LPSmialLEEnT4m
yBAs9UItM+j95u5ww6aCBx/BXP69OnHxRWca/ZOTxe6B8/QIr0orzoGrEIFVYt7Ek9ecy7w11ioi
pNl0bk0Kk5My67KydM4yCsHYBimHCOK2xg/8WupH64jqbBpEdFZ9Vk3GElxtugYpWJLBbhqEyd7R
+8e4Bgu6NRxPTzECttJlb2n4K7bAnIwDKyFTZc3zVZt34mzmLshI+MIbCPbcB9kh6AInbe551FXS
+aQst4s3k6t5F4WCNi1wMFivrEfg3tBiAlxYijk1OE6hBv8MJy5Tc0zJ36Ge+uikcBq/kFKhxZkD
Y8tatMs/G+Sagek7NN/sWoB6ziFNv2LqsuzZ+aDRIJEnLnp8arbu60h/OgBwzfIeDdJW2CWN/qXS
zSk/gAqynAVh23Gv9brItyrzLGPJQV/7CIvBLFi1lO5Ly27CW/upV9/q85nAgqHITbsPRm6MyGsE
1lU+bFqzG1swb/o8Ppu+9upEQ0rLBvSbYcGWhBSs44A43cWxWdZLS9eqS58mFIIMg7KGdWgabF5n
OxqN52hxbGxMUVxjp2Oi6kGJaaTD6+ZDryc/weriOBHkRGGqaxnp2tGlOHvTZqWq124bIUvT5o5p
IJRMmqQ421fwzY5YEvLPOem3vc1+vBkjxDkNqLzeiACyVwpgLcRtj3uV4+EB1cXZG4ZCAW+sePgC
vZc/t9BQtgVKEoAzmyPqQg5Veh9LN3hue785p779VY1a/S5i/94eBhyTkwABt6BigC5woLCHVrTD
2+h1bHfstnPe7J99P7Omtted0A0WsYu3JzQ69z6Q3uT9H3tnsiS3kW3bX6kfgAxwAA5g+CIQfWTL
7JgTGCOZiR5w9M3X34Wkri7FKpVeDd7gmd2ZJCqTEWjcj5+z99q3Idx1ekdWbgBPdephSwoXX6B2
onaXZl5rrRgTy4FjTp48MtUYTw3JtE86ZA3SDzM06lSrMNwGWQ+IpNlVzAX2xjQ4QokYDfaVlvYw
6LDUIP0F8WcfNA13NL1t6b4oukIPxKcCyMkdQSqNUfAAlpGFXph2cg9kLTQeO44eV2luoxdJSbiP
NwVm7xfEpHxmBw/SUVrNwmifY5QxDY2/Y5ll1TOdazKXYrhoah04+WCvTc9ExF5jLjynBTdOMzPE
WRCg+YB2H2bfKw32zWqsSK8vtJ43pg2M7BlMdXdiDTW+6UY7PTOrcw8Z0nxmJM6csPYWprUe+NU0
6MnI+urx83dNz3FoFTGV34Ff0b7CbR5PYmLMlkM3fMc0YO+CuPCeUDprj7rysjvLxOLrD6Pd+1EL
Ixu5Q1CvoKYO7yy67U0SWJzaaEG0T31vTa0/x2b5qqWlOnhMarGZmcr8YsdENKxYFbVLgZyaHBry
YtHJegWCFRG4lAoMNLAaRGpWO63vkxq50uTB8EZzXu1Qy+svbV7TegA5+E7ysps/G0OgW6t6Gpz7
xEyicOsMNCzQr84E/aRleutFBhqaNpCiWVuhPZyCNjdXbpJEd0Mb0axoiDn2a3yzRjJnF+4Vp515
dNXT0LTsAn3L/m4Z831aRzCHl2R5YiMqYxkRKTqkmrNQQUWl6U8qSc1uDQvBOffRLPPVGDhOSEJE
7XVnh5nTtEk7MGV+ENntjc44kMfTgU2+FmkUvARyJMTHI/yIEzhXFY2Ceuqg+N21Q4wSTMXc96RG
C41vdL6aRxBnKxI5m/vOyNT94AYkQbW6LrbYK1ze+DDOD3E0yTOJv0gvLHY4ngwUSjiOO2NrlEZH
pkufIgaadcJ98YqhNkrq5EZy2oVh4Rbi2wya70mrvBKFB1OCa1mPXBEvSyvcZyNXSFkwsQkodr+l
cWa+oZzkY4Ve0j55xoiCsYETjrTXCd84HWZ7mXXeUwzYaRfN5I01Wiuu09lMrrIJ+aGv2dmMXimx
9+y0KuXMaDDCyRNmVLsS//s5APZ2Gq0W6CFDljbx4zhqXgccbgAUMEl/ZMrL34MuMY92oIUXZgDT
tA6RB53pQ19HSLMP04xycvW/ko3/G8kGTjGUFd6/dYo9YI7t6j+fG//4sd/1uuJTlWsYOr0z98cp
8He9rvGbYcM2g6RGrCvGeTyF/y3esH6Dqyepu/gRVwKA+5+jI/4yjIiA4cht0V1dd/+TsyMJpX8W
b7g6p1fszrqFhgTnmb78+U96XVWkGuwDo9tbgUV4T0qYlja4+xzo58rwoIdIqtZ+xENkNyl7RNm+
j0I84916AdKhQw5wK1qsw/d2isFCs9/QVpGdr2kGKUaIM76kSm9OgMTpnbgUSejLye+tkjtJ/rg/
AH3ZFw2JuvCECchJxaqJQU+Q7f1Seqraym66Ly39PVfZrTEtKJzQbtaFR2gak4zvVmheM6LlQFtq
1SuEf85/EntYO00E7Ni4kVZl2L/GTQbevjzXWcIq1LL3YeIJbynUPD8WRJDoFUkrhpkwHyQf99Qm
FrBgTclzVAToVJVj5ai+sukp8MIHPU6/DVH9kuLVyFY9S/6VBqB+k4xj4LdlR8gXAj4STazunmJz
8VlZZ2TJ40GkdkcS0lT6YeUR/lMZMbFjTjeNAxoBA01G5wE7COXGqE3njl6EDpw42kRVk+4mRiNr
fFrFlYNWbq2NDVq5ijantGrnSISP8plzQ3kePFInawMfdhbKSyun13r0IpJXSKRVAzpT4WX8U2Gq
Syc97SqQvX7AgSBXcTsk/pzZ1hVZUB1n3fI9McCua7jWbmpCoLdDaFKxJYYglBRYUOo41oa2QbeC
iVUfK0wv9+gJviuF3q2knLoZGO2+UGe+WK5adL4MehqPkULecLSu0m6jSliq80QYfdrDKKFc3Dul
9+q1WepLYg6YQWcAQgfDaTd9rh9LR/IAuGm211VN3QjvJJbywUGhc3R1RAdEacQPDfWlT4R7umGe
F14lVZjdsy+6NOP7dD2nsEEGFth1q6xHh7SYjRNq9hXUymeeV+991It2o2tFjuSmrP28jfJNr5qH
QAseoolZHxmFK31unhIQiCBo4MM3FCWrUbO+ZuQm7JO2uTdsNW4QxEP0T0xmLx2KO51YBh5RXBsT
ZvoxuS1MJHsEudhrzGAMAXqmaIvpxduNnwSG5JPGkM8tOPxgiTYKp1rdWnJUG8PWNJ9YmuzGa0S2
wTk1HPLYUFvJM4jGp4F/H1rxPkzJpcmiiOXMa3Zzy9hJT4KIhm9tnuyiTO6bxHJ3QiFC0ezmyQib
8Uvu5eFx4Oy0N1r0Ta0lOXQkAk4V6TdZgo6JW9Xjbpz6FpISI2Kv04Kvdak4rqWiOsdtEx7naVjO
Wj1u2pVh0xvvgvqdkUHhhyV+MTnO3rXMrfEuHBeT92ilmxGT97pt5FGC7b/R64AUvwB3Fz3y+G4w
KBcn7Nc3OjSTDrbx/EYptY/bmQPl4JSw3RnFr9Rs3AVpi0lGg6dNoEe5bXXk+3oTOOtehpGPBhKe
r1RL3GdkoyzIs5y6XNOl7w1a9zw1nnzsws7Zk4ZGponuBGtNJyPK7nWcp5YTMYGoplPl2PGjx7zu
zGyc+Vtkz+I+m4HIoMQgVgkC7rMsxLMe1e22lBMq6rDYq2a8VS3RAD329ft4AL+vAS6YV4hfiWMY
wT65EbMFr1GX2O6G996Ei+4ocziidRv27WIW+2zwa06WMmsNn10rU9da7Z7IdRK+g9g91D3SFGmm
5JPJKFarTmMfMOs24Jb6kFsDX/WRc7KgddyCkFXnwGiTmwgUJzSP7tzJuN/lVls9F8wPVoICEdbd
1KGhqnW/iw2xyWn2L7rc5LGnctouZNV7aIR3I7hNXzD89UvILQeVdHfsQ9qhK4NqawOPv9RlPu+N
THsIx0rHM1UgPBZFe1Omru277hwzIiFKqhDxeXSj9L4KrfLOTuCf5bHVcZhxQF0B8FiZo7tEnRno
0xkiGAfN1jq/1SqbQYub73QGV+dRa8uVxvRxFZDkQ0FosgrH9rthcND3gEatLc+7wyH4FguX1NQE
sZXlYfsbdWWSV5wMxDI286bviAbIA0JMyoJ+JCSSH59BZKBZwpg8mbL1xLPb8zZntoB0FMzeFa1Z
cloQ3lmU1mY4XLSww8hLsF/9IJT7YTfJVT50rL7G3h1gOLrCvenBBKxGcFqan7jRcI/7pNv2LjQz
W0vundFQV44ukyeFE2dTCXvYeDC08kLubG1gLMeeAA5N877OM0IuYou+lyMPlGyyh74CWJuM0+AX
mX499/NV7lUTOQEyecRRLw6dppGMs9xpN52CrUncLzNXlp7WK74XYr4g83vtHRFwUWeTlAhEQfQ7
UWMimIuPYxDexlFVXxE4iWrKFHdYPs31FPTuuix6wcCUKUc9F6ixEsfcN31aP4TIonzU6UQntm2+
N8fym66xCi2q8kAEG9naDOShE1r297yDqhq0SxiiaeOmQnf7vzOSv5uRIMXEy/XXEuU98bdv0bfs
H7f1t+/vTfSnYcmPH/59WOL9RlWKsBjdjOVSWP6BTXVsxihMT+hPmJbxA6j638MS8zdh2wZiZlZ1
gdCFec3vwxLmKCYgEuTKnM6czz/6D6YluNr+XPEuvjnDM3TbQhhtGsJc2Ak/VbyCxAA61q27KwAU
+rHT4GJqPDB1Cs3rGwcwTud6RK5rZbs7qQ35KreC1sdiFRwE9dV3ulbFnh4LCDvExR0b5c7K2+Q1
q1NMNLNUqInatHqrkKyiE6kwkA9TeK0hlLh3l+iIsis++XNt/Z2w22k3Ro1zj8AmHjaRrqy3gPhO
UussGW2hGm4nr7uKEys7WazM9Klle6gw2DG/t2jGFfo2Vt4NgdDVHpdC9yIpLb+n2EDZi6KJWFct
6LZmYcBZy5Js/B7GVvBKsGZ3nMnB8W05tru5KaM96m7QoAS/7Zqx6vxQYPGZYvcGhfCwmURS7ssI
BxTrAp3GisCqmDXxdsCNvfESsGmrHLLjLsgK7E9YptRjT/7NewwA/KrVNfNYud3D3OgeIu7GvTWd
ylq8LDifhSwBVBDs2KgVc+fa2RDdSx9lIhVv507TuGa+nr6A6dZJ9xnbY5GKN0D4/VWQxvGZnAem
Fo5LaDa89oM5NQ4B6+RdY3F14ksEvPWZzA0UU3FjnUOXspkodKIxx8bWPvpJtlc5HbyXkkbMFTec
72mDLA2qYh3aunUNUqEhOc5FQouuiYmL7n5QqBQsshGGngzhzLFKF14XbQKUPjk0VWIQGaQgHOKB
t7hQWvHFykWCfo8TR+R2+gsh4fSPZFYBTCN4UCEiWaZMmKVFXPkDlvCdGwqHwUWLv7q3e4LnBjM5
2Vrw5NJR9u3YyB8gh+EKbGjatHNkfh0ZOew7AQWht5z8Js6yhJwI9o+V7BmS14L0QSdoNgOVsS9o
IW5yO3pHSxfQqCyUfW0YfXKA37ripuuAAXD3DeXsfUd/Gz6OvYEuCxHCE8EHGQVKIB+GAofaahy9
igEPOW+D0sUdwzwdx7enWehDLLxGVt2p7wTf33hWra2NLlTbDr739WxOOZHFckRrnpHWKQVPLc7D
7DEjVB2HOUwsrPtcMy8xdF+ri+51JuztpLmuuqdF7Jxm5vrbaSBg0RwRPLLHShqfOzU5zlOq8H3S
x+xXtYYevJ6weNrE2xF/UTwa7uRd432eiTBCarnRg4FpThUl4XVb6uGtORsWw0hz0X2hTCBJdSD7
pDFxi5Ffy1l5gt/tgMt7c9HLUWnZWrXX7Nra1jALiLdOCeso3xpjPLppkFA8Dr7QW21bl8NV3ptq
7yL1WWPOfUB/RUxtIQ74p4DAikhq/k9r9e0/09MW8+9Pvlzn0y2sW6zThm1AVXdZlH9e9QIncYay
YTmgdy6iVW+XKBOUKgqCu9xCneloizWkkQ1SypdszNjWy6qur62ZanEVBkV3aucezGQeUZVFRXby
epNZBvzC9AzEsXgpK/QrjTPEJrqNyMo3bYsBacXpOL33Pt/n9PPdNiNIKwfspiRUYccwjxwhwDgP
vWkVm87S0td//9WdBcbzp+8OaA0EDKApG0k3U/dfVvxJa5mbpyEp3XaI0iyHHJmaXzR3fNUtCkoD
NxV1XFidnbpzwjVIbWi3/ah4GmpFELQW2rWBpTcqAVaQIE3HdolsTLL+ncbokmgxTgenGvYWjc7K
nKtxLbr61W0o+CMavGAejiITnJbT+K2qxhL7m5Hfjp1bH9AHVD7kyu7oGbD8RZXn1rpJ+2pD18A8
FH1tyrVOp2HDdRTrYCBJqZd9vLO9Mb/tnMF7hWZYvOJk7Lfk3BQXAdb42g7xb2RhHW2jwch3ZTs4
L1A1g4PMzeB2yuP+nn91tvXcxSSfmhhseyLfETW7uFNJRx46Ne9KOSCVc4fpEEYo3leD1QbbsBXh
lwmUAG6yGecEH5vyGPYL7ALP2NUDiREpm+wmg6aBgIY1clNzHH9qBa7W0PTUEx1tz6/o6H9wu0I/
btP01BHxshqVnZyYUSxWtEbYTwASxI03u9oXsxnEHu1kyN7i6uV7lZTjE5Hd8sl2yuI2Cqr61k3t
/qgDmdmbhhWdg0qv9wzqD3nt+m0fueBb6nZduc3Y0nMxmAcPw3A3Dnl63Q8FdqQoI7U+shAhZBNh
y8y86y+dgG7JjI2+bmmIi4Xo6qHE7e2tg+wxajkqYFOwB9LKmzl/zXU1XM2Yjs5z3UY7PWrGUwHX
E/IL/hj6xPHZsScGMzWH221tJFNAnqgbrfW6V2dHDcENYzN1J9FwoJ00womgYNRsNvrrTV0DeCYK
Ir3thqi84vDc+lFTMHsITXUcpePdRcsqklUB5YpzAIeLQai4mQR8XHro1ZCRRhlOV2MDKihxHWCb
bBNrottvm2XNCiWrV7CsY2ZoRHf5rGkf7rLC9ctah2Wb3hK9NguBH9zOzN7Nnwtj97lIslJYfres
nPWyhrp1xDqTxWJmIYhI0uVk5V3jEigex2UNroU1HouhZM1VoppeCo4HWzFMrOhGWd33xMqfZt3o
XkEv6X4JBphZVC2wEy0bQ7LsEc6yWxiZQc8nXfaQCqCctneYh8br9nML4siPIsTTppZRuVE5D5Ne
2jeNyqzA54ztfWdETKanWxqpvWt0l8y1XmGgWfbJrk5mHzk0O2ihQvcyqMRmq+CZNtmnYnVSWU5C
imrJsC3JSt0FEXnotOCWLX2m0UCnRgNEDLK33xocPuvV3HCLnM+qYVoKCI1KYl5KCvezuMBMkayL
zrGJ/KTu0CkfAy+q1jJf5OZB5rokxHfjKc8M5aNlHA8B5+xVW+Q5YnwFGQtl7CHpOgE/wI0g6PSe
tS7GkpgvjuckNmKgP5htCXE/zMVzVErrGgK+e0+qYpCv6iZqyDWrvfdqVuJ2ZIT91mddfxs3U/xI
AnX7hXiysfFDvXMOmF/IAApqDWMs00lmK96A/SaOzGupmd2+1siIpKajgzcA21y4xsK+zScVEcmn
8uu26z3ixAenviC8fNEZ9/semkTmuKZub/PANXYuQ6MHJ+SLo8IWh1pTnCgjfEAQ8RnbrlTDwdtM
Le3Wnkvz4MjR+pInpbwF62qvgQvwfORx+aBIYicTUK+zg6nFCc7uGOYlHnCgD6GhCMnxxqS5kgS0
b2Q/eGTfxvpl9ObuzSwLxTXG4kIfiRdtOwzQdFeS4W61CpH2Pk8INnZAvHmLAWLGR0cqxqu1qx29
qh/2OW3hY+Iwb15QqzS5Khli6NL0r8bo3s6ANR/oYKOQLbVsB9U1PhK23YxcNJf830mkr4kpA2Ki
MXOSM5W3l5DR6avq2majOxa5NWUKOEsGFx1C7mYRG29aGgEnoTwefs1paQ0ST3ynkU6CdycrG+jr
VIGrYZLWbczXCCChE96FU6CkCUxywbsuNEb9bRkzfKIA0HwMc6hA45ZmPyjHl7JJrWM/Nd2VbTLt
Cw3EE8R5021PnPngiCjlCxSMBlwK9g1qJAlBQR6ZQ3xgyLhMYwknfMwzDkhBWRyc2nZ529FNrwpa
tfcIXaYdKw+FdZDqT8kI4ist8yfDUuLFqhhX9F2mngfbTp6JT6vfsYFi6wIrvO/b+RVL1pMpM4nj
EvzEwbbKKyGHmwTBBkU/wXndOMpN6rJX8FphE9zo/eiZyCVKqaO1ttTBlS37bpDaR0bY5p6maUJP
3p6+xhrPqT5b4jTSJoRLKYM3fAPWLpQufSKnXMr6uRgplEe0yWNkfe+6KNh5VqVtJWaKMxCN+IQZ
I5xOXaGV9xKr/EPE+WVcx+XYvveY4EExpY17LqqC1aan5/6lUAM6nBk06wpmXr51Ekuh8EG55CUK
ZL4W2DL2Ha+W/NY+/pbFvcW4XNVHgb2A96fhu/fZEhbuJifSGtq1yxedMDhoZBBwHLlJZcMwBpfZ
ZvCyBjvvPHJwMlHLasgZRs8Tu9jm7ycJ23nJqQRjFOKTR/uomLBUmgCzjM55BYJi7ESPrwWrOnn2
eTbx1taTTpJUESVY+8rmkGTNV8RoV7Ojfyzjuk1vBMa3tgeNhkCR7VE9NKljMYGO6KSLsJ7y3RAT
LJ0goVqZkfuUtwVFdcfeTsqOAUamHnauXjV0e02wLJ1khIpi76mlw4j1jKQkXFl9zZLUt35oCXWn
nCDH8oVCU/MzYhAeaE/MD1C+QFmkututIfeekd8jk8Ocm90SKiyusFvgmAlCeYViStx1Q9xK3yJ/
vNh5jqd9wSRt3ppGMXxY6SWAv1AMMBoW61ckbwBzW/s6TimLtOIqZ5ht6ZX06yYLQJ1nyU7GXcUq
IjhjjI3m5/b3CTVwsiXtDOkPFs9izXTHoHEbnJnVQAQZ0lMr+mtb717c9LWc76coRM3CALsqRPKR
2OF1muYFCm6l3zl2UH3l+WLzQkd1M+CRPmVRoV70vkf+Emd0IdYa++zO443+OtsNqXq5Z34N9NR+
luim1q3eWIcGVciRnSA6yyzQ1tiGltSxjFxFraGoSMJDWydM0x1mgh1hB3cIF+X9pAfTq40KYqW5
YX6oZ0Ah4D7ItiyIkti7bk2bX7XO+MKUG4tQURrmwpWO9qFl54csnqqNhZoBvSSwR9EFimYnFq0J
g9EW/HCyt5a0Y2IcZn/KgmnTx8a4p4bUEb+XLoCg2tSDWzsr1MGqunFhbjC9Ekb0WMdUfj1mDCyt
XYWtoPb2YZYRFl/GJA7HAZR/PgP68BAxf48Z46Xqp0UwOIbhuojz+xBUOnHypTZv+2XDdWWE9sxI
HzNtUtDimm6HnYOCLI3mbeeAMPQZ7z3g4m02c6dKhPv4kVdokdQiI3fEus20gQidJuUNTAudBRvI
JCOLjjeLj1ISQJ7zE32bE2seEP9JyGiD4nJ23lRYmPsoZYUIzLzxG2aAvCpxvi8Eoo62KOqV4aZJ
QBQbq9kwVMM6TG0f8glqSCMIrgpkOoUXXWwaM0lKui7MZiMKTjXd75VIMR12ZJkiMsOs6MBYhgEz
HenwAUuqvXvO5cuMceDaMmZYScCZVxFWl3U+9I5Pn2DexKNNOrWIHc7mzPJOkWs7XILAOAx1aZCn
0xN7KZriIwqwncoB9K5rTtq60gJDwUBDFFqQvPZdZGX6tYBYksF8FsG9pfUehneZ3XJWIcmZ4ckB
PwidJWSM5lOiWf26DWP1NZdmvhYqK0/4oRPOf4rMSZRGe92Ms53V19W5MAvgaSS/qhEay5g42UpY
3owGMDF2vGHmY8tx7RaEDZ5YhIubOKf3EaH2NXSch22SnkphH8dmP7lcz67wviKKXqOTc+9Fwcgw
GZzkCY69dajSLIPZ1ACj5xU8BENyG5py6H6IOf6Ski3+1VGYKEMXcSTSA937hWM8JIUIAst0d9o0
kb9qJfKtDnuSgCq7YODg1Zx/zWwMgcwXmMxq1FS4eCKl3SEdny7SmVWNb9dmQk8aEVKapV9JT8cc
cJ/onQGEarZw9n92OHW88eXKHWkQTqV0jzFWerVqOCFq6/8nXfv/j5LLIMBC1AC18dcd+f9TfP+W
fyv+ATHuH9fxW3n5Vv/j0CwAuebn5vwfv+l3QYr5mwdn2JM02z/hHzwif6CLxSIHAQovgE87Lj2k
39vzhvkb/0VANkbt7ujwuv9oz8vfwNfT5Hcdw+aB4vf+J4IU48/kYgdpHE8mnwzBjKfjqfhFj9LQ
LpdlPNa7aEDOltj5pcDLtGFCgAg5qJG/z9kHPiOF+Sq9lAaUMa/Ev1lxFJviEhOUWzR+MCI+DAbI
uOXU/3jW/vId+gVx9/kR0fLA2JOMOMhz++Ujmn1g60Ya1hSooDMIhBabMKqwAkceOvDqG6rCa9l0
fhMKBn6wYv/mJf6LD4BqR3CpQE3/0s8iiVS5g0VMcwBeFEn52K+VkVEVEYsRVQoeAABh3sf22EEK
WyHWaP7mI3C7f+6oLXcJwB/RBZatSx0N0J+7iY2FnSnLs2pXd0jvqBUeUBZfx9jrf3qg/0Xb0lp+
0f/gBH9ca8nOzHnXob78dVgj56BBylNWu6Lsy30btot5VtFrzL2tN3nA42RQriuWdlILmL86gQ5F
bxR3NjvYmTOktjE1M/jWJExI61HosMhAyC5QHBB/Y33oCpSvNZFdG01ZI7RPy9nYHEVXdde3G0eF
8zboxG2lQYeIAi7kVMmvROce9LpxyZiugmNYIF/SSJreAaGNriagSwNtaIz9D6RZ2VtrHMbrsUk/
DHNGjtJnl0LLXQh4wfXseu99lN+bs/P876/cspD/+cLxSiz6MAONEAv+cgd/mnI5c4H4J66okOCF
sttOX5Mg8Klr2jUSgHiNEB3hUdV723//94pfGs08GpZtov52yWL4XEb+/BfjjXBU47lw4GBtb9w2
Sw6OO7d7gbyE7l+Db8GZ+zUuW/uUI2XZFkD91o5bcEMpfDcZWtfOpZ9uO7xTDPBS/DgOQLZqmHZZ
EnBsYe6I/1krxOZvPrv4p4uGQM5dQk1hsQBa++Wx1jvPAvwTZVS/kKkrzbZP2GMXLalHamxXblIO
0zvqivyaOKNDj8doSCHsZUB4glwefixA1kja4FnSjACtQofK0/jS5EHQNspIPiZI7u3ff+5/vtcW
AChgoIIFiSkdu8bP97oVsUb7kI89kI2HqJdFwdW99MeFrqXy1lixEIxZmfi79/NfXDCxcO51aTNS
/bWz3sGAHzqvznYBM6h1D8uOIO+2+ZvhxS9Fy/JIoYE0PJdpMtAq+UtYSZGp3KR5ke2iySl2Tl2l
xzqILn9zEa0/o0uXtYaC26MLRdwsrFTxy91H3uI4xJ9nu1JkH4ETUFLKBvAdtXSzAn/Ed9MG9pa+
bTeFMafH3M4+DHBXd2S0b+yii9h3Jm9tWL23zltUhdEc6vus4SFPk0Ggg9dioBrugya1aatL51qM
U32IOZH76Qh3sTcWUrU5tBuE0mIBP+z0kfXNNoivh0GqbcqY/62JbOOsE4GOtwk5C8doVqIKmv40
07QRM/9UjaO2J7yGqbaIvW3BAHIVecraCtE8jS1MIKHAJBAFeoFLfrET8y5Xc3AMVOLhBUo+auzb
e2wA3oqYq702esQP0qzfZgBioFqTi1yy5lYmAUJp7/HAGTzfRdjAKlfZRfY8g1YaPtJI5DyUeQ8R
DwfmkpTPbd4VsUeUb9QzbRLti1HwttOJ94gzTptnNdpk5SFkIucXIksKypXeUWJ9M/SJZVk4aECH
+NKEo4uFD71jSMeVOZT9WtTobNDWiPu+RMGTxDMb8SzJX8ySDyPiS/dhCwAcLfoqbNv7WqTvMmX3
xEpwDgfOVj2qcxwlqtnA5jb8hA77Oq+xZOlQGKyABrgXma5vu+CuO6sBhc9Cu0vt+GJa3A67kjHj
I3bgbKJvk1v52c7Ul8TwHqqGSNOqq1s/DVwGAyjX2Vh6a52Z3Jqiqe9lzEQuV90NBcYucIoLtoka
ap+y6OFlzcYbuZvISRXSnASMONjxqso+yGgTK1n1p6rtT3OefmRAMXZjM9GmtfiizZATiWdeBSZP
IMmOLkNI5zola21tVOwBqYmAUXSV7geK57xctsyppL4CwgDRs08/tFDjieXOknD1YRvl0hyp7Kc+
hUjAbINoVoszJqqfD2BkPAS0slZ6PLhQAcrz6JDGgymDCPI5v2AyyG5A6OhrctvcL6gWwWBEF2nq
5R4yV32SgfOAqpbvSHl6lgk49s8bQ2Vw3ci63ZA53XNs49mdBh4bbBwohrGHrVQUX9yAmtEOzTvT
zbxdO2UXF1LjKuUJN1pejc8Ht5753AEuJ2dk4GjkEs2D+4B0YlpFgC9+vALwOi6GYd6hh2p8u6f4
xAU6XxUjN6uLl2pj6Y+WOaRFN+IJwp7L4R/ZCF5HsFsCWfOZkDltg48jXqMpTn2YkJfPD87HpYrp
inkLQGzaEfhTn4TdNc9EgkKDQ6e4BuvJq+ZE6qr0vAqHK/fOwTGymSvnYEha8DQAoIW2uOaTsT+T
TRCuE6bM27El8itnAdMWUTX5wfwM34NHFx3VcoMhp9+JrHopFe+VHJMPIJweYofk8rlcgBn4aOnO
rtyelaBIiL9KGhqPbcYOQtMoQXrXNqsOxsaKwwD10Ew9RZWMgdZGv2YLqP9MJH2obi5zDCPdyFm9
2KI8f+5Ons5TrIdcAduwgiOOzQ/aQsEt8pJtTpG0juVsbWryS7YkNvisp9+LhVBnCp5cSBDYt5r4
EXQsS57G7+1Za8Hhc0Gw99ROBhU4+1zOpoILEWXy+nNR6myWFzqJLwkxhH7cyWsB4GxfZfYd5x3M
b2jdVzRwLyS40gY36wRdBzf38zRBcAhtF7rgm2XbkaVz/fkNwWJ9LK8E2Xl3y1bgSHHXKj7Y5z1Q
wruOcw3VeAHqNR3Obgh+ziiWx4bwh1Ug7HxTwr7SoaKeSQD5SFWYbeqZR6XWeRg/VzqXhjeRnu5D
OdmsqHLWNqwmw03jTu0GZra3SngzIc3M/JRLXDNxK8GxXe4OWSrxmrHIeQ4L3bcT3sNRzePxcyWm
d0chJsPMH2Igs+zxKSJK98HJFM5GfkLySdxx24z8KfKQBdXcqS14A/QYaR5fA+xLfddWbD8NKwLP
ML9+2VfMlA/VLMXz4k01mEhMEcYBM1hgjRMXcnnCRlyfq0hRprPSbHtIC6uh5KGrEdKuM8Vjlfes
Pm7PrTE9Corl7uLgeaGVba6ciFWfU1Cxq0J+YdVzKvhcf7NldVzcmzsCZ0zyHMtyXyVNC6k2voBj
Q8gQ8VRj2aMgm9OzlHxqUbHcJMpI/c9ymO5atumGOr3Sgmx61KOq3INXLOg5U1zpY0qABc9K0eYX
hJkfJIU8BHqCA8quwSz3XOpltyH1lo2x5RXAn51ejQ5MMKlJfOA9RkraxenKFigqOzi1W6efAVzJ
Or4eYq6qbSz1ue1sk6qK9hlER8bRbXXNKlmdYgtHuTUUJriYXK6w+aJxZgq7TbvB3ZQl+JukwkRY
NsNEPguDxH2t5nBRQXVIZAwr3vYGDe3WjYnWwnTI2SD+KKvyJaiLdjtysnrTvHT+AopSnfQiJfpN
tV+Sogp3nHMgpgWG8QJKGl1+PhVUxGbsR6SO+7A6dHqm6Htnjkl9GS6lgerLQ21Hzq3R0aUc5kms
rSGAbDNV5YGBcAyUizq5mutr04isrWON/8XbmTS3jWzb+q+8uHOcQN8M7oQASVGkWsuy7AlCsq1E
3yR6/Pr7JavOibLkZ707eYOqqArZIgkCmTv3XutbhJYE4mXQCgbwHua2kfSi0JzWbpdP+npcJY9T
U7HYq2NejWUkSuCgo2Lpup3jTMlFgNL3OnWwD4C4SqHDFECAbOUpx++JdVPY1CjtyAENkl+1cMVG
U/7MVgq2fsT1b7QV3oK4IeHXsw8QWJ6KAMNIgCJiM9KUuxotYilz32JEYsgsRJsX8/J0f6ueX4aZ
ht+9YolIDWPYycG5LCCAwqKfGFPJ5KJsUSxPMwJ8DlDfG2/aYk7/PjCy3ECQZ9HCHxnWPq5fre2L
kLtB0oOtUoRNOrI0uzZ1znBM1MzUwvFG8xJxhL4dhR1RPN9qEzHSkgWgo2eNWSDd0mz/ronkSoOQ
DTWfeJdxQsw/XTKr9tHdlUzhAu1n43LzeROWCfJUTSx92jM6OELUW8M6gGK8E3kGylLqJ/p9eVQJ
HgM9G7qI5rl20aaJHnVzyVOrTj4w9DIMEixL6ZC+GnMd7BJaw2CuWGmQ/i+frd5mjs+0HvANO5Bd
ufHrlGkEnht+8Vi1g00sMDo51Glclw6BAC2OEjzSdxJElNOiGrar6+GarSmCiUNed5DB5EHnDIe1
UsP6f17HURSdLJ19TrA46IbTbzXig/ZDg4j9fKJ3Aoo7z+IxBVREBJRu3CEql7juUsKdSu7bWt2i
HJj39jS9BONAeHw13tGyBluAyp+0XChszFJe1fscfZ2kLBanDiHaBjAZw3fK7MFIXnKnfgLDSo3s
6Hcd7g9sjQDwCeSZL9GiAxvTCX1rPHFLKDKxvgYaoqHd6aMjj51uys+Dln/FyHwtem/fmktwSbMc
kuOU5VcZXdUtrXWgeEFPda2W05XQIbJ02PFGv292k+M/WGn+0izliQJjvgXsIKkCratGUtdoRnAy
stTl3OgjoDAntI3AMQJz2o4mQ4veLPisYHiv7SlLbnUcRl9JLtBJZln7rZF7h8LmDmsK7oZB82sK
LK5pWUxcZ9vzH2urkkehpROAMRJaUYdReKrmVSqQf6GSDxefdS3uqHPyNpmvNc2CI+IGapEuqfjG
kShUp+tXPiw1prmODew0xq21rC8KYeyZ0nQHI8heKy15Fez2UrIPdZVzDcdTj847ej9zCFPlTqvu
VcFtch3bDqc8agIO1+Y2Y8yw1XjDqNPZMys0n1h9OLWsMw0iUhLglAj5hH+B88I0TDei4ZEC88qX
XfU474clvlzoTG4CSE4MVXvcC8OYhqVOALbQ4YZ6CdUdJ3pigbknZQ8DIx0tyih78SPhB8ZJAPOM
CpiigOatlaR6L/kh01nxTvkFkC8cQogGEQ4ad1NA1PpzMXX8Flm+6igFXsp4rE4Fu9757ue8ue2B
sFxyWH2lCcGnKtx7f073bmDeVSQ+XRArpkdZo/1UjSrHXgHniWC8clq+kSVXe6Dg/hxISAg7aigW
BdHcSdwlbGZBEyYGZAhTT64XYuPQ5EBxxV9OtrnTXxJQAbydmeNiruvWJilqsxQ+9SpaKqgw5k0h
x3KDu5gBJ2q1KEjoSnG3s8Wh8CTI2L47773BzHOa2PHDnw/+zu/aC/QYTaIBPUg+7puZyJiNyp24
QBWrOHTmFg1bp++f2oamYKaXzHs0A9IubHRkIAUR4mY5sNQ0j077xW+bB91PDZ5hDrqqzBg8Xdu6
nvdAVNOtbs4rvjsPFFkhhyiZkMXiwLt1S63DH9NTAPfi87mReT4jeYb5I+3L5BVR9hg6vXtn5GsV
TVpvnEzi7i/dZi6xs6CFdUZVlHqcgQBTpJyXUAcy6qT20nTjr0PYgOb7npSyDJXOseraAKO4qgIT
VB0o+1CVCT8+5IYx/+9b5EwECAs2PVqBzM/fdKSyIiVbiydlH3ccORCaxZfdQEcCCtsJR4fzmKpW
Kp+P/X/gcTMmisY/f62/aYopy4Dn2obFLOVtL8/y/dZJgUXsMw+3SWeuyUUHbmKXuKD3iSHBpInt
MRwJEvigXWX8po3I8V25fS0WDHpJv/bjeLKNIc0DCBpgfjZgd0n8SzVD2bxKQDlN803579CRrzVK
nOy2HsvxU9CY+8Wajac/X4b38xScvbpneBZsPm7vN33gwRzAJtUTNDi1CKiGgd3zSHtoILfSsREi
sbr++SXf9+zReZpobRlP6AaF968f36p6kitoSpHNZ/nbol38bUvK+9Yo6oe5k0ysEw3v0SSLi1SM
5cWfX/03TzNzAt5A4PPtM8r69dVBY9dWX8HchI8KMZCGDvI9HKN/fpXfXFa6zKbjOj59z3djKnZT
k2BQB+eEkdrhsPYcv7L5G1DJ6y4AGAeZ/INXNH73wSwn4MaFLcHc580HayspKEvKfi/SrIP2QMM8
7UmLZEmglQOoMWH7hGNJ98x0xUs5F8t+xCe2mQVD52JMf6zF45+vwhsrjeqYqjmii43d57/e3lyN
VuAo1RuesTz7VjfO8vOv4jfPqPGKuf0gHFdNGd8MNUglxlFM159wSw7mv363g4mKLiZQbu+n3rUk
sDeqNKfaIscFVErVvDFG99kuss+NjlxE95B1uBrhdNPVYOY/en8CaO2k69Wfr4Kayr57WwHiBm51
Hm3SjH99WyjcmkUQqYbZc6RPU1A8uy1LzaBXbJnoFoe6PaGI774QKKjw7HxFWoL0KNXqJ0PONKao
4zZFY5pkwlRAf1zreiK9HQlB9t3tLpxen6PVpgTpvYPVWXcmNc4gEsUSHLKt1ott4tGp8VaRhH3F
bElNHXNXRz6lF0BzsCeFYG84W+sQk4sY3qyOTZRLQytLje3OGxu0DHn487Ux318bNUl2FCQvwIr4
dp4bgF3pORg2e7Tb82YBxhqCaxw3xVTSF/NapCuJldI6wPFE4I9+/pi0VoGRtvhtfMz3mCihUmXA
PRt9IPlaZ0o0qrp5VVKarhTY7/MSsYJPJ5TUlI/WM+P9SMsjFsaEk6AICY6uPuM/Zmn0Mljn0Wfv
KUq7TYZINaKnNhGZJZ8GE4kDxLoTqc5ya2AJ3hDQtZMT4t0/X8r3Nz/Y/IDby2Ryj7DzzV1WZqvV
jLgUsLag6Zu4MCZ3QlqN7gcv9FYkwmPN6BDQHRJ0zHKYaH/9vExB4hZoEuKhiq5gRt1jLDkmUq+v
XgscXBFkNG5e1V2GYUeKZC55M0OAc7Yki3tqkheTI3w6MW/ySs57OUdArm++JVKU1gmHd/rbhPUw
m7cK2nBoF7UPZnm/+9IY4DEAdTzdcd5NjitOriaEnGafdKURmQU4O1nBZC87qs65nNstCP4f6ry0
5LSfhjZ5XUr/gxXr/QLpIYtgnmiZlv1+m4DaRaKIYTR7vMI/rWBpcRKgAx4gVoTT8tGrme8nWJAm
MVYy97UM3Xtr8rHISfV11ySalYJqlzfg1tRYciWDLgwM4dDApaAGJcAW4dviplzrp3qu8ysU5nQF
dPHS+MZyVdjtejFy8N7kNmkiRCZgvYq78Sqzpps/39Tv91HesaMGxZ7Liv5WSCCd2SvJ5Gv2xFek
+7pr+kjL6UAMOucnWtmYtfXig6Hlbwp+Xo07QofpybL99kkqKB2mujXrfZzR2CSh0+YgPpunrLZn
spd6+qkCyayRD4eO9tQxwMJ87hnSb9e2KO/0KK1oIcQMiqIeJyiNUMu4pLVi7MCFbRs05lSXHLst
p3/CjkA3XfVEKgTfJA4E/q731GqWOvRr1fjFJhjsLudEFZa1BQh59ZAT510COd/6XLTmujEwvG0a
CF6blaHDLvFUMR9Pwd5RE0osEdhY6JOcZxtQuPUNM7fv6iTspj0vNxMtY8TfLG2ew6bppt26chv+
+av87bLhWjYCHpUyiWbj12WjwbSfSJtlQ4Adv81LxpjoH9ed6dj4behjsgdyyE0D84W2Od1shy+6
moglnjDZwBiT06W30CM6r/WlOTEaXdKGnmkH07Lvza/n0aYNzBzNTykvS8bd10nGl/DnT/K+gPVZ
XyleUZzoJrL6Xz+IFDYjWOl1+8pjMx7mqYpKTz0SdjIehQwALfpr+dX2Yy8CCvg3pvf/KjB661dj
/fVN23MsNC8IbTA9//r6AYo5kG5VvdcLpmi1KedbI6ff7xd0wq02sB+xamK9s5L8MGAAjnKbHXLW
6GOn6r9w4bfRoHtlJFZuU/YuJkoeAyDUx9+w1FzmS/0EjhJCi5o/0NowiJlgeJ1tkziRT06jpgEO
TfaMpiQJl6rHB2ufQVqT3klAoI96ARtRD07QY1OUlauDBZNVhbTvV/5RqBxN/2l3WbGvCI7c5x7j
xj9/Sb+pLMjO8Q1f2RnZlV1VL/9jVx6Z1ZHHk9T7liHFeUAAR4SRMKYXwut5DOHG4EzI18OMf26z
4gYJ4/SR4UFzOI9hVp1kkUai+2e3vivU+ta6D3YG5ivum68VE/1IIB3deHq57P/87t+ve0CfqCh4
7kH2vjsjDb3WdCWNl73m23sjZr6olop84VR87kYVcfnBqveueAYfyzpgcShD5sDG/uauSqDlY/Ti
JEhrG7Rt08MZUZP78yymO3+9A0OhkfUFJQeikUGNAcdemYGB7G1lK/Otg5hlg1Tjo8Xj7UZ5fnMk
HVs8b0o1pH7+jy/TXQDXaSAC92nSopyVvAeMQkwBGJcV6qr8+fL/5uXUI45SyTI4TLzbdvLG6RhE
kiXhqLvWK0+LRkFld9w7nB0/qiD9t1WwxxrHiqIy0hiNcHL89eMlcmTaKNNknySJcwqwZrAWSi+a
bYhKiGyhyMJKIklesGdQhl6kDjGAhqFV13Zte18muwxus3G4cK3hpnOx1LRuD7R1wic68YxGdFe6
I6B9TAi4ehDRVynyZVyW8Vgy3Vz7atel/PJ0lK6aXd8RjqOsYpWxgz7Xwvs3S0AjfnPBGYZcUa1O
pwisILhXMsEPczzt6Ei2WynIaytNYV2i5YByN+Q3hLbYIcc2a++ZFtfQkOnJbckIibNc3FSck3fr
qI3KYeFHQ8IPElN7MZTazpja4W6hUIN7H2eRB7bwKq5HYnao6OgIStrqKXPqqMpLwm0c1gMiIoMs
csu22lWNnV4OGdB+lBaQwSbY/HuwAv5FQCjiSWtiQX/3U9PbZPCkJm67oTv6rrbS/lmNb8MUWPve
y50PHjTrbaHumT5FGPQLDsSuznn91y87EK0MtIJdHgWFrzyrTK8LVCNVpzPZppZSwMebpm2rfdxM
Nmbgxd6ajfoCa9AyvgTPibKHut6THiaWIvlemBnuUaSHxHdNLi2lkaRWDfOazwIZkW5W7Rgi2KHq
Sux8a9UelnqyT4H69Vnd3/SJ+eB4qE2m2UVJ4gzo92VZXZhZ53/QcHrbpkD2xwPFE0wdw0Kjv7nV
WTkNx2pzf5dAP5KAp2gRffD0vl08zy/hoTB0MMfD0HtzgTmFOTQChI9gIGuiGpdHOMqRY0azIgbp
SfVcNO2jU9HbooAXZe0EW0KHXS0bb1YogniwvyRYptvaI1ZLBDJsVr1l7JYbCAYY6Wkk3x1qPO+h
3efdB20t421t71nsc+j8KODpp9Jx+fWuWtqyGDOS/nYD4Dzm8lnHt23hUM3UC8ZOcGgwb+9Z7R5o
O+SkmLnj5z+vmmcF3D9Fpef3QIscGC5My0AJxP+5SvPYSM+EnLuDUqBF49J2hM5akoO4DrpKjmkQ
pqXePUPwjK+5kPZ1PaM6rXrT/6Tl3holuCTCbiKYcChX/0nvSEup2o7qLml2ZZ7I+wlfwsGRHh+n
T7xT29quskW3jxioBECmCp/OFPS3lica/Jta8UHDwlGH218+IwUsLVPXIlmTZttbMeWCnctu2UJ3
A0/VabLkvNMbYYTBWI+X5w8RDElxq0/CO3UJP2DwGIcYftcIpySIVUqwyKIXEVpJLC4CnPP4zjON
51rvCLQ0X/G4dxfa6CIhI7KSoBLrDp+MtW1kOl6uKwiQonUlCoAV/szsjUy1u63mZJhUVrfdFjAx
UPjUasZeabuyMddIxsBOmmTe5bLtrmf+5q4hSR3zvbhfIGKFbjwVt8vaPK4ys1iEhkuHYJ9whR8C
9DUZr3Di9E9arcLp/+NIuP3ruv2faihv67Tqu//+r7e0Hd/jctKER1Pp0QoG+/PrLdMEQZyunJt2
Ipf0TgZNErU4nlIxfYJ0EMPVsskB6g3C290lDk06XiExWf5F7heQF1K6V0TxYj4PeMyyakyO4Pz0
53Yhr0Vfg/XIb3FPI5YrJsI2kVA9VDguurvP9fH7ijXyyClPD/UeyZ7Td/auNQG7lIT8hJpbPw44
/XfjrBHfOBGct8qPKhv73WplG5y5eWJJoeABNt6cJjLSY6EGFc7OGNm8odxY38wZkgubFrdAN/gm
Xiq/3/fTrO0srdQQ4rTJ0ch6/2Kx0ybKCJvHRFmXn1Oh5B0pj12+dk4O4JK8QHNquDFdoUUScVyk
w4AkLbMmTiX1s3DQfWO7yIF8kgR3jml/mkbriQwjUBaB94lwxh+cdXAdMZ86lr3mQQtsxitRpf5t
Tz25TQpcvMFYcByvkiYqYU3vXXoDe5uR347BJDf6yEvOQWF90MN5V6Wps6QBOTNQa9+7onCZASvP
6t4ZC+cVt4F/q54VUDJZOBli/KCN673buaCjQFWliqBdg1fzTYFcDvSq9KFnhUVOFZFMRLZY3SXH
Zq2MEKvwvMM9mF0nbp8cTRA8G6bLLaMrLvo8tlTwAJeB4Y1fxiA+TYJMc/yTOwOVz+xeLiKrQSfx
XI8Zklf+bNhQE0ZawH0pM7YP4ja0HWX7a921651ZI+aDMj/+NOq6uxgsnoGGQ+Ep63Ssy+DSdgmS
+M/TWMh7Bv5xRArIeNdgkYWRjk4jtwlwstyViGuNow1irgBftnvX44+5CPKFlWMFLFW6lXeSuCuu
Jp1luWvyfNept8PEtFCF+PjZIdY96ka2GQ3DfAlsHwpiDd3qucX6dm3qtSJVV/o34gUKJDIG4+wk
qbVdIEvazqPQdi0XcpN4hrtN6AVRgfJArB9UBb+5W7hJ6MUoPbraJX9daTrXLfJSoIr1JaKczOH6
ycZhc6rtmgBRHog/L23vX09BfSHxMgHi5nx7SnfzCmXwWju7oiwpQBqeBmRzAUF7qX+RrE77wdNg
vC8sObbBBObEi0zdg5/26yf0kbcRHybsHTomi5hWlKEGPp1TWjKIqlY9Oc4KJS86lyi2QRKuwXLh
5q21rUsefg9cfmhPcCxnTs5hMLBR6SNftQ6jCVGC0e+blo+SurW8LzuWa6dSm7sTS3aetLgFFfq8
qGVEVE6syD/8dqN4Rr/YbjMXVSjpoYCM6E0+1D6b3UpaWjEm+Y4pw2tbBzWhWM4rbJhnIpLaraaT
qbUQkXSkr2VujUElWNTyoVu51w2Nlf+8tZKzLkPpi+QJRZm1JQhlvQPkA5dR7ZIBdJh9wi14rJNC
P0693YOtUbtpmSMGb6hLSGlmqy2HdaOrZ3UxWT9IFFxeqpX1LR+5z1cwulEuJfStiZodTk8TdXnT
PqZpru24bta2gB3MwMKrIzoukHI06Bfr0s5//7Tgfk8XknClp3Gar1GGRIM5teGMtGCzqF03S8zu
YJMuwMPCcpEaE/VAP69cxLk7JL3uXxktA/yh4H+DXvgX4EKGqyrhj+iCCqKKgz4Cs+iGaL77vRSd
vMbhjJqjJ303Ux9Tc4zsGn/tikPc6LYDvss9HqXgYJZwmUjZ8/fF6n52F+97iV43zAvbPPB0jgRy
59aWFYy72Fn8/dgWlCwpZfT5cQ9cLh9KU15BYxdoAiqdhODeMAmsnkM7X8f56fr/xmFUL/S9ZhSS
CmS9/wFARs/98y//sz2zwO+Gn3K5/9kNRf9vtqD6k/+vP/w7N+oDxKLFcYijyn/KJ/UKf//N6+fy
53//1+e+x8L5G77i33/zLwOnb//LR6oCY5EqlQ6lwUL3l4GTmCpKVsbOgW1CB/eVMOHffEX9X7bh
cHpAk0At5lj8pX+HUVn/oi6h2ak2WYPGrfm/MXC+qXZUcwPhNuhRF/EHkypVXv+jkdMjgXSRPI77
JuuDT9MglxsAwy4eKg7lL1qwgkYBedV8sBjjanP4zf8o3HllVV1hqMMZYBKr8uaVh87Nxxk9+N61
h3iXShIgn2kiLzptLsNGYITEl466nIanosmadTvbdZOjViwIN4Dfo7v0WxvDDDtpke/bxkCOwCuq
jsYicJ1Jogb0rkG2mZdxN1xMplFJLB2ERNLI6BliNgDOX6yp3Vj9Iqu9aVneVzwg8/NCxuwjaUSk
4enmON4t54y8HPnLMT0n5/kQcbKQWKThqbK9FG08kRR+WeJfrznvCLqrKzGRa/WSkS1AVsUYrbVR
R11cQ+iRxqmTU3YXEHHzJeCMgNpay0400UCkJsxm61ATbvyZrI002xJPUx8W35xD2JM/iWClI1hi
Rhkz89CbM4i8Kbn1k4GQ9Zk4m8qr0ZMaFUthiVOmmQEBTOan0ScLkFb+/UIrJiTlqAqL8gwasuwb
WCWRP9ekX1i6iMREn3WSrUPHBiKV1uvVxm3Yo/FjPqMhQHsX2EfdgVOQwFMXlgTNWdAXQ6bcxnRj
SenZI9XuQvyVBX+onkIz7qabSQ6ENQxNf1hjKSG5dMMO/HoZ1dIG3tEithpEZ4TETHjQXiwLfWpM
oe0IQvr0ztjZ8GMPNohGspY5iRpyGC5jvUv31pSYjCEQbw0O0FmMFcMubkR5iWbYxThKFqVcGVit
Kp9yNO1abDpDkLBG5McPiM7iYrB1LaJLoV2vJNUeQFql98QzdOhm7cKORKcoDj4iYKIvMt3ibOcj
mYpoGNsBqhU3Aa1t2d3zgnK8ptNg8b2nyep9FYPtX3kq1ROUbvmjJ0/Yg9PbOOhAk2m4p6t50meN
aGFwhel1ZgbtoV9a4inJDi2tpgEvVNZfSky3XOtMNhrnKHIwUQOp+NEOQKm70fXaddFluvUtbQcU
6zoJkWjUVYapqdJM7XOw6WxgnCqYr0Iqg4a1z7XE/1Q6hLpHmkpGbc8hqc45MHUF8XqlSwsWZacS
VU2VrWqLZBGXoP9X8A16633F14F4F43wet16Vp0wt9Di+2Xy9QN53WAYXJXmuvJAoVubCJFMdF9c
2EFhP9RS9jHYDZ9EI+ecE2stNjYww22KG4Izx0c6c06yYe49fcrd2bQQo9py2vrOJNrLZSJiqm4b
AMQquza3sE6TomTYr5U7kdlrW+aCgF6hLc3Nujik4Ko8XFcl4+adn4HFcNAshuAwCc9FPZ88DJB3
UIETrgt7xdiB6CJw11HZu8PqVNMG+GUHEVS7IXrhhyvyl65MTgA4941Ohu+wmOidVa7vyCZ746qs
39Ye4KqTp+SrHOBAJQJDGifeVGcIBq6tv8gIDq5UgnCb6T+S3HA3sgYuFfeFuNBJn7yqPC/fmXQl
d57KIxall0LPQy81q7TiYUVcwUm0flldsoyXklRjUr4IOC6XeDrFKvW4PAcgp5OZHoPEB/KWnSOS
13Ncslwc48XLpvSS4TeQSM+7YcQ7443rjN6KDMx+7s+2Xowi3Xg1OXE+ZmieS+2pLwX7cYdci57f
Z5D13g623XBH9KEOmi+lDdzT+LwkJPhnY7WsH11t27QZmzgKzMVDlk8f2iZzZRPgjNnCYU0PNeD+
WwSRcRs6Flx5vZ7ie48IWeuBKkmSFrXk/SEX7fi918rhupuGLt9yssIowMH9xsdXG3KaNo1NZs0e
dxbAM1YL8YI/qou0yvEv0P/wwZAhhEU6cTVm0/zsF3VyxB1DwtI88RtmbmAx5ddjjLRlEvHFUJhl
WJfOZQ9k5qox3eSSVLNXdqf0mtlysy8kHfoNZRdNRaJAmdvGdD5w5aw6zKYOXGgEr1j+SDUSvxlz
Icv33ArqnBmTPbBNSOlGAA8p7GpOIMwvhMUT2JNvC5SCP3VigPdLas1tyHkDmGQ7+uNFAwHc3o7j
6F+3fV4+guBbQiRk8gKaTvWDjrQNJ7CNX5aiMOxPXVuyzPYrGYeY2yxSWtGGyyxqqA4ggxtCbvNG
rlciXa0wG/SXJnFqMiW6dV+Yxnj0CP+ZZfWkzQMBwUhrzDnKod14sJxcy9inzB1Jm284gGHSSfuH
KTftBEV9Zl97nTfNW47TqJnGqb1F+nYXWyvmiSGVUdeU2m3R2/H1rE0tv5TTim/v8FOShlTZyEFa
sWyFOJSGl20nXPHHrGVnchAnWoDe+AjJVTDqP1pv/r6wvh+mzqNU0M3lkK5EaWhza15oGqHNKfne
kWkW5IYUMyAf6ez9kbyEWJgw21TaW53M9hEM06OwArFt+4kbgG5cRJIGYWhoMcaw1NbkvkRFtq2z
dKdNMSQZ19j1y2CekjkFR4kAeKNrXvpjFmB0MI72V0XnK/k0SRz1POfh0rWon+Bs7htvAQ9IvOaW
WtAKOzUhHuf1c1yMXMiybraly4Ut2iq+wmaCDKJrPk9Ooj1AmZJEDjuDKjVAD2O45DAFh48ViCRz
pxFbP5fuVkdOFzkAqi8ItrAB8gW3nbbw+JamfTPzvetT0UF8lONsE9Lrks82e2IP6GfZWJa0eOBT
2zlSLnRfU2bhCd5kx9kNXdrdgvYI8Lj1HW6mKp6+ouEo7r1+1Y8gH/PXbgboprHlHJjzTl+ypnA5
Z8018FNHr+mazgPZEp4ev+rJyryMs0yY9QXZKKpRTvqW7wACTI2E8JeAnTMXo37pCnvez8xYngMD
7s+IbPumDPocQXpTMSaHAOFeCk6eyoOQlZcCvcYnERjOUfdH42Fps/hn0SFTw5hE5oAvRZqzMBnx
gVRS5xJTVKWH2D2CrUAacsmj0pFwJZZR7GvItPsS4sqjBbQXTYQ99rh8UfonZiF+DICfxrBwA6/m
S6jK29z3tQd07NlFmnTLMZuzdV/py/hkO315HNql0jYr5cP1UlXAHLshqC57Xc+DrYOR4CHPluXn
kLkljym5fPc02kfovHXThnnqJhGlLQxnSnsSHvPu0V9q/ToGlXiZxIaOUZZjIZufp6LypCueUru1
8VPrxdGZtflhnEr7YqzS8Y62Vk816ca3VlfTBWCMf0SY6D1pcITCVuA3s+z40JEBunF7cS39zD2Z
voAMBXZhdLnPcGyB8sIKxYpnQNxc0xMNvHUze1ISAWdS8OCtnUOkMBikyBOjlV1wbgAG6sTldYy5
bR8UhOaZY0XBWC79vdtrwAkb3kFFNsVnyx0xWcGEtR7ieCJSdNXMzLhlixD2ZhDeiKsPzU1Udvhh
ioLheLCiunUtrLuQctrrIbcRXRbBc5Y2eDtMA/uqXy17c8yUObtJflC0FFvNbfo0FGsBe2uYiVos
HbQtWNA6eFDmeq8R30KbZcZJLnkRX8P7n3lQb8jfEdA/LXFbz9K8njowhc+1Zc7tnWzwqTyoWovE
XPgDMScRDngh+X3ZRKtWzkyFzFFnl0VsgNPXH7W905D1UtqTeJgbI31dkVrtiRMR9RZiidgPTCju
ABMaX4c6sB8Qvph0iaUZPA2rCEi4TdPqkyi15Mc8uRk9Z9t6bm0cDIBEUlCbJAjN9zoF6k9pEWAi
ptryN2U6t/eLNFgrVkJSKdg6g1XN6TEUtjPuBrCj1vDF5et+zmPP/sxM1ZUPPt3x/jquW3KKV+AJ
OLU7n+enzOSWLFNwtD6M4yEipQawajoYCzEjBjch5hwNfOLgdBIM5uIamyLn6bWXjAzXmv3wWBtZ
wCDVask+JXYxYXBsmVet1hCSyL8Iwamhwx9alZ5aEN25rwyYxRjNh2eTI1HY2k17f9bOM9UWc0Ei
Y0cma78IKxLch4p0qT9nXjJ9EwRVHVyV55oxA38ymtrxt26w2F/dFDfH2JMBO6o0WHO13DtBr5EU
KpUWa2NCbVV+LBV1cppNMmVblS47qJxZVKDjqa8199ZOGjLjNW9v9LV3o5IXL3v0ydGgUmsrW7Ov
gnOUrRP0OowkZDGb2W+RpnrFEh9rSQKurbJwGVJ9Q0/8QxvL+W5odASRcytLVmuTBNfOHYPXwQfq
lgxlugPmKiIc6cmjVBG8U8aTU6hY3kwF9Maza11VQ15fpkRY3uW1/SrsRMez3wf3LeXsLdjcluoq
bX4yL2LALyA7V13uPqwjyCKQGfrWWPvpEQsvJkYtT667WLkkVmkxyWg7wtKNpj/NsQ2EmyzBgyvK
5G6kARBZTVrDiMim5nbgTPrSLqZ9l5D/uFtodm86v5Y3ozPlB2a4XwZ9Jgp69k3mTinQ7C0mRR8t
0GJipiVyOXGLZWPMg06XjEDmpc/MpzGpTTKB6WIURNI/AU+Nv51zZoiZ7g5sq+P9IurlW0otdl2p
WOi1i/srPM/5JzwDDPYnFSK9ao12aYEUuIo7bvmxY7336Nl+S1NZAdXs0+eFnqiD2HhAJgFc7spH
4E1e8cLTBcAWS51KvSY+NaBp54xhpjKxrTjfrSolu4Ih8Vj4JGc7KkNbq7mvOlTKnASBW/vNkkdl
Quo2UlLzMvZG0ocAqj4QH2BeJSqn257mhMhuvTIffOrJa71kz9vgqbd++FCWod/LUh51QZQXWQ+Z
uNC40YytVYyasen7fPgytHkvolqzmy/93LQB567Z+JQ7S/PgSbN7hrpHb8XLh7aKSA+onjogmM9T
rwOpDQTry7GrpXu7svoxtKxy90Qq6MrUjLgouctyP34WPdRu3Nyp9TK6lfuIhmVViWT18zxBSDZj
3ftSuzRpnLKvT4JKDRQxawdvKCujvPKLXTp69n2gsXobrnQuuJLdjTTUvCQf+2eaxuPRGFsiy0w/
3nZ1Wlwsg7XsGNLWpw4kGulyafMkPT1lwFlq97iOnTAr4d4bXtizxNdhVTNVrasWQHWAC9e5ILNq
orUeEGc6TMJ4rDhtAMHO8WGPjBsYm+jLdskWqKHxOokEXsCyfMk5Q0YiTh26wqmWADCZkI+NdsyB
2kT7Ue6oAuRp0cfkqxmkxoMH68+hy7zyHrSuvl9qH8KsJkT1aJfta5enLcYcb6mesVQvr4Ark0Pi
aCxDMeOvpGxrPGaaxgg6fckFjS04+ZvBW56L2Vminq05nPrewvmW6aoYe2SRqS8X2X0iScHciyHV
joIhJt8meb8DveeIgespH5qYKt2/70njuIkthG46NFZtY9klXYA5zg8OgMrjhCH4ALeK20Gj6Xe5
EpBaR0ViqW2q3OV130YBREa2qo4nTVuP87D4V3hJEwQ2gdwbQay/ABJG1GzoTJvyqi75+0V7dBOd
YG9OUDu8kP19tniMxhNjz9483at43moD3FGGg+ZM+0LDbMy8Td6Av7v5H+rOZDlyJE3Sr9KnuSEF
gBk2GZE+AL6STtLpXIMXCIMRxGrYDPvTz+dVWT1VJVOHvpRM5yElMyO5OR226K/66VUT+mG6MRxD
1UyWgEle5Q+c7Cj9wOiS3wE/cVG7tHPljqeShGbOxTP05lWivwFsF3QpYp+kFTgMps595GhQSlLw
Rfxg5xmx2MnTh16mbpRDi9oIbdJ1Hy88lyX1tn1pqXjXkzeq2PTq7lZ21wouOdjxW5uM9g7YkP6R
L8K8y+uhoAwjNVjA5eg8CtCydy1fLarbNj6nZIzuzIbMI5Dx2rulud07iLrI4QUv+rbpzQbYQOZf
GPEA6ZoIk2xseMTvix77B8Q1sAqOwFmOt1kV23Y04A2sEkxyIpevYG3XDUUBdNsntvnLWJPiOMZr
/OSyMoWuN9iS7Qi7jrv6xS7Jh2TXOeb6EED32Kc2FOXQypV/Nxd98wjVCIIriBr+yBDVwa2n9ROW
sXfTOE3+Qhk4q+DM2BS9Ec54g3gFFRCH5QN3AvvVTRcmgKY5cuby5EFoNrOeBH/iLTizCssHtWG8
+D1+iXyZrmEHlfDbxE5Bo2M5P3qxXUak2IxjX7rNjVGbBFOMqv0wGfhsjKTONlpBu10D5rQrKHBg
7w+jWfe7rmB2bq0zGyn/6hx76atTOXvTTuDV8+jRyJuFkEvcb6VIecbxvqWRS9/cfija7jqeAe0L
FEq/uu5qvfpTlWxKikfSEOVqTaLRpZzZK6uCe/KUNc8FlCH6gBw9L5vVG/NqZ5D4qW/HNLWRZJva
5n2L+DGA5EmMtyqXms7EFM8FLPauiFL4V5d1Sbvstvbc7AnyiTlxnjEQe1fCcBO532z4zj217tdh
cj8Ke3UJEge1tfOq0mAOmDOH3TmiZt0CdBoQoy9dG+I2cb2LphuqAGCc2Vd+QtC8DaCmfo6GSVs4
nnxTHskHxu4N+X75jI+mem9FTPsk9ImHmRE4dc9Oqx/HJVmR28D2nBtS7xcxSvXAdvPDsZjbxb4u
QgvX8IeBmX7XLDO9w8ITN9q31SuR7r4JK39uMVKl9naprBIhpT/yKqxbbTYgozJN+NthXvnU9+O8
gVq8PiNfOjd+a3tnsbhIDPnkN6dkWLHD9q3wf6EaUEmeVDa1zmbH6ACrPfU3hjd1BzTkdo06qqrf
M99lg0BCXe5IPHnbKxq58QaMxoyOnwsSD6eki0FnuR3h+NKb72KbneCg2WZUmK1p/xPYsq4jSigH
Hc61GkcCNYbz6DcC92UzLSWVpt5iQGoWKLX4eX28kULU+Y5txD6XMugfBVHsN4Tz6ZGeKDzugXVF
z0u970nHvIiimB8Evslt5tMmv6sze9lQ95A/MEAjzVlPvvvRN0X6I5vd8rY3rPHcGXbRIkEC8bht
/Zmpi2WV/D31LYdQOKesqPeM8X1Ze5IHLofrXerMOQ0Z2fwwB52kH4CwSRUVvBCPdd6tBtNbO/kV
W6k34Gu3rKckRugNcZippzzzbPg3MRfoAPc526l2IjdIuUjNSjj3MIQ1nYG1ebEnQQMGMUFS53HW
/qACO4MKlhOQG1vfvTPJSyPjQCGsDuDtrRdwSPYtsDU3iVSbmTRHD+ifNGsrAMWLEX9lhVo/m4CH
ZzulHNjC0Wyp2h5XygRdIrzVfu3G8o13G07Wiig0Z/pKzw/aFPEXUe7rAsdD5Fj8T6Rj7KOwQBqY
dkWJaxqb+6RV+pa1nQ1IB+YvLYcu3QQ1O9/UGMaLa2TN4+x23g2j5fYkp3480sI3fOtBEujnbduG
k09ha9j28/zbzWO16cphwx2CCXbv9tWhkqt3g2VXUYVYl09yHp0bwyamshbL8AsCvyAlRFhg35Rm
daAjZOaMlqj202pMnW6TwasvXJFQv5tKvxSj8B/Bn5RfK/Pxp9Xu+FvHOqSTsX1PeguWEd5zxh2U
rRk3fWFO24HX8KmadP/FDqT8kHai4BlXLmYYbBV2tsV4cx6Upy91XVC3sLK20J8wSHkbmH1/xndU
3jYWH2TFNbXcgEDOLuZAJzQXRUcUstp1Qx7tO3+AC0OHrwv8p5rKS5G2GAPSILebpziu18e5YMSW
crih9zsjcM9dk+yolV607TRghmaaWceWq4asu23X0VeyptS0KIrDbviw5IGn2/g5WyXDcKt+T+Ox
2FqA/D+5Mvv3g7eu52VWv1rL2agCZEOb0ptr58Fy5/aLesomMe272qujPA2elgyaU+GW2J9pImNy
o00nD8U002Vu0xQlJn4u0JU8PAtZKVnyXFNuRaJn5PrKhGZA4TAyFR97ju0fHhUf59g0LTANYu4u
kgM9N4HSMcbQH9jlxnlubrLREQo7WKJ/JMXcQRrwv+qusKlRpR3kIaWG7G6iyOtxRs74qDxfOmFh
xRQ2JgPjm3Tg3TSZyYFVNb4aBf0owVxPgdGA2ZFeFwMUTTtUkVVrglHI7p21KZxpwUrEEeF2MLzq
TSRsWakKOLKkKJyFdcWPSKYtJGit5pV5an/ExFJv07avD3MKqcH0TBwLi+kTlBGOZDdNZoZWfa8+
XBHrO2aHA27Jxf8edaVvJ6Mo0YIt/4fppWYXLkPpGxEuweBmiB0Osl7O3EqsAzcYkPDTrbY1Uo5q
xcZnmoPc2zifjSMrkOdlbxxjg4JQiUZCAAYd466fHRa5wIPdRhdQ+uQAktkRVJ+eM0hzv+ppmX9m
HFufyUyCYgI8eF3/KdY6uUHu1+Eq5vmjLZhfhqwKySsSKUeTFZcWK1XOYjwOvsccpiCNCq29T+8m
A9JHie1QbaeGQHjYLWxcSxW4x7j2zFt+KGPlrd7NUdqI8bg4fcLORezk2GmnkZsmsasmzONyeWv9
wmZuA5jEthv2/KoFDRW7Zh1HdXx1+vQewekhi1m9exhBN9iT9E0y6ytxr8BOEph5hpZnVhzqirlm
t6IjB9KTFSzOfUPfCp1HvSh63ubsYiEFJflIi8og2lMwz3wZ0LvJIdYgrCIF1OGlHDvmKHZV0Frr
zbA3YsM4IrIrb+N0+vofJh66MB4y+4WZrSjDiYGoF6nKcX61Y1bdN0xQH9m8OLuUbJfhtSFDH+m0
u7K+IM+8ozfb267IaaG93q6UT9sc2JO5jyTzQQpNINTMoDjvfILdvwrIS2xiV0RnXHRpJAE9xTvK
RcCfIQ7frgBebuaqne+Xa7IIJzYi+TVYyZgGmCcQAZ4smJdGPj1KA2U01RO3a/0OnLO7geBfHn2j
gtRSWHozLS3WP6zCdwPHiXv7ujonK3gYorsQjkcCuDF0tNNKKVEaWoM2302jze41wNq7opvsbd2b
1F1DoNBARwkXpfCrHjsIZae6IHOnQbZspR0TlIfI/VU2o7dNGr87UVOdPsQ0tGNwz6ZsM5TT+qUT
comJRbF4t9bTgfM6MjEAGmf377X9/L3r5z//B+HeyUQEGIP/tTfo5lOp4T/+16dq/vd/3H7qVGXd
30Pe//z4vzqEPJjsJIAxCcJzI+N09QH96RASf0Aud3ARQNHF+HHNpvzNIeT8YYnAsQjqYC3EQvl/
HULC/oOJAtgt7EEQxHj4/jsOIen+o1MHGZwslOvIfw55VfaQWAOdoXsVd2bI+GyykIORABnajffg
dtx6G8QxcotlTOmKpg+Bh3d1e7tQXH2sk6TdLann3LvVnG7MZfa4zw8zGdpaAUGIGbY1RmLVu4Gz
1YZeINS2GP5MW/fLUdmeCEvNLQunst57dJJtdWumB5Kk7YPFROuNkzfdr16d7pVFPc40lMUtTzaW
zhUfgbjW6KgqJXdK/OYagss+/aBzmWParMvxX1p49LWQx4dstIdIoHbjMpZh3UyECBn35U/1X/p8
MDD5pxWdmnPItfAn8a7KDHuy/Qy5pL5g18goFmcNu1063z41Ns7w2K/j/UKbEAHFlTuiy4KG6Erj
Ehv1BBCukfv6WkZUOgXuoGtBUZuPzWbW1frDoMN6C6VLHKxrpVHhpcvzUDBau9WMDEUU/LUEaeBo
jV9COXcVDho24nIIa8aRtw7OgZ+M1uEG6gZfYAJxP+feA/yR8qU6r4o3jwPJW5IFw8GUlDR5NEB5
kemk1Q3a6rJfKaDrI8SO7msQQ3wjBkgHe9QSopkc253jZHBlDpFAgM0aiovPKr2YjwOu/U3/5noo
yU5cK2oMKLFm0nwaTVY4kCuJ7BkKJPNfUGTxmvNZsiZtUF4EvFjdgR2qVlhb6epam5XzwCa9QsuE
a+M0SbLBvnA/Vd/txG9hg4OjecUwSmsJR+gmedFi8hnQYg+C8OZqjySCqcCgycInP+964hioNj07
XOkiq4EPyq+7npjJGh3D83ZIl/NfKP2ausit5FPa545v8XPI54FOScxQm2ppHW4/Rj9TnzPVu3j1
cNxQ6tYdUwkommNP/L00Lt+TVniPqEpKA1pUeauk23hq7Yvn6vgzMIeCa2vMsMeZQZCsKnPI2gGX
onephYaPoY24ehZ3z11GVyF6BUOg3bDiPLOZrl0yWcL3ZWoVwZxutgs6UBM5tYUcVuKtISMAhBFz
hV8OwyFnSvULbMPyuVJX9oLhjN52ihjEtxlMPo904tQtdyKlpxDHAUYIkWGeC5ux7EfqTytfbMqC
4X7ol3aNDD86kiZcxY5qG5wwz2lG2Hgjxy6pEENnN4XAN6SUjdMS9CQyj+GsaAxFNZujIcHnVutT
z4Ja/5utsz5yzbIQ09TKiadNCHKHBh6mG2riEzAxZQDQfZ6/bJN6yMWqnS9ZrUAfadO9zMy5T/NA
WHK1WnnmRaFEz/Kb+XU28uST8pTsiPO1ODYLZjI42ZydyeQED14R2FQQa8XPuqZM3mm74fc0Qycm
zbFSpOJgVx3DxQUluZ2o3jxgtkoA7DXczsYm+N3ZFBFu5t7oX6lOSn9mTL5+JnE+7tw2Xu5Xrlxn
bqrcoRZHnXNm5n2YdEY9XT2K8sPouH2GvScUCODVrE8ccM3NxBDxg0+iDnlqmmedW8QAZfBB2rbZ
UoXkntYR956PdWGbjX556hfhfICH8DAWX2vzIDhj8es5aG0bbjPY0JpijKzCYgwwEqY4Kl/UWMuy
ptz4FMRknBXt+JTn3nxAK/Hxoiiz2c6NH59wAZU0Ehsmc+S283Sz5dUxPzmMBi+uGNTW1Dq40PHx
yPyaUiKuJ+Eo/WrnGP7CUMoZmmfXGYNb1ZRzlEhJL4qdypvBWZetOQ7mXlxLWMdcZFtHZz7hyro4
AMh3NqWTTlun5SbHo95t6+uaXi2FtwGXamABmOWPMtGMfDKiuXtnEoCFlzK7N1j37hRBRMRJowNp
HI845jt9cVjnz4iuBNy62p8JTReYx6ZUnt1BFs+WNtLfFjDulGKSYtwOEOc5I875Afh3dqDDftpX
MjFumoChgOTaWdP8hb9m00wqv0scNXGRFNP6E6eCPuRQdy/MXvMjCZzHgGB/uWG1xMTHDMj+wb4d
MNArqGdznMV9XHGEhaNOcKC3galu/F4v1QNF5jNtenX6nRPOvVCzFT+TPMWwRjtx8DOZNJVqupP3
VmJ3n5NS7hs+xW5DoM+PgmxRByn7FRZqZRm7ioAf1Vjj5D2qWXinslvdTSnW6TR2hrx329QDdZtb
NGQQfglXM5mOgZ0xKUlXcewxUSWhY/X9zjPy8uJ4Wm2zLKZHnBFW95sQZpbe27BxPw3ytshsxYrz
zixqBixclU5plpPvXbhicAWUp9VX4w9bJ/nOlOaAfKGc/RgoZhZJ5kNKyuK4iAhoV3R1i4bmDddr
WAJb+7cgR3dPv+28LfTC7cP01zVs6aD4ilfuZdZa2Ts8RsbN6q/Db0VF5Q51aXzquOUySZUYaEkj
+jcJ/aOfdkbFNdVZdvKQFKlJuSqMrF1L5ChKOlccByQMoOxofrfeZFm3o6IWOiCavG9Enu1Rqlnp
rlytY2YlNCu38XyGM+zuccDkN9r1W17Nvn2JJ+Zaiu0EzXGJD9y49GVyOujMUCmedR6M53ScKC5U
C/s1JvhbHytfalrVUY+G5DCAAzX0ctc7BeyrP/+9x/j/D937lmkBQ7pmbv71If0uW+vuU/3Dwfy/
Puy/6pck7DY4ZqTaPE7Gfz2YB9cjtria16kU8k15PX3/eTC35R9SEGjiL2E6VA5yZv+bdd/6IyCr
SgwaD5yAFuL+dw7mAOr+wUJPXNsBwADgykUuIdUU/BNfDX+agas8Hg8Y79I7RBBIGrW2LmVxTpPu
fu1jXMmuh/BGUSdDWfppOxd8BW4yascVRg3qHjm3PflWf2eLZrhG5D7GdV6QT+9AwnbMMgcCjkp8
awrSHxyXmu3QygLm9T4x+FCu5Yens08tDGsHWMB5T92pwISecMtVJf59zfx6nX+2AZeHYZh/2viy
cSO1jntpc5BhaHME7dS7Tvpz5aKR2x6FiHBOI9rttml/NbAzTf62gzU+kuor32j8M7d9P6l7ny2O
nOTVmgO0QE5PWos7gaJfVsvWwoAQZra4FivO3y5zAxAVZhCmU/OONDHey2LC5tqbXdRjqj3FDSNJ
u7itwKdvp374VLBqN/XM8Nfqqa31uLgjyvbEkubyvWFScK51Dmo2a9UmpnoUdcQE0q5Nqv5Kc6x/
FgOuzXksTjBnbtlYmHAzLZuF2+7KiStQLrP1dqBYsM5QHdo8S1kGvQvkOTgnTKeLiHnsQXDLQ/p2
ulc/PQPkfAbhhTvWBQLtB2dZT49ttTBpnt96DgGHwrC6u7wMshsz7fD+qo1Vy11prq+mrw74OZB1
rp7u0Sro5asHifu2jxGrDBZIZ/oqpY/ppBXM1ctPosZf7ijPFob6kPrMh3ycvXNO3pHfNeqlXatd
Y0/sJQAkdrUHz8WCubxZY/MhAXO6zazu6Ctx7Hz0+6yT/tHI+X2LJRs3fZ1ekdMMRMY0llHmsJWg
4eHfQv5M0jTYloRmNxMlLyH4bWrqstZ5HAq6dLtgimgD4bs2b8xl+NEuxRuiltr3DV8YhqDKxWXl
ondZpHEJ/OQ4K0JvvsduEtOBOEvc/C36UDiqHt43CMxomucd3YUrIRK73ACZ3TWdGx/SnMrDfPWa
yMgMgEdcZfGqTbDxbC8+lcymEYeNF7sWp5kSj60PFC+yl5QQQNL9lOqqo4r6BRsil+d++uEh9vxe
Gg64ayJ/m118arV9CwVjeMJ6wksfzGiuhvTp7x7xTs2IytZQbQdKk7ORQhZMWPfSdCrs/tmvyiHZ
q8thbw00h9Wm+d2OxSPtAuK2xZt8zRBGLW3XYQ5ANBJ914aUoeSU3JAm7zjHN8O8zxuPnhj3V9G2
b8pJL/OoGEQPjMrYnrHidKl117V2EBqdzckkS7cjn8flPKas4Wh5p3kVm8zvyq2eAnVOUKaQMx/m
xed91s1ZEjld8O7n82apByazKS6RCp8r9neJlDkl+yBTxk+sOoBjZNBZZ8VBb++t/OJTg3ZIsamp
6XhAo7hJy2+nhDbYAxNHEngwGNSGPr/JHT45TJMsaB6diZ9Tfu6D5ThY8PRh3hOQxhLuNN6F7iVM
Q3NHj06cnjJ3XHa9JIUHrV1lNwgMLJWQsbLfCfdhhxHCwLsRaoINiGt6XSxn641GZCd3IjXanRq9
UK9dVDPUp+3igTchDB5eOcNZX1dQPZeWTtQiTXkcMhKUw0U6s8Jabl4YSApy/tmTamoqYxhcza3F
2JyBTV9TZoyTajeaxLU7xps7o5ffTW46/Kz9p1CBcauAooVKTZHQE8TKyzoUx6TiFDkzka274R1f
k5woDhvTF0aLLbOkVZj7Osthq2vFtbu1Lf06cdh/95eBKeuSlfbb4ngM1tVgU50M3ySJClHke5E5
yWZV/rjlwGTj4VnxdqD/ADDgEos40Hw3PGqHxRjibC+VQxsRmVImffx+rJ12+EE2Wf+XTy26WkWe
8rXHt8osIfLhy6cRSnIJpNzuSfvnwmbUmASJtSXjTvQClHmOrC5KErKNaTtMg61MwTyi6lhEowK0
1vtjfM4dZz3oYPCv5KMa4zvqPDYRgPx5+yyq+tahzPMQr9Z6hu3cb0kFc2Q0fAwmAkfFlnuZxa7R
JuXFn1zjJPGEMZApsmfMGt6nMLDhsLvBp7WSPthnnaWGPTNW+TIxlNjDYYrvGbJkUIzH92AkxrJV
paYu1SROxXZdhoXZfVbB5JxpKF/6kxf0EpVmWZqtdAf/nQsZGS4GW4fZbvEDLVaRvY9VbDxb9NKW
DIzwNA2rLB4a6Nfw7ibx4WB22FDJkzHOR8Y7JsLBrYKXXL6A3dQo+01gHppiye7KoP4lixzngY11
Vxe1dy9z4uDr3BnHOh7Wz9pNbF5uV9Vw/n84hXzDMo0tzqrtzVJU3/MY0CjqD1zQyx7Cv+Ez2U3L
xPjFC14+Ta1F5RspSL3NjREgQh1suV5hIEQfY2ZiJ1tN0fxLMHmhFXPO72FE7BAi0A7SktAso6Dq
J4Xc/UQpEhQ3Crjg30PXYPfx+rz5zNNFHElm6WdbOfHW7Bze8/ig3bNlJ+UDNe7YL6kaLpsV07lI
nTeBVTKa8ZB9tJr+da/k6erEbKQbNujhyQU3wcWxGDE9meNDYsYXy2/7sBZlA/1CifUMc9GyHtyx
KkMtaHZouho45vVolC4LNtVy/MXo7Wc7ZzOs22Q85t3cvja+xh7tGThacVBONltAFOTJ+7/37P4/
VoJH4SbN+q9P97efXUVkt/j8h/P9Xz/qT+Hd/wMwFWd11PO/JnD/dr73JNFc4F+I8RywOfsDn/jz
fG/5f7AfBKYpr628jPb4oz/P95b1BxcCrCr8ieQfQNP/LZ78J3uFZDOvd/K7/vPf/57FwhWi+fuA
rAu0h5vHlcTLZwJtw5//XTTX1Q7u5j7AtqWdw1ItD25MJyXaCqcA+J7941gX3y3dNOHfvUr/j69L
RPGfvzIZEZsbAFQGLj7wof7xK2N6FKu7lsPWjYPud0x8OOQazD0Zv6WVkMVcSVZkDA0Ak2fGepl1
g4gDOmAl366bbwghy4waM2CJrEhAvBO0pbcZEgSbTrZIQIeJw5jU1IuPYNdC6R3wQe6EE9sRtT31
fnVH78ZIeneHZZUeF+7MDWC5xITN0T1MYCNYKMRXbibVBhl1l5M6i3p4F1jbKzKuV50xMbeuYZu3
fTrDpJy7/AKu3R3DeR7FvcWSc6aDoiCaZHTX1vN8uhd+/pwEPl8vXmZ9Pamrx8VhMt7kp1zk+q4g
K8UJje0jimcGGmFWZHzwhGAECpRQmnAN+dJ7eib8OlgJFu+gOzmVokkqW8h60Revwob0G+Scq1Gg
zJPXbLKCCyLZjJGYrH5S1ntMDYDWMNNvYhJx7z311GzEnTTwRReihuBi+A+TofvveLYDSKV10CGu
EOH+1TcTQ9KFzQupMTBfkII0/2jzHrsWimGTQKMow0qymEckHDApq2KZ9r7pp7fkf6dbLFoVeAH8
EcJw3Ps5U/LBBAqUbu1icc7suF7kSm2eMj1jFKNs+zwnEwNGaNYMtak8629cT1V0qzVxta/lMJ/G
3O93qRFXUd7lwQ7IznpbzWPz0hIy4UzYaCPZeMKpX5mdIOsTgTAwG2Og2Q/+GNTnxL46J1JZKJJQ
nFbw71Qt24KGogVYaZAHOFgAs+uUm44qbbPAJ8ktlFTTYvUYrUp/eeD/I+0NuMX67RieY+KMGavt
6PTBmWsryWNzNKDuDp1Lvpfj6XHQo3RDn0T8uCd4hDjF7U7sJe1MgMySxnl1ltFjd8zptd2wP8Rh
TKsW8Y1Oc16h7Wg5xkp7Okxqp7kbhrT/aCubN1LRmu+JWae/495rvnhlsosuqqso7dDj3S4lXU2Z
HNJ3WTGLxzuaJTs7r0hvudhkuAcOfJXVTq0DJvIAKnfpyY+pwR+IV8qdo1iOZYzYl2Nywjm+cG6b
7V2OXvpk16u4VPTJt5vJsnvQOapljrQG4/zVKs9NwjyZmscxtoIPHPjpW4dS7G+l39V3QVkW1sYP
Evd1vBqFsMJZ8xar3/yp6l6/0AvBLMSuOvezzZChw8YzClKkHWY7t6SLKGqt1vpt6Mx64m6vXkcn
jx9d5Mj3ioglRUyivAb0JmE+o4GTAZDWiO6N+qqeareVW70MLphQ4Lt0ssE1I4WODi12sIcYrrld
aVgbd0bJhCnlrtvU5IJk0aGG2yehAH2EuHxYPG6d+/TKL+umsaXwJyEStWKjs8J6iVlFCk8lYArL
yXhYmkUr5HO/eMVOFhAEM+ucQkSC9l+mCUdn4zpCHVYCKUwqjNxbWAltj6biq23SHVTNE5/7+dlA
DznbvUdcr6MkuojgFE2PWe2LV36lDoMoV7mh6zfuNqZd7CkZRLqRjUQFF456vNLKtmsDNydkttS+
C81uwmJmLj9wYrofLOb8RkFKYjZn7lU5Ee5VA5IsZSmIqnPDCd/wFRdcHnLsMz3x2KPRUDqduEj1
fIfXIdVYsSyMcezUWKXX8X7q3em1pC1uBT5W5uBOR+YfBxOc4g/mUyPWlsFxmq0J+1LigjDzO+Tt
4Ww4fvPiLzPcWx2Pns/gq5Lvk1qbX5TAdSV5hoElPTODq/PR7pI1akooPGHid0tytGIDG4gnRHGv
KmWm5xo1OuWIHIibenSTlEuv6IMb7hsYrJbB4uniWkEZkmxz43OKO/JUSxJ3elvZVUwyWTeECQhv
7CSFMaQ5KVmrw1gAAIh443Tjpq2L+RqZN1QR1TAvNm1MiV/oLg6gRlyRRNHnzh9OHWlVPsRfbwLm
tUD9/PiOd1L3wb3Qgmzfea9ALtXNqFB9GG+yEJvaLQ9XW3OHq31YCPNbLHqJn033oAd9AjIFK/WK
zIXNCcMbRAr4pIQQXPdpLmxio9J0FXktE83GG7zuexnG9BF9muFfVuX9dmSKd++rydrxg+JlSWr1
VtVJd5MUfp1Fuce2Q+9qgkhVwWCzyTcaHnhNj0dvCxPZ+KRl836YUnrI4Sku4cq4l1GWU97LeNAY
AJHpIGkwyMsiu3E88xAnizmFtFXFn0QjvTYc3L5YTrW7lBax/jF9MwUZP1w6UCwif579IWosfjYg
Csu7IED1zPLbnEnKufvEpPG6Zn8+uXaCAMKQsfyhhjmAB6Dx8oaJ6V7907mXoa4MFvkUDeOex5Aq
5Y9pcPqzxK56H8+xfTY97fwWy2REPjC7F4cH6StwDTSm3nQzOvPKvS2vw1K/7mMw82Xf/VqzEZw3
bmWPpqbAcHAjatd+JDA5PNU1Msdg2kV5asfR++Ew1/xei1ilkZW2I3aeknhLOOCU6rIQEycBZMqn
xjaqad59X6zG/WR3yR5dSsNmlq1GWVcAfwcdo+4bZsphqwvvAeMyyp4cVzkfaYUF5mqITm50Nzib
WZSah4AR+KyN/BM1Jr6nYv1tVJhNqy6eN2lu1eSi9JLuOBhwcSJH6I23WBDcJxfD6YTywr0wUjHc
MMzyBnA4XgnyCQsiR2NcCXe2/9XavbitoKE7JDfJhEcxgY1DC6DzNEjrR+vG7UsxC/kTA1pQHnA3
1ck2sHWGpsxUOuWG6vXfYFvzlqGMNw5bmTn+xRRuEu8GooBoy0US0wxFgzJPpxhwCUyT6HjTjIoZ
uwmbAerDABMDcVTKt6lveUcp5tochMioRZI4/KErTfx8/opbGn12tr67Anso63RJzLWj4C0yBjk/
uBmeMbwnatymhOrx6oE1E6cCj/9N1mbGzzjrBj/MHEBPZGR9M4Kb238Iwp5LWJKJ+UhIwbiILEtO
TEmwCgRkstGEV8N6qvxGykMyktNko1rBu8GlYTM2tNDHJRYiIHAUg5kr8nxJ7oh5iItJLMpHAHZp
N8nWssU2LCpEPtf2fqkYzOEMF8oPinLTtVCdRW+5OwfG79s0Q/h3DGjrIb4FizuvrsPRXDroKjOm
h6DCTUESxvharKT5YTpR1SMTTpJESY63lQiSr2CoGAsNvBldqSvX2xlP4cOQkzfDD59ulBhx+pAX
IgZaHZIAy3dIElM+5g3luJOqfDLKCH1eEEu2XBSXJXZo1PAYBwByUwRJbOuNd6L4njKdb2GMAtrB
LhucvaHrTnk6TwwA89K7rERA663ZB+mTsVjqzh4mXj8eitdZTixXpYAPsPd1vrzF0tfPGt0akD+5
22UzuIm2CH40w3fAafALkatyQwJTKfl9ARImUtxuvoWvR4BoRpo+y2ap2WK1Le8mLRga24xmo8Tm
XQhwbKrSjTUs03cGVnrTrK16mlYWFfLhMcN+Qy0ekPEqwRQZ91QPgIuh2wc9ZF5uJG9EDr2kJLkH
sNOaqH116MhFpGxjVVveK07z5NcAy5igUstum1hkNZqiNS71shJjxj6KcdRjZmsyZN9ONrTBOsiF
ETrtMJmMM1zjpihjzEnzkikcGinpAwY/sDNEvHASZKPELJvgY5eb2mpL82qxTlHMm5YTkiEXXlpP
1i9Wr1Ds8Um6WLob83ZeoU1se10FOkocXf4f9s5sN3Ll3NKv0i/AjeBM3uacytQ8VemGUJWqgkNw
Cg5B8un7Y9ltHBvdp4/vjQ0Y2IPkkjKTEf/61/rW+zxEcQepf0h/FaHUuDjChFsR0I8/ViMhcTAY
p34Tg6teTCeiL6eU9QkM7NSch4zPKEAkxjwCWDmkuVoKrACNf0/57mxv6M5W8caRwsaoNXI9jInV
kQACNe0SUYWrgr5p06Ln1TWZ6cjkI8sZ3oYbnS1csAeLMafztHjAwtXaELR1D/VEe+IlrDSJZkv9
whgyhVhaI3z82g5hPowlRpCTH0j7JtDGv6v7kSskYnwcYXaKxA1VqrzhEj755z739UPnyqbAMuSR
+/N8xjy2XvkxczxxNpHEZW7V+VcQ4qXasOSwL0zJ/mOQVxc7WsTGYGcpcejcTWnxioup3PUMX/sa
33iF/nTMaqvfOWzskYSC+44PwH1mJdF+DvqGdDplEKjn8U7XY4cVIexp15gXBouFdVQ6YPGaRkIe
hauzY4VP6NF4fflQzrre9Ta3xtUarhP+b2ZPXWv4u3uII/mG8BSXiykP7nEVdoeqRkbkYKPVz0Ag
LAzLNy3eBEgI1HUBibzU3TtmcIghmRM8jXgT93GTzwe/mu7D1JrMzvGH4FR7gCqTMPES7icOTUG+
Fa8d9212oU3CbGqdRQsqnVp39nV8s4wayHWdxAmggKj6hQx8bCPRoR+nBbsDcAr9WMXfa2uMbkJs
Od+cNpBfEQfoNuQXNGiF4t97A5CZBvuBv+c7FtbDEuCT3E5uM3HjTbvmpdS9ODmse5qNiWf7xS1T
6wIXZdjg8mlOIcim1yZsi49kEAvAATFbv8chrLoPt2AM4gKQsVWsElTso84LE/EkhXjSZ54U52xo
1BecJH2d7ZSbJcANDrB8spHxbeK65qBGbpNFHsWPse1FsEGjdsDoaFh3paLBrDJkrG4ZM7kpULjD
mdlENIxgkop4UEWkDDA0uXi2mz+PnZ4/2vc+8JZxN+HqFjviSrwpQF8s/skvGRMAw7vVtAU07BVb
/AqExtzKJviDb+FXQ7ceVbekneZdRDD/HFMlEFNtSz4BhTXlEk3BYPArongTgjnY3s505g4j14Ir
UKRcTAc7D37q0utpnpFt9ogsUJ/6wXWfvF6M5V5GgkdiEgWGZeRCRWjTdFBEszKc/SNGEYZzqGMj
QYnREddBN80Jaxm3pz5KNRYNa+p/9vMS9cf/6KN/IIj/H3whBggHjwKq4f9bIr39JdNP9Tn/s0T6
jy/8uwXC+QstxKE2zrYRgP54Hf7mgojivxh8wBraMTbkf3ZBBH8J3JQxKdSIT14QY534u0rq+H/R
GoGEirbpx9Qfhf+OSuq4/4IwZK5FinV9RNzI45utzMb/qpMOMNkiH93ipImlST7ywMKoEmalQZgh
A35RKHXTB1jTzr4bDM/seCK5DwwevwOAZve1zfPyXPUBnd/NCiWEgYGJduubfmqPWLjc17hjhZgY
I+5Ly2LWcP0qIIBCkwMChefl8YntFWAYMVMwehVWPZ0RDeDs+TKFwZP08qWD20DND0uTLZoJ7B42
tpdoCIdvDQ64TcWTYk/uGdhKxW2ZQWI3uuJungm+xpBNKXPhLvOzVW1j8FN1Zbvlh5VXkVMfvNFc
Pq8+Tz0GWy9dI3AK4POiyhO3LrKWTuacEj+iG9xf3NNMTc/J8agkqqx5IjanMKCZ1I1feEBHR8Nj
+xY8UrzNuTZvMMKLvQuckOsweT+HpLMzek7zRlIRfl1STw3RNQLrNo9VHpJAK8p9TeeCuDpOkskb
U5nxsR1x8uJ9qj15hQ2Vm2PCppxmL7MOpTEpDLnr7ARZTRIZJhVT55zs0ga9CDEqtuzHxUZVvtcy
CqpHsJgWVybRJvpEHEQn57SJ7IUhrQd0koxURezqPLFx8Q2BvxzcMVXf4OLhH4g4F5yDvUTcmlTq
8Kx08JJDzli6EWhg0I3HkCTGl6gbSTilKeNjpQf7zae9SQPLlXJt4PgdxxNBKEhWToXju9awP9BV
rJPFTfxbGFCwlorkAQA0ik5rQK70UxnfutoAZuPhSQO6OASCpuKaJg1KrXxhjp1XdV8uK+VTze00
O2YjZN2dqgUxqKCJXvwwX91zISM29/M+eqa5eb4C1QEhPWU+1pNePTODUybkEryEDpUeScLXNyKs
yh0FQnIvsuhm0HO8n9GwX5Iqsw9jW/s3QZC7cKEsUqU2DgpG9aLuuucZiB0puaC7x6efUKJrmKAg
lGD8UZpZtK7TsNy0Jf8cxI9RV5+yjR3fS+MZUuVVtwSISYZ72Qvv1uFSwxqmosSpyZ5TJp+fwZyZ
ZsPiccfoF2xUI4ezHE1xH0fJ+L3ntU2QThOb26kzzSg9uDRIF1p4TLSme70swzfQJOVjO9fH2qwU
lngVgHPqM33HMnsdhc1zCVbyGKZDzu89n49BLtvv6+L1rKxluG36+Vc9wDTbwNIp94Tielw0eX4g
s2kVOH1M8Gwg4GFHTIvwo5l7lpuCzNPZgM84TNM07DKncddtw7D3R855rvHtcYlDXCqTr7al7RYH
NaEaelqqE/nsG1GyhPRNOd0Gvhi+MbJgp+ikepCx2950TY5TZU5jbANt8klvDEvV/xyL/6NjkWPi
v10b3n5+pfPn//q/YH3tv33p307FyPkr8iMvCO31MBNkQP7r7tDGl8ep9Afqy8n3f6yBwV/YVDks
ycOLv518/zgU7b/glmImDDg1seDE/9bq0IZ//687PFoMAkQ6Dlk6HWjC/OdTMbOteFqoHThMaki9
ndBopnan03vLysUbPCebMmwZqa0mvnDNkMvsm6iCzRqZLH+uPCe710jHiDhm9r78rIhfWMoDOkxq
6QRX7tFD+ib5bM4kg+robUxyhP/GcXaT5Qr2JOqpZUh+heTub/t0GDEsiDfEi8li3iNk6Tfli1wq
OIV+6N7DCMk5k5qI/QVgEy3L4aEsgDUxYflTve1UT8dUmxKQ7J25P5Kn7QQCB2pmJGwjtqg4M0Td
ZJw3eRao+sbR7VM1BeXyNMbEfM5BupTPDWbhEfS2Hp9Luy4ZRzzDGoPm93XP44HkP2MiYFsP9qL5
sqxoAAYOeA9CaMnsex2mKo5vxoT6DHZsnqMf57lovjzCxtmRJGIxvgFSjL/qBc/jYpvaPjk6bst9
H7qrnc9QxpLFMfq3FVAicu9jSTM3Cwi1330S9jUzY9l+gOK0X+rAKTeuTqJHx+MGbfL8nLLzxH8O
0Rsfj4qCH+QTvPHsBnC1Qe9CoORICwRpjom0aDDq+mDnkrLdxPbQ1OJZvHhAcb4PygNV11r65yS6
8A734xzuOzwPe+g0EionrJRLyG7oWKFeUSvp6/LIb8Vjx+qrlFhWO8Zscpvl5I+EmaTdy6urUM4/
wIcET9ynLMpwRSVuLB1xTFiKJCZMMrVpkpkJSbiSNtmBXI6SUOwQwOCWe4XjHPPKsPhtcon1pvg5
lLxbiGgWcpdBK6asRebPUcdx2rEIpbWOnxsBGvYKWfSUfMFUfwo6bDZdNri/pSqjd08jQG9t0RXu
R9qgJLPMGrchTlQAOWSZ5Gid8gl3Ex757ChyXGW7voyzS9CXT6vHm+2qTq+Y9P3HMPTj71qr7Fai
bgV7BYbm2PZhxFzksDMshMU1Q5MX3liOP/WbIJPcr0IPmjsb7iottipXEzIPVpfmpqtc6xhGCwuo
mSgDJ/mYEfetnqLciH1W21579PLe2TAuvijPG79rD7uUaJj/t6R2/JSke8f2m6hZ5J5EAueAAOuQ
gsqq02ybTSnAHbTcnKU1ET1zFsTokKmGxY22dSkyQMcOfpVNE4/pt86AfkNnlX19qNkJTNeWJol4
lxamNbjsHegcZP6cdksfuH3f6cwOWUXp4Lu7hJrit0gC/z0m5eC9QwprrTvf61IN3iRLhwMRJxL1
3tg587bAO+gfCFjPlGtNvNAAcSufKDn2oGq689pQDrfJiPwDFToHH5HF/FdPaWQw6cxhYpv3nndX
tBGhKnBtUvaE9G2Yq7fVHEMlakjvnPo0619Ervwz/g7ZPhddDQwjs/o4/2XGubmOqiZ+AXecjDT3
IfVG49vgbL06L34p0+NzcpNEN6CeWnI50g8xHtpiQUHoIkurbTXYZEugIP3Wcd6SgnaN3JMrLLoz
70yExSZjiWUzlTyig8IXW5POgTVBqCYLikN38Hz9g6uaxrCasrxDzaCAHs9AxkNicl4rop2vLZwl
gapo4+JdI9e+aChlTiPwbqGPhL1d7Nh3donPpWdDwzJhbR6QYQfJaMBfzY+IBfhPtLtICV5uFG0S
+OEqbb4TLo5uRzbO7zUoOhZMhPxZApEWR0zDVsCMPu15DlG2MHWxOQV2b27HuI0fiI/RmB6t+fPc
CqZHH5gTVsPKeSIqlhJYwt2AY2GNrifsKjr27xNurHbOLji31/Ckbl/synHfuQeZg62RZGE1BkiI
BokRJAgh+WnNy09yVBgRAJ3vZWYBaJOkOhi0hvja1L3FCNO5KPc1NUKpVzX3FkTxTzZP0we+Cu+N
2HRxDoaRmIkekydOyyw6tnbYvYAVxJaOnPOFN8K84IMEyuBXzzGPpWljKOCEyjvWzzlrBLh2WDNu
2hbN9MjyTp5gBrmAJkc8fxUNIlvf60dg0TkD5yFSI9bzTgXfacDgZR1WnEGxgg0opRo2VQZpXSRY
8vKVfRCGJd6HmgncsFal6Q2AN43gjqpPZTnWICxwpvh/yAoEY+38MHOb5OEqUXXo77gOSe6mW6eS
dnPFqL/QhEHm+7VVhkKmZCpXs8fYeOfGA45WFCkYiPoPEmJe6RA+VmNYfLN7m7dFfF/9wUhgR/rJ
0ayvy8qYyEf22xsu3s0N0SN5wZ5NPAhyafXkr5CKMnP4e2yM8T1/lv6jNLEABtihsQ6mXp6csE3P
2R/+RQIJowvzX7Dy1GsQLsB8EyaZO1696rtYO7kmv7eOue79Y+14lOnVzRcGi+UhXeEc3FwYleOq
ZKeGPaWNrSw9M1KmVPUO0IvjGjuuHa545xUNIppVjiuHeH604Ww0z1WnrBsHLsgHXQC8waQ3rOWh
dVvSaYveathbdv2PoB09nA/N+DiBhnTPhGKLb7WRUt7PXo+2LnKv+lGvNJQEgl61gW6grZvuDzSF
DXicH0ZM0M+xN7OiwowJ+CrCnATQoOZ/55Rw3JbvxsNMWGE4IvVmaAVOy78skt5/9HIiBL6hARKL
g2sTZOzwqvbsnCFZpX5JWYhkkdr4EwmkxfS/V/hRu0G64ARb0TJIF+NZGYKRZgXP+CuCpqhr6hm7
cG7Tna/G/BXWanVMV3hNtmJsoKQFN7H+g/LSmWKJo8hvQI3gsEFcHrttWIz8CceUf8ls2ccnnZcd
u8TZXT7bP3yddnLnT7pck599N4WYNbqxknxivTYl67kKvDbQ5gsvPHEAhy/HnV42oH4gx1QgoaLl
iYtpCsRBElSAZiax2QwKWwDfUx6dOK8/4gKo5dZ3K3NAAs3sTVKM2EgJwn6v8E3LbQZ85BOnkn/x
kiT5dImw78dED5oLnpVcZA3aZdPYiP0hf6Q9sa9l3uaRqAlQyPYnQcwWOaAmt56lPjCUeKiDp7Se
p3X1X73UMe3HG61rFglRNmar4tGdIUbRqeJ4sn7gqT8znYbxcuKyA99SiES+JiCbeO4YHpOdE49g
YmOM5Trh0oQtPq/KrTvN7UeU5Rw1EcUb97psoaRg0B8++77Gd/4HJFW2RXHvZo72NqGBjAFZygM5
R0xzuu21PXjbDsX6VS59/EJ8uYi2TAL48uZUnKp6qtCPw8n7JmJ/TJ+LaYgfWg/TzZ4HTIR5zOL4
WD0lWCY4mR8qOft47mukq6yk4MytXQvaC/r/TBkBVhqRxePR73uP9iFbh49EYGGPRZVxngNOHQQ1
ObylADKfYVhFD+YPCixlz/6ocMCNBxEvfseV5A9TjL0M7KFRBs9jEGeETRYAnACX53ufisqfpZzc
p7bhQX0K/gDLiIkGDNy+9cUTLz9wPgcHh2raXyw7mpXl4b+icsM664QVPIkVgFYvWAi2cepm26B1
NMSBGRtJGtTh94Ls4kMptPWjjsr8WfzBqjkdmOZqnMPfxMCy5rrIrk42tLmVX6439W+LmeaTWhR4
dNZHmJhh1aBw/GG5UT85z1SP8xQ6tW0ZnABPw4OSsxqJtjTdUfR+fylT6p4piBB4o3xUBHse9LCt
HERLUZTA6D01zu/LCp0jMAN/LsRsEcLeyagPtOsGsmwRYgiVmd7Dm8suk+wAPJbDt0n0bLVW3t2y
ku+yymk/kpWGx9HU3EypG50z3fDk8aT3mJkQp+lMX9UmW6l6gocX+7r0zQHBs/E0SznehePGAcdX
h96pC1x9nmQi923Uq4NnpVif13rnBKPjr2Sl+WH35Pk3xxbIo4npkAzDsS779Mi61fN2zjQGdzKu
64ep8tNzmze0rwHqO9mdKS6tDIefZsUJhtacRNBTuBqx2atfWDfIQ8BC6GRULD+4znRsS9OnrOLR
3AEX5zIXso2CG7UJxzq5NP6YHZuYBrhJDt0VwwEnNXDHncnMT6aHnrqPiEwtJzGRosr0JGEqoFe5
UdEZlFD0kROVkDuYoP2N4Q1CPmfWF41VgssiBMa4K8bPJWq/lj98RuUl63HKNNakVXIOZg0uxnIW
MqGoh7D9mGozvAC3ceZXewAZLqIvhCe9AiEzgLyPfYmSDAtmgp0AKO8K3LA5z1bT0iDra3HvL77c
KisPrm6dvPC2fww8eRmn4Y04Lxn4sCCn76sFOwSOoQ7u1oaXE4tAIXMGtyVPwcb2VYHCO6g3fDeY
dWQQb5k+A+oYq/Y1EP30mQE5fQgWB2SSCPr8dl6C8BQ4xiMqQFzyCBfd4/G2MjYDYJtF05GAYRcF
ob4/DSuSE7sTOAJBZQ/5dQ0sjKbgb6R2xx/N0t2WK92zU8BdW6Rv0MIr/RNniyDZPE1E3Kf6MK+U
UC56y2VcyaG5GodnWLicc1HrY5Z1hkOrJNRRT1tE25fSuauD0Lz0IXfzuYO+REGX1X9nEUh5g+2M
UO8Hlk6z2/2IKlyVKg6nix8n5jmRaHUi6sXBwHY/acgqFDzawXtUtYQKK4KL426k5FjsuY08KN6N
7R44skLBJCW0b63WH+F7DBWuUyfsOcLtFj4kUxvTsOU2H2zf7XKXWsP4O1Q4P19COZFEt52qYjLp
nZTumyb70iiXpIZUOZ1oN68+QPQjTwyug6WT8HUjH8q8EW9JNtZcvwvaPgnMfDg0wcAkVfZXl5ML
pVGQ0Mym4XU4D0w3h4C2P7EJlyl7K9rJ+LgBGwcfQtNV9HBK6LKNZAVNbX27AE5u/HOIAnSehs5h
Xpjc6gFzjROcVoHkU/qWvR+LJWRPPk4BljOv5wyjT8p6trt55aJSX8z50jynKuw/HZXxAOjs8uT4
2YfOqdtwu66v9molNwiDzsJcp/BuJrX/0oZzfwKE4jq3cppRf91KAxJ3OmcJjwChXJo3oTuQ/Fot
KW9ALh1xbDg10VATtV4Z5dWY5pAZnfOL6GPa0ODLLBBDx1j8bsQ03EWLl7wL8FThhkQJlZ1FH+bf
sirTNyg4VX2I4OpR1YK1/cYKc7d8MUkPBK+3x+BaTmnfUWE3FROtESw8MmMZOh1mPuS0SMEYKeN9
y/gG30C4IU+kTJDUsv3llqFTf8QVJ9bBGBa+hewMCTHXemmiJLpCG+62XCGR44d6/OAjl+k7HvmB
d2mHMr+3E9f7qfIhekeZwavDecRNuvGPVaGaOz9u2p+IzJIPUyyJJLaDfbDjVH3lIKyTUxvllP6S
DMUebS94WDZFXGp/Y2sEA3bPju63AZBOe4fp19zmBZsmxsJBokcoTGqbCB8pFpOuGsymgW/h44xa
2WWAfXyAl97Ex70jouNvEiRu99QxiVE7Gs6ROo7hKCg99XsAuLoZvrlJu16V4UZz5nRKvUCXx7aa
oFjeV4wv/NNS83BPS96YG87pIrhp2XV/0pBJg+UAP25bYCzhhsMRNYcYTTZeWk43Jm6CH4Wym/eg
tKNvS1CBrsbMYj3UkXJnHCQYirYGTxcl3T1X2EwN+sxNXB3GpSnUNpmHjvGObqB2SzFag+8qjeSH
B+L9SEg5uMNHQIzUAYVoHXocmTs/i/yfAfqHBc0YDhFtTSvylzvPt7wD0XC0A/Z9eRu4DyXVsycF
4nrDO9hVT5Wl2hPgI5xgqWb22Dqx7BUvSVBd7Xz1iXRtyYekdOGv7MeyZreQOCU8ho3pk7I557FO
hv1Q2vmxGENwBYlKpu9jwIDFTxJ1b8PMGnAbYKfkpw5XI6VT9AtWUpjW4DAxzn0OKrVfojDCDeT1
4EITon/uhW0Yxhjpj/mnA84e3SKb1qC3tIUFZIfsyU0cDst7Xg0MXbw9g2hXEJz07Y0nJox4WISP
ZQXPH0GEnjSinBXhBqG+MO87t5h/SIGoYvUq4JLXwX02yP6tjf38vTWCsodhTvCjG7gOwbawQpaB
mOJpSTO8VaCqJNQR9GSLiW6NMn4BwsU0Pzk8figSyH8klEShgzhO61x5TmQUaAm74Q1a+BSSRFNL
65uEFedeTDkOVDvnU/hT+4N+hYHLGrWgqbPcFA6S3obwIvvLlPKLDbOAVewLWj2x+Ne2Kz+nMAsJ
j2u00gw44F0+ZZjBQ56fPLDZNqkNMUbKvwsAIoImFpgcW1XZCDZBCid5N2Zjc5eXajKItMX0PaAD
ebeE7fCdT5J2rlqI4Sgb2Q3XRjh4xY3F7n1nud0KXM3y9DA5Q85lL6mwU3Ms8VyZqkmVr7k7evB5
6wUUx9C3AcVulk/cNIjN0Qtw1ltOh39vbMR8pYsExgRTpCW3DQE2nGmqVvnege3ziJOmaI6EBir8
a0Xc7VrBZ34/0mJ5SxNywqqrh8jbihxXsCnK1Vcn2LFteKq60Cup4wV8I4brbABwbi022ctWzQ06
WqYFYlLH1pSdLs01d93SgyNWnGyMYJjTgXXlWC4jV4EvgI1PXRF93ohF5ImBiVpTl9x2RAQSul3t
32NhRU/s/WyUR+jGG8+qe6jAad4XfIwVIUqLYF+173hsyk3Qt9ajZNSI3pwMKI0MxowBBloWh4vN
fo+x3st+e141f4AgArqTZ072hIrrrfXmfrtLTZg9FeRLTiHtWuNhJWm9NTiELss8yjdaBLlJ4xTN
H1S7ggPcZF9nYViccw6RPV01WOraHizNMCXVJwsd66vOmvmFEP8aMKwxUW/Im/TzRXEUahohVHnH
DDlFp9asWnYxxj+5zOkfIo/K10VMOtsCMeuwnFnpDYwnahIomOYnAgrkbtwgwOOVKu+XbbXmgGrh
HiYEhQuSjoe3wB8eOjE7q+2xdqG7hGY5ubxxn/rWNE/Jgq8pzaEJ7VJHOs+67Xhm9/h2XgqiZNMl
bYfmsKCvyMNiQvjYpdWhRNlNFyyHxCMrcop4+xLmqUcX3TJLTX6H2FCA6V/scbk2ROGCE8VBLusZ
vB1UjReOTRVC+py2XgB0x54/RZLtXQtOeCNybMDtosxPFjJYrkHEfONONvmcbXkaPBeMJiSECnxg
GR04Lxpw3gt3URIHIk5DaytYRVlc29r2PQhF/RvfCndRV6MDbKNOlL8cCpZpk3KJDVTBhNjfDlm7
XZzJ3XisgRU3Sh2U/7Et/fqf7GcdwoH/LVnx/ivr0n8yLP39S/6+lw3/8oh6cYIHYl2jeoQb/+5W
sv/yBH/5tvD+ldniENz0fbavoaD+HU/TP9xKdojHiSgnX0Njqev68b/jVgoD1sL/nOqMfHCBbsB8
wtUv+NdsZTYGLbgCwKWNqumIpFKOQk2WooIqAp3uddjFB6pPk30MiqHcE3xPrnZQqUOipvaCj9ze
Ez0syb+5YFgwrcph45AqGmgdgJN1dCpf3052lkJ94rm3l8iG9rbiJnzDcdt+WzJf0cBVqzMI1vRE
6zLA83IkQtINq0whq/sMHmS/aWU/xjvfBWe9LTkDIeXNHrc+x9O6OjuR8i7ZlNFxMJA64zHmWrcm
15Dtid4hXJaU+v2id1WX63M0/pHFmr2XMAxzfp7d1GSt0WaLpb5GuLLecRI7EwaoFMVgTVnWOH71
SBKQ8PYOMH7+RivYd7OI7DbT2UtCrx7VjOV45hGvP0l6pRfPadOnRPdr3MFTtyLLneMEi2FPCD7l
Klal53G2LOYVAc1Kq4Osq2Uf86vbU8JESVwLyZ0lnXnS1Yo0jqPbqJ7UxZFrG1RXfDkE/ki51NkT
s2R+rujQ3ENLmD+mpQ6oSEK/xpOExZlK7gKvdh657g20arJTsMRRmruB3AWOHz+6WD2EeEY6y8sg
7ts2au5kOMHLNIxebbmIh2Dupqd4VCo+M6dCxhBcJO4LVEKETFy6nzWNRe3ZsFK4BBL+F6gFONdo
V8x+ZYu7alNqOJAX09iKaXJuUs790BtoBGskDXAjmcpt0GOogzQPZ4vQar5N6AVd60OjNoMWXUL/
Cjyuwo4pcrSazrnLRiv/oH3GOVDpWh0rRs31RxpZ9xOdfSUG7+/9PpqudBuM970dKl7KeE1TeFOE
o94x7N4je2W/UHHtvGOJpQmmsbXZNkbbjzGN6veB443lztdJfcIdoE5l7JlmawaEsF5Av2r9LH/s
spTskpVKsAfZPDPx8SONh0FBnfbBeKE2BEH2lJJNOPVhIU4BV9MDN7qSC34x1qe2CetbFi39QY7P
js4GBvYRuln6Vpt22tbFPN4NPb9jm53Fd25VwwNAkBG9jK6dSFf3xE7uCLRAxx6m5bFo1Sr7WPzK
gEluQUO05CXZnRwV4D8+1TQbHI3WGd6nyiKs2GhHL/shBp6/tZqJ7ShUt1+YvL4zFpCVaN3q1rTx
dJYN2/8VQtOehq70rmjR9U21dFG34chN7vOODDNbnqS6kFjRIBmNnYVbLbLwscpU92bDP+5Rd1R4
28W2/jY5xEp3tm64EoXcrS/UDg0T5nZu+UjZkgZAASV+/vAEL9Iz1gCz66iT/1KxARDBVjYImmvE
ez9mjuQ4tN+pypmmM7Qc7v65HCnSqF2vED/dIEniK505Rb7zZw7/noLimB10GJU3mcW33wp7nF9T
bBw7f+jLd/z/XnmTgrM4ElQA/r70/sCMNvCY3vCIFsWeDKV6z7LJHIeY++wWa+rbAGLqart9d2eB
9nhV2vfZsjgBCgUUavEVhnl4pFBY3YJtBK1C5vYw9jn5gGpe3PvanmiY7xL7u9KT2oa6908TnyKe
sI1EC+ibF5OBtQDttBAJ2Cqvrb/k2NePixckv3Krm08Fs9CXNhMakyP4xnYCFG4PYm+tK5Su373Q
/wjZxwu7SGKKgUL4NHdtOO7DrpuCQ9jyn54lK59dzw3F7DMo/cEpcaYiwSBnSnVblWHjnEsmpnLv
O5kZNnYhlxcXhaNE3PhzJ/Eo1dvR3cFl2fErOXKLiYvbieUTx4t0Dw15WHLaA1wpp0nq48x4wF0I
2pet5D39wOqq6UTcWh7eto3lISbAgOHzarqG1tMcGWWIA3Ocp6m8lfCMXtlDS3ToGBbegjX0Y9D8
OFtNyhlghpkafxcOrUt/r0VMqAWpATNcNWF+KmRlaLvNyvmnILk5M4zO8Y+0tdiNNDm5nA3VnqRc
ZsqhKZUOUYSw3s0zWxQiWzP77lo9dWFI5L1UVLhdksBNM4IiYME5weoquw9roZnvUlOf84U9qGlo
VrhVgLNOuKb4FHRWeakBgDCD49xiKEd6pIxHMWOk/VM4Df2hU1p8tv3y5BFlddk4JcOzmAomAKQI
vAEESEOos/R+wS9biuBTE45Uu6KZgnc9+EO89QI8LSem7jHdD22wBPR7rZInWeJ+K2Yz/5IwJ159
NuzPPfN/savHuX+G/xZfWj7Dm8lyvCe7a713jJzlhQe2dwMhgqRRruXOmPl2oVV52tKSwqTkF+xu
lxun5wOL/quWr1LVQBsG1yOA5yxdsG63yo4pnpdSblhP4MHvtLGqI33X7m8cbfNwaAgMz4+uFOmr
n7rj+t1FdCnsMpDHjF3QK32WPO9C1GG243Xc6z1bq/6ebClSpTU68Xuj4vJkU75RI0iK1j0hHI7J
NrESMotByn0NEyei0K4rOl7ozMM8dN9NI6NRNHYK3bYQ9zqnfRpXwIDQqMe54g4Rs+HB/gH7i4Dw
/eAsFoH8hOZa0BLdc7d41iehIt/Z+gMFXHvKE3jQiBJvQooPmOohkoT3/NTtTZJaojsFjcCXUKRD
96tTqUD9gWkQbRK8fPhxZ8owUZzcMN1GYNsZn0TKA5uSHwu1ri/NbTiJZtmyFmXtLX27+bLpgyu2
YTXWN126NnR4pv0JNlCdmnYJfw7kPHFQTAmlBr1j+WtkrVz2TU06GVqRkN/9RMKOEPn4bmUKoUPM
XX472vVrZFr6JhTrYXsPoMS/ENXJ93k55gNroepLgInnKEv0t4Uys7NuC17zcQiGu6loCLCDuezZ
eiNdlkOOhqECVmyHimq3hzzDuLYBLkKpgnLzFOG3RYXIhkIPiCexbR+k75hvc1qyBC0K7GV7C+zc
BWCZfIX3kf4aVO/ykf7f7J1Zb95Guq3/StD3zCFZVRyAvQ9wvpmaJ1tSbghJtjnPM3/9eag43ZKs
LXX6egONoA0nKpEsFqved61n9UNabIuumI11NOdMvSWQZDO3dVmxKlNTRjPOYc42hOVuCM3J1n3X
+V97ajKrSoT1vrYW5RPF9TX2OxALU7hnQ3pI8K41RAaSlSQnCw+vPlstdi+yzMRCxKIgLKHS2iyB
UZY0t0PkJlsZtOOa7z7rScKsPAoc4R/aIC1Pij4YbugNDOuUWtoGQPt471ZWmq6bWq8eA9RjKGzC
UDyNCxEJoKKfFPN96Fvfe9DMFFII0mh8s8e+OlFZo8+Cc3ZpGdMJ8zMqUQkx8PtpCs0J5nmt3xmS
r9FtWGE0B7sk1IXAW+XNuCXRG9UptcCgLTG8DvSZMVW7efJYBorkZ3Q+0IFlQUXOckKNFjK504ea
z8W65RvgkXxQXhVuNHz1MS6s1JCaaMpjdplE9x2DJAg1ImaozR7I43VQ9+Q5ug4SkIYbul9oglTF
Ly3sJHu0ITbcmVEiyUChnPK9lhpaPceEBYDVtL5kBdLNdaeLEtUBSvELvRzcE6kbKIUWT8pFgr7o
WjcsWKu+RWGaNisBXBbucRAaiJuNDRu06d6hnPxEcitvh93SZIGTJdgYRnlYPLhW19wooxf4joV5
kY1G88URDiUrQJXomATYAr6zNKjXfaS5e7qN44HZM4S7LNS7b7JFYX4o5sg9xqCy5L2B44BzQJGO
Cvgk6ITHTashPTPDQ5pm8Ay1xg7uTNu0wGkMJNGmxCfRySgEGBG2bMaD6zTdkWENwemACZiwVWfZ
gvUtheg0m/HupmQGUWGZqPjM7tScUL6k7VihNiPml4BDdx/mMvvOIoE7chjs09TRY7GZxirfcs/o
zfYOGbmwNcIlyiL3/Q2BOV8bwjeOeVmhJNJoWPelMI4MoBuUxBLynFU3bFlVIX3YGmmiCMh8uTKQ
4SOJnKfgSxyk7rcAjg4PPbSSx5GwzZO6VJDc7MjBkd43tfEoOvr1ow59M9ISE1kH58YBSRVmjvGY
yEGwJHMSb10RpucinvOLwrZicw0yxVq7DcTJFTZob6gbAhxZJB/cVLfx5HbqjwiJxeOYVhnKPGfx
QSMWeSzNIt/MYxpcU7lO7ki20K8Rf3H+s/mGnPXAY4Y9Oh2CqS3bbEnMdtBI7QhoBm4d1fWxyWux
HbOByEKMF4PDpiDPrxGjQCCB9YEa2DaQOcpS9JsO49DxFORptu7GNkUWJsLDSP5RuKmtdA7X9BnC
b/AU2CwiptxWCpgkIrg52CkyBI4DWkgXFsAyj8x4zDuqx2nhZ9VJILgMdkbYHPoknGh78cGdKPzd
mAOUah6oz/Hr3o5ZbUdXBtdVMX95Ydl6h9e0KLlfcaLg/lNHQDRrS9t15RsKbKnUYKdLSnsFUZBv
vw1Qbiws7Ri8eDKTBufn3z4e8RdtObwsXKK4unTdhWL7hkxFHbbKRNnO+6Q24ksw8+0ZAYjQ+nPD
PsLTbu+NJfHh40EXG9fbyxRC2I6Lht40BEWilzYvE7vk7NvJuB/CID1hX9NeIE6GJarH4U05192O
Q6DlNcNQff9fq8S/U4ojTVbQt3/xmDbw1H77s4x39pB9/+9/7ItXlbh//hc/+WrydwjMSjewZtFt
Ytb8VYuzxe8WpSMTEbnEWgiE/58mCUNRcMNkiD8CV4NA0v6vWpz83UGrC5IN6C0/jjiUNzy1j/hq
v7w3/GK6ZTrSVZgyhL5U6l7w1Ux76HOVDug8sDFgRAspT6O2BjqOf1/L4vHoxZ155z3F9/F6Aj+P
x4BK4f745a1JA0FocoquZJYNKbwy+EGzEbzCgHT645FwZf46lnL0JRdGCiqb+ltPpKVMIUIA+iwb
+A4yhWm9CkLDi02zPE38oD9FBB7vEWHlm6Cq3W9YJvqLJh8Tj2ILWwwwXwZsXQhcMF6wFNMoDupb
EED2sCIVkVCXxU/f6WbzOA2z8uG5Ll77eFx892ii8eAPoviuLR0H9pfGTfbs1ccvj2+/lbV+AW0U
83GzGPvb2JZ8FMMCF8Li+XdA2v7oIDR+pxTh0zaz8fP56XxBcR/oXIswfV/1IGyTru0vY2vWjivw
2P2hkh1t1yR0+VU62/dvHfaHNPFDttwkV6fYugNnsimEBZq9L2dYpFCeYppmnTsEgN4ROhVYTnrQ
yfgKj+zG8uyA+WBQ8doCKz3JJ+smxw5TbhJo/MRfo0yJOGZfjGN6MoYm0aC+3q+p7t1pGYgJRzcv
Y6Ix97myTxCFQxd1TbAKZV2thathIA+RWeodCVS+zs42NQh3wR3i0D1OVLI1tDE50qbmjqgWjuCj
RC5YRcXKsgkOGXv7rM2xqqWNSxhoUiIxGJFxaS6KR4Ltk8C8NGDSNKZ2RUDVRiF8BnRLHcqx0Ram
meuZldGvE76Rax+lMRl8wQ/0zO6Kkgv/hy+araOlb9LWXZPgmq+KsIF4JRnctDI6l45+OXTg/rui
5tXJg4fATE6znH41seOPg89UNxoEzTLHXDjol0VSb5zljiYiZOMvw2s0zcFaH81vqqPUndgkucfp
OjWyPemeNFQHwDxmIy59kVCUy4xvsZXtREJrPuvaPcv/D9206Mdy3uG09KP3nTMh4h+JG51kbXAE
yoFg1t6vUK5W1wFFEQ5bbNb749BPUGtoJyH4/m3pTsw7ci/ZrvmUwQH+yQF7gvSb86rltKwVd3kf
U4VE97cSQ3qsu6Q1dmW8IYPP2iXZcixBzYOlxM1XPRuBLb2uZAXkgGOti+C1k84ZZOjgTPjjY+g3
tyPlKao4A/xSkSBI9LUbXwQnU2zr61lAVCi0xl+bdgFpZIl4t4LjgOPH3qrNO5qrXIDP3sdnuHSI
Hn0lsc9oLec5QZi1jU+/LKhK6AxtDabmNYAvNnWjhjUP9jLMJhe4z4B/K0WQhm1DrJLKnG9aDUEm
Oec3g86V5nZ20uc8B6mXj0RDF9v//bj+Ox9XukycfyCEfmDP/391lz884dB/1434zx/w06ZP48tQ
JtkCwsRcrwTfsz8bXy5YUulK18XAz5bX5sP0lyHRhWXqYt9Xpgnv1DbZ6f3l0rd+t6SLz8LmnzRc
sdX/jW+t8frj59CNW07yRDw+2x//bIu9+NhqboiOKhKk95QALVYkFkMxD5LyGLhvsi+1oj+i4TXR
9fIDfMYmGR2o3fbxkOce3a92D1I6fGz4qO36vrJ3L27rO5/m18DTv347W9mwOFD1PZspX/x2cqYw
GcRgu7ooO2k085GsmOpPw+3/iHN9vWn+cwwJkoEUN7Cq5uIXfbnd8EGi2pUeKq/0N/Sj3E/25O9d
wssf/5bZOkwU/lt+fIqq8sABTm4cI7v6+D693jL9dQ0Ke4ZNYB036vU1VPYQRBTylSchSm+0CGU9
iRI7O1bDClh+/8ljeW/SSLaJ2FEWWMTbxzJYWQ/9NVLeFPvu6ahb5RczNeRZbRXlzcdX9t7TAb+m
hDAdl13h8qu8mAGN3mUpSnNF6jkCOZBfFSymbEcXF8adYV5PmeZsPh7y1yfm6uxxLYujlJLquVP8
YsiOXmc81J306qL1TKsUAqS/EQ+fzLv3hjExADs2r97C6Xh9ZTmcsr5Fg+rNA0jL2u4ewzLRtx9f
y+vD2TIxXJ2t5LKYWBwI9TcTQyKp9qOqkp5yd7s2uE8685M97XuXIRTHPsaQnCSWB/jibsX6ZMH6
iyRfsSE/H/uuOFJB8Mn8fn8Qh2ReJU2Lbv/rQXBHZk1uawKzFK59bdx3Tnn58Z36bIjl719cx0Rt
g1CaQHpOfRa0zeNYk5/48RDvPQzhIBSivu0qjuivh7DHxnCCZS6XU9ft0YE6aPWCPaSrR+j8uwXl
sg3BfP0nw1J/WIZ2YLG8GbaZLZ1ICuyWPUSEQ4477zpBdbUhi9RBckcXPFdl9SVDuHn88QX/uk64
OgcaJscyMCWJ1xcsM/T3sV1ID/UbPAX7mPxYLy70Tx7dr2sEwzC3WSFcXl35Zo0oXZxmjVspz8ou
tK7b0af8D95Vfj++lCwLgGPe3MLE12Xbzsy/WdVAbKqqAe4YiPzp4/v13gRBhAJRkEXcJvHq9f0q
aet0tZNLz1e3NNrAwXwyFd57IC8HWL4jLyZ5Ql8tmyOabVOAzsJkIQ3AxNDcAVb48aW89zo59rKT
4n4J03pzKbropoTmCl9uTnv3SF3GbeRr2Ig+Hma58f8qPj2vbyb4B6lMVmrBTHt9QZoKp6JGfea1
qiiPzNT275N0RFWOVT7/Mkgzv46kQ7xxjkTwSzhIefrxL/DOdZpcHd8Lna0ajIjXvwBbvqqysMl6
lKwT0kL8y5lW5CdX+d4gQqdkY9tLbeY5b+rFY3NFXMl46oWX2zggYXFp3kwy9yd1kPdGoYijHPao
Fnj7N5eirLIO9doyvSYg0g2o7RohS/jJvPh1p8KO4cUgyy/x4lKCIccFmDFI7xTa2rfK6RCMGjVR
KK0ckqmPf/x83pnxvE0LnNCSTMe3rxQxqDhxwsr0jE4c9Zo4RPXm4xHeeWlfjfDmnZpSyNWwYUxP
uqBqoskSZ1ZFzHhT5GLfoxNajYB5th3x4NuPR37vgS3nBjgnYF/Nt6tSDXqr7Yfc9DBVamh7KcbE
Bta5j0d57w5C6adYRUYayrg3bzJy/TlEtKs8ggKzHXGP7akoRXua95XzyeR474Jcqos0rISJUvDN
VnwQsYGXSvGBHHug1XrwNMGU+OR5vTMIEBjim9nfsV1ZRI0vZ2AVEpKQZLby2tY09oVrUBmyHf/v
X4rgXuERc000iksixstREr9pmqHXLU9hBVw7MCpBPov2k2t559kIHY4b18FGz1qOli9H0cmCSERa
2J4bKGRgOHXrE+zRH08Abjw/5s0q+2oY8/Uw3ZIxLyCy4hZXxqkC9PhAQLS7A1W+hwLueMXcQ/Sm
U+uehGNBFUyzhvEITX6lr9Ny5G0AtkJbSYq5vauzvkRgPw/JXqv1K2BZGx7IGrSNhNpNL82fSRMF
aoZXMB1IyqWL058YDuHEeBKkv1HVWO2qGcaYGkf5JBrtfu7daavqxaw8Qhqbslmjg+ovrTDjhM6p
sS4Tq7v2q6Lf8ViqYoccYw20mhcnLStj3oWEmPWQIZp2B3P6JGwRh9BH73cJcKmDK/qrVDXBnSiM
Xm4LYm9uUjvJbyu5xCJ0eXbR58JCwj403de6KsSlHcFcgVGCKa3ui1NJrBgeDHJgW1vBA66X5aHr
q0WEqARhE/IksyGREtFzHeXObCL8XCqJKFZWlfTVCqZOi199pGzapbDuMCs3X6nW519Al/DFw2ns
3+MZKI8C0SOBCEJS7JfvLo47/56mcrTnnhJ+7Jpm782EH6/jBr6uYl8W5+VpYyXGNncU0iBpDaiv
ULIg1V7uih6eZU5cXrQECHwNYqvy0k7395VVBV8rDi7TcoIpExuPa+NO0FDNmuhcu0MW0HJwD5Jc
X9VLiQBIPWm8bUN5cO5zTy6lBEDqNKOX8kKNkGOD+/oK9yBFUCT1AuHpZduUT+ZYEiiwHC/F80Fz
kQXNy9FPm6SAF66cTWzRaapm7SyJYofg6GVPC6hsRjBqOat+aBdxYEmaiYWeYW3PmJwx7Lb3vWlE
N1rYmF8rfO8HH9xBuC6Wxc1E+Xk5LysQeE1xrJZVQtrYcQurJHg4CO0LOzTiLzkQG3cpbuPHdGjx
HkUwGVMSsiwfX3KK5LBFKGThQHYBPsfipMyKa9fFBwcWGEdOOiXZJtfcHE5IhVEIMNtQqjW2xQbv
l5PpP8JIL/BwBI7bbqTU5FVOMl+6d/0suKskXsu94/gTmj6tvSjj1N80Y5Z3cEBKhGiilv0DHvXR
I1CHBLmstKJ7qVnNoQbgnK0H4ukux8GqNwO0HM8wCAsRuZSAl2IsQjyEwb9pLXO6M1DetKuchjl6
UXKtDqZjU+wXc51g55jiTG3LhchokvuO+YTqv8hoOlYzgYpnIgIlh5xz8S7UcqqCHR9M4d72CAw8
4AeNsU1dvQImlAdmhYjNILcKDlFLhmvVkFR27iz3JdlWs0CLDao6dG6aED0XViMq5Owlyjvq0cm2
mfrlZoVe14b0pPNy2PJj5LFwZXVwEqRT58Y45gAW7bA3zgPbAY+r2S0AxyGuaOwjMZCdPl61kf4j
nirkDElirofG9L0CjyiiUN9c1ZWB1rZrCG/G73Tm2ja6afLY6DLLdhclBuEN6EMURhhrkBuUgPY1
cFd0bpqBrELz3SONGLStjP1rjAxUn9P+1iwFzRMMZrUs+Wy46puRwcDsa28Yg3yvEZq+Vw0hnCPN
gC2raX6KWjg/spg2V/R+Nc8i2BKzCHnGaVU5+0ySb+iyKHRWdRIGpCpwQqT47TunCO6bUzTvUKR7
OuYpfhmeqgy/AQNK99hostsIUPlZLxJ16HoTLLdbUJV2w26liEQ+x7phb0VKxp0NZ+uszknXkYlC
E0RnHGERpMUvQTpeYxavsAkmgTd1A2V8/FdHpRUu1ffC34AFQftdxI+AXwRteCPZBYs40g5Mf2f5
qdzKfABWiA9g1fvuOjLa7rRKrbla+aGOxnhS3U0alhd9We/7UZ/Bmyj4C3Uctuc+nu61mqcW7UMk
QA/gDFPmHjUTkcf9FcoY5IS2dp3n5feuiy6SwWjJfjcSPmaIS/K4sc+BwQR3oB8QcfE3K3Ie8ztp
uKVHnvKN7Jn/FKE4cPjfUiPckwnpXmjzrH+vYyAYdUEp1cIFYAzIoUjVQHWdjD/svD3ukMOsq0Hj
yZcoswBO8NHyDbxWaYf1yFf1HozJEvje2rt5Khoo7TAccnSg6wxRDZZB6OfppOY7jd97F8c+uSro
X/e0WYZTJ0xMHVXccJ2o4tpq/fgoVZm9dvW0R4gMz9yRo9wiXM8v6yZqtkjCccYDZiOgNukkpMhR
HUJ8rVjPEJaDj6TfuZYyDxAJVRqfBd+cvkYxhkl8usOZCw+V4D472bqhUk9tVf8oKyE2ekfY8mj5
YhdieN+2BuAzdPjZBdxQAiTaxjwaU5E8FmWe73SFpBCUOY27hSewSXvdOUi7UPcuUjagRZ39o9Qi
Pii+Xw0X1G4Jh/Tn2TNtFZyV7ZLjg7dbUeQ/9qGPfR2H6lTlxGDAZzlNc3sLzwDWTw7ln23E7cdb
pXc2SgAHqfQLewkUflutDOTcQlsrwDxgZN3mlVMcxZN73c3jPorRBpLoc1PpWNI/HvadAgjDUhlj
G0h95+2WlvVfJTiKdY9PtrUNROyeDeNgToehhXAboxiV2zDXtE+u9p1hcfIsHQyBLoDQ5dfbQrIO
DD8Ns9mziiYrL5GbcPI1enT77WAidgmbRCdIu3eJiP34gt/Z98IU1unXUzyluPRm39tEZUffwZw8
kK8w+ApF0sMuE5j8UI5/cpXvnFi5p7SDHYXogurd66ssrKFoSuzMHmCN5igKp72rTdYaIY2BALE9
//jK3jmdUOczLCRDjun+cqazfV5HcCSjp4fRKevwGsvR3z80vBxCvdEl4asd7XCKRq93T7UuOeY8
cBJFn0zJd57QqyPDm1OW0zTsNWJOJjjaT7I4+hLqI9AiNLQf3y86aZ8cTpY7+qKioMVJmw8TI5l9
ZNJCbQP3KMrJTKq6fqCl3dr7LqJP5Y+A3YYwu0hxxD9gGUVU1zKJyLxzokPUpeMX8DPg+dActgDu
6oRIG0LnyIeFdDgM6wgN/JNaNvSO3jvn8VBpdNZRIR6geUFhaSrXRKbJCrh8a6wHotnSlcKu5Gm+
+SVQU8e5Fk245rNPSmas+FrsFvaK1Sz4A7cQ8CFnDOvTrOrUqZWSHOIEybz3w7ENt848ZtdxMbGD
NIb2SWDpvnZCxO2ISaJNXWZqb1Z4deJlv7QmKFB7TMseatkY+/aKtDHr0S1bcWaKIDybiCy9p+dV
TShUOxMxvxua87WlmuRemWn5oOxZ7zb51IrxNrUqbpLCHXXWzqhx9oO0ArKugBjd1T6Mvm9aaBH4
jdox+AGDuKguJpr5cQ+xK3TFMF+WvXSbc8eBen+BTNgGpTZnw1VP6a5GgxK3xnbqzWIbyv4rYSqK
PeFE8tQuW9IDVySFZtWDpWZbbmSjqduqNdMLF/XcKdkC6Z1TwR4Vz5vPbOiNR5Kgc3DYTljd8qmH
A9y24trsB+2pDnHFJR2CaOqvHXiJKojuWpqfi/hYnrp6xAfQ6fVbTBY1sTTheFkVVswhgwUCMrPO
uxK29UZMhErPvQjOhwJDUYuA5gpGzXSsjaM47dKAsEQUTKAw0jtTUO5uzeAI2j8nimWDzjFieqKR
wa69H1tkMxpdwZB0kVpdlc9b/OB5u28rEyTG8yEAKLj9DaC7czGqpL6aSUwDkdHH31MFA4HjrToK
UK94eaDrh2DGNViAzFuSHm1vyJA1fFLdeG/lf7FKqTfrL4UIXzZtMnoAOslp0tFm5ewii/9kGLpW
9JZMULrmm7K7WapocBKLYfAokx/dxUej21u3TIP7tonkU7kUAT5eUN5ZuJxFEUe+Jo5QU765tGEm
Urz2k8mrBnKBV/NSSUjYc+7nIouvPx7rner1c5QojW1oxWwaXi9dI5PUUTMHMw2/FljGbMQ8BGek
RV5e9yfjc/Wj7JW/kojpxaoKx8n7+Fd453tD1Rx9oMvKZP1SH3Xhv89Bm+HZLyQcrHAXs1X6eIh3
7ijyfAxvS2UPXeGbpzhPPuncVW0tLLYKnEByy+3A825/ui1492IUqjo+nGgG3m5IsMknXUUGohfW
OF5oTFaUOJy/Xya3JfLHpaJM4+Fty8EpVdEYVUC9N3XLU+fPKk8EM+Xv3zbe8EU2gnQY3/Sb2+Zb
YGKnJSu5KuybufOTNaI4seOUqP/9Nh0ma6YB5cqlX7w8wBdfUFcPkjHScsOjs2p6pWHuKaI1G8Vi
9ckL/cteiv4cmmid4i5jMeNfj2SyXQfCZXce2X/I6ZXSul3Ra8lpEHdVs60l0dl/c/ItIzpwwGmq
0QF923Ml5Bs3hBg6D4xL2m6qpWwZsVvW14RrPn081i/Tj2oblWsLtQIPjB/7+uo6NZsYJPrOyzhm
OKS3qWz6pN30y7u0DGFDMLdNiY70rcIbwe4c8Fnv0N7wnrayOCV5yCva4OvHl/LLAs84KG+lwTmJ
+vXbDXald31q2HXnhdAsTKc595tyxREYBamzIdH+7OPh3rkspEy8VLRXn1Xkr+8ckMzS6ACUeGkb
JZDG+4olv9648fzJS/XOI6JJbBjUMcAZWG+bGWFYJTDtpsEzZt2IUZBM8UFE0v27b9TSiEa/LMyl
5UTJ9vX10G2Pswm8nRdiLYeonWl+sxosVdzSeBiyzcd3D4U2P+9lgZ4rAqugOzSCqN7yh9fjFaCH
whjrm+eYTd9uADFnFolIxXTe5Jn4MhRU4EsI48lmEBWG1Lzu85u80qZtHcIl6wKATydTMRjGNmnV
fNBMwtdJ6aJmsS6oIXerQR/sch3aGNC3JmosHXKKEXqqy5zhfCR1oobUMQ84YkRyNZE+KLChuVav
jstodk5n5sxFyJ5sJauSe4G5RrT46xBaaMLUoIyH1m0CgG5N0OlEfLWtKbVC6YPMx7et4dT1oTdj
zJmQfhDohbx33KU4Blcz9kf6ALZ7hFAUl4VJKZyWCKnLrt9+dcFrbaxhIR12bsTv2MOnbTlkkAir
IFOOVFtbp3BWhZzLtTW483RwrFrDx9QbQ5/uEcpbEWgXNMy1PqnsxIZ+SkUfbybviPYddc8EYRaJ
WhoUkHNqqWtXCbEg27Fo1Xk2NeKiESH+kmHaImtOdlEErcDIZ1TDPYF85xn6OpB6BEer1lK3uVYS
uQZEb92SKbMjuZmQYn1qt6UetjsRONehcnJ6Bn/k8XTcu+0D8OF9F6JYNxtdnpXxY9/XV65mOCeF
wRmVZEKUvXHcXIV6ghq54MahAYCSvQhQi0Fqh1zvogejUotZF2kp6ZBHrZZfmUMXnYXEacLhF9ZF
H4UHm06ERzE0WZPoApjbLqFu0r+ovNnuaH9MZdODqyMOBXxZfhdPY7PRzfKRc4Na17VEvzy7kCSZ
m+eVXdHqCNQTCpHxqgipF7FQd2dNS6NlpzkhLlgHBfvsOViig6MclFT+LZ1keUcqAMBmJ6EKs3dl
r87KuexNSolKjbfuPBrdBidc+TAhQL7HDyTna0VyLdDL0ubQY4Edv4cPFZ45y5koWk5Hw3JOSp6P
TMFyeurDpIlgh/ccKY1WcejXo429nLjM5ewl4K0+idTkQGG62bWZj124tZfzmlpObulyhrOX01z3
fLDzlzOeypzgCiWJPEWtTx27GqhOd0OAbHuMtsionJsqWRoCy+nRfD5IwiEMjMOgV+lR9HzexKUb
QtOEwXSFE45TqfN8QtWfT6uQCTm5SsrkzZYSXVntuJXxAKGgoBxTYnQ/gioUnCG/drmdZkyxGojz
NpGOf5mX9XxHQVR+xyTZHWgY4POcBExs3ISApJPYzHgRuvxQwnKnZudgUduiMc+/WipOTucgkcwW
q7uCZeneAWozbqKMaHTwHcHVrCUU6gW5zNdzVyU3xjzzdKuIgipQEP0IbijC70oqAMtOY5+ECQDn
NV1DtSUGmNMlYryVkQF90ITEE+n3sr3ma2HfTf7wQy4tfvDZlBf4zOcPoXSG7aBitU+SafwDijmJ
if7YgTtuAEw/NHrYX4MJkXf+aGNWNTNiJVZBA3QfzHs/H3onE3/MhIFvqKVq91YbxVeR4bsPZVON
N5hR85MYBQWpr6SGU07PDXWQsd6nW6kT3r4yoE3uIjFbT50l40OpdW21FSNsoq3qEnIIjCIKBuKB
2ukP3am1s0EvM7HKwUqTw5j7CcbduDqVnT1s9Nnsv+lZjS1Zbxvn1sj1uqWRZGriuEigoBCaqeOP
7AaS7Om2Rtm61OraYoetm/dOXWfXimOUN/i+WEsSurFxdFLbNNLP3TUIfpOAxp50SVa9ptvoUz+S
f+tX2bRSVBH/IAh9Sg6jHMLHKS6wMIMu709LEhlWFe5AsiISuyHug9YQFDdA5BM9ynInhtb+RvK8
ceJHVncUxlB997Yw569tHZrl1miN5qAQf3zJGxVetFbuPBaj0V73BgXa0UAzxhMlaoRZEPAWZkUc
8c5XTJJ1HeQWJ/DSAJaDPAibcTYQ5dQGOBkhDwUXrXIRzOsRMeHxyGpv6yFAl3FOtR9tJwFbNxkp
uaum0dXZ7EYWXa5U9KcVIQL3cyjEI/yAqdkx56vvUxskHmQNduCwL4K7HAq2S1vYDsgSl/KHGfU9
/m5Yp7T8Iiy0VWSPW1/r4YgTUFh9hctOkKGWc7pLNd0hlRVf89ZNHCI3EPWPyQYfZnvc1LF7Hju+
e8X9yUn4NmiWWE19n1WDQViZyPNNTc29XI8RUG1AhZDDMqeFA+RrkQKWM4wejuBhLzKWgE1Msz4m
YrpgPsblWJxLWUbnXWQGhwpCnbMaZCAOdR7hcU9tchFXgloatQs4Q8Umr1v3a0oQVbZShf0FlOP0
SPtNFFiJIilXFYabiakABbMmMAI3eeuOVH6GO1PXr3utrW5AsFY4/Me8OO9S0tkv+mQMD/1sqgec
QYv5H/HMGUjx0avUkGzL0Wzuuko0P8ZAd0jGGgrnugAFeo1kI/g6DUio6UXYoZfVWdivZ7CIx0Fu
5MmO/o12GhRoj3YdrF8vDGJC0yMRfql7yzyacgESMYlSPd4DbyNHJqid4Sx3w/rcdhaAMUakKyui
jKds2Xi21Tv3nNnH69qUJM8agPQ8OnxWsDNGkXo5bZJ6h90pYzPM7AQrSwXyvDIIvd3oGATWs9NP
e70axANYhNrrKr04042EAAPXJtGBYBrYvzT52IKFTU3Mo1tp44VWD0iIUjU8ET3bfgvKFJ43KcBZ
vYk6mCaY0viq0YUFrAjSwF6jzq42fa6Z02rEbsq+KJ6+BuRtGQgsNDdauWSD0gIuw6HZLJbxHvEi
nI51QEbtRrOdCvhG195IlcbGRvpjwd4sFXmwDzQcKAZRJ6cOvJF9CiFz1UH+vSsJ8k3I28ss5jDZ
DeRwRNi2Nyzo4rhqR0JPy6RmG9DTwI32YyUnNhh2sThe2RaBO6LUJ6CYMplTdwYl0AZPcz2L48Zx
EEA71Ygf2oWsGZB16tTHTZxWOs4ef5qO4OppgUcBBySXL4vpj9Jl36bDWPwyVm71XZEH6um00m+V
SsKvtNQB2PamPuwHXTM8olvavWWhZIE65axnLe9+JMYw0cgVAC6I6c5TckobB0Sx4TcIXJS255tU
bQjopP2o00PMTJvudDAlySoLbPUkbfCPK8st1c3sGkDnTHqfgWsd2VEvd1Oaim3euPN1T6rKWUqM
z8bUkmLl+s04EQUTF1eN5fpPxVyaxF3X1XVK5jpxe01DLimAZdqcrYiuZkeR0QAq6Fa6BKojhBlv
itLOPTqei5dLK/TzyB6cjZuXUBdTXR31vPA3U7uob7QUnZ1NgDt1//xHQbrRuaLeeMO0ZyscyyMj
aoQ3Gn57B15MHmeWMRMHYIwHSsmErAdLplsLJNQEJNbY6ppNeX052CPs1CCQJ2EnikNiRda9zpN7
9AXWMQoVageHst74s5GclF0eXTTAOgnbwhvfZFj/B5P2OJSG4Icjwy/+qKUHqcptVqdiz+aOtGXa
o9tJqPqkLdt7t8evR3DysHfJdd2GwIs2KODZn87OrcuCdZqH5eCpJnoybBuRh+YnsBtALbQCNqcy
uyMz9KODBcf12HdiE5wPBf/AGNM/YjFQUJaoX1wgT/ySaXMoEtke2ji2N1pLVCzX0+zsSOJ5dPck
Lbjr53Pc/3llRfnTCftUEP0U8fV788f/exo91UVT/Gj/a/nP/vmvPVt8/vWnmyLjf2//lVf/BT/4
58CLOfjVH7bPPqjL7ns9XX0ncrL9y0C0/Jv/7l/+tBt/Hnaq22JRxf7PYaebh2/1w28P+bffzh6C
h/q3w0P/PY3+8XMA79t//4MixM+f8tO/LH43BYJylh9bIvxeXMp/Wqps83esQtRTBT7J55i3f3mq
9N8XSiBVQewKtPKoQfxlqdJ/16k8LDUbE5OWjozurzvy06P0d+zLCiEeXwIKAPwmCB3etNdirMqj
gPS7HTiSxfG4h/q0Mwi7T0a5f3Gffg79GxHXF+SMtA334XWZZrl2DvzL2X9pg9JxfjNWkGllUarG
38IA2/1/9s5kuXEkzbpPhDTAMTiwJQgSpCiJmocNTIoB8zzj6fuAFVkVGV2VVbn5rX/rXmZGKESJ
oPs33HsuGOf7Oa/9NpXESJu7xanfctLmu/HF0XeKXG5DEovcSH9lQ7ER8XQ1ZdXOIvXo37yqP05z
frwqnQGVbvLyLl66n+eJQRVDnMrrwKui2etS1GLW2LmjkDuNvcpCvS2V3LUwKNmYgrk+t3NgrIkI
1d6E3C+quz9/QRQYf5iPXF4RMVhk4jKcYyzzq+0aeF9F+nUYeO3SR3s0hoewMI17JCXB7RTRUFWm
kt0SQIYNeLKWY1yuzPTF7DdJOuDQiYp3pSnMu6DTsiudZDOWpvGB03dXTT0LoWJ8l9OXDCLugEjR
Kotri7woUrZJHQUqZ25Ezw1vKZ5OOJ6InE0LvQbixLamLS6Eea3WypabelcZxTbJ2EXRPvRRfLSU
e1Ld7xcQOIKbw4BCbdoAa9jOjb2zKVSYOVawJ1Dq1FrC5/6iAXpFj3JQIsg0w6dSXKE+QdI36seK
yFZh+KnzPPTDy0DQ/KaZ28itJnkwuueAKSn2W85taDNNt83bjK1mCEftGMvkJrNNF5Kia+MGzGVw
NKNuixqTiyw7zeb4QMDUkRXHbmr1legH0CPvdnVizzuFokYIuUW/4CpQsHqjuR4ia9fq3yf6G9vg
e2YjiKVhp9cl44QXy3aOqMmgNFF5Z8AdSVfXYnJnu8xNzNJvQLOHWcuvh2/jEMZSj/dlYxLpHWwS
RN59ZwHxGYetNKeNSJqtVn9G8lYU9amgbYlj8nCRmWDROVYGn8zB9lRIR0r8kGKqVpob5gQ7LpaP
IQk8w/isp/K9bb8wNsOmDloHqW0bsB2ez3FT+DZO7dyWO8pHNwSteUOIS/UQd8F7KHPlGqmbAWct
vSU+b7wXC4MhN+TREshlz8wmyi8hYaJQWip+aWhjk4iuMvvWUqLciSWEuKPHkgbFXD80+OfpQ6OD
HI0HqfXiibjCAbhG2L+BTSgBiTnhnjkZzQ1Mg/A5r9ICnLMeAL0rkEyRGkIjFDC3ewAu1e/IkJXb
rqF22xREpjS8Cmv6MJs58wuTxLjNRNjkdTRU8Unv9VskttZdg8XhvhN5vbt8Tv/S/ffPb7Y/XIX/
2RW5/1auKIz2/49Lksff+NNL0o24IGOux+iXi/HHV/64GAkyRamCY5h7DrgiII7fL0brN6wCnIzW
aj7jdvz7vairv2GvVXEhc2D/APP+uBj5I0JZyUW1cBqD2tWsv3IxXqbQ/5hSk3Yqmb2rkgtyjQY3
fp2K95ElczVfg37HBr8Ze63XWmrhtS2ICmeg0UxvnaJ+BqnWfLMbvXgfV3WlRTBL7xntWHqkxjSe
hKLw2mjg2wbyB7Ya+PivZhb2L//3MP6H/vf1kWJj8WcVW/5RXCo22s5/8jzyxT+ex7Ucw3+q4WWj
Vvkpol6qvyFC+qmGY1Pzu/mdBxL7G5ZB/MzkXDr8c/+o1FgSkV5vUvgwpdeNv/JAOn+UDvGaIA2i
mmOEz6aLJSHf6OdCpWrgrBuFZnhaEn/vpXUjG3NfWc5jEgCcUkE6k44wEQ4fPDKluKsW6002IWzT
92jkTtWU8CqIlue0t/a4oXeaonjJiSjdY0f+BqtOLwyG62hUn2tBP9OFu2ox98nS+ARilhE3S1Zd
aWsAhL1jR+EldXHKksanCTmkln5nNeYNPq39WBt3RqDdgGpc2R1TGO3mylnzYB5spXpYpsADr0nM
Y4mEQN1k3eeSPcwrfjdnHL3ySwFrysqmjctPWmXcFMb0XOm4LbriDCbIq+Z5n+VAYrj1ZxE8LjNg
EDswHlsr9Jsxuc0DkJoycnIu58ZfgnGAJZvddaH09Qo6cWwO713jPDLKfE0YmLCxMPZ6YB2g1XgY
N74onb6tq/xkkAT+05P3z2rg9U36+VS5vInwC+gCeM7ABv3xTZzzRrSRqhgeeuctc0Ey67AcjPWt
Oc+3slHaDQAWl0QcT+lB0vHO/PkLMH4twteCn1Usbh9Ueyps0j++gLh2bAZPceApwFsrLkpMnDvC
AZgXzCZKr0jcGkFq7ftgOSf18jwUsX6iRVEOJJPGG7n5NjOd2i0UxO6Q6mA7tSD3gnJBAAIDnFw5
17JD5aACBc4XCkiGNfl2j+iN5UMD4sUeM2/UHUZAmUXwRWD6gcMoZkIUz8JO9fpWwOAnEBpJ/l2v
xvuljTWXz94LtrWrgIA6O+mvkM3WRxax4d92oX/pVv/Prux/+bf+Jza2HBmog1Qehn99TiK+IwIw
bv/btf2PL/7bOWkbIPBpP9dnmUsSzsHv97at/ibMnwH4/Mnv56TxG0qK9eYGoQT0be0Of5yTwPHB
g1MDkGS0ukZpwP9CR0s58MtnzGK4xH2Nw1oAmEOT8sdHXA0SwmiSYeIkKSOxA/nYYIdAD+6CDGSC
pFfMoLwmJV1iM4TBTMCbrAhuMSYxKZvO6kiedSxxKlYeH/BReI/9Sukzpcwe0pXcZ65FbTjBurJW
rl+TS8LkmpX2x3zc8SBRAqhcWYCDboMFdDihyINeaYHksmXPywUhGGSFfRVqhcE8XlgkLPLQ31lT
CTm9WR7CnoihRfGzPO+hJA2oMPuVV4jlvnAnrgexI7ekTwk6As7vymxmlF6Isb5hkQ7+kLxL9SEw
4+yV7KTwoVw5iZYqks/6wk68YBRn4us+mUOb71NkSDYSffMxIrZ3HeJuzUQwkW30zHLLRMNRglMH
PlXb0nquBEdIlqSZAXUMVeK+tDwSbqw3YkcGW+gaKwUSnr32ue7dWOGXPSaUzo7TU72yI0eLvSed
yUqULJXwidxrMJPJBTkZX/CToYBE2ZmAzpyVTqmunMokCcURnrPi9imbvm7lWRKa+jxfEJdSTEgG
Fuhj5GOvEMxl5WFGxpLq4P0sed2vvMx4JWeqF4hmM6xAzboYWgjKK2eTiSgZw2ZLe4HzHBCnM6xQ
TqtgaxVizc240aB2dvboIO0rqreoJaMOgNQK+LSmuKw3+sr9ZCMfveYXGChG6cjXW76PdoGFwrkG
HJqGXc1612yA2JRB45AB5jDpgxjcfyVUBvgoQMjJB8Pu7GUvgZOKlVMqLshSecGXkl/SPnUr0xQH
mXFik9k+RivxNLzAT60LCJUrb4WirnzUGi7OW+tEJXz0C0AVYHz1rvUYjjaLtiJWgeE2D9rKXTUM
TSE5aKWxJiuXNY/qGjtaEWnCJTCmubOtYnpuLzhXgJvKN/hVprm1NXivpAbmZN/CgLUnbrtNuZJh
yYYDEotybwXGXuCxzFcAyZIEW1x1TDytC2ZWWYmzYTSOz441VvdmVy4HXSvWz21a++xPwNUalQVX
Tl0ptnW4Am0DVaSfIR+u9UsD7jHjgr9VLyhcY4CKO5ixdc4UOlJiJ1ZsbljP6qvFIzd7mCuX1ZnG
G2hfcLv6St619VolHV5tRm0jazv0lzZC2ACuN8jE8gbjzQOo6ur5qH8pB4fxiEoCxqcpJ9wuxkr/
Re5abOs+osdW2vFxGvvqFK284BRmyLG4QITNlSccyjjzapQHL8sFNxy2TMDFyiBOVhqxVNFSgoJl
DFXMVbFDbgIhbLIDHxgwRkSYxuVKNx6QIrMzh3jcQ6/dLEIGz87KQy5IknO2FuoWV9G4W7E2NVXt
jitHOboglQ1S5TQ3H0ETeyJIjZyZTx1/S/oqelpkFF2RGp4S0NnBUoLjLsZXhQ+KtqNMBOecrmTn
/AJ5DpUV+Jxe4M9LbtbnagbJvkMICx46Xyo2U0rVseg1OVj63upviMIGKj2vfOkub9vXVmUOzljo
a3rBUBcrkRpPunUVOWnEVrFX2I4yKXxSO5FcL2DWmMhF0/BirJRrPYiiN21Y9+pMA8hEECsQ27nA
sSmzVIZYAPy+sFPP/JAyT61jA9vaytbmKgGzHbK7+WooIXBCpenRxxTdOF7HfR92rmPCCN62GtIU
V2l7m0TVMUGKw89JnGUPbg88SRJq+hamWvttNuCkueMEu3apuGWMIfebCyfcigv2UbSOG6Q1S7zN
xyzt9lgB28gn11TsjNjqVD8nyBwoeKjjwdUyy2SO0+Ne46dXDcylalN/n8bZPqpdKbYa/m22zYQq
XXdOVjwUCh+3donjaZuNdf0WS8Q2iOBt+64jL+J5liWbMEJBxUmNSvHEZqx+lWViH+0EwiSFWIfK
ya5C/bbq7IIkDUc+1TMW4o2TWDw+sh0ynbpewwvaxsP1LDtrcXFohc+O1qv5diql9l2tVc2+4hVG
+hZx1UrUtWf7rUOgxOwHcOM1n1sz9wNDMPlqRtN65GxqTkPuJDdjUIodU1K5nQLB4HFSSGshzitW
IpeoXG2n1GV8SuZAvsyI8TZZOeW3aeLg4RZ1tSFiIj5TfxdutGgapaxVuuSF1M+kEKZPlaNXWzJy
3ypG+Y8dmv9zms1i24Nj9GszVzE+lco3IsmnYENAVb9ll6wfEjUh6omVc/CYq6E8yzJ+LEtVOQfl
DGByXmWOA7FWZyURmhtCzutdmNUmU1ZnWSIvVosCui+/tsidZbKOkTN7Wp+ETK8+YrsIdlPZhyyi
ZNq77UK6QKQ58tCFlA5DNi5fCNiLt8pSJw2SqDK6La2sPeXVIL1qtOL3uGMBX4XLnkjmiRDdvnCl
lccfQT+Tt2iP6b0tyVtRamRzRDcXu1oZbQtZjlC8Yqzt7dxHOn4ENGLNtSTk5D2LhgWZAnEaTB2z
lARQPCWrfqzicGl1G2ZKFHeP9cIoslCaiGGw2nhdO0sMq2ESb9IyJR2rNfS9wQHklqhXHk2uljtD
yXTIneOYBpsotS2vVMf2Y0EMcG23epB4nAiE7QDEuAnVQTyoRl+dNYJOBua8YDDVcEDZhD6yJkYj
1faY78U+sSf7BvND2F0Rw6GyUlaj7NpKZPaBECh4A/SS3ndMkb43BK0QKDZTStDeViaZyYTkjvyf
RqlIBeqL7BxPRkHcG64I7u98DBjldjEaPHa5L2IxHWzkc3VOq5WXaLQE5m30VtM/rIGiGRxpGD2T
exM1u5GmS7mZzIZ8oTBZSEFB3rLXI0l0OToRFJ5OINvS7+bEehkUPpFFHg/3MqzrfYdh4nYUkUBj
Z7ZdAIid4wFFbbi38qx7Y7db3jVzqDgM3XtcQ7VaX1lRymd1CfPkJGd9PpEIOeIE1pX+jgJ2rDe1
M0SvkdYRlpeNQzdtDMJDHwnhrV90gXneaZPUm8CO39i9heGYa8uYYBlgEyW1PEaVOefya2kYUES6
SMw3CqjQo1MV6r5ZnImAhbFTCCSR1pdlsTttazfG/NFFHdHTbV4onjFXwychl4m9c3SWxyOOdD/p
l/FuSDut/9tPWRuycCv2CCxT5aPOsooUxxFTjUoszKaOi+pMduvqjcmfzDS7x98Xb4GBtyeHjAY+
s4TuERgxKIAfkA65OIm6baEL3vggsIiV0BpukKAaQ7pWQ+T0t+zcnhMrqE+OVpb35Epb90NuIZ0n
ou3Ukrr9qtiBmZC83tpf0nmJ9ktKGr07WdK8mWxrGNC7dRMR7LM6H8tJH2Z2GNqQHqNC4N8lZGn2
WfCaX4IsxDNbqAgRC8QjxEpWCBQ3orGdG9JzFl/j5vqmaK31LQxJnveGJAXF0C/MLbZWznu9MQcy
3PcCXP8TkihBNmKWvIIhXO5ZbGNhxbTkcLdFA9k9ZFvLWWQ3iAyW8xLr3Tf9cvk2QUKgbb8gZh3D
4H4mZ/BzKu32WiJTeWwQuuEfwEIV5YP1sebpIKMzbEKTQIZKB5PQ3G9Qyei3CByRf40hoYtRPCNc
bDPT6cnCMtLU7/uEbIGhbjk0arwpUPGF+aqGWo2Cs+6gJ6hxM25qVa2+GErd+ZiV4uuSdMy7GB3d
S+Ms0de2Nh0/K1LtedDUeXGneQoPztBDwdBGSB5kp3ThQXEgMR5SYld9IdkbpgjqtI05R917RJMM
4abp+hOxT3m1Ty0b8HuqtcmJloBdezMKv5rUOiXlMHE8zYyoQ+eB3LKoL6pqq1c5tpAkMBfNxYrN
W4ed9JjnawIQTsU424pAK89IHhe/JyWW6kbvk72ptolvmwXS3lHRxD2gO8MfSWT7tMslf1+77I7v
AIBgS06B8qCS3n7OM615wSo7H1JNzylVufBdUw8Wt9JYO6XToFJiKKK8atWZEAonzEgo06MycMus
TD7IFmgiX3RxeCvKnB+BGG8UxCnakbveyb83HeNLPi75fmyyBDlPTOLajEPebRbTvCKKSUNrNCvq
Y2Ki85oEyZwGrA+DFU1vpeTQDhQk5C8i1IxxJxFkYpCmE7ZW5bcdMBVcXbFCaxol66Uc56bfdC1v
DWW8mjvogU3y5DpupI8Y3xQu1Thog83ExJeoSwzexjbquoC0eLObdqB8yGhMWytahWrIHomIs7xJ
MaKrVuhIptOBfBpbs3bLNOXdWkbmlSf7iMS4zErjg0Pe6LcpTMvrsEE5Brw5cO5qTapPubn2FB1Z
51syGufCxWLQ3Bq9pp9yrOi+UIfCH9ANHop+jmoc//n0zKiWuGjUteVBqYeAiaK95jlaC/FKoBvE
QW+aJXyRJAVQAMqR7LLLdOYvjar+Vy6gfsyjGOv862HWU9d9NB/puof6w8j/H1/7Y5al/UaQDfBa
TBa/zPwlaY74ptBt/BF3q2tkQ0qBPczAhQTOjRfy+8Tf/o0/QMSz0g8NtlHmX5lkWRce28/TYliE
fHuTZIZ1QKbbvwxro4BkW1QCYh8mZo68H2kCGVtEcNGySvOjnQPI3DPFdA2M00XPzexDTWeLwtng
UBxNOZ6cVo8hV1MhB9iW3Kh66pdiWwzD4hIfa24jiwG+pAT+jOK+O6hJrDNb70Ildp2l4IM14PrD
85ev6aUwiO7psfVd0dXLrWCcDrgD2RHRzbwKVgPRBrLN5Knp6CtotL+FDFlccvN6Vu957GwznPk3
atfHp5CRrjeLhHJW9vUuF3rkGV0ee22X2FcJSlnXiZbGrbVE2Ucojb8m6LzQd9K8o1AJjH059+qD
pMu5TSur3vPOSOKtp1RujG5cjooWiy29WLsTiyyEq+N5ILZINB8Z1MFoM4ZZAs6ypgoPhzkdXRy9
yMvM3r4bswSde10hArWN6lPNs/rGSNUTxsb3zlGvF+IYOUczn93DaRhQMprzXaRAlzGN/owO4JpK
o9lOhsQE0TDCtkKYKDYd/a5U1ligUMmra/BIY7eN0sB67JiYXgIQA3XLyvtOlMkV5A17U9m5sQ3o
IJi/kIKyW3nbHFVOow6bggDOD2q6+XpumuDdQTuMPtKuzkurcYgvOFUeM4TZxyaZW3+yFPUa+UgG
k7bTw63aojvglgu8pSsfbGgdFBWT9Ie2lj4byuFpYHugbchHSZHSL0O70RXtxNpUOZSiVr60ehcw
iANSTE42yZJ9McqXkczrqwJ1N3LDSF+PQwQY6GXirzF7VE/l6fQZQq0IeDMq9mppFu+DKSwC1myW
QZqafDZV+daB139znEXuKZHT+5wa7kxLQcZjDAqjiiP1VMS1PCUZwZ61ZhHA0k6noJzC06BOxa6p
dcV3VKBdQWiIOy5qWgG05iXZ7ilPtkmuJBqD/oahVnqdTQYT0ywVk6vJXDvNSwM6Bj2yfO4klbfb
OmN0KOt4fkBNPR2IsNPOFHOAKkKzGj7A5o5HliYGcKE22Q/p0r2PeTCeAnp4H9WV/tiqNgHCjHXG
W11JmveMErNxAT61tUtUtlnfOCosyE0w5kqzhdBG8HeaKgBPRjxMwWhXvoKFeQ+Il29TmNZ4Jpo9
fzZKVLibVuGtqFNICV4bsi/F3ayXyGtz0gHaIT/KRLDwiVX7lmNDowSIRXyTRDQwNn6G89gt3WnA
bHnmxmdEB51kfnCWUjsaaYe/16i18gtE0/BWJT+ZKaiWiN3Q4IGMJ6mu4CupXOVBCg5p1MZS45sW
ya1YSJ4MhiU9kwjXe10wFV6XaRlLcGPypRxRpnbKWN3ZFYmjEMSZkOXMVYaqo+luicjbod6hMnSs
LD6JJBA7Wc7WSYva6QpTQbRHJ9edCrUaryOmre9mRYfME01F4or5qUJyi2OAJuBRa3LxqYmFNK2x
Zvw6182DWTCQig2mzHGmxXuJaxruz5inN0GYjXe4eKY7NmJjxwev6dwKQTUdvgV4pvOVWm18WQ7R
KTUD1XdSEw+SVOqzZjn5OcZN+lwDlXvGA1d+G3Ua8g1CGuEHwDAf5NyL26EV5rMW1MROauRyXnUj
VTjonOQKsiGPdKGTnpcG9rbUxurZLIm1JNyzeY4j4AVw/nvocjJbPF2brV2CNAydWBrt1BZQ3LCE
rVsbDY2y0orwwZB5sIsim5gq3QYNUqaFfgrzmECx3DL3YLpsdsrNsoUbTbYH3rNXOnm5q1vR39dO
E5z5z+BQdaN8jUcSFfKwiXbg1eobYSEgGqys+GQCNOwMTeTvGO6cd8fO83NPCvqenQo92cICIU2s
zsuHRmfgoEgBbGOoPa3Oc8M1szQ6ptSeR0YxNWoxuzkYi4Y4GzGTm6TxF9FMNpP49lhFDWc9t1se
lO+VvpCxCjjgPqyRxuY4zuFMhI/E3w3filYdt1ajT/uuGQviz3tRa541L3SMxM5XEZL2cdwps04Y
adfo1amSmIgXA0l002PKy+yGT6QqCp+wYUZ94LIM/bWZm6PJaP5aKwc/D4nYkHF4zXiq8TmyPW2m
qc9h5/gQNpmENOzMkeySgNVAVkOlrpp6doSu2KqMw7qcGPS+ALYQ9dMu7ZLsEPXJ+rNoYeE1Uz5C
uW/eWatxMvelJEx81IHgLioitqZdZvoFsXiiHs1d4eTDva40Zu71bHX8SasQv9k27r95Iiw1uZcL
g4os74laa7nXql5P2b7ieGMplB8n0IJewTPPcCvXeWIr4zpqMfjNTAuZMRbzlTYKwi6WxbeGaWGp
K7JXutSvVO/8s8FHNMnWJ2DU47ei+F3ZMioJ3dos8SNoRulOhqLft2baHw3Ayg/GPGDsaMjKvI0k
/I4NkAPyI8xINbZsGLRdjv8jAvOlfJ8gxB81wbKHz0d9knbV+zrkJ66Zvvyad/ng26KSx05UC7Ik
E0FEVJxXcQ7ByAzJwyEPHngDcn6nwiaYJm3sD1vgVDTaOrrRwinZ8hd1lOyTtq/UpTxjLFBPbRzn
rzAYMQhEIZBZVRmGajeKpPWF1TG6c1D8fs8VsOuBojiMMVKjZmuGoSkO7TH2NLuwjL1VxPAuSC9h
ppOGGMQmY/Ch/PYqw+TCyvaYAMp76oy4uM4IOI22Sp5F0YZjwI0OaqthZBZ1nYy3zjQ1x9FpMuSd
evwt58SZNxEMRBLta0bQuhU/6fSjXmII27VTTXts5ZDtJoGWkP+Wup8HUbzTEwHMpYxVTwcl4ta2
iH1ieoWHiau6Zyp3u9pKi0rf8A1b6PJTue2htW1sIks3HSUGjXwauogbp69jPE3fx0p8pQ9s3nHn
fFjVoDI5M8Ly1iHaze/xbfiLjGO3KPXxJMkopGhVhyuSXhv8W4wLZRuB9wOYyOIF/K1e249iGXO6
O9w2AsvpNiBfbRu1klTJqg23ZmYWOzzLMUTIYrzttEDZE0WiPDAy6/ajqVnIcwuL6d8cfGWlg6y4
QRBTEAXL29Dnj7FZWtexbodnIj2nfQuKZKck4DetKLMeQrnuFAquTjcRC7nDRkcEoRic8Dgrcti1
kmFDQxzDp8ay2UPcEpzzmDkNUTfEJnNEbco2MW96nMyukgW6F2Lo3wYZEXnuaBcOY5J4Mr0l02vP
hFpWukTxSi8KVMAWcDBDqqsR3QXE8CtpN4OnNZPh55OlPQSdE3lNpZrXvSIC35yNdJ/Oo4ZbjRSq
im0C/oZhPMRZUJ7lmDEA6S02mkhdlPjVjJvOr8e0ulcxNm8nwYTAiAu5seViPHPR0XlboL23RWwJ
z8COd8RZZfsy6HqOlqr4bhepfW21ZvY0pEW+Z9uoerUqhb+khnlw6tkgziFQYQFWGHXSwOGqmQsC
bdZlLFPw6dSq3R1TkR31qnpK5ZKgEGpelKDconKKbshYfyuGMdroYWk+6QQYbyy7wVhU0rxUlmzd
SqjTsULX6zVBwaJxMuIR8QhbF5p5wHU8GEzW8i4b71VQ4o+qsZjbOewCfgLWMg2jhn/D2vgbHOTP
+rVVfPMTm2Je8B2ZM87jEmhoUcltW3AEwxST7IvteCfMpNwmxag8QV+aHm1Nc15ne6huRbSEV/Ys
6rcgHhPPGKj1Nyy7wn3Uz9XjpDvLTjXxGAKsY2XUOMoZzKKI+NzGIqWmBWzrQi4zXehN8athOYpC
XVOQx0Q21579wAomTLE9xsqX0CrDra7gsVMSfCN5Yz3Ds9AOSleZXlA7Gu7MXl5hPO/cpHbKLfAS
Prepad4YWZruSCNviPSs7eXQRFK+U6yHe1MM+HqS8QOWz7nv+geDImUzp0W6dRwxb80lmu+GvsBf
mS4n6FRwp1KbgZWq4ZikQY3QWGdTs3Byh435VXQ10yhio9mRzjl1oTcoWvmyiDwT2yq2cfaQQjmc
Aizth4glPoFeobDuyrIdbttsSVaWkhZcz4AFv5noiL5WwTJsK0ORHnRVcV8uhERvEJ6Dl7TIMijn
wboyul7xTUFQdosNmXxfu48Xb8bW921op9c2Wmr2mWa8M5o825lTne2GMGX5z/5go2N6vQ5GEz8W
kcCdhOzIxqovh9YztCW+XaA57ArGwMeAVvYcq02Ai3Ea4ns+685hcqbxIPA+H2C6oteL5/Z7FRHj
zIpwnB6jfDQRPlAyYKOui166Njaqk1hL7eFSdWeXChyyjXLFRUxdDlC19fhFip1KW3+Joo5u9bWY
1y91vb2W+LC0KfbVxGEQu7YAo2J3J2dtC9K1QcjWVqHPBmFsmhDbPw5tbVeVTothkh6jubQbFsUZ
59HaheiXhqRfexPGauMZIhENS7D2LmMTcV9bo3DtaHZwGPe14oURmjfn0vXYlw4IkEdR+V0tJ9du
LO04NSY4K6NKeMNTHly4jbA9Ydx/sGwQGwfAAh7koTsbSMj2sz2j5rDXlmupl4eqMaxtplT3iohj
jM38wnRcKPfAXQ38sRTLhKIh+impho8SctoVie4REoKA3rhPeiASNpXYxuZ9cKNQ1V4ExG+3R5t8
duxRPte8BzNQTrpGQANEP19aScQA6XWUdgwN6DNx8CbueGk+rUsj6qw9aaXp6b5e+1TgrcWu16zw
VNPEVms3G699bb52uLzItdel623W/hcn3UV0xCJv7Y5NJbTfCqN+m9jXfFprD92v3fSy9tWwQ4q9
fWm2oYHNfrR24M7ai5MxTFuerR16vvbqw9q1A6aTL9PayXeXpr5Z+/ti7fSxriqHhHM6Dzr+dKiz
HOn+OhxI1zlBv04MzHV2oA4y2M6ME34a3f0T1aTxq/QVWiQ8d+IZmMZBqrR/oQu1QCTpFWplP3e2
cSwY5naCfFVzJqJOrA5GhGDmWTVW/YHmxMR1x725J6xYe2vtCKxuU8rw6zz04xFmBOgzW2vPNsO9
V+qD8lm3q1MfF63Xqxg0qaHG+wZzNPwYpUp5XxMdX4zEVq529J44HBO20hbZf8fWDovS62ZeFWj1
gQIrWIqPZukzzM5EEYJHXQ8zst0415LLGbdczjvjcvZF6zHorAfin//CLlin/34RUVOTvyAkmp0/
XkQOHt3ZmGaIuhv5sLzqr/WH8lrfjzftHRbG4lbJ/g0T5wJ4+uU7auqKBsPPxnEpfxG2jsxZmJXH
wR7FTfCZlW3cgRdJ5htoTYtwKairq2auO8vVwjT61MwFSAhK0++LZk76Zp7jYFckI2I8WBLd5C2B
zlUuMI2qe7AaykvbVdYj8aBcd1YB/MVNgVKmOLbmxp/qsj7pBMAfrWKZDhQ0nFFMVTaWtO/7abH3
A1UoM4eckENDq3dzO9ZXgLiXdzRhwaEdg+ww1Ka97+ZMecrjsTmhjEqJtxvCK5H1+EsZ4VcPkWMt
H8YYJynCignX+hQ3zxjT1zOMLPOX/7cT/v+ZStQ1WW6lTf3r4f3jt+yDjMfi45fR/e9f+ffRvS4g
WOEk5N+7GCF/t49IHJdoQNF/oub/m3vyhwxVc9D485TgH2EwaRNH8Pfh/RoZqyNedbBi2jqS/b/k
H+Ff5DP28yfCMk3QqAJLCkBWlPu/fAbj1MalnIzhjlL33kK07+fdJNwSN9XOUfLxG26zguwBx/FJ
Ip9dOWXtDqcZhrQl13dOiYjRGwi5YFmqjeZdiy9xpy1BcegaWrMoS6cbCgfrmgZGQu10yl3Havpr
I4JyR3RqQks1Vd1nGwegsxNiH4AkTbH1SkBM9NxVRXtdQ4Rstj0rwoCJh2pfST4rBwQCCAKm0HQy
P0nU1UGGJrTvDfz4ZjF+CeIFXh3iVTsdh1cLQYcLyJ/IS34d8bIZSEb1G4tyF9Zllbp5YzD8bkvQ
8zlDPreo2WJsRDY5BN8btlK4hRMi3ZkMJgSJoVUkkCsOnU1gx8V+wqLzhOQECYBqL6jGZdwdKicJ
HtUunphFqkBTNnFtAQpFXImuSCHhEk2CHt92WTY844SMyfVsYvUK8zktyDjfaLM2+LHWjl9KFY2L
omctRvGsbW+pU2i+mRYN7pxp5n+xdya9cSNpGv4rhT7MjQbXIIlBNzCZzEWZqX2zfCHSksx9De6/
fh7Kdo3lsruqWzWDOkweCgVLiuQa8cX7vcudr/bGocE/5yZMbPW9UuRJuBCG3WEC38FV8GeUxgiC
J2fEJmcZiGE+cLhRKNkg4SBEtwqn3hZA9Qc1jZpwwW3OP4q2tE4QApj1ootUnYN0XEAperebBCXH
uZ7hGLpM7HH0/ALxAm5mOFAFlgBPEw5Z4aMGQBaCD3ay3xXQu9gh63SXgz5kwosIWImDTkMPN+WH
DPMoaHVwK45BWMW7frQxvLcuCXlhU1Uq8EhIiSDW1vbC2vW6QRaQ2LTOc6dabFG/Rncl+ypvGpRq
T72TXimKjfjPGapztgbBpsiKcak0vXEOT09dpU4cbNmEqehOQX50RdLemRL1QzVN0y40A5Iu2Fef
ksdXrOuitz82ST6sVWOQJ0kBXzbL8RaqeljYGJbStQovkmTol7pbl7fwsPx10DrmMdLacU8RbS4D
oyYig92eYdfyHgrBQwYDYaHZeGVwm+4kHIGAdkmTmyvbtaLrbOi39RBflLC02tDaiXId2BMZfXmK
4HOY8aEWgMnKG3ztcVmmpQTgEN3wHtinUsvEFZCvyKkHBnzKQ8V/L23VuTGbuEg8IgMMZ8MvRagk
BwPjgKhOx2sdXs6WfBrrTOXyweGktQ3g5UZs8LHCX2SFMO/y2DHPcF4ythr8JBuSDY5Vvt1Hn3Dr
Kdd1D8MBMM+XH9UUFJaX0nFv7ByL/hj7f26/gLOKkb8YL7CQCS/NKhHevBPXFvoEzlEOeEFSoQXR
1eA4Izm0Y5iBAInuoYzi8iyKzH43qrl1lgQGDmS90U2MlFZYm7falatT6TlThe2Pj2HcjeMO+m1L
EshWIMf86KZRhoUDKB3gWGx+5PmOPrFJM4yFY2mgU/moh0dsuMnFqxAbQ71h/3gem/C0RzXTLTxd
MqNaJ0VcbfqgItohs/xwUxLHfB5Sht10Gea0fm3p10kmjQOSKDANLoq4oHmpITsWQJj0BgJz06pt
cD71sXbZ1QEOv33UHJqwzB5jHmHuqm/od5J9+iFNpLHytanaOoBney1OnbM8z6ZwkdZjTgFl+Ope
+KW2das+2FtaF5PvkiRIWfCsGcEvwdgU9jpyZYtUQZur2Wd20mSXOPOqV6Y+6LiOaMIId+XU24QM
ZKqxbLFceOyngn5upsqlrbLBWdZWNeurdnE1WrzzcVE1C8hUNf48RbKZiTBylUROuDPAr7e9m5+p
cQ2sr0Fu9kpjQELjNtp2ILPzUsRsFC1e3JUE19vU/GeBR09+LTsDDiIe+ljOuOddDHiNIxFkJsON
TqEAJWtNL6ZdVTfdPhCZvrWh4X9Mpio57TprWMa532zCzLL32HNxD6GmH3wXc4uUDdOSuSjf5+NI
lElhtf3KzrKPRDcXK5Jz6i1uWOKePfdaOO19LNISelsenmgwOfDEAvVEwf5kFrCPJWkNQirjEsu/
aNkVCuEBRrWLFBIDrNYipU+LznXFtD3LF8qlpuT2dkRYcRIo/m5GEBAXiUGl46SM72FOE5ZKWkF9
qfsmLv9BoIDHI6ae8vSGfsCwzqzOWcMDfJ+qo36SllDWRB19jJWuT3c6dbYBf7bFkjCYvXBUTPLX
jW92VwTsxKdDp5TYA5TNWa3rYHXWh3YotyYEFAIQqPzlINtlRkjImVPoB2xdJjz8QkfFMal22RT3
QHzYR7XxnngMBxS3nHBbGiw/3bD943/bwsw2lRHv6sSny+xb8Ku8KVQByjWnwaInKvpy29XpMRvT
bCdS0T4YgKRkM2OefhqPTQfuqcHJyQ2luqqatN5MVe+wqzQd6oRuaPdZGCTZWs8w/ZbjBP7fKsYz
5mtdtGKJJ0TcLJuQYkYJ8Hnv22hOFpGsA5Eui2ExAkTI5ZTG4jEvZHtOEd+fRwm0+TJHn0fmK14l
bjsuU0M/LQrnnNMSCVPVGN/gM1CBn7tND0fX74c73w+fXB73h8kSHmXPqRXS+05kNZOa/OoKWDJa
4FiYGct6kAMnhfRCRR1yGXfR9KCQ5LQK7HTYxUbt9jR74GypfTMuDbdGXOgk1kcJyPMh4IsXgcZ2
A/YFWrxMsdf0gerbwobxE4h0lUob4X6dtRdl7Ad3CUl9mwwK4ie2QCmNAbNc6/Zk5QsnhbK5TZug
3vY5ivoFAR+4XZd5pwKDm/kFa0C/adOkO8PJedrpFGR30WQnu0Eqw67SHTC5qlJPMEdvWJBsC8uw
vAAr0SMHi2CuleU20yP4g7rFJ156hjX5a5mhePew1N6A1mxoiNyOIqEJamH/Z/XVsjRqT5eWZ6u9
j2F7XkETzwBx+/rZMBFGWgWPYjKIFfQYor6r3MsaLD9NARtAHy8VUPNdge3iSVKOFo4NfnG0mM+W
kiCYpSUzMs+dXF2XWCSywugIo2tI5rg5aYeAyIt1Vkr/FCFVTNYcDdySPpjX+S/5JvpZ0LV7vKg+
aZoMI/wlfVz3Lar9pzYFMgOiSBZQNbszF7XPOkcluW+mINwoU7FQZc+q4qKsvmn8urkdzTbFaWwg
MEsbztQgrBc21A9PDUXs+d2QL3AdMIh3h9cOmOSuDaYyMvyM4YE/6g5RZk8faxj0Kx+S99oMg/yg
lokx4z0OpAHR5skSuaS9LsPEXFng6Ns8MsOdDQB5WXas5X5bqpgCYjelW3Z6RsyOfwm7xzlkap4c
wJUS+O9lYl3whgK2lTQyD+xDsksShKznSR2QTTV+fm4MunZmtbrYtXVqPbv4wJ+K1p0z7MPo2qir
ih6xMDFKrPLoQdGy5pRpMz2ppqT3gGIewWTcrZ3HqReYcXvWmJrzYJpNs8rpk+QAi3FJXWTEMFDG
KqPyj4zopMgCifjUKkdmj4YYoAlQKoX3tHVrW5wolj1e+YgfJi+p210RAfTMIVA7+DbjXU/D/3zI
wveFsP0LFT3yQ6861dawy4jUeQOHDmrwMYgrHImEhmXSQCxLqBHDQ+ozhA4/wFDDoPtIQ8JrXQG9
Jkuse3RasMojJzuvWiY86sfifYgF3Ac3T5MdHVIe4FqaB0drShuopW1BbzAyugz0VEGXJVo0U9Pw
6I8pBN+Idc93dL55lHP7hnV8sO1gT1f1VjRdcO8oPlVmJlSPzvUDvaITbCI3mduUJ1qWHocOwR8r
Kl0/g5LXU61WLhJV8VTolx7bLKgCZf8YRX17k9D83cV1j59X3HUnmPxo4IttusKAUfWGLPG3PZ5e
rgqDqqzS+MROn2gzIofDIZPUWYaihFUXap/Wj6MSjvu0E4HEbTNN1noPA8zPeuzHCnZ9OZnMYCm9
ea5gt7KZwqS+6Nsc5QMRZB9VHpizlmy4k1iH3h7psY0ph6ScqFx6tPbYnGaQ5JdDAL3F94nWkWqc
HhPNnTiVkmSwfAof2YyRgmnVmhf7irno3Ka6hWfcX8G6JH8TvoL2kNuF8iGz3XZdRWqJzS2yLVKT
0tJFipex6Wkc7aJGYL30OyQsTlJky44cnrWDpBscrC/ExE6uw4JYcr/wTE/ej/mAY2/Wi02h5D2W
k+2pgQBEIFWwC8RAokXX0UXOJ5eCv2vcw5C7jF82y6HLJ2/GAilP1V0iSMJABPRc9cO2D9wbZ5bw
CK2LLiKWxEWS5uNWOnawHs26OgHabk4SzpLgiaI7kj8Hcmr74o6ejHsoaIg/KtRMWMi2JJd1QNTg
XoG5ogNvnxpTWh5QkWYPhCe01EZkRBYqJW1rKDCGiXBXVhp8WIgjkzXUUF2V4VDlOVN8FWXuBiac
tQh7+EaU+oWz9uvYgX4zCnPhSwtGcerbH1yhCBq4pI3flZRIq9Id3TNob+n7io7CZnxxDtON4Sjy
MGPtSHKNLJFRZS7Lp0tazN2O8KvhUpGylwsMDbslHAN95dOLO5lAKq7czK2PwehHG1jR5fuS9Y0p
HuM1ezSzlUj6+tRpdLVdVCBzq7bRVLjPVXHZWI1Q5rZH/axOQXej5IKsLtmZ8hRPabHqW3xaF8mo
Ow+pNGYuh/4pSnJ3Z4ahD1VhjIwLQHeVXrAR3TFxACRCVgu9UrHa08HGzbX2dcju45i9b2kiPSKX
Ty9yXvdF2KTFmV/jsYvHM7qVaWZIFGGOp4+Z6fIigeh4TnEdl3NjcdzWsc5UU7GIXgVFVbuLKLTS
k1JkzibRpvo6LqlhUVIl2RYLTpO8v8o56HQEllWay1uh0mgsDNtejjIJ7szYiTZ+7RsOHm9dfNLn
Ql9YEi5iRnm2Q33Wv8fJsLtxqUIvW71nNZli4y5DubpzOy3+GNgta5HfT2fWBHMJi181IF0t1k5z
iQ9kqOEYYMWkY6tlh1aSFoeOeiUW1rEzlRDVU2KoR2iSSQV4MA33ZtLZYC2xKwEeGpMAMlLR2r1C
+35lFA673cpXpjXKLhQOMKkewsEv7zobI9upNNkYOAD+o6MX5yh9nFthJ/bOqRFraS2pjXDPszP4
mJRYcSPpyNlx1L2HICU8S43Dcx9F9aaGvEBUW5+Ih4kOPUWDqiKBctK9klhUnVFsk8DZmtXKrvz4
IsbFgVvrHCGFMYPB/ZwArdbqyB6c89CWegXTHi23wJZ0XNAgT+Ss0zPOtYy7pDWu5mEgmN0aqYpD
QCLbbgXzQXxEuRjCQ4opl9xEYJMNXytDWqmVeCNFQb7krClvFTFcR36cnkYm7TZLH/KlNZg4H/w/
tPuFWw3O+XNodxce65+ysvnLL9Cu/c61HNwAfuMM5Bjv4ESbJpu018ZAuvUOqNXhDwhOMG3sLX4F
dnXtHTMXRo2WbTkzrvsv+bDY+Ah9B+zCxDZm8JjhcIoxvmNls1+P8Qwfp02mmRCUSRcFkNOIKIB9
2VoksapsSe/pwKipJ2sR0eiQCTbbwVgHmjfbr8+ao6q77tXexT3eaqw129Ts1BnaWckSNlcFqkHW
hYKIJJSs6MzmCNEQF9U9B5R52HD1bP8RtJ+OcE+HgyjUel8GRR6dW20buNCSjDCC0RTb2BPYTLGr
OAS4M/OGBWTCUxUliT0Z+mqo1NzdFDakmAWexT3OAQDURIPGsbNV3dzqtknnx1dda1XbCuJLgr9s
/h4Lv8Fdtr6GYF0mNGMc6c/iJqO9saWwKKMUXAWBZjR/01ulHS+VnmyyRY/D/5oav8MvwajsYh1N
vVmQAOpHZxFLCBhcCCPbC+xyUnfs0XCtZkcI0Qtlhm9vY6wF1a05Ucmu/NqMKBuIfx2WuKIrHzAZ
cN0FGH10KIBNjxX8sYPUsbIg2bCYA19Jq5g8Jx0bKHqAhYJitpZodDvfeR/0RfuQ6klvUlU0xbOO
zdin0LQVBWyzLA/+FI2nQ0+WJNsrF8C4JT4WmnA5JFtN0XtyFJXukh1n9mhkoUIyZhwG6WokNPG9
xFdW8fxKyGJjVlJcKLoFp043gxSZnoSxuYS2mt4URtrRTm5UIiAhm5cFIipH+yRK1Z1J41r6MNmN
4a9bpXItgMEp3kQR9Tu0fijgC4zaJ8x2fcXda1FZrsHSO0+v5SzFVsqLsIOjaDRFdRXGjnpWDZGl
YLceZ72XWpazmne3R1U2bKC62GiXgAz0K0r2qErd6CthJiVy6jnbNnI6OIhjPm4ak3jiAhxsDXww
3Nvk55yqQe5uofnJu6EsIixgY6pcY3IgLqiO854u8nStFcNwkQeI2c0GuSDlZn8eA6ut0sSKlmYJ
2tRqqbtuGWvDVl7OORH5RsrGgfKYqxD1OKR+qvXVqEQT2XAQn/BS8HdEwhZbPQvdNRnHOdKrMLur
NRoPhWPcCgO6P44mw0K6lK3dniYxTz7aBIA8pKhXbmcZJ1HImfY0RLyIJs6+8mvV8yFv3pZBTvBC
2w47o8lnnfTULStVoO0RY+0uNbz70UrqfnChWdp0aegdktocfiPPurEpqb1LL6Q3/8npzeay9Uvd
i1tLu56CfrpTYOJsU9sZoRHGld3BDSnzuxTCyD2Jo+VdUjTtJ/RM8Z2tWSeid9qtmTB2rEIaWsqk
ERcjPncPlZ7JyzwztWPv+ljUV7rtXusRXMM8TImJizMYLAuXOQVH+NiIV70xQv5FZ3Lsp7gZF6Ui
zVtdr2CFdWni1X2X4eMU2+f4nIkPKAXkCvzPD7xOSBinjo0bQRlhb47i7MmWvjsuikoF9WwUazyP
7ZxKDIZJifl4pd3ND8KNMdnTp9Du+9JzejW9nWCPXY7ZMEuqaTMNYZPVS9vSes4TeZWXEqv4YBCC
oGxa/Owtz01T/wwHx3Y3MkdckZcXPGdhMqBC6YbxPmGH2CyI0ym2BqaDeIobvvEpqQsUlNI1Zmv9
RBc3rZvjadFC8gG6sgLa/kF+FOTDPutwlcpF4ZTphRqJTocAjpF/rTnDAVpWg7p7iqY1/TXXI4Ye
ClbkD/g2wLpB84BCjV73GpoHsj7TN+sdfN2q9OoURouXa+20TfGZqGDbhu1MRKAQK5J5Kygs8kYp
q+UVW9hqExVDWNAiauV1DCt4JQThFXB1xN4QqU/0tGk+wIpMdrk6+R+UXl6rZTYc4qDtwSvVMb4k
/IOyqOgTABYJe2rhG0F7AiEBE25NAerUMCY5CAq907RKgGEglIbniTW4Z/iTQ7CJJ4VddZGa02Uv
ZNBv9ahprhFLpjdhF1gf9FjpV10X2HtENeoljZ1+R0aNOKQ6yoMoaTN0tyR+rOjhuOcZ0PC2KwZr
B0dGwZen7YDYU7WPFETjbBzWTlRF1rIXbgVQN2IZGcriMqhi+vBNJ3aIuLPjQHrhEfl4u6nYuka0
KYz6SWtInkUFqt90GqknkznnGlWhcwjqunwM/KA/YloKGhsYVuMsEwW9wmLq+norxihWYN+nyPe1
/JMvixrkiWpji9YaFS0kndHTLWmdIGIoDnGfGGvcnLmiowGubPcWrddphIcGoeNSsU0FDxjVycp1
NCSst07pou/A14QNnmZlGpu7rke5k8L/CjPdvwqbsf0EIpW151rSAggXDpU7q6eNgiIyYzhn0XhZ
Z2PMyl7L+jIv7MxdSmhY6NJj21xS50YHpL0Vi1cnkjMph2Bth1mxCy2Z4qgK3/fJRsIuFwqMH3Xp
G0a0d62xd9e63qmU9ml0x5qdRMs6KhvY8m7RQSFSrH2aOuXGFZZ7iwM9/A27xlbAoS1Jh1JvlX0a
+ZN6EnUyvzFyDPHZEMp4P1WKau7DfDTui1IVg4f8/SSSQpRsiXL8EGcKRlPY+tWgOvrOBAdf+6DL
S80BKqYx0l9MOUAy2cUBbXK7ae4ttyo+hU433at9LTYpJjoncnJQbU5OfuX6lXmwawOCyCikuG/0
OmwX7Awoh6zAtHykDSV835Co+dSvkvsCpsApBVtlbnwIdYjipZse3LF1HtwJu6G5V040erkBUh3w
QTd5nAnN9WhDmjdKbCQnIQp83N+RwSG5Qex+i8KhzVdl6kYbOOjpAxGH/Z3O1FkuYr0u9y52Dquw
mdgCJZM+bPUhDXciKrB4HxVn5uqJje8r66g1ICYqcRzBUuu7D6NOzOoiSkwBfm4nD+R10QhEMOxs
a191zgx8G3Sv0tTu2beku2qHeFlTGK3UMjIWmiGPeVQ6277n8W+hd+21hnbl6Neb3u2uNbsr72ti
kTadSe9sYXcOM1bcWepmUGTB3JQG6XXEY3JfDeqwiFD1bLFh6rKVZmgRLrFuN+wwZ3HjZdGWTbBC
Y2++d2UzfixJjgXHYFZvFn3qMqvHGa6zOOqUfrjEc7xeqrSe8WmZVTKD31qSabtMH2jp91xEF0H9
qLN8bvzZU2MKiWaKX4w23NlzoxgV5UJgw4F9rH0RzM4c9EEx6Shmv47W7FtPezHxKGc/j3J29mho
JG7j2e0jLoJ6HRC2sUyjzrgB5fa55OsJn+Ayk9apzFQ4b2pvrvqshgjvqnQDgVNOMk3FWAP1+YV0
mtJThHZmZ5F2RlC0v6hqtb8ECIkOyWxTgtwMwKrRWGMX/YuTiV31NiA49ibtbHSiQbA/BFUGy12R
sx1Khj3UaQ2XWC5qtjN31ot1Cio9bFT0MVcEwQVqg5EJJAvPmD1XKuY6VrDRuipttAkeeaHMW1oF
jWHhK45L4Pfs4ILGh6xljIMuArsBCMfShvSqjgQUNvU4wEihiVsnFeNBpDYGMWbeiTspCuuSyQ5e
PiF04QMvsLo2xh58EdkDNjOz4QxYQ3AKto0hEMepwxwonZ3OiX+itZwhcuwDG/Iy9eYJWAyWNumL
vQ36SKluy9n1xpCzAU6WlkbOrDlqitdKtFWLADcXZNUQ9DH8CgKMI1tJGAfqMEtHp24qR0Ux5XUe
+JOxbKjZvRLh9zmIUPtQ2AJgtiLT4rSly1WZDglhMlYocUazU88dKdIHCUGtwSYsjjPyx0KV4Iiq
Si3PCk08c1zF9/Et6gbaJ2oewqsfSpQsvBEuvjWd7t77GFb7C4iP6DIhbIBMZLCpi52SmkrilfkM
uYlJu5cSMvOmEbBs3LHv6aPqQXRbKE42XmYFqddrNDHmJ1mjmdiUEIjHta82NsldNu0eD1WIDM8b
w2TLkaaFGQMQaxOLXgr6ojvjFe9Mv7CMjHZYE07UGsz++yYkCazN8v0AQ+meacm6EgXLQRT77j7v
xuZ6GBMJRTud7vspsEnCCqNBMv3GoG4hjbMFU9Ik/o/Rj1cOy/8L3slfNPg/TBj41V1//umL1/1N
8ZsYgj/0S19NDn880JdEgc+RBY9Fmzc1AQgBZu6vWHEz9fMV3PJySC9xCf9shPTYRE379Pz3v+n6
O14VOkYwyV4+2CmmRR58+bHtvsMFQtgQeT7/GLSD7/vmCv3sGvzz07t6/j7L4bfjvDqB41MWocWU
TR09Nq8uAaGPaFpx0f8j1+G7Yb65Ds47AarkciF+eB3sdyjxoZRaGhRBPn+962DNAZtvugZQIG0L
0gp2I59PkgFfPwuUeaZmuebnH39+9v5CzwKtTP3zjWGKCJ6LX1+t374QP30QoIjCDVVnLugPHwSB
kSl0ANQ/nz/wPv9aL8ScS/r5oN5wEfDF0ISmgse8fgQcvF9JYsPC9S932iq+r298AfTZ9ENVceX8
4QvgcPa2TaPHxZt+/vzlJgFSKdQ/uCL89AXASN/BP9ckCvb1vbfeocHAIsn4slL85Z581A6/CSb4
yXr407PXxTtgfTzA5l7Cy+f1RTDezd7rwE08J/PnL3cRDMFC9db3YD5LJnrV5o36ZgVwaMzYPGMm
vsovn3/h7P/AMvFr2YSHYvr0UlVFz/Kb7Kff/YWvRcdvB/hSTLwkNFE0vfrFucj6PPTzr6kD/3j1
hLwUPN/88GsB9PI9X/78ywn+9qtffdfXs/r6j9vouT7Wj4QLvXz1l8Oc00D+/rf/yp9C0qYu6uPT
swxfFT0vi/3/HNDf//bqcL+5/f90fCmP2bfD8tZzw986LF3yY/11mPmCo31iKnnrsNtjPX4vCsFa
hTn4zSNH2fExPKY/vNK45FNbvvUrdkeMun/5j2NW/ucv+yNS9ujVFdIsw2Xefuu37I91zrYk+U45
g+bzTxib5zT9bmDTRef11oM+HBMZHp/65+fy62Avb6ntCoqPt45+enwKxx+/Q4z/J1yX86eIw/96
oPOR6yydf8LNvGif2sfwmVbBq8GFobFFe+tluWjz+Pjx6zgvR/25dHjrwFfH+CgbjNdejf15YX7r
2NdRkkSvJizjc9H31oFvjlmUkuj31H571F8K6bcO/uJF96OpxTBfzOPeOv79s2x+WTyjmEtfHf3n
OuCto58emcyZsJr61TP+Zaf11tE3bczor/bzNhWsbvwJ68WmeHXE87gIiL9eos/Ayr+1auZPx6+R
QmfRY/GRGMgTiWTxSX4dfH6fCKbQtLkcfes1+i/6KT9fnkibRBj9Z0yU0VTUr8sBhsa0Y4Y63noO
NzSNSI/4OtDL/P558D9hBv6XMjl/LfD+vZJpTv2cb/V3ZwICNfOA3nqZTuc+TPu6MniBt4w/4TKd
PgfUOMfx+7swH/tMvXrjlfGe0zD6OsyXG/wFmHvz0L++bz+P8Hrj0f9uZN2bx//9dJ03fsUf8Dx9
4zf8LnvvjeP/rvD7jeMfjk94wn77jJIdB9gjMC8E5UbJCWPk64///QXix/PRL+zmfvF+9iTb1IzE
HQJls+1GvU4Q3e8dyI/2m78i87/dhX5F3H/0Z6+32PNvPKbPx/of/w0AAP//</cx:binary>
              </cx:geoCache>
            </cx:geography>
          </cx:layoutPr>
          <cx:valueColors>
            <cx:minColor>
              <a:schemeClr val="bg1"/>
            </cx:minColor>
            <cx:maxColor>
              <a:srgbClr val="461E64"/>
            </cx:maxColor>
          </cx:valueColors>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plotSurface>
          <cx:spPr>
            <a:noFill/>
            <a:ln>
              <a:noFill/>
            </a:ln>
          </cx:spPr>
        </cx:plotSurface>
        <cx:series layoutId="regionMap" uniqueId="{256F3670-DA1D-4B27-BA0E-7CC1DB9BCB3D}">
          <cx:tx>
            <cx:txData>
              <cx:f>_xlchart.v5.6</cx:f>
              <cx:v>customers</cx:v>
            </cx:txData>
          </cx:tx>
          <cx:spPr>
            <a:solidFill>
              <a:schemeClr val="bg1">
                <a:alpha val="0"/>
              </a:schemeClr>
            </a:solidFill>
            <a:ln w="12700">
              <a:solidFill>
                <a:schemeClr val="tx1"/>
              </a:solidFill>
            </a:ln>
            <a:effectLst>
              <a:glow>
                <a:schemeClr val="accent1">
                  <a:alpha val="42000"/>
                </a:schemeClr>
              </a:glow>
              <a:outerShdw blurRad="12700" dir="11400000" sx="102000" sy="102000" algn="t" rotWithShape="0">
                <a:schemeClr val="tx1"/>
              </a:outerShdw>
            </a:effectLst>
          </cx:spPr>
          <cx:dataLabels>
            <cx:spPr>
              <a:ln>
                <a:solidFill>
                  <a:sysClr val="windowText" lastClr="000000">
                    <a:lumMod val="25000"/>
                    <a:lumOff val="75000"/>
                  </a:sysClr>
                </a:solidFill>
              </a:ln>
            </cx:spPr>
            <cx:visibility seriesName="0" categoryName="0" value="1"/>
          </cx:dataLabels>
          <cx:dataId val="0"/>
          <cx:layoutPr>
            <cx:geography cultureLanguage="en-US" cultureRegion="IN" attribution="Powered by Bing">
              <cx:geoCache provider="{E9337A44-BEBE-4D9F-B70C-5C5E7DAFC167}">
                <cx:binary>1Hxpj51IsvZfsfz5Up3kzmh6JMPhUKtdtqvtdn9B5XKZJVkSkgSSX3/jeOmpYmqZRveV3i5Zss7h
ECQR8cSWEfnPm/kfN9Xtdf9irqvG/ONm/vVlPgz6H7/8Ym7y2/raHNXFTd+a9utwdNPWv7RfvxY3
t7986a+nosl+wcinv9zk1/1wO7/81z+BWnbbnrc310PRNm/tbe/e3RpbDeaJaw9eenH9pS6aXWGG
vrgZ/F9fXrw6fvXu1fvjq3evXr64bYZicFdO3/768t4PX774ZU3uPx79ooLVDfYL3OsHR5RhJAkL
0Lc//+WLqm2yH5cFP/KRDAimwfc/9vPRr69ruP3iGt782uRDf/3zwkNr+rai6y9f+ltj4L2+/b+6
+d5LwLXjly9uWtsMB/5lwMpfX540Xwp4SmHa6PuFqD28wcnrb6/8y33O/+ufqy+ACatv7ghnzbHn
Lv2HbN6fnJ2dXDzFgr8mFiyOmECIIIx+MP6eWKQ8okLggAb4u9T4z0d/F8v7Qqmi/vndfy+Rn/et
hPH+7G8ljFevd8fvXr24fPdqF78HPfo/wwo7EowxXwYPCkUERwFn1Gcglm9/5OejvwvlVfMl769f
XPbXX25N/vPafy+c9f0rIb26/FsJaRefH588xYS/CBh5xCkhAeL8QTsmjnyfUSGZ/102K8Dsbqu8
eGo1D1uwH7etJLE7/1tJ4vK316evwqde/q+JgqAjSbFPWYDvGS3BjqjPJaaEfhfRypdc2qa8/vzU
Oh4Wws/7VlK4hFf6G3mQd69OX72/On4F3uz/yl5hfsQkJZhI8ZATEeRIMuRj6YOnOfyt5PHuurw2
Q37dPLWih0Vy59aVVN6d/q2kcvXq4uT8xetXu9+eYsJfw4fvHyGf+whJeR8f4NSRAI/PxM+HfXcc
V9d1Ub14ff3F/vz+v3cad+9dieIKVO1vBJCP8furF2H8OnkF5vX/DCIHDIDLRgJ4fifuleIoEJgH
lPxAzgobH2/N8CK8bbLr6qnFPIyOezevhPLx/2+r9bC+3JXGvV/8xWQE4yPCMAMf/sNDrJKR4Ihw
woUI5HeDtXLiPxKEx1fzsDh+3HZv4f+Ps43HM5E/c7Xd9XAdf0vy7iQjT1/99nqQfa5ufQos33l1
8gUSQU4DekdeByI/7vxuhc5u++vqzyzvzi234CV+fSnEEQkgNA4gX5SSCz94+WIClMAVeiQlkRJx
n2FCiQAsNW0/5PBQfCQQ+J+ACnBSPGAQMpvWHi7JI0zBOwE9DLQAi/zP7PqyrVzWNn8y48fnF42t
L9uiGcyvLzFHL1/o7787LFVQcIGcAdAhYaKcEA7vqm+u30EKDz/3/yewpTcp5auYpEPM07adQtvy
qohyWNB5U1Z9lCKLzzhZ2mNUk+GkrXtVRbIO9EWuvOEjnSjKw0bm5e9c9xOLEGrakyr1eRsGUkkR
dvnQ7DM2yjcoH7g8GTmfivOede0NXZg9M40I+lOLuO0j2xZ23Gc0NUVEl5yrePAC1ISm0OW8Kyni
u7yusi+NZqzeyVFyspOk7KdwqEjehW6c5+Zs8pT4DbmyVHHj5/M5W1B6tpiut6cyR/xjt0z4Yyqw
vDK5N71pl0Hn4bgYL+QNyk5HX3IbFio3MpSVDU6xr5bXppmaOaw8VAzhSBs6nuI+zVE89WnvnXKX
4/eomSzbKxUU1a5zS8dDlflBGU5gaZsdVfmcvsmFsUvM8sU2UVtTXoWmm6rpDR9rYc4xp4OJcEr7
KtKtoiLMS38eQyuyHkVFWeuv3TS359h6hYlR4frz1pWIHbe5ITTihLE8pFPp3k8LrkmYKlzk+2GY
qyFqiqEMdlPgoSnkk1Y3ymsXfeJ8W7U7ZxQ8gGZc/o4KU75RXhocg2ToFZLleOzS1L1OWxdc4mls
hrAIyn6OjUHtb5gQW4RLWc9pwrNenep+RllEx37+gLQSb1WH+A2aJSliyy2rw9rOwBqZyaUOp5JX
sWUGf+xsYT/KjNFxP1XUyEiiGtkIMv7urKxt857mdTeEpey6MtSD700ndB5yF6V1Nu9yCU/YsQGN
dWwtIe/KmrbHLOuKt6amQxuOfslvfJTzHhQSOxGpAE+vy2rMz4KMVLvM+vyWNrnJwnRhfRalYzAD
C9IlOKGjV7pdxwqc7qyYfPidz//ohCU2rDkiKpqWoJ4jXlNN9xPCCzt2s7ekobNFinaW02Xc2dGK
T12T5X2ICDenRi6z2lEtWxZ2UhcsRLq3X7m/zHQHJJo0KpAmQVRrNY0hlp3dpz6V5R6RJn1bj3MW
Yu3UtFczvFg45UHvh65xuggzPPTnXcXVF1vQDJ3I2kNRkzLb73hVtg0PJ5pLFQKi6/dBUMidEVaq
MhyrGns4NLQvP+gleF0JO8eN7ScxhIgH+gzhLgB15MeVE1N5jAwqPzR4Qglt3BKLgi7nWWCqM5eP
eN/NOO2iQk1iunBBM/hv/b5oP/QT2QWjIcc+GycbBWTQ5SkN6uZ9lpfxUBk3JmXqm+Wk7kFTOlWy
C2Rl0YeDbNAEDyA5DVHqFfozMfVyjkd/DCKlQU9OPZwq94FR2XlR59yIspC4mav9aFHV92E/lkER
1qUqPqdel7+bbMM/q2rq9A5lQ5efTK5qljeFqnwX+QAZuw+Y5mg3yWz2XBgEA5EnPFjs8oZk1i0X
nueVHwY3CBV2ZGB2b2fqpjJkObbi2BscmPkwNbn0wkyJdi+9rrtuZ33WGFnGBVK72bVdiABJkWaW
RlBvgbcN/4fpwCGrbReretaXBo9D4mut9ndrf/f8wk2rXV9k+Y/C658f/3XV1vDvWzHw318e6rb/
/nTxs+D75K+S2/bgGc36Rwfn/ietf5cdDw71zxrkykV/LxE/4r+fvHjPud8LYX7Gpd88tQ+O9c+6
8H+49nuB05+//+7XAwFZO8MBlIgxFE8YgZjsu1/n8gg++xCMQe1YYnS48sOvE3EEETVnAQekEKgt
g7f94df5keAIwmopsIByQABFgp/vfU9+EMc84NcPXvvfXt2DKgN49kPFbeXNcTFyU80iHlhe5eGy
OPcxx3z+Xiv+Xir+C+SBe3eDhVJ4yk1zI+K87/r+3cQXlF1l89J+vcPmB+hDwPrg8qFQcpd+UC9K
WpXyOMDMLG+1XwcozEnJ/BBRVOOQkm5Ivyv/X34ZENPdhxmQUTllDY9nQyQJJSJZH7aOyz+efhnI
mB58mUPkdSeyEkGHdBk4Hltf0wvfn2j9fkIl4udODs2ceGIBV1S7Tr97+oGPCF9CpHn3gVoiPYrD
A8cqEPNpm9sUvKexeRE//YADoQe065Cn332ALJYJDZaweFJGTBDxkBRHWhmcnzOVl/jCt8qqqDNd
40SIKup3e9TkYw/F6D9R+IB6+PeD1j/VWx5YfYelWtRGMeNYbLNs7CKJZSKI/1Ur0k1gerNprEPr
hHfeThmEtBa3rWxCL5O4huT5qSU8xuOD5t5ZQZW5eqzYBCyQmEWkb78KNhXPvN9jxCEhuEu8BaRO
0g0sds6I31Hr2jAdbflm29JXtqGSZcEN6VmsSFHcItjZO2+8QtloG/mVbWi9iekuZyyuBjF+8KeO
hnO6iG2WR64sQ19Npda4Y/HQessSo9kbIZDRbSs2Ln9lDfCc+dJVJViDltoycpzPNOw6gNLuaf48
Ytv4Cjx1ME6stJlI6sp06TtR1539QLolQKeDlwfiLeR2hJ88/bDHNGlle3DpvKY12kua1gl+aQrY
qvxQD4P3dRN9sTI1RiKLppnJZGn9OnYZ9fpwLpTpn5HGQeMfsDRixawAEp/KYpcmrQc5wn7qfT3G
1eT8YtcVOQ02PmZlTwhtUzlpTyTDYPFw3PC2QfHS+NUc62KY5m24Fiuj0bVjl5K5lonGarlSvcvf
NJD1Xz0ti8d4tbIak5qlP0EskmBvLuLK9IKcZxTiyY+KSTU/w6pHNEocvr9j+HKZaUjltUz6iroT
r17QmyDz+wrqdhvsqiD3ybdp4RAwhydWdHgOUTnTT3xpdbyN/Mp82FG0AgoxPBkrkMBQZXVMrSf0
xtWvjIctSOMqV8qEmlGBDJycvdAgVywbH7DCswo81gUzcD/w66450T5rprgvxTJdbmIQXwFaYEeM
7808CUxefBDSmMu5yDq3bf18BTThetiiREwkmtChOB4WMgdhruoJbYMYVMXuqedcuI4PuBeJMpmm
J6bGowxLS/vnfPPB8jxgkfgKZS4rM1RPIOIudbrflRkR4rL2lpGfZkNaq3jOsGt+r2pJ/rBNNjXP
WPLHYp51ga6as1S0ywSmsJKVPs09kwqI7FUAYZ0cppIOYTOUyxgVOdc1VAKWTOw4nUj7fkQDtxsZ
vAKoS7knJNSEklp4dkeKSSRSVOQZ/fAPSHmIvfi+/Ng4zEUHhYWEoKVv48VPxyFm6bJUxzogwr3J
TN1+1R6d6mO6yIa9ngnBzQUWUpa/S4UZe2Ypjxg6vsKybEqm26mgiRapIRFfgls9z1O3zY5+q8fe
saNVT7jv5lIkvaenJBt8WoUZkdmXTThmKxxbv+eyLDOaZHqWnxh4t9cGefU2M8oO4Liz+I5kTel5
IkhYBZlMZH1ZL6Etemee0bJHUHbY8bv7AFN0juG5l8ngphSfSNr36POsfUBcjnPUhk1hdR3ihevs
RteLwdvEwlb2g0xNBUrU84TLtLah7rCpoXZHvY0WnK3sx0IX1Vnei9h2zI+5G7Pdwltvt03sK+/M
UyiRl928JMZmQ7I0ogx5r8tnbNAjkDjsRtyVCuzZ5t4MoWpS4qKO8OCXu9S1eKNSraAPWU8r/aJd
Egx5Y4hy/2OT0ecCyceWvkKzz3VD5ypbkky44cK6BoF77nK/3Kg3K8ecl3bQpHdL4qV1cIJHqOem
RNJkk1jpCs1Ej0wPCqgPKabRRIQJTe0X29ZOV2iWDV7kKECs3oDzSBE7hlwJus2O0hWUS+T1aErN
knR+Ue1N0GTRyOiyf5ozB9g84C/oCq9QyM6XBXYAksljt5B2qnFPB6WbZJgE3/gGK8iSUYxNqdIp
IQDcd8HQlrFPW7UtHacryA4NhELTwqekpYyfyIDZXemajeaGriDrD3WVyqW0SWYqelZUtbjQc7Vx
6SvEgqNOYcuQDEnXQpE+6hk2kchnle+eFu4joKUr0LI0M8pboMyjm2I+VUM2nNs0rTaCagVZqI96
o2/LYd/bbDLvyYRk9Yb1kufb9IasUKv8YuyyEc8QEtoF9iTYJxe45hnFf4Q3ZAVaVnqKSpmOcVfl
fkiMxWEXBHbj0legJbqkOC3lCJz3PvUY4rsmmNNtYiUrzCq99J5n+I+lU9zhkI2wz7pJacgarUym
Vub+GAcTFI3xgbrZzpiDOO5EPgqNOq0MUJ/LII9go8yGnONy49pXaM0pky3s0AN1im+7glb7rMg2
VrYIXi0d+vtlkQFx2LCqkwq22iHz4vO22OCw2XGXMfNARFo5NcZsSKdw9kcc+jodtrkossJqnWvc
tATZuBmXBvY3i1tbLv42ruMVTs3SD7rNJxvXCjYTOWWfvNHgjcRXOEUp64nLvSEWHWp2Zi6uYdff
bCS+gmlngrmESNjGJQ/ykJdFFdoei43UVzgVpPSywgtg6YH1Lwxsj1ymIqugg3FDpQevcDpbihvo
SrHJ4sN0Sbg0krOdN3jSbNMZvIIq7uagtjobE0frpg89olmiJzzcbFv/Cqt+keK+nWvwrKmpToPS
+DujShdvo47vw8n2qSaZYzYZAvKHX+K3hpK320ivkWpcWTvnDUmRe6/BPH5yWGws3+EVToOiqIXf
iCEpp1zubM6uWpW22wR66KC6a2IaZbw+kNYmXjEUUVWKc4E7tE3Z/RVOYft20maWXtxU85fC+R8x
q2HsY4Om+yuUymLKPPDXLgGyZggXbHIeOkOybabXX+F0zJjNFe2HBHo10e90ADsAbVKLvy3S8FdA
tV2FUZW2Nqnbftm1s/icFzrdyPYVSFNZdGIsepsw17uorqFjxajndl4PRB5IDg6b/HcVJmg4LbRX
Dwl02wUX0mT+ReWl+uM2sa4gigforIHZNFDHPM1DUk+/C1lsFOkKowttgzLNlU16NpLQl/OnqpOX
29a9wii06c1TQYC2V5orat0FowZGtzZoOlohtJ3SNBtINsTQkeNFXpmeFwvaWB9AK4T60O8iFg97
MUfBm9qJT7J31TbTglYQ9XKI0/sWeFLlzds2a/dpnW+z5GiFTqonR2aoqcftMh73Ez6jbJsHPcwn
3FVv7djAWw25Ha+zc9nOSdOn27ZZ0QqWRTXMubWwaF3/tow2KsWHbRqygmQF3YJ6USBEmqvP/Ry8
lQvfZqfQCo+2G9XsJj4kzpT+1eIGnJSWmN22ha8QCX12c1MWwZAYD1oJcKOOgzT4fRvtFSJVVRgm
fOTFrIDo1kP8mgZkm2OD0bv7WgKK3XUVApecF3wOmaHeLgjEuAk4NFiBUppRDJSNXtzx9327k1DF
3sITGqwQmWd5R7vcDYmV0MwxEaNDv+NX24ivMDnB/rtzTWpiP9fHUwV7+x0ph02aQoMVLHtrkfIq
IC4rdkmsvimo6zdyZYXLgDKHOhmYuK/JJQPasx230l5B058KQcjsQ9kYE3RuZVaednTmG7myQmdu
6FhBPAuKwhYeLqj8reL5pgCLBitszoGlkwoA+TNxQxkhmvJ2hyECKjaZFhqsAKqnmqawVzMkGdXX
3jR+hM2H3zap4rpZayQE9ZwAX6zN2K6zqgiJxGJTHAEFofvg7/NRQD16hoXP86Vt0ek8dhsRum7C
KmuBqMiJSaQiFxU0HMYSZrK3cVyuEGqzHnojLXS5Il29pV4VlX2+KUihco1P5jUuI7VJMGY4mmq/
j3xaft0mzhVAHewoGFkPBhoM+KfMzKeFYO+3kIZ98vuylOOU6qbMq8TPudvJDKHLFiqA7zZRX+uh
48VUe1Pn7TI/m9vTEvnoNcbQhPyMJn6rv/1nMA7zLveXD9PJeObcVol3aP1/0/l+Y48LNXb93hlm
8R66WLmB3voKpho8B1Xrcy3Krv6EfUL3luPlRFDPsTBYUgv7sc5T6k3dsBlHdde5IlqyPF0+t6kr
7L7RvG8jy8r5htSUno26HE5dkY97ktoJSMCueR6iGprUr3IfMuK36rCzfdUUUptdYwVd4Go/RTkC
X/G61Lm37ODXprggOG3Hm21MXzk5sIQdPmxhxFnql6/HQAXnuMDZtm4LsgZR6ynWUjSqBM/oluPu
beBnl9tWvgKRQIOrPT6phCzgmStMT3Brntt6P4D8IVVZgchar84WM6uk07C7f9KbpZp2gTN5v5vo
GGTQc8+r/NO2N1m7vS5gnI5MJZ72eEzVVO0XXWWbzDtY7vtan7vU+qQnKhlbmu+8dPk4lPg5Ph2Y
/RCfVn7PR1lhVW9VwitbvIc4jL6ReTZfz6XvHT/NnccesTI6KA1EhnWnYjMTBSNXQ9d3RTj2fbqc
FBPUwJ5x4Y+IfN1I2GOV2ZFXWQwnryi1t2z2YSLIq+KiXiSOIAYcn3mjgxI9wLR1S2GWi7lO+wqY
1mAvUpR/BEO0rQEMWn/ui9uDFoVUNI1K/Cb4YyDTfiD+Mwb6EUmsmwcFSZVcoGq/U1knhpOgMmzf
yqBzMc/GCm3KKb/NIt7NKWFMSvCiEB5s7EPrMeyOZb8HndhWDCfr5kHjgq6ASbUyEYINe4jSYBom
9/PoaV19TLIrJI8FmjNi/TwpqKR7PTqYCwyKZ7r4HyO+AjLi2q8qUaU7fyxOUUpC2vKNPF/B2BFU
mXYA0stC4zTo9nWBk20sWcHXQetkYQKV7lSBzwTzzjpeh5tIrzsFYUjwMOJSpDtdTt1pacyQeIy8
30Z8FSykTOSjIx4ou5+ZWOuehi6o6H4b9RVKUaD6lCGvSERh9Jnp549d5raNk5B1B2LGReaN2BZJ
5XC1t8HQHKOuUlfbln6wDnf2Hz03wzEudV8kRVl2O53Lc0/0Jt5G/KD7d4jPJeqsIW2wG2pazHuM
p990r1S1ke0rfOZtMHQVbYJdM3avVdUmZd9uc+J8hU6Xz3NWZxBIVQOMoDa2QdFSsWcs7yPQX3cC
jhDPL1ATBBCZsQ2XoI80hxmkbTxfIXSBth4zDrqAOkftoibTMP+X9k2wrQEERs3uyzSoHWRpigVQ
mmkXDFPMaX/WzqrYVjkl61ZAy5u0ER0JdvW0hLN667fZM5zxH+H7ugmQ8sWHdrYsT3znkfEMFTWD
kkQG3f9X0FvVJgULFhKKbqxZzGecT1E3KDZCT73mbt/ZAHXxov0MX9eC4TFJYfBYbEoiCV3hsILR
z4VIZuJCzP2epQNMIXlq264IWfcEkQmTpVKDiclU5xHsp11BEXZ+hq+PsfUQgt1Fudf50GQwHDK9
fshOCoKkjXOjTLPbpNLrFsemKGC438/Fbu5zDrbVlTDhnjPuk5ttDzi82Z036AdllzHVNrZtruNa
0mmnA7qpqYmsmxwh2mREk9rG/qHJcWIdbEtRsWlsDA7zuL9yLUZq0gGIjxYG1SpDu7Ct8LZ2AMJW
gQTNLWz92cbGuPR1RJRfhmlTfd7G9JWhahWcYIEOh0OMOK9D6XlQrZop2uYb1h2OmXQKUY8McTuK
KWxVn8HAORk+bFr7usORTloTn3dD7AWNiahasrhwbBtj1g2ORT/5bdNWQwwN+fiyqWf1maNFbIvg
1g2OC8unbrCjiZuGVzBAb6H9habbWjzg8JH7+minDprshDOxE/4SKqT6SKiNsQpdKTtTlnukg6Uv
NTR4TIP7ivp8W/WRrHsDvUXXXVoRG2es6HfBlOcRGLVt7bxwINt9vizW0rQYIbASGn82NXlf53jb
hgycyXefdl7nddtqamHev0fhrHEap6mvoqdV/ZE0cd0XWPmqw6olcs/Tio2Xua2Leu84rvo97TV4
wacf84gTIasQOh1JSv0SXoJh6e1GzLKomW0bbqO+clE6T8UwcKCeZU2xk7zso6B1X7YRX7luVQKm
5IL7WM/aRUXdlTtTp9u8B1m5pkBTNNSM9fGo4PiaOpc4hJGnZZv7ICu4uhrSjaWf+njIl2rvG/Xb
4pdso0hXcF3ymi4t1HpiLXMR1dVcRlUBx2Rs4/rKNzXCiUHIVMde7fVRuegmJNpt6/WCPZP7mEop
rXo41kXHBZzbES2shoOJYNZ1t2nt6wZB6zsoOfeZ3Jdls1wtSM8fStQ8N3z6CJTwOtcl0+RbaEGM
We/jyD94bY3952qEj1FfAZX6PpSrXRDsqQel89G7aavmahtbVihVPvZTmLgXe+gMTCs4NimzH4Z8
Nr9vI7/CqV+1pF1QH+yZrps2msqZ5+fcrxq5DavrBkFtpIVQWAf7wPhhGeDTCm0MZ/AKqNC61w0O
A+magvvrZWybbqMyrmAKE91Fmosu2C+HZik1+TSCA3ymbTDFK5iWqMqHxbV0B317x02vLxHf1n9M
1r2BiCFImeqa7ng7JWXjndOmeLtJVdadgQwaj/KeNHBYEre1n1BdaX2ST7X9bRv9FUQb7XdlZVux
p60/w9AlNfS0c7V8rgP5AMYHatLrDsHCU5rKKeX7WnvmeEjHsX5tBMqyOK07kZ5k9TLlF8OSPp9c
82+9TQ89dAVf4XDajGVXQe43w4FmkV8VFdaxUoC6ap+ns6rCrq3hgIuwIR349rl0fSNO2krzvN5D
Yl2qOqwWNbqTPHVeek3IpHTSICdaFZLSLdMUQpCju3PFfakvRpNOPj+ZPSo6FfZLlXlFiEhQkCzs
B6EhEIIj57QOWdC12bXu89r6IVWiqE/IomBAbOcgoRfZznXj1EfKkXJ+D02n01iETMGhIDAY6IrZ
NKEfWI/TMHAwTKqOfa04DMvWULMc6rAt+srCAo1om980riEbKEUpv9a6hq9729Fxx6GThYQWOKSi
cZxwkSzOznBOi0LENNctFG2FDefeR/4UMsmz/FNTUBXc1HAQVD2GcOhb29ch9AeW7nfX5fJYL7Wb
wwbazEw0TYXx1U5M7ZLGC2zZ4BgOq5pNlErQtCAa+eTgVDs8Lgyd+XLkwb5gdqmTNu9adwxzxU0k
uB75RYksHNmFCjKRKBe8gyhM1nInaxiZCecu410Tmals82w3BJA0w2lnDI4La2FlXdOLUGIuTqB1
qkhSKiBsBFvC4egskFabF2EvIbILA9+r6p2tG/xHN9R8N7llFje2WBzZ675l6vXSY8k/5B0W4jUZ
UkLOlzSXNttVi4VG730wWb81ycKFrS5KGMEHeemi0LC4DC1BZvcI5qAgGqtRu6hjx8k8fe5kXbRZ
1I5QDD4RfSmDK38Ws3FR1VA4eyiT3qFxvLJVM3lwysxSdRn03Ag4XS12IMu2PcEMCmn4hCs4lTBU
XAV7rnI4bY/PU91DScJ5ZjxElqM5Q9YoOMEPbNRr3ma2vJpnnDUwO541LT4Z2QKH6rVZTjHMleQO
TvUb4RivT3IgTXsWzAsUgXKG7NyHkx6gmA8nHjKBIYIaBgKHecG5UaR86yvZ8z20ZKj5DE5K86Gq
jQboxlxgm3kYMz/MkTN8COucQ1smquxnXHnS7ftRUP1esNqXuzw1rPwMuY+sADRwtN24MyVrzWtl
UcavFJy1U+9LJwq8C1rUstOF/S9nZ9YkKa5k4T80MhMgAXqFWHNfKjOr6wXr2tgECElIiF8/J+/T
dMztbrOwfiuzjiQUSHI/fvxzEvd3UeP77Wc7ymlhO6bJxB5mbNpmP6omxGc1RN380ZAhpzGOt75O
eZENTKgHam0ffWddVeWhqGox1EfvneM3VLds+tr5NPASXbJU0aL2SSTQDMZT+aOyvu7rop/7/DtP
0ll9WA2OY4nqEu6utI+mcO+hv+f4nyfCfkyddqC8AWMXvvQbjaJSNdhJPzqG1/xU9/H2YAWtD6DO
5d1jrgGe29O8Vc3LDJri9uQz4WKCSrRseb777F1Kz8bbcfzdo3LT3HbpnITjNHWyOs6xiPTtMgOr
WXbAccd/5CkmPPyMfF89RJMjNygjbT+EjIai87ze1bAUkd3abrm/Qde5206wGyVfpWiZ2CnJsvw5
C40cH6K6aqOzB7sy7IGU69aTCJqmxyxde/pB06qvXppZ1KpUwRK4qDsqTF+IITXuBtxJru8N3Sw9
JypV8g2t/tX0uHCRNQfa9FO2s2vncHZ6nuvmQMIY6ftZuPSHXA1e7Aq6m39sVqpxlDTT6vcpn6yu
dxTVKnfbd2iJOlT1orpiJZmrvzS5Eew8KKXSwlZEp9+bRnSqrEfT267Ix6iioJWwZD0bORi7sz6m
ZGfNGEfFKDev/kiswBPsOK0jGKBXPEVLaqOLbiVm3I+fJp4CFtitfwCvsmF7Djbot5gGnwLIVIPw
CoTolt4jXKp/VdjCWdnJJh6AUPR8+ggzQJawRA0DTJJF0m9be/Y21f5LANFKV0Uz22zFeb8pP01F
Z3FN+wKKtzM/+sja+sU1m7hF577GrdD7UYgXiY/6/DWVXfQejDaUO/ejjwdeKKdGfpQiEv3eOcAg
Q1FHNt9u/WpqSBcrgDTiRKuAQJFOomnOBnAmUmy6bclrynsd7xqWLmRnqIvELgvb1r1ruiXdydnN
i+MyTKTazT6uwl0C5s8TjUzXvkJKjkNftFJacUCzaW1vRI805iFAXMoPrG9x6dmq4nNJBgaQ6VDT
ri+nTUe2ZEpnxKLR21StLyheo+jF0n5gxTIya5/alWbxaULduHuYYJBt58IFBu4G2hGL2WsRnaNE
GPvIzUzGP+N2zeVdKhODF20EZLX5mch8w+swwOlp9lOdt+6Ab7Z2ez70zLylvWuqG1O3XXJGI0wq
79GFBFTPHmeSTHcgrCTVrw0dVmiFNE3HT2Zq6/rogA4CybHLYb+6aTob1AncxiQGzDLyju6NAiyt
cDaM8etIRH7jBine87iHaorGSl59YVEjyW8i5GuTLeOpjsHzPNigs1cBHM7vyczU7yKCC7B03dj/
BkOzex9cF/gpxfEcFU7MfThFfvzoNet2aKBqX5DVdGq/UQKEmdTbkJVijfHqDxQt3g9Ora5UBsHa
Ux+jbHioLYl3vmt3MfoAntNsdP5ebnFgu7btDH8dxJyTQzMRVTbrFBfoP6d4DQYvS7rwzXzTXYy0
LO/qfCktcsH7zs4xeWoY/Nc72JyqW49/uN9qWe9axE7QFuI++WTg6vC117q25TBmNNzBRJz82Wi9
FqxL75uhp2dnDEmOK6Km5DzDgXUSWc5et2hgft8I7PovNMJeLERMHN4Hycs4xr1PRYfROzh1zPyw
kSXfu1yM5UKrO9WR4Q1dPu4xW3DE77gckl0LgO9GP6G7Q9V+A42hu2M+oD/SG9QVTn2qA0PEYdcp
7Kjmif2Yo5rj5GcIcGB4tvAow93b4z0oJk/Ylxh0iXjXehWNP3KX4LwnGZ1uVWfYiBu5EvUtUKGr
+w1/jW0LgSrrtqMkdvw2z+y2/szGwR9qZ0c6FA1aeh/z2aZNOa+kUc+NxGH4LZmGqtCGqKQphz4s
+jhWNZNT0etM1TdbHFkNGG5jl6M36XDvBwSDv0ebPSV2G6Ld2EX1gKVqFoUTg8zVU6xUtR6qqRrH
F3jWbPfqvErvGtpW7jiAQBoesjBRtdMrCvNn1s65AwI39nGRrPPcfF1GXdNvbZO4xy6J5yel9Qaa
K5o2jYOSv63pjylq5+jVAuFGviYohZEPluIk7Q3QVZyV+AIpD2XWaheXtQKz8qZpN13O85JBNE6X
pSqzjbtDbpeuOyI52dS9hyfmSeCyzXTh/ACrVc0fYkBYy5CBsaYr2PJwfi8F6ZbqpY6apYz1lu3X
VLTnMLRl5cc/BjCIimxt/dnDRwew7AfceKEMycTKuGF96nHUoMFaT0Li+rK6zLuKwta5hF0tmUJk
bxTgYU5Ed2BYk7BrdENP3A9TESoURdmY2n20baSUUs9Fm/AOP1U6viHq/Zb2/HGJ0ModWWxRFqwq
miFeEX+mX+tW3DvAc6c5ws6IInpseunGcgMV+pPizF6jwc9nUIl6XUSdTI49U6JchFifDJX5Demy
UZe0nh6QZ1h3jGXGU4ffjA7zg2oAERZFhOaRgxKdnO6TQXmCu8JQcyvSOtl102zXA49a5h6jkWq0
gKFwL76wfPTNwUnAWp7muEm+5gagkZ1hFbSlvCU2fQijqrID1Z2PH1HQTMYXY9PtkTMpo6OS00RW
dDdDvhgZTty6GOCBzI8uUshNtrEWtxWOTLWWOWP1U4CzipRrit37YjY/u7mQSRT7Esb6qi8zEbXq
sTfQMLF4tZz3STBI0g7D7KN9XiXjuNO0ilUZtY2M7tmiPtmiqfkMrvPYjE1ditzxeDcsM40WfIhw
x3Gw2b7LZQ+28TawTnxRnJjkvTbpdKfHBWF92dQdKaMOZmW8ujkg15lPcUjESx/WU516haAyWyly
wdqikjsXRHtQWRJG7LnFw9DnZcLGLGOezrs+NMt47FfcJ39wqr07xBkIvqBmaNhxI9Ym+S5ksvkh
HK8Lk0TbYcmX9es4Vk2MlIdXnXlY4NbDiacR0rc3Sas8av9VeMzDJ6pz01tya/K8p/scrJUV4RtC
3Z3eWMLfvXSkPvfpyO2XBfBz9zLqJSpR4Jrjb0FW3pV8bclO9c2bWJelcIr8Cn2TlxOqvoVeu+bU
WJWVI5OhRLCXlNtmhSoyJOQzbL/9q9U0PsV97I/rtIi9H7Lktseghg+JgKpcQ/e9RuvbYwRJ66mJ
4rRGY7N95d7dTBNuhpvc1+FnpLrofR553pwABm+H49aZTdzPJNZP1KNjCQ2z/B69BkuRp0GXyUK3
I8KW+b2G5KSfHFHyuNk1KxcCy0VF+Huej6YIU36PWh5ZSlA6E10YWt/iiHPnoPP4Dad7ve/jLgVw
elgtvDfAI8Tck7L26Bnf9dg6WJ/F48yo2lML2vkeLwYQQ2kdbrY0/5nntX1mMWM3Ke3xwiUA07c0
fZZcD2/RJtfHPFXdc02VgZFqkX0/FytthTdFjfwtHAIIauGUurh+T6NV3dgu5GLXjXNaDiA5r4dR
d/wmwJDL3jzJs9da+gStybEdM3Kqhsx5WVTYK3lVsNDQn62tgn3jPE1D4doBePMyjZwPu5aSNZxl
WDfaF7mOggJddp4N3rK1TaZuV6cuIoDMs2YqWw14341uoko8GLIae3DcBfq+pTJOSxGYs7cLU7z+
hlxsmNFmDzr3SbWqZXfdClh3sdSjw9EaKZ2/J4tU9HFOlkTtrVZhPMrUpM15Ik7IPwh2JrBNPLS8
BczaT0sRIJxXe2GXrC21RNTtiyohSSKLwIEu/7HmPJnv3Dq57TvATB4BfmNzjttbYiNzVXSb5d0e
HTtVfNS5bLvnNYKatZ9GlgwHi65gukOOXmfn+dNQup+zIU4elybu+C0c4Um0i8TKxTnq0J/4u8Ut
OjwuxuaKlkHUrrkxs0loWrQAWyH+27pYhmeIPVkMXQcm5O3WGGlwEjVjhhhKDdj6rz3kF/9Hz3uQ
2zEzD5LP4LM/IpP05NuAujuEn3XiAAGirNKUeDsQ+RfV4nowI/Sy7txQ6/wj9Tho3nPf0PyrMbOI
ux3PZoJgpRo5ca+p3zoQ2EkcZwminEoPpagSGT+YLV/Db1Z1Qv7U7dCM+7wDTe8lyGYVe8D6J/0E
zjHvAVZ36HA6ipbE01OK/YkzmCb6M0AAUCWD/N2M89ieuoQ2/pT0TU+HHdv0qqdCpmlaoxV6QkaN
9KWby4AgFYE14h7rnzuLENEfRV/3+l0aMrnD1BErzsaIheMX24TXuzmWq/vWC76S72nTC/PN+n52
B1XTgZSiX6Lbdq6rtJzhj7B3mKjAavwkWSvK2qBuVGrlZmRYc4rG5vdlQ6fYEejJ6m6q4/noqzV/
mZM4WFNYvm3qMUgpCw1kZeEoq5cEjK28mw7B5whfcmQs/tTRNd3H6cZI0YglK4z1CKILu1hvnrPI
Z81vB8ZHvt96SpsdkLnJPBU1BjnYU4Xs8a6VS4dXL4mG5KbqwA69VXWYPgTOUL1LrGWRLGgLO8y7
kVtHkHcFSo7rhpf7mAH2nd1YXDrdn94n7RGZbST+mBDjZ03JRU3bF1CZGsRCXTSkLaZEQClIyhyH
dYBIQbgotqyJ2oe883QrNXb9Wx/xYS+rNh2LhVfLzUQhzN1Dhkv4Uz6CTH/jnRbfITB+BSzCxinY
Iik6GybAUuKXMa6rb0McI9WoB5yVbaf7e2upQOtDIJk/yyxvSrUFkDcIUP+nNtOJvJ9tYuS9rhZz
uyg1dX+ClGx/kbk3ZrcuBL8lW7P3fvnMK/o+H1/kyvx7irDG7uptRvYJu57FvAufDQeMRhBp0Slf
I0JBBR7zKNp8RRkCx6GBbGm7B682JKNj/ilgZqvU773fsiLmaKw4o0IkzF0y5zN5SjJ4U+F1y8ba
nV1a11biR1kCNUU2VV27X2mSd5+xQ9o+Y3qDSPfRQKv594r0x5WkgSD7rYKhg+41zw3bj0j+Yryf
bfyqW2TYxzB2pog7nKKqcIsGzq2Ol+ZHzgcTvyd+aVwZBhMhf8+YdGvRuVySP9o2qr7nnxHRKV+X
WL2FVP2yvbTsTCF1RHU5D6xfTgJwjLwUqR5+TRz7tsjBrijBx6BsLwXL/6Np98mGRQj5vpOsYkjO
c5oc1jjz2VdVE1Fj+UQFwZuIoZsKo5qt3iEMGvwNT6fph5RrEuGwY003vps0Fx0i78Ynp86y8BOK
UL3dahlXv4ZGboIDhB1cfDc0ns1vpKIp/xWBHcF/QjFpIPh1Nb8Tk+5xgFCMy4jraPZPWlSZ2o0t
SqYY+lHTp5Zg/tAuRWRDb7lHv+FBOJ3Gu9VuNNm71CEZkZjc8YrmwIh9KC3cMyHMfORVFr3BF2S3
41T1aTiRCXrPKofV7VOWo7Nt65z6wJr3t2PUw62ZdiBRF13FpvPUCDGXXCFxKxSp+q8b4vdi5gOq
oYr59FavijxlqV/vMXGhyQ9TNaFgIHlYjzP4ChiHIOmZgReMg29MzHuDLCY8qnpS8uAcWYaCz0hZ
X/0ycf/NCAm5wQQMv/iKikeC3MgFrEPsuw7HgkiiZEIggowIkqh9a9YUYWkChQwRVks7To7ojNjI
TqO7g+95XkMO9OCMA9iR6a09xoqqd/Qhd/1LnE+DLVegCF5aPEiRtJ/xeYmzO1hfaEi+ySOiwYyV
icLjvE1T5adDN1ddU8YsU/77p4X7PI1yGG7XLNsk/kZPzAvyZS8xeSLztwgv2+SQ54pMJziDM/+M
Csu4xzExjgfNeWd2ceNkBBcoCKn7yVMcIjabbj5B6tNHpfikICB5ePFdCPbFkKZz5ciXSN4Q4obt
mENX+kk4+EGFBCPxtt6mFdunyrEcvaf7XrAFaab1N8kUIY5t2vE2qIa/wJQ/o/GlwqGQ9AkpE5ZV
X8mGLolDjsav8Ab5dHW4jQyNftpc13EGGEy/QfAyclHjeUThrf3WbLMZSvxSHjl+3yAXwIkp3VA2
c6XQyDu3q7injuaQa3yqlvM6sRlYePCpwQitXIoxGoS3aDvwIvnchKRzdY30HUNMIhw+/a7bjPBn
i14jUcTTaiW2Mcq4vxZcoNVZaUvrnUNrKYXBeIhZ9D4xhGk754Vuyoy5FC1sNg39e5vGybSjEDXa
rxISHSuGcWmaN7puOD1qQtLoBgOiBl4OIpbxboLI68ppdFBsiyYNa73rokzTR6ZmnT+DjNG6IqAd
Uu2XUHHkw/HGEMYIFdkfRAMvUGBWDhfPgLq47NgE5bMfKb6U/zCIUtM7biKZlUxmffwka099IRVy
jaY1w/ASCOf9Ie4MHQIGlYzKQZdvxq0umLRbXuClXusDiiRZNQP6LEx130y03c4Ro+t4LxTKD0Wq
Eo/GYdXoX5QnbfMQb9UIz1pF+/GEDm4SP3U5JlxhT+lk8yhrYjjNASBDrw9wQaqhRLGQL99HPxgC
UuBm8zOREAi/Ujl8/kIp8qpdpIXqkNkj2xseFsjifYm2IWuWguUqim9pGnPktNyS8USAVW2+j6oX
665K08oePc5rv9McY1P2MknyeRcDzWIxL0APoTkgzZDIlxmvJniK5ScnC9iwadc1rVhvKkuzvET7
Uy34Lhk7ig3VVgNsGqjwT/VN6tZkKyEWK3YKI5tgQpkR4BUoL0R9QXq7dbsZr4E8sHWJ5l9Zy3tJ
kEBEzCYAv2bTjPEFg0SbYo/CL0Y/uQHBIiuJ1OKYxioO67mPMEfsfdFAmtx5qAyrwhdvWccQg6zJ
9MizVq4fBN9GIGaCFDItByje2PelyzfHHpbPxP22IlO/IgKDDXwrulDV9WMYIoOMRS9Jig3Oeqiw
WYkSIvcY9mMGMf5oA5J6+D5DNtBf2joyIxjIOLKmyTZQxoBtmfSNEdOSP3IcHjXixbzbfvYNimzf
us5P/YHVbCRQiWaVjIASp7p9Zoj5sZdjkTF+UAiN5l+NYtznhY0ECw8+Y0v+JYLi3IKDgrKW/S40
W/p3RZaJPE016pjPTnSzMch8cxmXmZsnI9ENqrQ8NwPKuXhJmEoOOkP2k+4BFFzmWzS21tyXG0qj
01Ckrc7abEd5avNbr1AgvUOInad3CIuYeR1l1+ubrE78dCYLoOHfEkohXqWfMdthmQayFDKLPeZN
UL5Uz2QxS4szDv3YpUB4PO7DMuT6oTUW/VsDZoC5L5uE3RWTrQxql20iR4z/0TWxP/LUqOpLAuW0
jEc0+nduuyEbONYIWeXUyLNXdRIQT4H1XEbZapdTmEaRnDSKR/4oe8xieY8ay/lNixFDY6noAF/L
XmkoT1A+RtSvUNUyKyeHWcfxUibp0JECe+4+VeZTqB15U9kDjdAxMB9aEqGMmY6oXIZCgjWWF2Fe
Fd/pJuPsZNdFbCfFVkLHkobYL6LokxrQMEgTUXfHI23MOzfcj7+ymi3DHQLbNjtI3izi1XtUHHey
hviNplv4LJ/acZTpbVXLsX/1ORbmNsR5b27oArYMZDw0XgDtHTb+1C3ZUN+snRb9G7I9aKzQ0xEt
z9Db8gGFGBbjBaMlQPJSkTLFpK2gdihvZ7k49HC5FkHPGMOVWmqiUgiTjMN+QIXTLGcEYBoLa7NO
6Sfc0yNKKfCYoUKM2E2E1wTLjp5BwZt+e0NRELKvw04+iG3L7jjkCHIbY2waAruULpBUPqvTeXyk
XZqqY99lM7/b5FS3RRSHyf7h20VA2O4Xg0lZtlZraIrIo0KB0n0MLyGdTe7KFAqH+TY4lsdPk1lj
Ex/QixJHEDZWDsp5rjfhulIM3ve7MOhPtJo16QPXFRvPTKSbP82jWpJd7YIa72ITxgSzOXoandmm
eHJHTBSRA4rutt3JvBbIOtVsFGKjZGiTP9cMIPXbaqu79QXlFmZRR2oqvf1MRp7U31U/UXmmCXp3
z7T1Yb7vCcTOL7IaYkQ1I2frXcSICb/DzDt117plyPbbwnMogwKBSIEK9oJiYWsM3KuzZfcLHYwv
bQA786zxCN1u2eK4L9HskcIEwtin6drlBwG/+4N0gOO+Ud/X5l7bLRpvMpDfts/fOavQvCNsABzd
ZKz7DkmRQJflOVEG2jkymdKMeM+HPWLqHlcjjtDPLN9r5R8F0S4pAyGRxjbJMfCoVIp/rp1QELEQ
Q2guHk3mJOmKrc3an8vnzfgzW6BC+2Tm9XmeRIhQVUE49ZpoHVvM46lR19LFItl0hMAEVFKGQgHd
JTEnsIsl9Vw9xE1m/QHnp13PTo6t+2W7Va1305YN/EOvS8qQtczdchOg1K8feTYo9+jSvk5OZliq
YrBRNRcIQzEXb0xQucJli4L8Ux6CyG5Mg86ZB9T8hlkVCIo3CFtzD82KA93IuP1zWcicF2iUiz3E
fkzXQWiNOWmw/UQIhRywxC8dnLq4EEGZWBdMcssr8Z4pKtB+MFLUZ6H/VnqeMCYQ/ausmHL4YpIS
Xg69/IKMVEMshlxD7Z/QKrYWUxct4lbMS8PxareilhO6l4rYGSScB8wS/MTjjCtLmz9ADEDJplg8
MC7zcXCWt13pZ+owjwgy0cqjnU4aWJN2/2MA/0JvN4aUoOia2BKzJwFgJDkEr9LXW/KW4P8mt843
tTqL5j8yM/LuFSWJkbHqcYqN3kMm2BY470lFzv9TLStdg2HyZKVe1x0GSEFC20LDH1F7HZddWgFm
cJ0j7xK/lgY2Dhj2KfdUfO3Yl9QdrvO0fRpG/08TDZeJWxF0y33SvuRQK1p+ZUvYJXZtWmUsqjbL
DrgfKSQk4ei9wTH9b3D4vxmFgBLFXx8dQlhs4bBEYYRg+83N1NrbwZOpPU0GbjPI1K5jBYaJzvHT
aiDcIrPqMPYQ1RL8Tv+8fJ8uuf/mnrswSmLYGSYVEJ0dJvA85Q5DF9Z7mGHnEoEaKumogufnf/5L
f2cOvPA269ngVcPE1gMAF3P2asNULTtVt0jSPa6kBZWphkiEo2sYT//8J//GNHzJcevgd8Q1EvND
mtcxPB/RuJ+hNP/LF/q7T79wUyow7UzWCA4n1PC919G7z1X1L+0Pf/fZF3ZnxOfzoOqKH1B+Rqag
w7ldZHLlh184Jm0U2XFaUn6AAr2HERlljwiS43VrfmF3rlbUFrlo00NNicFl7qoianDtX/fpF7s9
7lUCtxvWJd6GtMgsBl+abXr95w//mzeUJn/dj6lGAVWtHV6XJhPxTwMxyZc0DTHIOhi5pgq1oLsA
E1QtV1cB6pJL2BvGEPmMVBM/AAjKP9iszUMXQVf95y/0n8P1v+xuerG7sy4k0INqdhhy0UB6FmPw
KK3gv18hsuk7Q8iNfxlZNKZHTCT+0m3tF4zPTfgJA4uXBklK3ezBJ/y5uqRRcWEzxGL/8nT//R2H
kvjX5V61BQoiJvoYIolUfsrmwzjAsvLP3/3vPj3+66cjDkDGiDleELjothu36SFLzHVEGpZfrOui
YtM3kdfHCXOwMPAYuewtcTS8XPfsF0elJwnkSrYA7eTCTxjinleTf7/qoy8BJRYEukalMLH2af2y
wl5Oh+GqXmKYBf+64q7K+xT6sD5ubm72zuPIJXL8cd1zXxyI7YYJ2nqFPwTnIWgn4WHI/40/+Xky
/f9Nwi6JJJ4ADO9Upo/N4PhS6Czt7udUrQC3xEsor3v+i2OR9+M6wjugj7JNvsmGfRB1XX8iJqX+
dd1XjD6UaVbpY4wI8+SMjorIsetmdmCA+18/HV40NCYmMR6cRR+DI2PBiHq/blEu9mizzgr8jcYc
edzCybUlS0C8k8um3133By72KWtquNFyiVdyJc/tEH+BmHMVSIVlF3sU9twZ5Fx8dBXEs6XtY5Wk
VzX0sEskicwDKuMu6GOClPNI8tg+RzUmzF+1JpeDG+PMUe5avIkV3cKneHCElH0dOIhdDkbDyHRi
4Y2ECc3BSI005jD7+soL4xJJAuM1+lkFlhzH460L8a3k65frFuViewpfo8g61yiYVvVYZFu4FRpk
tes+/GKDCrwldI17fYQn+wmFsDtN7ZXPfbE7NQoBVerJfESc/tFG+ln289frnvpic1YrG/padfqY
YmUKAWAFukGG/Lrz8BJGYpNuJt0kZgxwaOYS3KznhYi36578YmtSCvvGyOl8rNsEdTd0p7j9Qkl6
3cJcoki6TmA8XRewb0QYynxJ0xfZ0u26X/QSROI6nlYYujcfP0WxMjLsATfpdRQVdokiWciYT3yd
8LpMgsHNg/J2b+B6E66/CgKFUT9/vS4wp5OKeh2x9nXj4f4CRftYVQx4r6t+20soR+ih3OqhUsec
mH4unVfD70Wg/nLdXuUXezUaYso8dJajboLZDXUKd6Zp+OG6p7/Yrlm2rihAUnVcZBojtcCA2QQY
3Cuf/WLHWolRfJB/1dGwrLboJYj7P2E9HP+NZPO5Bv8lULrkcsCLg9LqirWZGlT5Wzu8rTK67s7j
F3tWxhO4nRk8yHrM1SnAdHrwqBOcrlr3SyyHS1wSlPTq2FV8+6BTVZ8Qv6r+uoW/5HIkOCfR94Cf
VUDFM4dsyRNWoACXzlf+gYvoF80I/YSKJlY+Mf6sdf7WzPI6HYNdojmyfohRPdDqmDH72tbm2cNm
ed26X1yrdRV8ImU9HzNwBMfJozWMseTKRbnYqjPY+Tn8EOqYQIj9lmG6wGnpr+Qr4qn+epDZT9Pj
lnCo2il80SlmYBUE9qTrjrFLpogOBJ3yEp8Oc+RS8Ejd9OO/jTP7Twj6X/bpJVMEFgLM2cvj6fgp
ocPdOYwdDpusXfuyHkTdnwYV/OsyGHlOTELSo22amX/BrPtsfgII3OhXkQ3pqceAkunU9SOD1AKG
QvVQr3OOsvvGulm/ebR3QLUL89j/OTUNmVHacejXi/jaLCCOLJDSZQRcdpn6GNI/Kkh5d4wzdE+d
q6nzoYwosMJfCUZ8hkOUdCaDAr/iM71s7XaoZ9EYlJzibTnAL7ZuO+OGZPy2ZpCznyxLSffdRHye
j/9L3Zk1x21k2/qvdPj5wjeRmE8c9wNQE4vzoIF6QVAUhXlGYvr19ytJ7RarZem64ryciA63ZYo1
Apk7917rW2AwkGi3E+93VfeLhSZxwJdRYo3JIOw6kdpFAL28C9stD43GZpH30vUw5TBbO6sT5OFb
fFBYFMciH8zV0JqRtaYHb8Kyz+MBQ0KOEZN61vOQ9bUJOpsC+61+3jURU55c7x1xvvBpj4FlZMMZ
8v7iqi3RBK5MMQyMp0NIo/e5jmn0tCrkGO1STKayM2VUW9tCdsvi6cvI8E67tY7ZLoYZzhSSeb3F
RfsSmtl96CSnve5jsMtAJAONdV43E+Yt8qV9aOknNWTNY5iLNRBRpdNB2ko8D0i5PRyJuX5aY9M8
jntrRWRg99TrbSRTfIdZ8xmey2lF33HYWzrg+sT7VG2ZBtVXJLUzAjD64rTdzzhaKGM7EaqUdreN
2sy8wLuQEgGs+seT1vhjmEtbRMMw1EO1zdxIvW3dBqtNUbr9iZeifL0OMyRB37V41dYzlOZbMr1A
XHhaCjwaltcPLriFLTQ3FRrfOixWlRjT7dQIBJGnfTZHVY1eJvqiGVyRdlRYOAS6Ui2+o1k4IE56
gmOkS4+nJdTivtri8/881uYeU8pp0c7mMdClVmM7NDAQtrHwCJTrO2SwAc5D+fm0135U1AxWsxgD
ytRt3ngItJAOIauj2yFPww+ik3j97Y51mevI9igQhI7ywRkRpyTJaQBmUx7VNrUzhukSsYUT1gDX
CUlxUGuj2J724Rzds6OYERUmZbUFyZbvbWOwcMY2rX0aGcyUR+VNl5YRiWYVyzCU+H1cGuIDZ9r5
tFawPLppQVM3S9FRr9LKms5CM1RbUOvOiRf90V0rjVx5yWF3SpMiQlvSoD/ui9OAwKY8vmdbfVIT
5+QttnTjBR/a8rIUCunrSV/sfzBeJKq7OIUvYtnOoJ1lXqkHIhyRg/788f9iqmweJ8DNQoahnbvl
dskR9T7UWTJUAfJ0Wa/GrtIeoq640vAapyuquAzfg8dhdBMjn6xO+/aPMTD4AJALpdSfiGcwhGlF
GqE/RpJ5GoHXPE6KQwOFqro5rEwhypDzIokIoJ8bHMknfklH9/YiVGsiYiq3hqEnmT+NuHn8NAPa
f9qu9oUV+51qwe6Woi0lTzAriQVpUe+I8X3++RVwWCJ+UP4f6xbyvph7Ty3lFq0casLI+Iyn6dQX
fnRnR82id13mFLjezU0us72U3WktAP3oti40TUSj25N5bQ5dkGlIyUiUvjvtQzm6q/s4byPc+OUW
Ahq6pBh3fmElJ26Vx0IDACBVWfKNbpMW41GRjsZzq7HdnPTajxPjutQsK7PUiy211pUzLOfgJU6b
YoijPTiamDMSMVJuEeLFez1vXT9K4Fqd9sKPN+DMTtwhM4qtkbkgn5BON/sD4eA0Ur55nBxnelNl
2Hjjt45VpkHjuTu4MfNpt+hxdlxblxEO/aTcemY8XnQwagKnT4fbn380h5XkBzfpsdYArsM8oEeh
vbCYDSW/6CJvnQu9qta4CKvypBrLOA7xklMUhnXfYnFtnY8c1C8LJ37383fw42XG8I4qFHMQjAbJ
Zd+iXwhTv+nU8IJM8LRJkuEdFSgJtXKJIDvferUb0t3p3LPCttRJt5ThHS1jlUzVtLS8+BDR0drS
Ze272XTacmAcB3khUXVmq6PZoY+9PmNKYvgbpGWZDqeddI9lI+5sh65tRNVWKOPACEBFfVgxhVed
VmIdC0cKLemawcNO3VryXvUCXEJ40kdviqOVuMKF54qW107T1FolLROaRem/krz81VXpva75S9YY
XApTvMZ5Et4Ns1bfl7F1Wlq9cRwTmCelroTs8sPW6t7WhWFt+wOn6bQ76mgxxnCIMbA4XPKgdf2q
cW/xPyYnLWeGd7QWq7kvZzUnOcKPuamDPqubxyX3quHr4//f5+m/opfq5uva1f3zv/nzc1Xj2Yni
/uiP/3yoCv7334ff+fPvvP6Nf25fqqun4qU7/kuvfofH/fa8q6f+6dUf1sjr+/lWvbTz3Uun8v7L
4/MKD3/z//eH/3j58igPc/3yx29PnwpgMHgX2uS5/+3bj84+/fEb4PjDoOzP4NjDM3z78eEt/PHb
fZJlSfGDX3l56vo/fnPd3z26iZJhmLBM23XYA8aXbz8hf8yWYMBoTx/+e0mEb/zHb9L9XZf8B89w
Td2yMFz/9o+uUl9+5PwuUJ8Jl9gZIQ2TBtq/3vqrL+ffX9Y/SlXcVMBGuj9++3Lc+Pf+Y3sWjSxh
Sd1zbVO45vFMJzRiUY5UojtziLU9UF56xFVyacLH2DvT6ACmWg52g65a49iY3iTo0vclsUB+I/oY
szvGx0IO7nMakxweQny4KzFV4tCvezYbKJPffbLf3sD3L9h9tV/+5+s92hYsbQb85M76zkvycTeb
oM1qKQyf/IYV7Lbal40nLj1upF/UMMaXIdHPPqrDkvNdzV7bZlG3tTHvmJHgAZ0wCUNlcDdLM1Xr
VGnVavHwQoFBKfxMWtfTAMLIRoEKgciLgrS22t28lJZfaWA/mH07vtPG19KT6kzWfHrgAq9zI4wu
Q/zDQeIAAsuwu+y65WDSTtdtjvc6FRY8xkYDMlPn7vA+S7R5ASQ5NjcVy8Y2Bst/PxgC60/nuH6W
T8kam1yxh5VQXVqcnC/bchkfYzX2MKXq6iLRcwlpcGk2bU3kcfk8D7E4y8toq/U4akovHlbAMsQb
c6ymM2cosedA0vLDKUo2qaOe8a6QB+5VUr2vEwsuTamlm6UqHRhHTbJuY5ok7LhvmGxfq3m8bbCj
ALVbjbn23uxK77zP02I/p967bpHa1vLqc0hLYjXHtrygx3JZFBCK6sgxVu6ctr5FKg0x56B6Xeep
L4YF8yIEB+mle2MIaYQP8/UkGNpiEuiZ/IcGNmuj32OIgmukQrkK8+SqChfsk63YsRc95CbeuGUO
V1Fbrw7SFamBbEybva2HFr423MMc/yb0ykW3SRb441Xqmms51g1K/jlbkU9SrXljMZHldX9mtbb4
MEZtRKrV2MdMePp5FxfJLcYiY89d4yeaOkc6BBDIlYjL4+lhGrThdgInspoKU/i1rTYRyP+diLUH
vQSCh7PK81uP7ySuqvjaUxE+ZtgWF7Tn1laW6uvOtcMzt7QF21Icnplm7WKmruJ1U9l1AG3JolFV
J6uDy+9Bm5p9k0VrUApDMMTF2ULC2yqPE9LKeq7myTK0DQ6TyleHWQlR2/M5jCURTOTWb8VQfDSd
8qHP+qD1pLVt8Fh4sfsghLfqbAX9LOeztEYTW2U27CDhjEHWGGgCHGkEuXR9HV/savRCXw2etcP7
w1TFDBlovC3h9gV0811Kmxo/PeIcvLf40kPaFqgLWr9xKK+afLwDyCHOtQgHCZ7qcTXlo/KrunfO
aelm96kBfGx2nO00mvfo76ZV5k5agC9G4FNKr2x3kv4cO6jDWX6DHljDatYQXaHttKRGvjMySSXh
O1iFdx5Z2VlTuHeJCyqmmacHtPPnVp0EfR9fDY1e76BwrEZngA/3Fo7ntdPoXeAIdRfHtfsGhGuy
0R1vXQr1RJJVGNhRe9lmEptT+dBp7VpO3qaJi2eBUr1fkmyVO/oAWRIXXWeYV95skyKzDEAamttk
9PZaq19PTrRPw1JeFvbBohXiodlAuCipIIyq+wjd2uJzL8X91M2bDqPunQbMZgNjT3BvD9MzCJnJ
F2VLpJacDO8pzhP+zNs6myA58lVhYAxGBdwibGjh2HMfBXms8mBqjHLX1kl5BsVHQx3dQQ8qMuvW
Denh5kO2wHVt1A6eT3xAUbarzBRviiSRAavfeD6LUT20nsti0UPHMCJNbEdiLHcklCWzPzIRucAa
KM68RrV3TViomxESzC6p8FaHY8pfBDwRDAvos4PG6sJuwmvAm/tWGvPasrMH0AkYUUOsqXZmvlXz
gpi5duDhzVBKW4m1V5N1eyUbmHXCDeNVb+aZL9sxpduzLL7XdclZRN/bT7VWbEElJGtHIGn3qs56
X5Ta3gkX1jusq+T7pbtydNOVdOyFhHRn8TW9+uxEBGdRy9DvM2SgwabYdV7yaGituTaT8NZJjDLQ
41ADPz6NPgjCYT1qqQ7NMi0h0lp3P99ADfmfO6hrM9YgV0UaAlDe623MrcoxLbtF33EHOzUpw8QH
GqpryFRynBVWEA0Qng6eaan7XVZqzRU8OQzdgyfORRo2597Yt37VVe9t0B232RgTbxa3rHyRXpZX
lrOEu4zJ7iod8miXhASHyWnq1u0yszCUwIEa4e6cOvpc2o4GNa+rgqItgCFxu0HPePr5+6WI+u6A
/aVgePV2jw4EKYgxWWWWvtOsLrxDQ4wHbnaR9rjaEvz8qQ4l9FGB4NqOMHXBP0z3WJ+oj1pY9Nmk
H3hPn3snByRomR8MdwQ4ZtW/mJ9+mU397NmOTgvg0ws4RqncWclwg/3QeGcUsTpLx+iTnrRN0NhZ
f6NAm+3dXi67XpuMFf4JCw5W1F96qdqlfJOrjkszh5KxSTvV71XIDR9NqoD6yFeYWaMgLDMFG4U7
90akcekj2Z2CfNJ5tCrFfmFoF9Nho24OWzao3V/0sX/0/UENBVNj6A5F79FxEQRMrGtZp+8qr7qt
EmQJRbrAG4n/ZsP865Xy/TMd9R85NZaxYIi+GyJl7czQe9GXAyNEyCooM/ujLeEoT5apk7tLpcAA
6Fen7cNXdvSVUvHrOGIlFAHuvNe3ZlaMttDYR3Y2bssgs/Fm42DPKN1s7SaBPpD7igy+X1y2R5OC
L2/81dMe1dSyr1jcqtHYaSbcAbe1PjmZzs7chqBcW6Hty3m6CrWuvckPVY4DbOAXJ94fvgS+ZA+w
r+u5UJVev3MaX1NXF4m+MxJAaB1bYmJ1l65nhwFuG3jItX1tuYJ607A/sOo3m79963rfP//RKqFG
r6v0MsIInqsPRpdMV30ZGvuisbmJtehvSa+/fuC2Kyy+Y11a/P/rdxuPOO76ygULacAYBdcMXx5X
0frn7+kHdw6f57+f5eg9gRkzBiRG5q7oDym0vEG/K8016PP6F1/f4eRzfN0e3oqQoNIs+R8LX+2p
cllssVsYZHE4yajbdO0Xb+eH18j3z3K04HH4UH2Ytya3Zu28gLy4TqVjbj0FwQ6sg3EPbthOwONR
GzeHKlnWff2LkdYPzst0rBzJ/SlQkXBwf/3VhfE0QgsLjZ3CVL9bGJE/wJXWz5JkMna1Mb0hiCPD
mR45fjJg1G4wOwZY94XvFNqT5iTZuq40tgZKi/I8i4p3NnSrGz2Rb9PW/pVW5Yu04/U3YwrdszyX
Jgav+FirrOlDFhZLy0uL1Hk5A13RsWdvqyUH+6Atl5NnT+taiZ3q4gnweUIINnigDVoxanerzNdD
wb7RDiWE1DJcp5W+KmoONJ1Go50TxOcaT/OZaNAfGYZ5roOt8JPC4Ww2u4eBeNKv66WisKpxcA/5
i0yE7s9jU6B+HcwLnLtf65v/6f7TZfIMVb/63B83oF71rP4XdakcU8c+aAtPGjb/Io2D/Omve1YX
T5+esvj7ntUPH+BbB0v8bkgayjZYNCy6mL7/1cFy5O+WQQsLZpfJvxxEEN9aWMahT+W4liDTzGEd
OnS3vrWwDPk7r47OliA1DO45UXN/o4Xlflku/32Ra1LH82Rb5rFmGK5PlelZH+/+gulmeOVy7qB5
3yqgqXvRW86+km4MrPSHhDdLC9VVhwzwLfxuzwzKxC3rTZsVJIgkY+PdUZJ3tw4Jf1PgpAC1/G/w
tzqKCIOqB3rkrLqAd7q0kdHHAWBQfTZAK73spGXsKZrGpyGcy491nJG5CaobRW9R0i9arIQWUT50
LKLjbNsf2jkj3YIQ22nezqIXdCTyfGgAtXMODpo5BvOtatIO9l/AclPtUDGkS9s8WI4q7pXrTCv0
gUMITqa1H6GyFzfTRAJp8JU716ZLnm8kA3rbN6xYPDbpnIGC4FySwEnsnbsJUEPlW6kxPMMJm/Ze
Wph7XUXRnaVZGKkPgDpppeqdCFvrpgDGeecUmU3TyPR2Zl4vjIinch1qeNMuBk4/q7mygPFG9rSS
eFbczXcwO2+c+B61vIuZgkl7UH4Bb++cKHvj8xgO071oooU1vyCTJIwOrWvw6XRAZpoecYe6MoDJ
G735CsBTqDVu4toTV/AdOVN5U71YcEXnYZvlCYfdNBrGN45ua28bD5QQnQNHvHGJ3IYgbjdzBiYh
FzeuHcuPqT6Ci1rcJtBlTxAE9IbupihtuiIVkDdnXdShd54aWX+RlnEL0d1oy52TNkl3ZoJ8ImlF
L/sPoPa0dmXh6XyJinB6sIaKnbIz+xAA2BfgXqjcy6pu7Y7+a5nnxJyYIGKatPOuQQtBMe7nlHQb
C1NrTEmS06QFSAizsJibyoSvU2oGMU2L81KmMCpWcU4mYsAZsl7WNlhMPfgK5+uttv6wmHn8Xsi6
8u0imcprxGnW4MMPmTs+jLwYd1YJ9yPgg51UkJhFwuc3KBowBk80UZzN8Z2lx03Lp29H7wuSsz4n
ae1w9j5w/LLQ7ndu2ij9uQZ/dYCX2/qwNYpw4ZKarL7aAHWMq5shl/qF8uIy9MM8dwk7GrtnZcfT
WmtrVZIIU/DnTnbaha4lFXEGSnkfiABe0ps+HmyQWVNoceiZizdNH5mfZmtJHie0TS6dsj+JgDoJ
IptUaBkhU3o5ntWxE1d+nHKaoxF34ATKssndQFRZD2TqkOQye2JmsrbM7stXbiBEafDRTg6ve5h6
51aosAP4+CdGUIMphl/a6t6laSyuzGlZNhbo12pVgN1z/fpPwOAIyc5vrbE6Xxa9gZztCHs9uSnh
FckQDutCetDgv1AHJRo2PoviANn5CXWw7Mne8fXQWPyv6MFcjFVM82yw/CElYsTuquHZAysMoB7i
kAeMZukv8yyf736CIXRqkiboqCv9Ee7F8qnXugiWaS9IdSl67VI5cXTpdVYWQ5oznTtgXsn9V0hh
Ptj6mRjphJAU29IxG4frLpKkwsixJLMXjO17CjVnPRAJtenCMHzokV0lwYG7Q691JLOCRnCy1nrE
qwEMqvRDmYzVdZoDKkR27RF1NiEqP4B7FHh2N5jjuNK331MQVVbHJNyPUf1Y0w18dAhRHvc/hiIK
WkLXRjFCLMv7Zt5r1jSS9ul2hretYLquQjq2WSA6Os9cq2n1MbcM+6FHhq2YhShPUj416Qe9Muv3
VjNC32uatsp9qcze2pACLeOgylDTY6L/IVqxJ4zpxo2E2awMrRTyPAbkOq4GPv5lDTEMRrpdz8O0
k4B2zLP2K3GxqdvLaEnChH6ZRyPaiaR3BREq/zjFUfw5JlxoVXcieYhk20GEzA22GyfP3O1XNGMe
Vc46nPX6kJbiJDuT5mS00qpm2ptDw/zGmMN8r8bBXgILPnMX5FVfXYkUs/GKVHsIOm443dAIhxGK
QyLbDgXjA72H7jGQk2QGE3i5adOQHHRhtLpGNkPVGztBYMF2mK7hE8Poi6nVar/thgUmbw0gsCgY
lCBOERmNjCL9+IUDKXKDCJOEDi8xZvxWxSu8rSune8c8Ytz3GhVHEM29RX2aieGQwvAaEElAQpP6
Zt/tHNvd9vBybR/6wGPutkwhbJASadaAvIlLhOmxMeoRt0vbZIwNQ0v4LDsl6xDUzFa/M9zpVuqV
5+PoWj7l7AZs1AmcqNdYSbPs+rsSGPNnk81nix/O2DOdfXLa0V4tyss5RBjRTvZd98ag5b5zM4Ki
/PgAFu5d3XwBGQsTrMoH70bpurHJ6HBPwYJ9aa+TwbyGFaZ2gLyXBiQnQZerMUmni8Vo+osyqgQ0
ozC7BCs+qXU6lugzdHKz5gCoAbi3nvlGFsSDpm+7dPYO4KcmO1uSrrqTtM72tNONC9ft0/OFkKBz
FSuX+p5O73uP62zVWaX7bMPKLhnAmc21WeQu8z/hQHbtETaadRjSVNbkJ0DdjF2gCjH9QZff5Eti
wnPnxC2svn4jSk4lo+LrpzMcvy9iJGb+KDMIRwkwV193UueqJK3oWQcvAirXG6vAxkPzoW8Bxi59
0z/QJu+ep0ivb+weig3889kNxiyNrjqrc9ZG5cTb0RIJ0KS8NkgvYO5KygcBb0Gl8umNbSYmw6Wx
IMAHbPB1EWrGRargvwd5wV14iMTCTcCgQD2SzeCsOeu495ppDIIFIIweHZERHhIlw/RBs2PtwwFG
nJDlk05viVSwt7FbO9eesI29N43ZZ15ve+NE3fzRW1RSkaYwd5RnpLrB+W3d/gE0R9HAuButdGVA
fZS+bc3zrQvMe4PAZHy7mLa9cZqyePKkTalRd9kYIdQOwR2GbU/ag2yMaMtXNV58hYNydG1v8fPT
1qhqG0TV95zQWsVtsndSkITb72mhrjfZOSaXWL/q6tp8B/d3YLzTiWzeJEMx6P7UupHhJ7J1z5PI
WYrge6aouxAcFChMZl6AIax9HPukTVf4qwW8+CUPL7+SRqGOEkTEaHkJKpn0T8R5sKmNlqvfZYPD
50/QJezhqKB1KcFuvDXNuLmrmxzkGh1/4y4lDWg16EMUaFI450lnudeIecVLojculA6LuKc1+27J
AigVzBFyzKz7OaeZSI42JYE/ttA21vC5mJHpGkeYGyjLQ7gZBxiBDo3kapWRquEy3ChdY1WxVQyX
MgF16PMtHFILvMrZ2mQtkc4k64aJ8OguzHpz83NaaDA3S0/T33iMsZ8SVxPEAORK7apxYYxOBk6v
KFYRCvmNAk4Y5Ck4lLzr4yA28+izZDJ/R1s+BSVf68mGGnMpDujM9eJU7a0it2DVOi1LVMkgcEOk
CReOOelkvcUuYD2haMzYdhc+eXi37kRJibGm6vW0oC08K19PNfle1NeEEeWqWKjRVHvmLbxxH6ZH
tdHCclq3jsFtAkperLiylc7UU1RPhtfUwFGHKF8DqYV4XMvpBpAeYXhlTSSEL+o2jH0YtDKAbhDf
hHlmnqELjK4zECQtYNjO0TkByWbxW2OEGAT3qo7epInJa9Jbo35bjw6N+8YL889Vnsg7Gicz0Sci
s1d52KiVlmpgqhUphIQHabveaPu1HRp1FISCCtCfo1asiOpiJrwIrsU6ySwYbVHNyEtrz7NpQRU6
kc2y06B2fp4h/M7bUEPFcKmnifbAfJZHcePOYiZEbAZbu27LbW+ocF9xTT/PuUfRvJh6dMfOXUe+
IRPvHCxueVb3Iqv9CcHiFi6SCobGSTcOe8g6amWztmWckaqYOuTpIA/3NWIZ1x6gT1/NnbrkRZt7
kyzS99QBzdpDNb6BVW5oK6sn6gcrwsJMamjyIHWiZDWlmbqryKvqyBTICRcMGzpOJcaWW0cs+Vqv
vTjyLdezzkUhKaesLARRH36kTvW2QHFzsJd9tzY9L/og26L/SFKYZfgaTPFVNMvsQ9RVzm2EFnjy
OR2ke5D2aAy1AgBu1DPKnsKbOe71R50g1lsAItyXEv6/H9rWtHebYdwRbhqdw5HM+NztZO9CrY2D
CZ7stsqEfNeQzMMalVT2oUIvjE0sRBL5WP9q5A9RSjWbJeKjBbZ4l1CWAm6e0u5yLHPFRXQgLLZD
Qe2qJSn8d2PJz6pKUUQLwhgfCNBwN5Rw9g18PPMe7r9x5tgdHFbmnesRPA6Baak9PCCzAHvAykv4
YuS6awjP8QO3XvjIxIOoBTdkgu16UXJgAKGXgyktiiuYwMw7w9i+GTClMKt2wVr76HCyS0sz1C4m
GukqkQtT5bBM0+sWPe+8skgoWIHtc87CIsJ7Hqq0v5/JAXyjcjXcwGm3nrl39Rs9br2XhkiqDVqA
EOqrnGPmaCN8Flr5VPV6lp5BtE0vHSF6RrkDvYyiZ70Ceyp7pvlFirxDxStVFsU2dBv0Kp42IUKh
MxwihTjXct5sdsDiYqMjsYFPvLKxQhrqXctWF/NsTb4RgiFQIvr8PpS5+9DHSoNSeYAj+XU82hsQ
iISFGXK6JOCHJMRD5WIFJlTmB52gxo1tDulNZcrPDodBduW/wfJXQ9V/QpAxB/+Hw3leh6WR74wZ
fM9foAxzD9bx18HJ/3Sr8X9RE1E68mB0/uu24d1TiqYtfiq/7xx++62vvULH/Z0Bt+PhmKZRaPxb
7GZ7v8P4cqRt4bayTdekifivXqH4XddppzPPkV9EbfzoW69QGr8zS7W8Q7KocHUB8OHv9Art19Nv
epxI3ThOu47nOfQg7aNxIrFlk1Yyc96Iwv6iXZ4AgcscSRF0tMo+K0Hg07+b6MRtvTQlhLHhTi9X
hZaRZdxyFyJ3i9xzia4d8PdkIDpgJUJRAqc5gENRL9CYrbIJUlVIdeEV04ZRgTEQIcrgbDu3BgZq
DJPLOoosbQxUYobkDI4U7gl9pbPYIz9sTQsLY7s9p9njkkzoWnRjmoiFhfNMR6kqMEgIct4uJnew
P4JrVOvI8QhSGjz3ZslgIOO11uhNLRmCn6xa143K7gYqEtQeQnuaYc4Xb0Qe2h/JVCrfS9p6bTBL
gkawRYRxjPKoiz4Nwknf5W4BIbcRkl4COzAHR4eZwH0nhNoms9XKC0Fx9jjPNTPRZZ4e0TTSdBtL
UV8lc8eWW5R6OnBA6BdiewnmE6u81zgt2sjDGBQUOMspeHUYthF01+uiJUOPY5nyOLXrRvQkcGOl
flJxuFyT5oK0qDHb9spGOklyrZ6yPCEbAfTuIcjoOiPvedBBcRzFVmucu8PcYXAoq0o/Y8jXBmZf
qndK9SmH877veAMZyW2+mNpi06Rl+pH8juxiSc36Bte7+SnW9ekNITOoCwHXw24dp6bc19kCBYOs
g2kdgpZ4W3Qod4fFrQhgsgh8IsK54fgvGM2/jVXUv22gXUWrhoMUrYHFrO50O0rp6/Xd9HYY+/ym
rJv4NiNIs90QxeSxT/Qd3sUpep9Gk2OBF7cSx10lpWIk4zpqeQead2jRqI06Gg5CFfWN0sjBZZA7
pE9WB5kYpQoYXeYyNZReqxVYVGad9IZCCPGAxjtt10jJ6XQRWtiQCFl1fej3s6OwNCKTeKts21kC
iuXpMYUqfpEmHse3xCOIZT30YUE+uUcCNyNbm46H3ialsSXrDqoUAp1DalNDqNhKUMlsMR6ri64w
5a3qRhclY0cmMycmQlDKjsrBI5/hJkx7I78jawHVGdrSXdLYBjve0p9Pg4ArlXcl+kddd8vHkmC1
cwd8orbSq9Z+psRyVnqJsGPTIovfJ+Fsm4GYjEMaWjmuvbKyH70o1V2/0DkScOrTonpVD8obIatK
pE2NbM9cqNjppmpj0pwrQT03YuHliDgSwmoCGqDbE6feezEmzTty5t2P9uCa5xyJ+hLGMA9OMzIL
zMp9p4bEzQOiHkx/7nXzybESW1xH5mEvLfKR4GNvytV1gxxzXgG2MfftYJJ+t4CATjcGDdD3VhV3
H2MyNUkod+DCb1vWgXTDwVgZu2yWMI4jm9BpPxSDoSivMic+p2weraBKHDX6Me6EgbA8r6a6AhYv
1klGfJQPB3W8JADb1FdA+dueyDudfb0KSb7zY9EjvcuER5JgzQX7VJla8pRBHw530ovzTzM9qU3q
RcZFyR2OpVl08XNr20AWndraTkIsBJcoprEyNMznVhVkX86ObZ5PC5D6q0hVwwdtgT2dlmYHB6Ly
LlydBj5XFJT2wuOqLNul2rCZzI8ID/OrJoI8EbS0hBzozpHcIqksvbXlMJ5ozWnLQZrEqHguCNCZ
smmlUp2ooKLXB/siyu3lnsXGKh4yzw2f3FRzryTpcjyB04D7j+rsfTIbISFxves4QCcK7V0jJnWV
IXv6rMaYRgQNWtzbTd/kDmbi6EIgDPnUG43H0a1JpNi6OqvjWxjyKUWWKFBPqqGbna1JK6JdI4Sk
AunLxZCXrTP3Owfu54Mb6sSZ6KOa/UJxp5hd15frDl3buWElH6JeL3YGhx2/l7V6yidV39OLI4uy
m8Whk67dQw8vi2A0G2eg27E4mR95CHoRuw1PljcZ9o7RdHnjZUTi+cMyD2cMJKwz5EnL+56Y8Xqt
V6PLmQDX0a4NezO5F2Yx0ThewuRt0wHi91Xs5hvGzMZZNkkMG5m51CxHI1EnimH8Nf0T48MhYOVG
znq1MZpJvc2jyU1uCvTILCgysg5zprH8kJKjswOOjw5LjXXyyabbH8RJW7lEGjTeFAwD47yHSKNj
xnFAFiurKJoPVms6La2NjpCSMI1UYNIU74OE7v/AyN8hkIrjT+3DU3FJlVvCGw4Ai6BvGkbDyiWw
IOPMqtvvOrr9bNxZuBML8cey8AgM8kJC1jxnOieMTu4iRZVfFSr2a90d1nUIajLMevX4/6g7s93W
sSxNv0o+QDNAcm9ukpctkhosWZZnH98QPoM5zzOfvj5FRHbGOVXZiQQKjeqbRCIibMkSyb3WP5Jg
PIUAENRnbSSZ7Pnmeh9qV+VcebrGT9z1jXoYcrg3EJbXKhq5MSOKmeK0d1hmrPCYiJYCt7mT3+c4
1Q9R7DqeadWN14/14sslec/wLLCw2T/oV/wKpaHtjCSv/D6MisEbusQgVzya5WufEWYYQBlx1cYW
7ZlXDH4SB6jSDI2bRIx8mGQYTxtLg4L0CHqxEHLni2i8yAY/RfzsoFCfY+d7VTXQBVTFGi8IVbV1
UyNZtPZTljvzeeXy+U73CO1o08ioI+O86H1iG6sT5bAL6f16us/ovgzMsUm4VvLxOMy949vcEJ2f
iyQ9UCWvBzGNPg9I8fKtNYa5H45u9q2ARvx0UAmCwQqavNal+6o1lBZlK3icP1EtBsdjhepsq0oh
WJ1KIyArZ03Jq0eVBVxcadqzRLVMCRfFppXnZENT+maTjOu5cQjZDjAgg2nD3sZLEKEGNYKxjWaC
XzRxboxxTdCz4aYKKmMQb6Ydsz+5q+h+OE1obgqVT1w7Tp0fiqJzBfTQNdeQ2lTnbl1zSizWsnUh
42r3pPfmsni9QXJuUXfixmpbVqJwjPuvtdmT69tTQPOumxgJif3vaXOFU1t5WkThau9KZaBzh+9g
Do1Uvu6KxQpRLPMp3xrUTorNkAlbAaiqm6xoYffMypk2lTK7F4aolf4y1zC/dc3Svg3UmdzkBb2Y
fmk6VDVyKM3nqHWpCcldRF2ebViQjxSHpneDbcQA/crq/VrRSObDqrfqNEZJgZLdcFIeZ7q5nejY
5vRjMafzedZ5PTMv1lsLta4J8uU4dILk6n5y1+oFkYJte5aTVAdKj+23dGoG9LFQhvdjSpsVDaBm
uwQD0MBwSip7Se5aA+sDS3xLl4fZMb8ot7k360I9EP1KQmUIe9RuIuS+Nc9Kk+uEsiD+ZtTh+nbs
QBRpsPDHPk4mopqs9t6iGuU4hHw8tMgb1wrieLXocWMq5pFBv9Au0cusCZxYOsVrZKXVD8AOM3nI
+oXHRTRdp6M0rtca1zDCVAaF8AECZolOTg2ngkULGo3bxo2KICsS8A3oBeq+eEAvvU/xVf+ShdKA
suaMvhuqJTyWwzjiN8zbH8VgGQ8Tel9olNrN72MySpGI6+6LOc7WziRr6McAtvy8aM50RHilfVn0
kJSlsEnX+6lKhy88fxkXJEGkLPhOl+6KUi4IpwvdOehltLxWyZIjluSMecX+U/e+pFis4CFA6/oO
yMomHYrqUThnbIQ5k7IOKKdrOVNMl1B5sHeY/il5Gmlvq8ZYHJLOBApu9IzGTRVzum0k2VGgZCKO
kpu1V9nRGuTSHAZp0K2ZpHmj+ZAc7udYjsW3rsUC7AEDAMR27FIvMoW181Q8za2x00nAv2ob2lje
UJnSjjyz0jrdWus0jdTmlJWrfVRtZ+8XajOdyofQtNID8mtC7L11ZN0hbklVzlszT4bzYFXMJTt6
Ek1qKNHlWhhSwuHDKudNt5Dst536axHjnNtBZMqKzkSSrg6C+4kLc9Wc4hSrntbhQchRnNc6YmCF
RaBKwrGedM6bFW35Et5TydHkF/qPqSrmRABuP+WkU4UECk9DHhTk4gR4lAD+YTfHkU0lL60WSKiM
m6a5jdeK8aiukgEa2qgLee5TUYY3ltGN8Z0z2YO6U0kYUiWJWNcn3Ku8pzmt0U5IZdL6aUGhuu7c
ZrHEtpvXODlYwJXpWxLVbbGnNmVZtnVGSRlkx6J/uEmaqU29UN34Tgg0zLsNaWIzJPV4j/jeJxPW
Yuw6xsx2bhKED0uCNB7cT38nTrzD79G3Ey1pYQ2lgxTAPXF8N9M+c4zhRtLBhJGBrq59pZvZrgcP
tBgD1fwYl6R0HJZEpfoWwbhwCB4fovQW6pioSMrIqz7oM7PbNhqMlN9Hk9othXDDG9Ei/tvWKbmY
Hhl7dnhTNsPSmJukN6l952QosoBCsrz7MmeM23UzL8VtLqgy9bQmtoDJ1dTDmJV6ubj7kDT0ZdNb
mKFfOKQUUo2ZjnWectN0Gifh0NaRJKSNPVNjRs+KwT1c3UdDj5dX1eTCUtYG5KfTZ3lJG9f9QjyE
JTcU4dW23/HnSL9qk2XdG5Fjj8dYkyCqTmjZcrNqdr+1zRZkbXVIDU+K7AtaRWA87CPRJc5qzkQE
ju+amN0YcHu9pF30kI5QzFAmWcfF405XQF6MKfXQqo79JKQJyuwLjqky1sJPjCOaeYAyYzMCYhiB
3fN4+Qb8LQS+KwOqBna0u2macXikxUt5A/3enP/WUhxG0WiShpD8YaCDtIOwoOYQRXhpMrWE1BKF
VGIqL9Ki8SsGM2wgBm2QilOoLWwqztlr9knXRsrrSJ5/6SIR8X04K+1qaG+Mu0VRKXvr6uUY+fw0
LXSSnDTNb0iDLTcVWgnD61t93s3Q0d8bHv1UaEKVPXcGHMgGSLH9KDRVHjQSM7xr8PXJrnMQ9b5Y
DbXJI6vN/bWwxJ2VR+KhSSp5TbYvDikJjetXYfBxUDXfHrku+yc+eXcvqUHl5yvbwOS4dodaL+eP
CJPMy0Kf8OvSRD1W7tQwb0Y06ocBnt3wBgfeOIKYIo68RQvm2ZVBmS1MUa37ZZNq+dkdYHG8VTiF
u9X4w16aKIMOUOtSkB9WgS2VTjg1fs2y73dtSOs3/S8xzdwJAXb+hLCVJ3ZDY+jvkN1/N275TyWS
1xf6P77e/xkeXRuIEFTPMNHaWqbA2oIw95/DmP7H9/bjbx/l97+dP6KP9m/7j/FHnvztf/MP/I/i
o/z9XwGH/xXl/C9f4k/MU/zGk8SUriEtiwK9a5PLHw5fW//NYZDSLcBGoWP+Rer9d4+v/ptN4hiV
cFe5pkS5+Q/QU7+Cnorfx59z/ZX/nsf39/i4fwgkeeMOgaMmaLyhyKmyf1XXU8E5pRENxEE4PQ9L
des+GdtoG9NglGyS0HNSL7G2evcgnjka3cFb0+euSbZJ8RriRkwQHDqsnHpWvCNFwOyDk7HbDNrW
dtrdCBsadsUhdr4uM7KzOmJaTF6H6R0ON9AQHwKBPYpag85f7kTcboV2UzufVxMJ/cZPo3mOvsdl
Tl3baaHFsJxuKybAUH2ChnJrmRvIjcRQByvtQbN04wyv4y/0q/NM2xVXDluhUZslc4K2o8Ko3aYG
DjVW0vMcv8MmgzxOX3W3fO56/Z5gKh6Y0Hcbi0jYoLNTT5bf+vxOOSNz+JiRm5t2eNFopIDMb5mm
bPNipOljlK8HIdot7XDga8VNpqscqOIkZiP14MXvaIFA2BC1/oCRiTPuktPAOteEBWqi+sFYVHpl
I7/oqbbjawrGKgoqqnPTcNrSf7NdcNm1/eynqvXzrLsVSX/plTij6vqW2eoyV7zXaQHxqQ3zZU6W
50pbr/trEEk6vLGjkq6qkE0o9GubKE4uUVEzriM0v3LE54YKsnT+V3r439OEfrq2uO/wO+k2Hna6
E36Nk89GvZuTSnODeS2eW3yjnpTdhSFlDwUUWKbeYGJUN31Gd3t9ZxUzwI089oUz+IsOLE5MGEty
6B5UkpM4qm+TYdq2aYYrNBQXMVbbebYehbTaTZrC/ork2JRHfZA7ElqOBsGh9IzBuG3qZL0nrHPv
2FPQGu6Z8YEpJ/mUWOis7IvGxxxCPxE4sY3SbBvREQvh7jcTPH7anRzX9s25wgCs7etVv7RWux2F
vCw6saGSxYScVncudgAaTyk9P1ySRHTfSOOdtZra+OGmUesZG02Jci9qNmQ9xxuXqzJbym09Jien
vGVxIi0FHLZwvhYYgvNc30cTRzpMre5lw3rCVR44IFRLbW2rEhUsv5Cx5KpZMZYbHhevphmd0/LJ
bFvKsOW+M6ancn7neJ2PNSYtYkYM2gBDwEAtzt+0VARxbexUyiUygXwYyt03ov0Oqowev1juooWC
NShqy3chso/N1OA8Xv9FvJD5s0Pkj0ensF0oHMfUdRfF90/e+bXSnaydMBCoKvsBtvMa8vGFrfHe
gOesYNiGfXV4Zud1GO+irkXROZ+TRG6MrGu2fWOfMstN/bSrD9QD3sVmwbOLfl/HLfGnZZc0Hj9r
q/wXVzeU1U/OFmTlPLm5vnmAc8BcB5mf33eHugRZdxoGjd2yPZgCIIg3bFXeTF3Wps0ttIAxUjKe
i3Wk9lSaXie54cO0tzOKsCZGx2hryI/bZlq92ra5ZiMzQOCyt8lI27BOnZdkfOTBuhP5fEnS4bFG
IrIKAIvW/B5Z8yPVrJtQOL1fxS3CngQ5eqv6Csmow6NxND91dFmbqO+1EwLGnoux7nFMTQ/xOF4m
ZzjWisGeuvbb+AosK+W+N/Zq4Ogen5SR3425ZEm06k98+3FgifqJxejTjUVOhb36VFr+2Kn0raAP
uh070Bvjs0bKFs8RwzjvIGoObcdo6yArja2XqTB2mB5d0g2+TrHGwA/2VUxBZ2wiIFx9jD2EF69l
jbgniXHzzEFh9bf08106mH2wJ9NPHXevGWVGSe7wmrb9c6Ojfirl25o1z1Ey3w1mie3/qrbQ+j1l
AhhtsFM15aMVT3udwPyyT7+Fev2Yx7gaTeGjsKCwz4J0ci5RqR+qerpM0vFZJB8Lw0RoUSh/0N3A
NVwviawtTvctX/1JN/JgGidOmeQV/eweUWPQM/VZiGCrUx+uQbdY2x4YERxkY3Rv6foYsupliePH
w9Gts0Nahq8tH+GOKOIEUbWxRS20c7I1iK9ipFb0nxlr8Nyry0BkcNOmX5oCWMglpnFvmnh1ViFR
gim7f00L+76KRAtd3vhlOyFvr8cLSp9vTS7HjWZ+Jk5xIPz2VSL3pCP3uxNpW5BrhusqPJXchihF
qgsurb25ooqu6kd8hw8AeEdpLpO/hgqMx1qo7DX4+d6nC3fbpZMfRl3JyfSWmtMeFmIPQEpJKiVZ
G2SIzyIu31iQT3MrXvLeQeat3qy1eZqLoQ+4qg9NaH+upjiGQ6yCqRuY1Y3ouMwKNL1fKO2NnDyw
5HqiCxnStborGsYLu9U/ZMf6ZE7tQyWWj6zBg5oNPY3KrCz0VqEhc5dLK/tnyLcb5nGQLB3dcHbI
TOuFguoSQG72zDh9Mjr1NpjDUZ/nr8W8uhutzH0jx/g4zT6kxaWgjjOzwpeCRnOnJYJAug9q0G4j
aFh0SRU2cTeMz92Y3ItiDRaudjwcLFyECPCJzbP7OC/iFewRdGU9QGQ+hNrXMXM+3VV/n7EeROa8
hdn8lkosjgWQfWRZD1hNC5sjww2kdm6dc22c2V/KgbUvubRa4eN6p7yUOCN4gNR5LmbSnpg6qrX3
SiU2Y42lIv2RJcsOB3qQdW+2+zShgk1muRH5JyYH3zC/DNGjHRU75bQbR95riK6ibnqoBpPLRcOq
/zCbyVXyftLDfEPp6KbnjKKf70A9oCWBuBIClVOwA3VnTN9cq/YKW7z1VOmqhfs6M98c91LMk2fn
91SggmJn8SsQagbJbflR8nUiK7sYPucUx3ftfp3Jrti6I0BeDUnRRvssMb6PU9p7OALQpFQuuSZ4
Lix38nGqXMFT55AiDd1oo9uBIBYvCeZMymwX+Z0WJ6wUmuNX0P5bOj+OVls+xVFj+2tqPEF/fKkW
ELFsfVrn9LKGve2NNWYXUSKmjvosDxDuloGtKL4cp/JbNdAWv9oYp/FEAK96usM4FcUzks8movC+
DiZwAsL+PnrFOGy0BzWFLIawcauyv4L03LhT/MNZhie3RF4NNLhP0yXyq47RxA2BLEJbT9EohXjl
EQ6j3q8NBL2rPFW1+Mx05FzGDlPjjZTVleO8Bbvk6StviWs/02+/Aw+hIDgU0baVlO3KydJ8jEoJ
e2SreZ2kvzjPtGXzv+IViY5NxUpQW+4lM1N9wwT2lOjFW7tGJWnmMYAnBnkRGzd8NkkQusuIgzJc
NpVt955dDgP0psOLFOrxv2sf/R+4aQrsrVjZ/vlu+fRRJDl75feftsc/f+wffjr0LLZjuojsnGuG
09/3RfWbaeAsVXj4nD/lM3/ui4b4Tbq6Cy+PPByDuMWS2SHDIy7KwWpnmfyUlLZtCSbyf0ckc/UF
/3WiZ0wjror/sXg1PL2/WFzbRtBpMyvKYqP6YpAysMm05r2QIvJaDiWtz24kOCOWUXwff/mkLn+8
yF/TndQvqQa2dNgklEVYlnCuu/GvBVJIGPR0AtAJjFxb92GvEPP2MZsR6RibfrCRbeepeQKci3dD
rSenHtjlG6BeFLj1HBdB3MuOu2td5zMdAN1mXmfrCJc8IwJIxE3TgjIlbeeyX3UOKsFlrFhD12jZ
My34YVvb9xA8VnZbQ03hPVBPAg7dw1bBL7RXXAor4PKdrIxc9wfV3UKSZKzRxOBUFq0FuRJMX1be
ibMtV+3J0Ck+3dSFWO/bBWTYdDrtyV6xECqncu/Q/kOfI6nljLmKMzRtQfLaSAZOHsJGOq9YAdSw
A7yyji5s9M7CanxYpZTCm1tNg4SxYy2jz6QxT1fFHhpgjR3qoDVWJY4NjEG9o9YtpA0JtqTV0Ah4
kB/OuxPKlDHFrM0HRAJR7XWFi7MXN1oHLbTsl5G1qL/uQ4hu4uK+ENH4owgX/QucfQf/Zmnl4umA
3rXnmtP0NtH5k9FIPBWPpeheh0ajRCE0WYPM/uiU8uiWZb2P0rbbo29PMKBo74qR65ZtbkbDO8zN
Jqdz3txkWTokR5UixdivxTyfB2QIfFlZdhwdlrA8VtnOdCh389LGqU4l6Mwhzme48jGeniJRpTs4
3Yh4QXjOrkMLtQ583Z2R6R85+UiBKusu9Ki5mHeZ5t5hoptO6LiibVa39a3AxkLIDKFS1gRSbGud
szf6Lg2uQW+WP/eDcVqSiSrCAhCZuXIK622t5Xz9Lbppd6g5UmwHRa9multUoIid+qF7VZHhvNLZ
rt/WSCPbObKOjtGITXe9zntkpB78j7wVS+s+japKNjHT0zW2uQuEPndQ4S4BHlGDV5tvsHuyTSL8
NpbVZo9OhD/NHy1lGRX6cK2L/axiE9kQYTO9p84gjG2t2M74iPWy8TOGGO4WY7KyrVyvbapiMuW4
JZ5nPTulLb6WMuwfdFGCd9tpn+8W2qIeJxHaP1a4u0d76txnxEsmCQkoP9/TxJxPyVDIJ5Ep3fDn
am7ss4wzF0nGPFYthK/FEm5o1JWRkZCCZiDpRXGdNVF1wFw5fa2XOcGdm5rkfrUG66HjdMtutZmt
XMtwcM2vitKPuc0vU5FmfhMN+VOXmNa+rPDGlnDWTj6RdwyvU7TztM1KIT6RB9Tfk7lL90tkJbdN
NsSHtSXEwghrxuKoEeNZ0St51K0E8HaYjf5ZTSZDWijCg1YplGQWYHPZTVPskZ9t7TO9SRs/IQv5
djXaOFhE2b6KEJtmPkwGMMBqfYTrWG6HqUo+TWUYwUTO3kOpjc5jNbnGBzY3dTGGddiFMdb4ZXa6
ZxhDAmHHTj/1c1S8xanVvFSpEM829utD3LFT1YDFoW9lY4Z0cMimXU33NQMxNsHOwwVmtN9Qi5TR
MRZthPw7zR35bKKjngKLn+S0D3chpNtnSF+hvZeLPqyBQULbujcnbWXmS9IlqFS1dZYYbtuFO3H8
dGhn3Yv0BoLLmhe16QzNbdGZj8kHV9q8bMowXngg2S7d7xpe5gANdBt5cUY27Nau6Tf3hRiKYLAb
2z319VLcrLR1wPXIDELM0UznEDaO8Y65GKNTu46HRrfD106YLeORNk6an5YEZwRhOHLbjIkWfsDO
oMUJe3c6Rlc/zJCWPfJp+KsQPiFb740mhdw0BJlKIVvjR0nv/Llv4868ianEDUZt+QKUWJLAFfHB
lGOuPZYM2z+aEJ0MzcJxAPw3DoE+DIS/LOPSN74iCeGNi3+NgmIdWYKh1l2xI2YKleJgNQhzGuxy
E9Nx03fMgw2wppxq48tcj+JKUGfGFo9cKTdqaPovWjl1MrAznDWFrPW3JmFJvHbUfEuG3vSEXF2w
mRXkMY+6uwkt1/dO0GerN7Ob7oTV6+XGUGu4evkaUmURAb55/GcAZX2DaCOqbfEUsmhBgEtu+k0l
+wYKteUNFNnKgF3EK7qWyUjJko0yjCp0nmW48NYBVPnqgSU2tALHAnyIrKHwTCXWeeswjWogsBUo
hHk9dxzqkl44esLIx3htD141j/VzRpfPMWtTd8tXVnpT6vRbrHDzqUG1vUtQYbkbvbH7m7EauxLU
VWi9V2CLv0D+DJ4luR1qLbM9I1usSxdCGAcui8ddOo7qDCnUelFjlqdiaaHJofmPBeFiuzhDW7BB
AZyWHtmXLtZHHIcPmuEaClnJ2mkbOU769UbXGBL61gwi3XW+p0vBdUtSKhUyVeZ2n+3yu9AjQ5OC
ml7bwgsxCbnoK94KSVmQo1f9vZbRA4Hr7BJPhvuwYsN6MXqcwpW52F7Y6ggx65hQNFkWlke7dHvq
cGfedXbHbWsqTT7nVTN+G5cEN16WgDWZerTMpHUoffUcyOPNFQK9ddb4tMgygBznQB6abif1qmaC
MOOncU6n87jW/HAsm+xsIrpHwJoLvMiGGgGyteRh7nt9g/REP8bhEqwkK27GCq4PxhXccjU8ZrJt
okelzwD7TY6a5UOW3WULJrxiCesN+y6vxw+q7RgW9k1fTdVuzaizK+o63spaYJt10tK5THGFoVB1
hij8zJQmjnlVV8cqc5w3TrkJzpCLijmIQeizGOP1vHT1nB+cRFsflJmy2A4iueKWI2/oYMYFviOT
CDnCcob2BwI3p9+BbPffBoeG9G3Rj3B7Y1vXexuV8ynLy9HEfJEnRB8WGOZ4tFplt3GNIpwOZaJq
fnV0xcqyYijR0S3NsVv6FXNOLjuHkc/iPKyHZHjtrc58nRo9D+zIgUy+jioK8+SAFhXIUyZB2ujq
21pn9r1sw+nFWBkpvWZMspvIEbXwepxARGF2evXckCE5B9cw+p6P1HUvTVev50xvx31b2vIPThLK
KL0jK8F5m7usJXORVm7MZ46a60M4JzLjTSveycgDHOcuij8SCa2s/eFmZhJvx9UsBCd6ujxaJHCw
tRHwTqLFQnzoXp+r9sQuGHfBQlrOKU6LmryyiJdBHTuP1+8FlWVIjyvsrpI8xBISNrsTGGY+3ZWF
VCCQoLjl1Rg5roGMtCW8i/TZKf00MvjW62XlA0ozUlr9jIHY2pIYYD6ObdhqhIzZ6FDTkb7iG/IW
RmdrGBlDR5W7N8NoEy0aF/rMBEwA1sZYZHZTh6nbMa2ZzlO9TuarHesKRYubjjeGbMWxMGIsrzx0
CAjgUfGMFn0sj7O6+jF1ojuw+s04DHwH4TIjaz3Xx7XMtQ9HoyzND7UV6Y6tM0YFE6GACYo8pxu3
va6QQfOduO1NvIThKwkc6Qtt6KD5a9wr52D1hN/k8FXoGRrthw5SjCTEwEGgc6oclhk62KucOH0T
k9TBYzKtf+Xbrm+lsaY5mgdBVigPc+rWc/O4SlT4rhX2p6JK88SjQhD4nz89WHgTkFxKzud6hOXw
cd6HHaRPtwx+7dLe1usmut9/sY/9krnEOmaZUGrKJqgFnyVGjJ/xbyTW/ZAnsg9CnFyo+KKvhJk/
IlV4E25B/EfJwWoTAMiQ+d6l43r/f98Hf6UNri+vdHKJme50qf+awZ+FnUkOiNYHbUhAobbW5YkP
P/8XEXO/b7R/3XivL0NuDhunzutY7i/sxNKtozmtEkV7hGxxGAcsg7YmNGcv4xUnYjbWBVC9W8bf
S44n0zenJkeFjlL1zZgX67Bo5XBSddE/ZInt3l4/Mk/hdDlrU728YXmogbzR2ngD52J/QQpUhX8k
mP0/I/X/yun//5TObSAD/MtF9Z/CueH0Y7j+S/vx/Uf3U+DRHz/5JyIjf7vCDrZFCpyBN+knRMaG
ACL76BrGzX9E6uPfERn3N4PDyf5HfPefeIxh/qZM4WJaci2oXJj9f8Oz9J/uwetLQMsZ+KOU5bDA
/XwPKnQuo4EZEFcDZOEjFnznaSXWiICuylV3+OlwxRI12mxLnuxbqfdpkPeR5f/lY/svsBkUDb+y
YbwNNg0EC5aQiqDCX9gw3RoVadMu9BWLzwuSssEPlRsexohq9SFL3NOs0DWhcy3CasZMMrCOuVoA
jGHt+UfJVjMYlKosLt6tmJTlMk7AdXOVJFTthtYF30F4WM2Oedx1h3OcJuDAKedaIMm2vY+7FrqJ
Ye/gxEWLsksDAJ+jPCQtJpt8YdlLUDJQetgouTNNaZvbXhFWlDqLe1RDZrHQ4NzySHPNYPbZ9A7I
buaPihWAe1OeCzy1e2ZGK9+sXS8+YAbzW0vkkLZo/JD/U5jCuYLwXC3zVyH69buRtdaTy0WwqxYx
QnRP3SXJM3YBoGps/dFUfe0xLh8GNbZ3seyNG70yTOSTzrAlb6u/REqEvixRHeopKVFVvZ8TLUXj
qqJnLO0Im1O5dJ5MDfVmDKHrYYo1n2NqirdDnQnoJRFi0BZkcMZwPfwn+m62Q+VXU9zuOwmDHWli
OoyOZfgcX9tywW/ayGY4Lr2WnLGgRUE9NXVgD80VrW9KsV3syQpwA6CYtlT/ZDWgY25SCQJGmvgx
LyfrzV6dMGgxgASi1fV9zVbCn9ZgQEOEWihtuo2KLH0a6Ax+naZm3KaIEfemZIJrIUAJpcbKLtZ2
/N4UqROg4SvvJd3XEAdKG26numhvkkhI31AmysbpFr//3im1o0Nq1TaaNUZQ3b6zBbrujZ5FhreS
ImEWSNU0i5QYOyvdHd2n/cYuybOU8ZLvyWXwyxBbXJcWQac6ZJsJTNR1BbcH+K2paBNAJBlTJNo2
5zrL+rckpcSaGI/KW6Oo95ZS077apL4Hzlgu54JIJv/a54LaVWu3Elg0qEVXXP+f+h61vbub5jp6
XfEWoA0wxuU2kqgEctJq7nEnGZeBINc7vSaPtqnH2UdJnmwKt7xL8pxuqAIeoobcvc9zS+1yuNp7
YqPSoFk1bIcC/otoluSSLUl5B6QaBZjOraAcUryEDTOfFTfEMpMn4412T0L1VNcvObAI3yacU5ln
cVC6xaeY4oih1C2eQuSY0D+tjYeG3z7EjdqPs7sS8zrLAyCnsytLOGwB6spMX9iRR7SBG7SR7kCB
hTVUnkj2aEGgoqIFKZ9tVXr3e9rCdhDWaPOIUNxreMZ8rZ5tsSmLpdinmEhuiGFA+SFmdZd0GowX
bJJedmcSvJC4jpV161Ry2aWM9r4kYug2cghC5yETmI68Y81CFTTNIBXlcBwNkXxbMHJ9FugXPTfv
CVp21/C0GJN+t9qieYt46u8F/Wc4r8b6tpxkf1jL0doiWVd3HW/ba9DJPkSlFB9m7SQ3Ku2tfT8N
w7dW5s0DT2bnkJO+8E5KUupdNZeeG6ki9mrM1sCHMlLZgd4Fb+bix6FgD8OygxctJj+O0mLZIDEY
tmGcTVs8HE59RgxJXvDQoovFHxP5cUuYPoFlwosrh/04pLHGw8Vo91gc9CtFP4yEmRiCOJkxCV+E
1MI7AruqlSmWTH72zpzv2U3M3vpSGM5wr5kV87upd+1L12BXzdDd3yGtR+htqfEWKfey5Zm27Jgt
yxuSteIvtVGSEU/wCPc10tx+Mws32671VEYe8ndcsHGdWTe480MZiNr9sWSU4R7qsmyCCULsxsnJ
y5aJC5ybVoXcjL24qh9ttSulDcaNNbj+JN8LSVYINPdpd4DQ4bj2b4XhDvsaOhhp6yu67m5fajoR
vKTobjB3FHBmueEW5Ee4iAH0VX7J7UzR2BxH1Zss2vzgpoj0XX0CGZpo9lyIFjqwi0+5r5kh63ff
hARwxtNo7FgM5XxQ6TK6p7oIjeyH0qxueDDSQj5GdSXmbV9r9UfHrfAREnvzUuWxdttEqow3IXsA
t1DLqxXuOj3XqYSE05pQvkQjRQ2Fq/0HdWey67iyXul3qbF5wQgy2AxqIqqXdt/nhMiWZLDvg3x6
fypfVx27yrdgwBPjTA6QuVOZEhXxN2t967IEysQX21062t559SI1ZHZkZ87sRN7t+Uez7TxXJrgN
3aDgg4NZvD9ikeqZq5AMpNnXhX4a+p6JqS+yl7FrKQnEyPzcEa1UqOPC9g8dpoPfJvO9j6o1zs9l
DpbT0GDNQ2viXbxlgmpW+sLFVIF5xwqEusbaRbFkIQB6kany7irDu5rnhX9A/e/SQFotKgFEql/0
f+2zy2n9spRte9QMNfeAoKRCZp4GHqqnwNw5K5BUV2XJzu+pXXAi+Zthmv33PsU0+dCL2NfnKX+2
wim4aInmznUJI7AZGNKuh3Zrf9Rhl30Bv2Eh0KHuYppZQE/aZfWovnl22lYPekU2vBuyCjtQXwT2
rhBW129waYonUTk1x62VPKWzmj8JIxBvjjU7LzWeunMoerWXjqkfYvD0bxXzX8zBTL2Qz/FHUGvN
QHeqbtoSoDEf2poVBgK4IKJKs57UQrqhaMc+qua1/u1nRu6Did1NJJN4euuMqPQ21211sz3ju4G+
KIfdui54eNZ0YgaEicwcgQuOW7Ymp7ivzY/Ut2Z040v6kciyv/OdpCS3IhURDTeuI95glFLcnyVq
Fys0wPLQMDxgTPG2HSq/JnIgSFCLBQcsokXKoZqXPUKBuB7QhsUVosUN1gt5ZOi0zue+1umZcqbe
LlLo9JWywXt1+zE1EV4nQj5C7YtHUqBXvENkA+RrDZxQd073zE/tlV6QA42GGO9SVVuvsH3SIfpl
l9ZLUm6rvus/GxZrm1ir5SS4hfdxzmRNsU3bVy1M51r45G/Va/KAKxEFjcsz6qZdcPWQ7KMquolT
kY67v8GJma769EhNQEO/AbZ4lv5nh1BfwvrA/oblsv9BfVnvB6HQQpDIMX1ghG4fiy7TO8x+BVEK
qHPv8SF7K5yu0dPbPg8PhEXpLars4qBjED86SbyDIv8XH7E3tfc16UdRoEaxEWPZ7AwcmeWxNxg/
zzUj/jsvLKfHVAFZ20xOoS9ZHuav04iRFtGOTbg7Eeu6V/pxSlOn3+mmXn5Psix8II+z/giGMN5W
ltLZNtS970TadsjpmIVTl7u6DKTZmaoHuo+tseOqnSCDnQL0lkR5NJDqYkghRzh17mmtuwb7Muyf
yh/te1aomCPmMX83NQCO85Tgp9Cz8ONjGAODOWomdNdABiPG75XsDYYkkTcJ6zg5k/gxotp/dGdJ
PEKHz/SF0yZVPLgjtJPUMFzvhngHF2k654Sqd3mwd3z0ExQ9pGPHVXKdlcKOODJhYbCMiX3yBusc
aP2diN/wgRCQ1Nosqyx+j5UPAIhTkdt/KFFVGJfuAZc9hmjXRjFJEjys4cl+Z9cbPnLBtZfanlkl
htawt1057l0jeSZMHf/BfFbscuH4D0ZlkgLaHzN822CFTNZY75a3coYsJo5NFDaVfcibst8BdGyf
V6SR8cYM0rnvYtBAWbia70oX8dPCKX6QJFNsSrT5m1JUBW74/nfnNiXxHahbfSUabs4kpuhcxVaJ
+T7uKAqy2bk4fEI7wKpgDj0mf4303Z3HRYM6r9W7Mov9uwVC/7sYu/sWe9u+z+v+UNSSZXdPc3Pt
VJJfvLzzOUhkASmKHmMbJqk82a5anlyjcK8W1aWoizdPlr+tOHgYJtRXuUgh55kcPW0K8NLKcPh2
hMQh5kDOIob1oWjbkoFzNz7UVF8bglQTorURd3tBMp998SPHTzIMg7vPHbiHiVmOjuWm9FLrvL0Z
rfeCCynZTMmSIiBPkqOXjUsUSxyJ6clkipmZd+1YReVr5t0lfiIuVcBMPtcOKVNro5ptAYqAkrH8
FRDiixlxml8bvkx7F3Id+/GFeAoyU7YpKZJPyUJFG3eJewmG0X1yRYnay26mHQSIcOtbLJRjvu2X
cfFNhU+rE5SgmHp4DFXkLzwaFnvDLRkwx7jwvEMO6yzIB1xn0DWC9GAT21JOJJ1UqthSdWTnGEhN
1EltLh1aie3icTdtVjhCeGtK/O+IazcJU3ngs3nnbpEcHN2sPbY2NcTqTkEEKh2mhaeLU7yWnH/M
p9/ZOdZWlJaLtav71LqgUAImoBr3wGpDfGDzdKOwTYpzY9YRCJlI7gpLke8zh9NxZTX6LWCQ9QGV
oXmmAtanIc6m97yK65NTNdazmEb1nK9tzlmpbnKdqkuv3aDTuxTt+86maPsphKCFxvF9YyHWvxzk
RBvLHa6m1Ze+jBXK7PiHbbj7AB+sVq4QcFmvLRlXF7lMCMDA5R8tdm8nI0esr94cvgSQG7ZV0qJK
ExSwk185O8ylwVb5zdVOgQGKrN56dgySwKWLtEvUbSanTqi67wJpJ4gVJ45cWvwTS7+jyVfrbDvs
qCtSFO+HcOjPmLgx9aXYSitcsG53XwOKss3dmNs7bDZ7LLZfecqEerbFMUepFYR6n1jlMzudY5yL
27XkJZtY1FNEafjRJeFnWYZbyRqzY7ARFR3J7ElQpc+QzcpjOEBv4pqprm4+S57jrj6FQY4ZMy3P
eLDXi9cRH+mroDiWgFHcJce4rFOMDXaVnWB6JAcizl9uS/RNsFRTJAsavHUCdcTDgc3XRrBxXNMy
/+lIXV9zUDFrlM2Vx8qVM1La1jFlA7xV+KcPSVjG+zr344spVLmzwqQ/hoJOH7SX9q9ZwoIpMOjd
+mA6dcBdD5l/wot8EaU8rk7Z7hqRqbem8YerjSTkLQNxwpk7DXAU5MLFmLMP8jaYGhFWBHpU+5U0
q3drDguWe7Qoq3dDiq1hc0lre3pp/PIxh4upAS9hEfF2qdTnoWx/V4ZdFbBNq9yAbah2HPBnuwlQ
tooS10jYnHSQx1HrmJxMkm65W6WYtp4v7Z8O/z7cuSN6Gr8y7icG6fY0Eev4iAdN7eFciC3D8E2f
FM1uao299yYEgw6rglzUn45n2c+onNG+Eqa0PJU2YRusl71uP6hAHmYy1TfzbPPW5wQB+dMc7mbL
QobQdOqKf9bdeo03X/0lDq6TUyPvsVkPit+uA3e5X/1ziMbThgiaOo/sRU/lgK4xGX/jrmNhZTc1
hbhsSQxSXtIiz+/qPdemFc2qwNshLXtXW+V8P+aToMu2siM3F3k56njzyrOfZTcZ5Bv68GOAw7VK
IBtw2/72ZobJlQoPvb8elSUuKpiQBtXLvp2mr1GSNRahpySfiuvgpRP2cg+B7Gt05Bp1tfXuZKF6
KLUZvluKCCV+fVOBpGbo0bUnp6Ubo0SxXkzo3NUOljTNvt8HEXlt2b9vtJKfHODJxrNb9e44pdha
LN+JYxPvpe+FmFaCLlq7dE8NHXVNHi318Hu0e4mYw9Sb0MennI8IT5fS+5Mj1vGwqZa5idK5fG09
ltK5mqOshSvZcoHvy5idWekcimr5tJrA5dsD/CebY/yCBeD3F5rsfl+42Z2Op+wQiuFx7gpKPSdL
H9PeecNNuES+cSb0vTb1IovUvS/kuHH6bI+rFYxBJgtGecK9N+a2vAbpuGVNjbiignHcIxHq6rqL
lJjObn61SD9q5izj61i93DBJ41Sd47APMTuO994amm7bw6bejrUoX8HXmM+wGs56BU5Z0HBsysYc
vbYwh6FBn7ErzFKf4PuMeyuHlGyJVB5JuZke23VKviW5AFPkO99p+V8dtnDzIwm1WDV/wRhNXmf4
rCdB6XvCbjXc1DVXvK801EAa9rbx2VvIQtObjA9JybhlHOvmHaP/esz1Aj4pswJnB/FXo5Kfum3b
LM1V+kzMaBviPSo372UlpARs4gq7Da0as0zptSfP05hQLZPhCjVXywewF87a8EHZyaGRcbbzpb9A
N2qc7G1Sxr3nOdvJcbkSWNtfdYzPoNY2U6/TqmWw42f7z753rZOkU9zVjr1seU3/Z7PGaMTCGVuE
fikJsDv4tW4OHWL6dwsR2bZV3ePoVPy9iCna5a0X3/LhoGBxz1MnAzjSqetShTfPnj1Nm5U6YVl9
N0HD2lYnFrXocef5S9WTYXTQpdiPEvcOJ/UtvAM9XaSLnGw/xjdUy7NxgqufNMRnMBfC46s0vy92
GEKlVcqEqr1F5iQMc0DyPFaeNk+YdluxzW/z8NDGkRQPZg/7KvnIV5Vfe1K4zpXDMnfXZxp2sxX3
mB0QaejDnKf5NxRlw2HIHVxAVJoUVPm4LV1u5Gy1O73p/EZanAtLIe5CEDjJdfKWS6W09U5w57rR
Da3HjowOhM9KkdQhgzzvNwVG86vpKcn8uBHHaRb2hfg4LAhlVcJHQNnj3/sOyhG0/u2RH3F2Nja+
K728fM/CQsF19to/fdpQOsZuf50x+h4gz9tPslLJg+XBt2zTjmi+vqIAEl4rwKmO3Lys0NTVnobt
LWLUESEwGs2U4hp2ioRhmGrnYpHylYO/ehi9Gxs6aW9Epa5tD1KXTrs3NqzKTdHiyKf5b7j6IFPB
OcE/ptqRSVi9yPR74HFebDI1529SBHdjiIjPX+YKozZkLmHc33FoOz9sR5BKIgMn/kUYZPlKGfKl
Q4WBL++e5Ni/SsSW2+k28BrX+TisS7PPqZ0vxtg8rorBV+BV09FAMfrewOU6Bo2royaJbZx9aMsS
xoN45vP10R4nuP12MRSbBWzofs3lwFfLZUDnIZIva39fw86/D3JnjHCu+4chxcywIGa1ZfcBqarF
7FRWB/wM3v2KTPB5sfr2m5sEcGjs2J8RAY1uG40ujoiGAM48iV/TNAxPAPcod0Yw/7iATKY1B57R
50X6fzLK/42jIbnkjKA4CQx6/omkx1dRlFwm/XqDKA2iuiItehz99dFLvPApRdUYsfhs9vUgf1Yp
bJCbrvbOlNTGhEo4FzjS1vfJS5JdXIffwkEER0zq04YqyY0WCOIcHjc7aAlE/UQYhThy69IaS4Bd
dvWmC6HupeDxq3wrOY8msI40dvOO4v1pyDzEOiym9kirroJCvQ8GjFMrU8ndJPFu531l3U+LCRli
uK9p4/Fyecl6pcMomlretB0l/Nxb5oZTEIMsnAewQ7ecQXvFBqf0WQQJTXGeh0yGwFkMlXkWEmdn
jBBg48+zOMs4fFnM4F7Sqnqx+RIhhcWzOOHfMEPxWhf6HhmJHaVe426M1JnYwOS74VDgzh69qhv2
oHxZJqHuvgUyhRNnMmS9+hLWDrBfbXcuD/PMvlh4HMgi7Jo3JJ3er1r5TC3rNIwoLFY+XtWfah7D
7RI0AHyWNUeGyrF4N6R9/Nit63pe0CkQpDUUUd7oN5V4T16PFmt0w++eFpfCADNh2n1wFT7EbnGe
QuqiS5aOUddmWFS692XUn2qqGbT2QMTaGvtF/hQjwN6uLFheOuWgCLMQETl23V3avh62U+Kl7woJ
zxG7ESWN6QEYdcEWYqy/bdMGuVtw044N4SYZnwy7prtkTvVZ8137XpoYU3IBsQ6+UMfsBU0dyCL8
wWKU7MVat7R3QTOckwn/lsF3IVAQVRuX6IdDQK4B3QrVwkb7uIriskB0hr3PZuToVQenLUM+xqCU
73abIijyx0adAlNUPwSzBr4/o6yv/KH6jNz1bQC5xoBQ7mvOt7twKTRAiclYP1cA5Tvuw5kcTrSK
SVMhhg+7wf6Edmu90vc715VH+d1UBfw1Zuzocce0B/9WIGVIRrf45plw+pn6A30dQ4MQ0wnzVrVe
QNwRE5Vm7viuhj57mCzD13jJ+RDYMc3pfbwi7NmsQ0aZCco8fC0EDIvU1CvHVWdPgGF89TamIsV0
6zOnqhJV490y+EioBmXxkKjAqiIMh1DD16ScUZAFmdtErvQzeLNzd2IdRRlXjTLb01FDvx7LDCt1
3cib2qycCImZp0/tVz9TSGfRsAw/acsBFkNc0Fu7lT8LCj4WbisDq42lGYn0ox1cJjlknBQ1/23H
purvFq9OKSlt9VnpnO8Sv2z3d5bj9T8cVE1+1Mu4RoY1qV+agny/TkBagjjx7tiyogzvIBqpiZ1w
B+Jj32SFehrRXvBtx+xkoyLi08Ny5hwtrLfsnzAT6IC1D5OuakOpOP3m3Rn31WAkTCSdIY/qnj3j
soYsYsxj2lUWnj1d3A0WEBMma+m+rctoXfEJRCiISmSRuQfrbiGhI9n6nkGeQ2zwD6haw7RzC7s9
9xa8TTmg0EbQUh5JFHUeiplcw8iPg5lVNJG4DoqpcXJFZDukh9mdwYGPV7ydeYCTNfhOOmGyB0ml
H3nw291qheOplrV8wFH5PeyZ6AEtuUUEztOX2wwj/p+k3eXuSgrkVGwhKYVYiVcogalcIg9exrZd
SGxGCm63G0fW92wEIVaOrXhLYJdPS94dwixY3ysCobekBsAl1SMZu0agDiu6swPGBs3v2h3pAknx
cKz4GVMGZ/3ofTMxvo0dQsB2Z5OgcqcDhl+GEdizm8dYWHWl3FeWTes+TXX8hDw626OvNF/xIH4X
K0OHPIzdh6rryneSmDgRcxKX4LpmT+OM3hape4ELmLiAbMMWhXgKvRLFc0tQoevItX5NR3t49iUL
n50ss2SKSmlnFxUulAQJdnm40NzJCmkpUdAG515OdKcaIVWakAatvm3VstPi1qxOnYmoH25qn8Zj
54dlFTUIAvBrtfY7UL5uY8YbDGmYittiVmx1Nk+7WjWvdGZUKYPbHQJMXXeQGNDYL0W2XXL5jf1b
fKEQ0deCajIqWxqahYzLi0JLGU1aF7uF3d9doVP1gY14Vyb2vNeZsxz7YfCPiHS7S7PCgs/H3n5O
ZzkdWDIw5hwalEcRVUt7GKo5fkkn490zruSfolkKEhrgXlhNi0feVZf6wF2aO3Hzx7NdAwJRr75E
RgG35Vqtxv+zLBW0XLYv9IBs3cx57sIsCtyVp4dZ6muCeurBGZtHK1m3FdO8uxY368ktfI2611P1
Jalw3YKRVSu/oZvGvW4EcNq1/tPOnoCp6rFS8Wtn/FUgHdgPVhEfnaTg9eq+kQdBoXBxbXMsymX4
nk/IeHbhZM3+JlFV9s7n+22RrT5gJ5VcXezV4fQJ2jYTY/ntP22w6ofUzbDqzMjdAdgzpmO4w/6O
1FLXIQtjdUaMqbnHSrET02VZjRcFbTV+EcyyPOqF+7FpfSITUhqDzqkvfqV6UNee4rJhZ079Ty5X
9jy0Qcu4WPcOAk5O6KG2H9k17LOZ57dUy5soVP4LWHr22oed/4sNXHhVozhnI8TUDf02Ws4Avyu4
OLLZsYlY9afFQvahFiRfqwoCHrlX1tZGWfltDvWwbEw85QB68HhfuAvSn8xA6Txk6zwkkKcInMZz
yQdXPrD4N6eafJNm0xvXviQlgn2jBxZMFulc1WB9kfnUfQtJBfAir55stNs+t82ksRjHDCtpE9Du
HghH0Uc0O7Am6rH9YDD0laXrj9mQnKJHr3tzZFqcslYBW+M6zT4F/efHsNisdaDJLce5o06n18DV
AkYVdQA9yzYJs2mX56Z6Ckikj+Iq8B6ARvk72RTzca3yCbwyVvi96JPa3VfNjCYDiWSM5WserGgp
MCHcGpycscR+9bsnNl5EPWe1YIqR9OaI0yBklWEFB6s18ql27enqW2xeB86jZ0QeFmki0M0o2s1j
oQgogRGcfKZD5bwRJ5+jdUC1wrYH1b0FZ/fQA+XLIyvvxD3OaOZONjggFl6oZucu30J9REzkJ9wE
WbUwaEcTjHQQbxJxNaCHxwJ/ciVvfP7Vk822Dny99VqvImuq/6OJOyGanHQDMuWQM3R5se6kI159
ZvtRZovw4HGa7tjvllerkI9qqjA8eTXILbX690vX1vT7xvyYCqedNn0wByQtxzNsNrWG93YmymeW
tOGLtFzzyALb+0FCXnWxllu2VmVPZ935yxolCWB9p06DFwBfePqd4bNnDk3yBl4NvHQm36Ok6Q5c
pehdiOPEoV8+I8HLr4aai6zh3tm6c/Dell267clHo5QMjH5r0es8zhDvANWPrn437cqOACoi4qZs
aqLGWe86HggieOPJQTDtn/o0v6HV0rMqAWOUcRCctVL3TZzfnNJlgBloqU7MMqZozZqSb4SZz6JB
OLPqjvlm5xPpAsbK/gQyi+rDcZwPguaegy5+Cw1cAJwr1daP6eLyjoCjEiv1tjT6KWVPmKGGOroB
PMI+DJcLaUVMXgtT3ef11EVVl58cytknopSYG9BEXcOlXPINzZNz1/hhfWTu9zPom1fXXi5JwsIo
sBQ4s5KljQ0p7qhjY38iJ/b3fVFi93Pd8k2MPgfXwE76VOnqLGpvvDATQBPiEmmfCdm+FzlvVECK
LBEHsr2ln4UcN0zJbkc61MCWXLd90ib6KK0MWQdpCFFpt81+BgAOj2pcsHo0CXvZ1LWLJ47pqbit
5M2Om6Pes5O0L6OcfjedYNbTJ+pIgjyjvYJV5D3nlorQfy1n9AQu2+nEvE5kkmEkA1tHQuv6jMSy
2JFTxUgqFNUzKXvd8zwsuC7SsvlCU63Bqo1mupgSTG4aiuAPjNj4feoJxkhXmlIm0nGb881f2wfW
S+FHlRXLtslqpgZpbW3zSuY7VakUeIiqT2XqyyeRedm9U/UMytcUp0g4O8Mjs4H0ZzGzT95kTQUZ
lUEkcgfhXQghcT9FPhvOs7Vnaoh3dFyXEDZ6bgp0Wxn7BOWGP9s4dM8UKslPhoTUEFDD2Uu3+gmI
nwOmqBsVsduft1EQ+YiosuBw28MXbAUJUtvJvtCnrQ/MNpxdEsa4E4ly+J1arnjGp8PmIK6L11jH
6Y61AO19hYfbCRv/RdnCPqRjS4gW8YTPU8L6PGrcsTgPqc7/gEufXiquVxYzKPLbsL0lzTVFSQaw
dneWjuPzWDrOvu25a2ieKyhFxTJ/MWbx7lhZgakDcpDzyLs9aWit+1KONOBWveQveW390D3ZQ17H
/TkW8TlNTM86R3UPSWsEYMWJsWLOd2ZT1dhMXD+zEAZ1JRKbVZ76nExexjPT8wqlmPn8PEI6qvxm
v3YMMhriyKMmlOKP1EF8QaHTEDZujR19LcyIR4/iYM8yLj6X5Okc5q7Fu2Jo9WmdmRawjZLPc42F
XYdhvUsQArxWcfbC7UrNo+iluX6dI5A6n11aml/6/Jb5BBL0CLaPxZNVDOysKWu31Mj5R6ibhWG0
FaefE+hhTXKanhk7MN9e0dVwRGVWvvdtx7300lu/V03mHYKU7V0/lE6EhZg9nm65rtj1vTANG45K
AQae19vsvbHH/g/imiUK6kS9rK1YT9MCTI/PDZYAZpEz2XseMw02MXxVgR+45cz4pPeZKyyeBeuJ
sTmPJRvsEmdyNjzBvxtQxg3THk5psEdNRs2ZZNahYnXz0k+moWPusX+4LVjEPsD6SVO5BH9WyMDc
FGv1lqe8B57bO/us8OpTPc3xfafH7sGN+/ycCv7+CXl9zPJ9N+AtF785cKw7Mk17onYKMgdwPhec
Qf+EVkxrLYtln2IdIdgnAIHV1vHOqLj4KoYF1nWGZPjNK9h/AG2ZHqcq1t9wXE3AL1i6MKdFDJtP
VsGJpKt/cRb8V8vl/ztld2Cm/4fQu8fx1/gz/d11y1+xdnj1bj/2dxm8/JskyNfFa6GQf/9VBq/+
plyHsYHyhJL/8iv/KoP3ANnd5O7ypqhnP/1/wAQC/J1EPBY6N9Smwkb+n1HC/3swgeeBTHChjTmh
a/O/N3n6z+/PWZX0//N/iH9STYhwpxnbnRWorxhJJ9UMnVwy+iBlaeaJhjD7JPSvTeX8/Mfid0T+
zV8dIv/+pW9Glb+8tNSg3XO7J3rJzW8QELY6KeuUJo9/zK0I/j+2G/l/Ce2l7QsHap+yPdeVEj7E
X1+OnZb2Brda9pPO3XPSxvD5td9sTSABxfXNp51ofeCTxm9cjMEu9CeiNRpbbSdv/Jzqis3Fmrzr
Mn9cBv9OsaNB5ao2gx1/tDeodd4CGWdQcxFcjrt//F6J/8dfP+R+DuCZ8qzwQN0+yL++W13Z+8in
EC3kQ33EXKT7TT2wbWwn9OTWsOJPbZaA+aFjHsNRZy9urB6kae0tB15PIdh+wv8m0Diwvyy3uiIZ
OMg6/5H4t3SCMjvhqdUbM/N7ZTkzvA7WFaF9cGCWRPRKAIAYT6j9SowmTR5n+pF8qu3CdtFfnxZU
vTrNdpNKn11FE7PMP/pcbfI53U1juaWXGqIky5/8NH9uiuXFbX8tnQtQzWy+mcysB9Qky3ZwSh9U
YYjQX8B4CoNxxKPIiLHvvYKqjn+MqZx3txPOQRYyefVy+6myCsZKIa9MNV5cJaqa78zg/QNWSXMw
6dBdpC4M3Wll+xvUyd3WFWP2gBp73rjF3B5tFk175cMFV7BLz641x9cAlNQGN1xPIQ0TbiWK5Dz0
dfAN8iRSsyqrHwKFdngMiYG/bQm/mTxm5z+n8kejVoq6cbDPk7jMMp3vMccm7BUCYD1I7eq9IgDn
XI28hM2QxZ0qsbe4tX9lmf6VkWVxmlHvRlK2cAw98WSRX7OplxRSWvGVBem5dcO3ZPIYOvDRqH7p
jgJuG9HEcXacy1hvCRVt70Qgd2asX/2Cz/sfP5CSA+jffHtJIQen6TnY2cgf8m8p5X99HsOExrkZ
FrEbi6ICCqHWmvlNixE7Iu+HnB2OrldmZ3gIU0gGaazgXTfElAFba+trgFTCSJqJKa4uSL+D3+aG
QnAA9Bx6FfeRF96GL06df/TtON756AT//K9/wn/1dfUfIlv/u7q7XD52zuL/mLZz9z393n3v+WJ8
/+ut9vef+9+4HUA2kHOgStz4MgH33d/xrBi1lBC2LVSAw8oFnPOv5i4p/2YTRgWx1eFugwTID/2r
vUv9jUuQTCqPW43rM3D/M7ea4Gr9d8+nh+PM5cB3nAAyBiazf/t8siAP0B5aZkclKid0dMwfbglU
wG5S90+SD3g/hxJuz5aNwQq9K5nIZBOJLS6hhYaEUYEmr6XCsPBZ4hgK76cRVgN0tF7+ZKwsbPbG
zsln4ANtjrMDASJ2XyTrli6aJ9Vl2YfFBj55sRd3rp9wWBX9NtMZ447areZp01VeDGmKxUC3hYgf
BgSHejlt7QQTehOWnMI4q0rcqqSoMFCtWZA+kkot/gh9Syc3ngwjwBvhqQVc/izz1JKMWGG2b1He
u6rZsObMH5gJzVcbb+VEHYllBJ/DfB4GWwXbjlV9fB/T/8NNDzI7fw4AjmE5XcRhtmwDM86XGUyR
2GMclpEoAqinc/XVnRxq9iroU9ZUuYHPCmeAVS2tcPrqBhZGdjigTAEX2bFQBvqf6Qfk8zaLayPf
vJYltWU7S4IYKpgKxPLJnJ87Q1oqXT2jlo3nu3azWfqwADcEh/VJDrAKosa+3RmYr7cw21jwNYl8
8AtSM0QXpE8G4s4XGI2fqhtu6nWA0COz1FLtvHDuB4ZqZIaHbpF98KfhdpqS7jFWVlCfFGhH7Glk
YNCK2Yn7nCPdStjxxHMceQWbvQ16aKc/VctqGVBoHlcUCQRqvXOJnrbOiS8aL7JxvFrHDqwmosN1
HsEpoV2/Y/qHEA7IECa8YJbqsWLcjzQnQKFwDeyhzjfTzUqDygIJgSKmvox6sAUhitQchkpuSjBx
geeM5ByAPDlKEwzDFkmzpCtbGaZth8nBINY7aRbvlzyfipO91DfleEmJuUv9hrvCTRrz2iNJQqts
HPcHCMv2rUR1hui2637R5wlz5qkDD2DDJOp2UzcAzwV+E27Szh5PCbmp9G8r24kIbtlUMlOKvbNG
Yv2jCcVojrgmAgg4JumnbRtKPrGlS+qzMw/NxGCgy68DGbVPXeY/+iSNvPX9yBhqiFvrlIwiPQfz
7NubXpTNR1Bp8Wyx3vu2hot3QUdwnHAMtJucl5YvcUetsSGzdJCvcO6I8BD4HFjY283yQmLW+qtM
CdKYlN3NUTHWqXhgEue3G1Pnct6BumzYEdpJeRdqdoxH49boFG09lV8D2+sHakOEyKhjFghWdogI
EZGX+8o0mgW0LUvSfgMkPwOTVbao5AWlClrpkqGbhp8nLqPDmYCirnTvcEkQQwC6YSlu6oDsG9A9
ZOjQAHnaRYJHTTSLhLLXIk90Azt+t0jwBdGDq7I0dfWroGXfFF2a7ZPYNR/hxNeu7Vn+4JfoSgY9
Cd+bJuyHh6Rme8R0q75UhCm8Ei3PCKhYCPHJitCc/5m9M1myFEmz9Ku09J4QQFGGRW/uPNh4bbYN
YuZmzgzKqMDT90dkdVWEZ7an1L5WESGZ7ncCRfU/53wnYSp/R7nzyKw+EOmhHzDFlwzESYSamOgP
tVk7T1aRtecWrfxdZnYcbOeuw7WdjcmSYYP7Eu4D0E673o7iz1EZ9YQxyIf2OZvW0iOX14+Ja4rj
iDcIEn1eLmU9rqY0PvTc/EvJGJUL4qxYhyNCWG9F5Y8aUAlQp1yM0T7miaM2RUYGzuMMsnWGSN/E
dWUcQ45MKeboKtcPGMfCZh3LPwHZRNewyAVFbZ1cZhynwVV5vwcbadn4C01FcIT0LQbpkGsV30jd
vgzp5N0Cs6hAICTGuxWFXvnkp61hIq1zo1CjFphgDCopMdbyTPtRGJOAtz+LvWw0l2f8MieG+UmY
39r6dpVuUUIaOFVxvYlbZjIs4QUcZCvhJZ0IE7PrtIRlqbsJWPazqDvV0xSUj9XYC2dtOdQXokGG
F2zM5iMuF75R19Y4qEtpJXqbO2l6b8J5cJj121A5fE86xpn6tPTDHcJqOGCr7LNrR0CtYVRAj2cK
JmSr7IQqgblv+jswt9Gj5bPM4SaAyMR6kQRQEGXNlYipByOAjgL9FECaoJk+oZR11fLNU4asHPce
UqtBOgTZql4nPfhFsD0LHsQmd3whQmzwAKA1meop5jb1OsbfZx8penXgxBSJi2LiZAF5vmQ8L/4Y
lA5gbqD/reg4jpVKGCkFmKCZpTbhrqtlQKdVSpvVGNQvJZr0vTF0uBpxGs4/MmZLbIlB+EmeD/1S
XFIkXYHbJp0p43Ky7NBKqoORb6eaOI072xge/eVLAMAASiIrUhQkuhW31EeKD58Rebr28cE9ThgE
rytTaWyr2YjFy1mytwxcRbAa0L9vmN0mF+HHw7OequAExyUQO9OAsJLSEkObtt+3w3UWzNPjMJs+
7fFwk1IoQA0Oq9Flr+tpZzrAfrNuQg0nalUZmolnBeMGyQJxkyqfAZy6lYwxwcMpJSfg9KkK7ibf
xXmHRBej5jfBmysneY8D9lyLNBlXXldc+iJIzuhCXbwJSyvByGNGcGYH45Amubny+/EzVfgnErXU
HpltJt4l6kq+juzZf+mSXvxs1YCl3Bkr+ulmmN5VPWRHcyS7wBqD3S+J0gc6PGgF1n0KmKihYG4A
dHphvuSdrNoz7f0g8JMXeFY2eZ5SeUdXOui/EKJmP4NW4TQW4w0ghr7CbD2fjHomD25GtntxcqPI
3mOA81fuguTi/DkfmGD3kLqgrq5ipQXDL970PiXyQwm3ZWPsiyN9NmIdAdXHtLBFLKBOHu+BdzPU
RvMD/kz0hcgWv8Xt9GhYPFhXdsr0Gb8yfuJkVLjlFzIQWw9vcXCzFmGtFbM9HJ2ycz8pUFHmnqyK
bZxQkY+WA/0GYXHRfmbsEoBWHxdQ4bu0qPG6EVQ//oRCUGr2BpldkAaNiUrEqSZiLW3S0jYGI+xo
lq6odUEU+IzsKPjSTkn2oAp1mXDytqqvWgqzudehzZB1mZlwPi3MqLtKAouvMYqCHo18CNUXyu5A
KNWx4+EYmkSzeDpn9gQSuCqCU1kyxq5Nf8bvmBnFA3GDShyrEWn2Ipr6MrQqq06yqYdlLK6n+8kT
pUmUPL62ujFBxJ/gqcdj0+2bmEdWl3eFWnsODpm1DWUcvr/vdncJhuUj7Tz+qUwxYoeIA7ccJGlM
g/9LrHBkxBRWsCgDyFs8y9mDfDWOGJ9k6cWQzLS98arIXiDL/rNhlLBSNbCo7ujTb1dSstoFoBfZ
Gj1OOO2/+qFG3o2cBoNj0NbP/Zi761RMOMpENuVXrV15QKQJwrwgoligixvjpu1ktA/yIaJSpmjc
Yi8L18m3po3APU5K1WuRKecHD0gK1TzXR4n0DfHShe2H3dQhUOkhJ8EX2Zn6qbK6fiEBgPnOCkgb
rmXYs+EwkqmkmqTHV4wZQLF3IzayQNEfoJyM0udKru3XWeMwDOo51z8YReO2MhYmLZbfkT35h0Wv
I9Cs+CHNbNzMtmDlp/dHBKdaYEKka4+atavMyjM4TXRPpzdJBbCA3LyBom44gJ4OtqJrEIMOWGTW
PA9MuGlxPN8lda92rUdYAC3G7x5bvKVw/O3IfqDKyEo2Ni1Cq3jK1AUYQXTh2p9JyhApQFTmMb8p
576/S/A3rREhofzlzLdtgq4MuZ1v5gb0g9GOKtg3+qk8tmlLBLOo8SyCtVRk+QqQkOwYhGldK1H3
JOPGjVGk1Ln3PRQDNx5PZoHmANalJac5vGc95aC7HvUvXJO+boKViBEo4bV1F22E8z6y7eRV8d0e
y3KEMy1IiVb0mKO5b7LCSZKt6caoyvC3jDdIQ71xSg0FKA1503vSgjTZpkwdC498M1Q/CNR6I1He
Ib6JnOVwVnkEyRaBcnxICLzlGEyDlJ9Qzm8Y5PU7qD/wEFjJTAvEe8Fk0REKlphoxvfajtBuEitz
bsk4mI9scFlhU4Yfuwkx5hSKagQDWk87d/LyI61tc4JXu3KuOTT44YneQfsTqrgg3cVxZsMmY/bW
8RzAUsJTOr4v0hQ2B6IWNr8iQcKcMlKcIKS9Vx5aOi7+0mQAo+ds+OT2da+QaiDTxdSEMrUjG3ag
oThXmyHOdxp0nEAgksWtbbIZ2oa03FunNohDF/pjawrA00bKqYrjjbvmkAtHwMF6IwF11Ej9PedX
JzJxhiO/uNg83cCdnuANWc7BoKEv3SUt3J+hbuRxiHvrrWD4s2mxkOC+YZkHaY6jQU4uaw3Tzm1T
IhvTuwfIHpdcXa6nscd7URAFe3cIg98uM8y9azXxc5NQr4ZHWMXZDn+Zez83XUUtU2WH5qYNQjeE
t0cYwS8A/WHrYua7Gsgi2oRoy/HWV34AjrJLgq8Eds2DaKMnTL/NIkcSgK9KjHFUolFV6CWUk2am
f5qoi4D9jQNeEYm88waGlKpxYf3ybM4xGyV9e4FfRjdA03sTVcNJ+yPtYpKJgR10zcHrSgy8Vtx9
qW4ebscmrSw+G0PJlawIzxK6oWLM6TQdz/wOP+mbmy+g3TBW5ol75WDEu08VjVBFHFL0MsznyAsk
bQWywq5UF8Mhc9wfLX2xd5mLC46ohD6DYH1IgB3s2xTmrh5c8TLP8ReX28h3nMgVRbNfcKGKYxvC
mssTpPQiZYeMpHvj4Nc4FbLlDQ2VuvN5DO+Srone2VMUBMTJ1z842YdpS7lNuI7Y6Je02uMR21pO
JY8ZPdYPId3C+8ZH4Gfh3FRVKyjlpJ6KhKtF1qtxjkJl2FN8hF4wM+kGwli5S4tGEMWxpjOkFPMz
aJzy7A62/ugburId7ArFLsARg6kpq1yy79hAf8y925PkyOgnbkPpw5OB47uqKUTM10Aw6w+ZEYzc
zm5NX04vmGyP7OkzpJN9mip9gNjNcX9Q2Z32xXTjUmyBZ0jn05UeB3aFvu7m7ylFjGVgVFJjAHHl
cZIuTZo2xha3xZEcj7nPhD4zaUdw0u+c4OS+6eo/HyavRM17DM2V7K9bl0W0c9MK4zuUuXCPMhsd
Omva17mf7csOTq0lFMOPzFXdE9vdmgEF+sV6/PPMARZlU7cy++mLODjKppovekrnNyuP3Asmjh5P
SExoFYwJqmhp9hZFRSyXTG72ssqP2mZ4G2N4uu0zh17UDLM41IuqZLNjFM5O9FVI12knr4ac82nv
OfWrbsyzZ02kLUiGyUsOgOeAJ2W8z6EygPeBC7rOyuy1zgX+ELMgpNo3zY3G77RFkbF3Si7js1Zv
sA5YtKtP8o78JFU3XpKc6K5Y1WLqKUjwbny2eWun9pzzhF2NjVQwb2wpcFnB4uCMDEYOe4mxHXgY
QwIy2d65UXHFQpVuuWX8lxJ2c7KKsAmsS6guK9uKaPvzgmGfmMP46LpjuwMO3HF9BL289UEOu6so
dadrnRsUXvfEFypR5rupi+rTPEfKPtNWpOCpYZCYwrh9M5BYHqVbd/jq67l9wtTKbi/KBKyN1Nx7
RWbyq2JbVy6/P2neDp5DnkanetRsQzTh2UFKyT4HR/QnZucPAnjJeqws5gXdXHwPkxfuWR+qS02N
I9uh0LjBiuRvnVC/dCkPVtIhJZWUsar2cpQDyZvxEle5d6MkCdxVx3GAKoyY480q1DI5m1lTHj2z
8b/NTtwZIdvulhgGG7JwusPI6G5Ho5vWFtysJffD/Mio9jEet6M7Uo23mqrZfXbtQr7JzFjTXM2T
hLaCM5ECtcfPQ1AYxGZyE45y+pzhZz5hSDN/6qY3OA8E8q7HZ566cu5ulDFlmlYVOif4u+IDlcA/
amktwXmB14yt9/STiAQpyVbaB5J69bYxi266N+k3cnqagQaf4PVqmloEqXGWEV0MpoddJ0uTWa+B
Gff3pigA8Uq6U+P8H0Lj/8gKj5P6/j//++OrSMpN0jKn+9H9VR6wTJrimMr+TlnYfOdx8q//0D9k
Bc/7Y8EiInoztRfLP/9TVnD/AJaIIu6RYxKLAv5fsoL/h49eJAO0u0VvWLSo/5AVbP8PkID8KYpA
0SSEtP87skKwiFp/laxN3/bQXh0L3QtLkv8LrC0ppSLFbtf7pIHgu6p13T32jKde46EbbsWoH3uj
MS6l6BYxm9vvjHIA3pnTb7aROs3fSLUPHxgIk2OYBT31GK7E9c6cwnK6js1zIu9H1+RmnTkpt6lW
d7Dw8+/UdT817CusLrDf6pT9kFs51Z0KdPjI7hJDIi6aF1E5BflGNwPDQ9VEG2aI1RXZ9Yr+6Nxi
eEZ3uX4WKbR2E2s3qnvQbwL2WA9VFbzSss4gSkcVz0pQXK5h6D3OZYzY7K3hUSJC0hD6QA17vI1b
jGpCdcFFjUa26fuufnAKx9i2IJi2QPVICDdwnZIwwy5tBvrFnkZ5IHhAdwo2JILAjA99t2COOrXd
Jyzo9hEsDYf6MHSHFbC8YIPO4CWbtKDCYEUe0XonCI7N3pHQo2s/uNLWwkqx557sQFt347sosM4t
YjCTx9oZzDeAKJilQ4Wg7UcEh1eMja9lh/OW4BjN8r6Rt+e4ZrlcC5+VbTVTzaP/Z0n4pjG9m/7N
kuCR+rMFytz/X2vc9yla498Wkv/8U/+xJDh/oN5hT3GhI2Os/q8iSNf/wwqkieBuoSpioMFB8h/+
GRv2pMVzn7ILWj1YRngT/29JMP+gVo++WQsTiLWsGP+dJWExqfxtReAV/ABPsEmxpGd5v6wIgQ37
qc1Hb9tJ7vcVOKLpJbbd8eYvX8rdP/7C/1X2xV2VlB3Om0Wt/PvL+C45IdsNPNfmc/3yMq1rEota
zi2ukw3vAwrIDuddhNm+y4Y9pYTD/vcvaC12mF9f0cVtgrhrBuixv+inQTFnmBZDghnWAq1ShZnH
a5DWiJIUGZSbwi2SBx+2wqEL/UuvzcBgx1TM7yVT971ZB+mp5bzNNHCwt9yh6Ymkl74G0T9fWWOm
/k2tnPVPS3Pg0ztl0+wpCf+a3vJD/cUfk3pGNumx9LawmYovTdBm3bInzUi8lGTpgbgw2/ZcveIk
89VU5vxFDFI/TxEZaNlXSMKg/5/KaiQDN5Kg+P3Xaf/zdcLbI3Hl8QwTXJNcj399e14A6zFFx9r2
mKavk9kip59QJrLxWh3jeB49Fl0LlHfeiXFrGiZ7/giRiPfsH+LR8Vg+o+J2GiFPWOpoxsY9DdOg
skPypWwLmdC+IXH4e8wqzR20m+qzj6xsTwmHuvz+s/xpNfr10vDpT/Ftgf2Df/79s/jsoswO6OBW
9TnodNlwsBlHO9qMCmuKbvAgLvF1uTWqVn+VribGmhdlQBEpwB8m4IFx349j9+ayvjM3Iw9bZIZ8
Ha1s17by2msSGx5FMqD/GBHxin44dhWIegB+b0ouIKtQvnLEFTed0a/Lcrr1YbAdFEitY9bkEOyL
sr4C2jczE4k10SQ7scJdTPspCUbmqJgDliC7FmhzZvzluw2NMVbPIItt+3zdkY1m+sVqdG4KkygZ
E/aAqkBKrl5//13+eeP+8l3iZ8UGiFXBEq77y23GeRmbFGV3WypJi9vKzMpdlWpz4UjtPWH9NFI9
3kLOh6lXjBBaD31DGQcB+ubTwW0DJk8jw9q4T49ICDnMHqI/q7IE0GSEQt3h4ib1D+hsPEeqmL4C
qjQeehWSi81H49USWXSlsIVF61xhEAVJP175WZ/uut41/82Fw8r6T2sKd+bySIAGLLkV/n7hKB+0
kLfcBG1WDzcAbqnJ5Kt1gBpWzR3xiGBXW0h2oZXT7FP70RkPvIlJy/fBa8yO/yRR0L4bHZn/TS8i
LQQ+zFbf5hdwTZjAf39neTQVQy6hs2rflmvRVD/jYTo6HXltbxxOv//R/8XXAH0bEx+1Uz4U4l/Q
2BXPB7IlndxyRPFezWqqlrs4vf39q/yLBfFvr/LLXZr7aeK2AgBFJpLk26wwScCepMQFrXra/f61
fnWRLl8f7VZoC+T/qUX+5evjkqTBwK5BpEphn4VRzF8MU5hNNcK82GPLslvS0MKG0TTLO9rmm83v
38C/+EopQHUCz2f9d/6pCxX9TKqaeTCQZm94tjRwxTEkq/P7V7GXX+avdyu8djYOMJ5Ywm0ThPTf
LxObJdcnr4yHXDYX1dpL3ANyajLcj8VjFSS3zLnWHAO+lm1pH+fGLSELIGhzBXpS6InBLXzDLnaq
e7dVek+EiV6r8dLaiA7ZFJtblUSknfr4qGCwLUrM3BAcqL9T1LPff5hfrw+JmdSh/QxDabDsqxa/
7F8emDPDhZpMmbeteeysw55GUeTcaDO75D5+/1L/9LVx/FoefDCFcYTB2/77S/1XUZ6Xu9EpnDLj
ABpgOEcNcxTRhiCtOfX9mxdlK7gsnn/9udBTWG/YLrGyogT/+nNpRkJ2YelwO+T6kfw3ckKEgT8I
R/0qyBvjGRnbixElxybSb15QUqujJ/sjjdA5OjNmqAXJxPO9lQjdu1ZRZMTitpz+1B67DnGlMHkL
7fatgnOamJo4oI8QBu6LiVXOCMnT45FeIQeDWGveBa6GkFKghicTfv+l/2iVmJO5Y96/QHjxn9IX
caVsI995o0aSD+lREaq47+s4AEgFRIH7iXPLmkX/mDn+Q8Rp5XZ2PzAPfJUUsNyWM/JAKWX02lZG
f2tQkLjTgFM2IY2NK+o/MatR0L1nckx0tKjz9A1HE81SfVLG62Bshy87D5q9E+N9RbMTztuY2P4u
MItHpYa7xt9Tv0RkPrJ+hAwOt8yTyEgbUfGOz500e4cwu5N1luErCZC7oWqhdDbFjUN70J01urAl
7bTukGYh11hNb3+3IvOvCSS2u8QivIVLAdNVYA3hFoagV2xCnlLvQCj0FtkADl2KDyx3HyQxpU1X
CxCHFCk6ND/U8XRuROzch/FQrxGAtyPI1gAqKBbmGcewWNrRKSSHWOhsCEoFPyctrjLdP9ZD/52y
u3xO8ETvIJcU28AfXoqYnHnBSLDtO3xcdm0912kq7oesQcSbVFXwd+UAvII5WAWivodS+zxGvX89
EOc4dKqBNt1H5C0yn+irZTAmaKjP21tzLu+6wS++ypafrW98ei/DOPrpQw7bU5zUHjjhqnsIrNZr
Wav8RScC8HZXMSVIR/+uqgpFRQ6D1NUYmbEkiF1PhACH6SmP5u5ehFP/pOwUi6DRIHjHodpDyctu
DFVHB2x8xiVjo3XTp8wgUzoLN1ZdeLyyq2AhgP0hsWVue8e3PowQHgSONxgiDRn2mF8P5HDR3cd9
/tkM3vSZLp9Qm5TFN+Fwh39uP1ePJki8tU8dNqr/dWh47T6lhxAibFb9CEMrfqxMLsla9AkbcN/a
+HVmnQwvnzcdVvTNHFAGXVHndu/V8Bmyupo3eLssKB5N+dM323FnYH0/oSQSwZX+NxPjt9I0Qzhm
VqXgIdjJ+OK1XnVwIg0bc0IujwUab9/GcD402f6+iV4a1b4wRukJIUur+cwrq3uO/Mw9AP0t9oGY
qi2gVxu8oG6vmqKRmMIa95ASAds1GBe3ks6ttWW6Jb700rhOeFcbZcFmarLywgo7MguvNZQf4SJB
ltHe9vQVrI9vISMgkyPNX2kAobM0xQiENOb/YETxwzAGPjnBwdhlpBpuQ/T5rVUZaFL99Nn6srrk
jXZvZc+qwD04IzcmwzEv5N2sTHHfxwW/id3DqIhb3Z8ci676wOriXRxoes6wX412pa68FAdPRmZ4
9SdzUoZz/NSJGNqlUPPZNGs+YFW3a8SbdCedduIBAeUGk0P60fZUdNAcpm+SOSTfOFX6upMGGD1F
C3ycp3vmMG/0HLY7jGjlBs8OoSuz2dC5OGxG9N6bija51WSMeGp12q+0X6cYB3GOYlWq71AcGJ+F
HO3cnSicZxHW2FpFlDbbOC43BEhujc7sL1E4AeQb1j0OzRk8PnOvkk+ssnthjnhFpsT+gruVX9SQ
stP3sWnu09b2iHTOUIXHxr1tbNfZlAqrCXDnBwueqSwdG8xXCHrB6/f4Bftt0Nif5VCfY0vCvs0o
bsFlkZSDs9cYLPeNYT5UmULJHIfrUg7hle6rtF5JU7WvDO6tjaopbH+POJ4Nq5iqp92UTh2n67k5
dxhe1jQMbcc2i256jLHrztYWNDc8KHDjGNUbddMDYlkKwokeOOgb2FcqHZ7YdlABQVXPuRLGcGdY
SOWJWRLyqCp1km5bXRy3vo8zsFU0AhkfidNUH3NjZnuY0ckzmXCYOaOTXGGqE6+862pLBltCTqem
DC7yvI8BDn0ElpGeap+Qp4dOcmnsCZtXoQB/QGZfK4iYV1NOCIUgeXFUQiYs/ZJexCYzr3Otelxd
LN5p0tw3FvXczBFWrjG1j37nleB3YnVno6pd3Cjzz6rJF5HPS8+mIyaQH134UmIFfe2hiOEiyK3L
GAGyImLOszC2073TdMm7X0k64R0a7ofa915VZJrHJA6qUyoiHrfxdGdSYbQZMxHdMdnp0Fv66grQ
gDx3JPmuQtHLbRwO5qNtxsk9/lJxbFrtXzHIZeoYpNH1UPj8WxsMN6ALvlRRg8WQhbmm8sE8cIlu
gVh/+oWMd2XOfnHlNcvqEoCdhlun2PfPnjsdW0dshdGcVH8LKnhbtG55q/MEjo3C3Ysl1KWCo/e9
a8zm1aWbE4k6WxevQCTkmpT88xQ6kvp6k8cfTJS91AOmiG7u0r3pUMhqOG6xKJ0ua5gD/pXynQ1Q
KugoRlM/GHKgMmKk6nKgSlDGx1oQGsWq7uAXgl89OwUXftg1Bgmpkr5qkBnzsfTNFx/D853Pn1/1
o2HclwEUlzmpv9wWozE6kmAHnDflQ9n0N1imIWM7P0u/OUXZHN3JLHA3kKRhecEmOoIAweroJRJs
5aRXjKOu2wgEZYTESHJ814SFBhxlTaSIDItmV8D1t12HKM8R07VoWkisXeCULnWa7dDcoB+Ez17j
WZei6Mxru9PqBF5jvB7Hsf1qJd3Mq6GO40dd8mYM05HfYjSDHz5A31NG+GZrx/w5K/SNTQNUysKz
rMwdCCsBhGekKt0OWu+qGNrJWEWiKrdN4JUXVXrg7+t0+M41/j5Sy4Y6RxB29y2eDbUCKm89GSF7
EupLAoy+kuf1wPgHTZ0+rj1Fhsiefl+Hj46yen78PGAbqYtoP9UC1EEb1q5a4Zib6Wmz8+dKBuMr
zvqcFoo277DXxXEYblNIPBTNV2lwA/Bu2NkZ9HPBYYi0d2jIt6jmEeSpMH9z7d7bB9IgA51prBRa
F8E1rSiKN4+UQtp6TsV2wNwL4Y5KmNuRmjS2TE2rbtUUt9fpkF4wVX46XvpCPyllXfFkn5oojA59
P7/2M6iTdsYoOsVZc+ip49pi3ShpseNxY+JlY3fbzMQOqxa2OG7qjcr9/grjh7WLiSbvaCAhlWx4
tGM2RTjiE9E7AFCIAXmw4+maoILTaLhqpzI9g09Uz+U4n/vwa3a8i6/tR6wFH1YdH/1p8TG3r7Ht
OIcCcu19PZj+oTVLb012w6P9ys+6TV4lxaYyrRZXKYLMTWGqBg51MB+K3EAk93KbfZIvS+CATfdg
tBldp5UvsIcqu7/JSliHq9aV8mPUZCnWvIWetkUZ3WO8fgjHQhykNVUbCq0AIAszWwknvBlpV0CT
0KSoGTTp7yENu4eZksv9NFbGFo+tRzfDFPkrgCjTFzmpgVEs6mbkLE6WUqg997Vfr7umuscfow+D
aUVvRMUBdODF37pVVNLdEcAVytS9mzF+waiWQCKCQnv0SBM8mw3GWU4ug6ghxEOsc6uZE6zJ/H8F
vz75yZ9Z2hGLGUbkBO5tzaYmdpCtWuOUaT/dchpoiWFgzsSsPWXbxg6KK/peDLlKXAA/oHZwUgQm
gnjiVAJqsW3sSsLUD8a4AC89RohPKF4VIWYPOIpIKpwhdsCtDvnCiIwI7zjNo6leD2CCvjpGkLtR
dOYHd7S9nYQG9woQ4Q6oeb8dvQBr8IhhGHqzb1ybsQhJNOAJu85jzEINW5GtjLMSqnJe7fvQh8km
HOtcRP5TPphEINrqc+6jBI41vTwYxqqHWQLk6gm83SfUyHDEC9x70rvme4zL+NKDoby2PUDM/JXR
j2VhfC+iKn7odQEHmi2vdW4AvhLIN4Inb+66Rw+sPWTTLvnBMpPfkOgen7SJqXGTIOzvLAx57zS8
ApIt4+wQU5F4lXdJdGPNUX0/NCO0/FSJI+HD7gbgyOIhhoSZqD68VTaoDZUzidGun5wLtm8vmIIF
DJ5+ofJHMz2kxEaNP11QSOjeAOGij6GitRHca4c54WjQJlsFQ0vrR6XbeyR9j+HK3EwHgDEUP+Wd
+62tmqbiOS2TezjZ6r7204nSDkPb9hFEtckWkLMlvDpGtKsyAZZRp355AJ6evrRt0bzVqWNaW2Ei
I6yqejZR/CKdPvWkn+FIEi7EaQT5wCsKjjk+6DHamDDkGS78Ywt702EgBrIyhKU4FMbNHQ/NdNeI
ORfcJTVVuZM/PRtWWT5BFqDWJfclZNY55KhYdjeZN96DCvO4+IeMQhQ+gkFEUZU/+U/HXWsH5/KW
ND+5hwAmmeak5Uu8kFGygV7AniSkOnNdw4x+sjqL8alpstvjf65/5CoctwMdeLfWQPnpymD7A8Pe
GD5kHKZvpTTKhgJAlMh1VToaP3kcd/u8Fmx9jXnqQfI7LStDNAF8AeC5ViCLOGLB7+URP+1Hzy0O
mSBE9VyEYftzIOLKQZs5YnmyHfyshJOp7z0HU0LyZw4tnGf5BDlww77aMG5NkCv+2QLtCgVSyte+
GIuDmn1xyWcBgNdIarh3UDd9ioUoBOFul8rfcurUtx26N0vBPPcYJGkoi3dFOSqQOtiPJbYstaW/
arKvGPaFZIugu2yBCaYzlilyPiPeq+tMBO1TMkiyZQbpBF2j0raGP/6cVYCZmpO4Ps1GVXxKSw27
VuU8MCeet5jP9SCuCq+YX3A7tj8Ji7jX5iyNLz56/daHuqXDBm/ZiQcjywC/DdWuU1/4zQ0Gwumm
rdzFj9vP+W6Qg3nFbCxidR+KHNeNgCFWY0++TYbAvKlMmb5z0OTw6Ona/0zTBsyQTXrvpbb8INv6
QrNt13OyqmiJu4e/Lb4D7ZJBq4lV5MoJXxGZuLeGfHGfJtVDOYDADpcGgh3hoc+c/JbQbbx2Ogc5
hQnnnvTdKcs0ydiZoRgAIyO64GTPH8d+7HbCVNFZxb51m2GOYRQCKggW8VC2u6mcu+NU1PZWEaDo
tiB+mxeUfsw6PNCeIwCmHat87KZ8Gqs9NXOafZCfokVbV92B2zU6135v3ak2NdwVz0TamUcbBPC6
Gzt4eeM4hYClvJjn5jjM16llcVTgfPxpy9o/Mm+NzvYwfrfW8N20xpPJoWBB2VhHsUAu/Eo4O0ez
jBJk7J8bFUUnP1DBVUo45nvwiijBAZdMN8y6eDoUbLWXCmuPEKJjMRhtEighxI2+WzwPVMp45BRs
qdsfy0vgncb0H1zG2InxpdoDz9d5SDjsuwicNJmJidoTi8YnJ+TDVVPIoXx+lk2Dhy2b9WeCFThb
D2RGb8fQo1ukk9fdEtTmY4WbpBuhkgWZ6M8D3JVjo52O0rzpzeRvwaBJmcCGo0q2d7sJOhnLxEgp
3Pzu90zm8JoXzpvX+Pp2Mda+tnz0Ex4NkJlB2R1Rvaot8ybxvLiWHSOuYQ2Hk7wxMDdAVcWgqvMM
zrs1X8dEb86B2wzrsKvV15SPDOCK3tiHitOvMaYU1tS6C4F80ZEMdYZ7wbDwX7PJhbTGA0tjIeex
3GX2uHeb2djTIkY1Q+NWtCr0trppbaPcmU7jHSvPjkCGxJH1oPzG/cFwg1IIuqbBmBspuGmrvRRh
E99ZSy9IYIDp8txeXIchydqU63Bypwqkr19NB37xDqyY7SDD+porNg7OJL5etSG853h2XVI0jVpn
/mwxrC0IHfL8PdGVJq79oXc3PluW18Fy03Mhi2LNBkFt7XEgQznUFVm2QF9DLsgwyJvGtA1EjH5X
cuK69ybOyc6gh3PjBcmPqJl5CFM9uBYSYS1LovKpcGX2CPFivsCs955R8CsOSUlYLHYyYEJ+ZFbr
HLArsK2yWywjCTk+ldsP3VQS0p8gq3IoUkfr/5J3ZrtxI1kafpV5gGGBwS3IuUwydym1y5JuCFmS
uS/BnXz6+dJV6LHV1TYamJvBAI1Co1xWprhExDnn/79/wd5fY0j2m7FJEaRkQ+lbJY+KZ+Hg3I6c
Lrds1SlScKljEshsCKZebEUcuWYk7omnOgpiG5asV40c9pGBd3vm0i64w1bVxaZNZH/bCVffQRUP
K1ZUlyDeHu8NNCR71G6SfE5PqqrCgwtEcxtXeE7G0XYuJqtUuzETJbjLJQ3soaUqas85R2FaXydT
dd0WpvkgJpIPGuMlqZxXDx0NEmRngqXtILNzYigIgAYdH0j2pdOH9i6KYv22rmzThyzjHop5zC+T
NrsvY89YQVOPvylhiDvZWBZhllW4TziGrDU13JFpgqU1dMbbsRj1HSSN7DSxmyKSKM8aov6WCOHo
jjzmYosYzdkYBX1nWrzm5Vha/dZG/YodAEYt45FnMPj6UY9ybYt1Yj/kjdz2Fo9RGnffOuqX9xl2
MITkye8R3PsTHLfVwCwsg2W2J3oIwmRTZlsZt3SLQkksIUEk0XrB/nLf9f1mYUJrqpJ7zPRrrc/t
m9UWCK1H7C1u3zUQocjWqYn77nYlHamtFeo9uRK6BvSgA8tu2FeKXIoVufX14Dc2kHoMiGgcO4bN
NWqm/OhiHl9qbe2lJewhrX8uPPsdUlS07TVCNWekvyvYuc5Nrzd+1ToXxtLttJqKjwxhyJMqvqIb
XDFNKLbgL28qzda/4tsYWZookI2xIKMHuNORlthD5lk0GnTpM4rwjSSh/Tf09R7dPVRJVGBdM+Xv
JjkofmY2L8hcL5DXiWgVJRVaM+Bb+PBq12A70IgoA+NrL3ayl5CWIKt7qqhXXclsi+OHPNoaXL1m
oWRGqCxRz6IDd0WBgfpcUthk3b2UGFqOxZBZgVmhLzfP0BnW3ECXEchwVHFfCa+37hwVlQDpYyNu
VqNmOBu8cd0un+faovtSQa/TkgyOYiHs52Ygp+w15F/wejbkTwSgdO5NAFrUW9hNV9kMFpH3tvap
rteLS57phpEFzY0mmW9CzQrvgO7jIOy9yttK19h7xF1HrjIOyjYSRprDOM470P7JayhDdkWJoQQu
oqjSey1ZUoaQAhH2awShzV4J25RQ7WMtPDoJNYofEVIwPntemt14EbQM8m1cBOlzz8SEkS38UvtM
ZsTe4Y+KkDPsEGAeI/ZDR2eowHpK0PeKyJ3bdByyu76zWG1ZNwAypwtdThi3OKSdxJHPdZn3r3Nl
2O+AqOELWl5frEaPs3NLbecb6N03y9IZsDln0e1Sm+0erwH9CRCvVIwhCUI3rtY80Tpu1iAZya+Y
OnmQjk1XX5NA7VBfh0t+IpIJ0kqtrswUOllRv5JMByLOGa9s9veoIk9Ti+CZd9qdJXB24RMpoxub
A8klT1z8HKpUPU8LTpU20kkMEe+NPfUYOox6h70tYd5Eum2ReltC+V7I4Lq11fQESmvC8BByzACX
rvYTZL/IjYiyLxsQvEhOfYcQOL9IaD9GsJiQ3Yj+lr27ZIfM6JvBbChAPpxxtB3UxmiVL0PxsQxk
QWFPa/1zSlhJUPWqk6DlXKSF6E4c5lTYrsc7ryq7h6gnJWBKTNrW5F+dUiQNep5dngm+axJlREAi
Em2LtgpDBP9njjI6NbKugAzuByDlL4lIW+i7pOAel67VI/ywWcrhN2FQrDo23aKPWPJIT6NnMKeR
t5t1rFg65Q5pfllRnfS8tO/U6AkOWnRUE11jXGKnzyjixXYeWHHptk6XCS7xgJzG5WmWVG6Fz3CL
XofDw3LlNMXTOArzBq54GG3azpxfyAnLdj0n5EvL65ynWeE8Y8Bpc7wmesGv0tnTL6dc0wl8lVwG
FGJaui3aKLwyaRa9UZ9SiSxpeEqGCGBNx/XjSmqxFGu4MPkDZRz60qbZkvXgj4XQjxZZZAwuhuyh
6NSu6WuyPIvxsWvRi7ZV9LCExrYWrtzlTJfW/dK0vj7PYDDtxqbrnWpwYhkysq4kDx0eQDQkNdXJ
wINGNrLefCuX5AR6FspsMm/7agCVrQ5gaMnbIeCkRWsDq9Ooow2sSTKAKvQwToDV6avRG0jzceOO
u4Ka80kvPbqrjqX2JFiod5jl+G0ngwdixMdMFoHyhrscAfvkK9FlO9CiuDTB9V0QMg3AmqCUZtvT
rvN8HFOAfEepVkPpRDexyk6dJAK1HerkwOyEoQNBd7up8TAMNXpfgaSCM367TEkJxEiMbWDgxN+5
UHRyFBfgKI05TZ9SVsG3RTTEHiKvuXPqcKBTPNWAmxeLJcuWw3UHvQgnVEjxVuEnzhOjpkxSlbVv
DPxhvgPh8TRybjkMcxh1DNFqfN1xPOEiWfKKl7uD/RKMHZfY14z+MWtJv3DdxV0nztBsR1ekHONI
qZFwmFfYnrd2y4lpRSFqXFK1VasYDAP2VKWWm7J+b9NE+6iySfMb2WsX2fmEOy5GcotiD3stgH+/
KvL0Ol0WZ8erY0K9AidgxYZcu55mY6Fe8ALYOKGAN+PvyojPxkPPOgXU8gKlk8UxbOCsHCr8UIr7
M3B22/SsylvHhJBJzu15NqZC8SWnxXAImQMFdYZbqUxM5xbfQnJJPpL9JjxJwBKdPDaLDLRG0MM3
X8Ujhvg8Bu5N38gMdNgYqzrTuicIGPad4Hm8iWvBoxSZHb2Gpbq1EWutKiZRPjtNG6QsqjSlBmuv
K50s5JI84sDN7OIuKepsixy8+6JC1rZKNxnpjyXattWsp/zGBeCMwc9LQnJqzDoADav4DRad8WwP
bnI1G60KGCji7EGqSH6MafsuHhjf0DH02Vle+QRgz0eQvmwxEW8HLeJKua/aqD3DafqIBmlegqi7
5oGiX08HyS/yLr2ONVH0ZBw350rBiqEoegvD621NldtvKxZL6ABNO+x4rBXHRZOm6Vi4MWzfJHqQ
Sm/n88Yz6AE8ynmCeiolooHFuygHAdNQFs2bAZzYpOseSrO7Ulox70Exg2rLNLxk3ZgioIkB3t/A
56/veLqSL1lZiydw8HngyDZaR5odbcIqXK6cssp9JXvqyXAeGDznQn9Cd9k9ZOSdBpZbAAlOF+Hu
48ZQPsKx6MOLFjeoQz1be84y38EDrS9Ksl427A75GoNxeygnvab+hKjBAEZ8r4p7fzJLddQI0QqM
KM8P9hxh6j1HsJ33DNNfcnfetNawnGiukJgcZ9prhvvvUc8IWmM78K4SfE4g2rEId846N6b+XcNF
vE9GIxQraYxO7sciuSDJYLrmWcw5PFvNc+UM6Zvp5fTR42i5k9IYIApR2dTBzOgY9UJAjxiwT8o/
gYAP93MUAkdisEEsiT507Z2YivZkQVexT7pbksc+ixLdkjb2OLS8ZAd4mOn5kunXsxlDyNWcQhAl
E+fr2unQp4iaHh5AlXtow8YJUxJHDiFp0eTGyJvMS1dHLQNMd8kf4qZAPkLqKxPQ6lKrtAdZah8m
ss77otbUbdVb4UarpuR8fj1nziXJo641wxUhTPKe8LPhVpuHKkjTm5HG6saAU/CEFbC9toU5PcEe
7dYpIpSjWRFcjL+pf2JBeXKy3LyctfNJYCyyk5lZxhFgk77NYeleYwjN/NAesvdhCNuNGg3db4oh
oSjRWRcQV+2oApPIV7VB2AjSD3ufy5a7BQbouYgUprGOcM43Yh04ebW1ruFVW+ZjmthRUFqOt1NW
WQStAy0pIi7DV9ZZFlH2LotSVO+LmmguDoDbxpT9oYZlSxKKEE+2l5NR4vKtCkIiCnFDazU54vo1
N3RoU36qnDZVrWfgdXLzupaqXReABgMtLt1jL2hepOW3kc6MM7Fb5GE/bTkwk2AxmxbR2mms+2Gb
ljtFIhy9lOjZjeN3FEofLr1VEnflJgnFhsAj4A6tk25rVX2QU008mQMkNcE4eyY119lsBXExXERN
dDHK6nGCiu8CiAkmIsJIFJ4x50bxmpfV74VF6LYU+3yo7zDX7lAL+ZI8ht2cEhRqjyBAbCZC3Wqc
GGK5PY2dogXLbGi7RVeH3LR2fTpfWIpe9ywcpkH8yF0LGHtjdRFa5HpJKBv7Pn2R9dxsNBmll65M
sjuD2de9XVIbVktC47uoxPY/l4rwuIax/VpmXfRKerB1SbGrbxY3wo/ZJu3Dd7Xc/7aB7P8QRlVI
z0F++q9dIBevWRu/vo8fH/VP7rA//94/fCDCwO6PAwI7Am4vNKD/IM7pOgIbHRYhEBa4b//wgQjx
h9ShxnjAEc5QBIuv8ZcPxP3D4A0x+BMPYwUIVO/f8YGYZ+nn/2gNHcSvONOk1AVsA7wl3ic5pY0M
I25MIjedkSTsot16o5tfREXzQtwMEmapB5kDWpWO7TZ0o56KQn/EUK9fVO3whPjlua+bEy05evvx
0O+QQF2zIksCrcAxVL1GZ7puLVoH+VPnnpH4XvYEkzvwhvmAD8ZABHfOOSYW0Rh/pyX+WUj5/Zdz
TVPgtUH5Cpvv0y9HlkBMWldlBVORBoJklyz8BuYdKYX8jSr18ydZ3EnMf9hyzs4cBL0/S0UjrRH0
4gsrQMNF8UlUTKldzB17Hr7mHx6x6z/vzY+eGvOzatmxHMSvHM0dnIbWd9vgjwrY2UnGQmMkEZBL
/SZDJX2GkV9o6jWQ3sU+HKincxA0JO84dSAHpLu6YyEHilS8DcXIabU/w0jkM//VfVkWlxpgl8C2
m6dIG4+VI1+NmJqhdgLbqb42U4FwkXCW1YQ7YbZw7xBKxFTb1A+F2bd7s40RBw/g4S2yo4M4nAE7
Lc9KJS+mYkqVZ7r9m8stznfufx5bEIx4QvBQkZrr2GAbjU+KZrK/EbqbmkdGgruNkcSJYlJ+HZP6
U8H5qp7qwnkF9eaTPMFB5Qx2GIr3XIs/fn0zvn/Qz19EMi8wTFhaluG6Z37yTzcjnqaoiOyYISMB
buSzzaRnyCc3ahvyqPK3vM+OFpkZSZ4fm365r4hqJpNUbunqscl4xo3ZN3cpOYqTrbZWJF+XNHop
ZrFBafkbI4Nxtlv9+GWl47gsQpYBOBkNgPnpKS2JTtWyborXur6kvt1VB/q59zQF7pTmXNZdct/2
1R5VH0JLZ5so/VGDnLPqLYAoJBkxegkGQeZTB21kwVcVO879WDfW6tcX9Z/uLt8TWBpSGItXif7S
J2iwHSnpJInU2FBzmvip2owFY0xF63u0+2MLkYNeykgXxuksWknLy6CWu7kglIhkll9/mc8i8E/f
xf1kYdOdWuS5zEOoVMSd1ETLegJnJlg419i2v/2472vSp3vkOZjXLHTnrjT0Tw+UhJnJeVJ6gYny
jr5ZjTq7Ix+rGHkqrDsR5caGhI8qGCqN3IxCJtdOjOdDj1/kbJqrNA1bfKwFhbRXPp1jfKLW2xBB
c49/PTuCJSa1PPQm1EHJjQeeCiSlxyx6uXC7lth7B/xfLeh2NIOxmo2KOVvUH7FRpD6hs8XastQF
0hoqkZk5JZVRu+tcoj0rmwGQzZRgZTSRue7M5frXN+LnJVZipgS3YugOWFRHYNj+9FDMJrCeCqIf
4drWerEiUoNOIDaB5PzGk/c3r4lELMSmSPAT+6/9aduwmRwbZcg7baaSEKnsA5IdDRe3ZpLnmRiP
2/hLOo3AoJd918+35mw8h27RriCgvkDW8gkDeo/kgjQ221Es3HddczlV+fbXF8T650fz5+/J+eHH
tQfJsIxwYGTrEDDOLEYi42Xq62nxhBWZfCx9IJS0HpJVrMW0j6aSXiVoFSr4p2jBOVyNi3ZyrFZb
T5Myd6DYhsumbQqyiceM2ZcbbiPlWIfFabLHfiQwDuvWaaiAwFp1T9xRR2KqZgCWLD0+2NGHOUAO
k69ChQRVG+cO6Sep3eAvEaJa1ZepS1/DuCadqB7nF5KiH2G3OcHCyeEbXlAiD8Ko2YS9io4lap5N
FuePv75m//wQcdrBtsbRCmMHO8jPlyzrPI4bJs7KyA5PAExZBEHKAUwJa2Pz648Sf/dZnDlw+BvI
cHDz/vxZMDMQVJqVF5BGaR6QlwFerE0EonP0GI8CxaJSK6ec0Q5+Q0w4+pXJFMLw2GDHjkg8cLYO
N8VGH+L9zvl0/uyfVxlpmjZvrcdLxTn30yOep4MATJSFZ13aAZ6ttLXjov6sCN6m/4o+qr85qYjP
JxWJyVj3WMQkn4HP+NMVaIws6gcnj9YpCBB3ktNuxs4ShHa3XZK4Cua2vx2jun6lR/iQAm+zSZlN
9crypcXARC3MY1STlHBGJsYbdnyRax1zAGCSvzlQ/N03dVyLTZHHwhDep8WlS80QvlkSBq5Tsaok
xWZIqddiWn4ocfOVA5YFWcjRNbrf7C9nP9tPdwLvlwE2AqcPu7L9ebHBStEtFeVdUNTyMRwlS0zj
gxALzNK4HebeT2gd/+bJ/LvPdMBeOFjO2GfsT/fFK2bdkhliJU8B6jGgFBhJPR1qS5qBkXC0L0iP
yIYHUjFfseO9GgsiwlD7ClwDcZJWVSd3Kr+l0tyLilFcev/r73eGb/x8TVyDwzTWeRZhWIPfTd4/
eLwmTYlKNzqNVJoe9nSzDe0QLBavC4kjhDZlS360eIjGyfiW2vGhX5yXtmomAEThc6Owz6aOdWuM
w7c0RuVDMHw00HTWsuR6dLJtHY9sVRWw6rp6c9hv15IJxRBpHnaRbLvUqHjSDFkhDpoAZpfa4HX9
mAv9vp+tZ+LGAtSbm6HJNhag5fVgEgn76ysgfy7L2OywdFK2oOS2eXdgHf+8dpRJ0lFtxDJoB3kP
n+ZmcUlPKAeEXvUEGRAA17q148t6inJfhPwb1CmrZs7bdRe1t10z3lqkroA7Nlw/YT49GQ0bvASk
WehPUjlEWTEBYtDXXETt94kni7caow3mDLpyRUbItTUGSRi+4tlA7x65d4PpPQsjuRSRGWS5sW9S
dgOkc8GoE4Kz9Mt7nA510Bvq1PRJMPBFhV5c5fl0MaXpRZaTrICM6nUA/KyZSB3Sctx2nXOJv2fL
bHJZTyTOQvqG/WdBOcIGpdaVpgvUU8xwOwbjMwb0TWy1vjlBquWPDkw13oievqryJ7l466T7+M2t
+Kdn0eS4zKtJaUeCz+eVoXfKsJQKqIdJd2uhlQvOeafMlWCe/P2T/h83ULBN6uws/7qBct2X6evX
H3snf/2Vv3onzh9ndy79fZOnnaRWtti/eicm7Bw4GS41AtWgfu6q/MXQMI0/bCaQ8myqpSb/karj
EVxjCJ2/yFvFQfLfo+p8L0N+XLpZrh32dsPDYMf/zk2aH89fUcQoPCmNctv3Q7trRNa/lgmC94go
8WsTex3jGWLsc/CYRyLQAUMVZbRvJjc9enop/B7H7qNbzva71+glvVOpbaTQrYBOyHTUsjLmnIvs
q7HtEHoqWhkQD69Ob11XaRKYPUZbZyqOmpYzwPKwe8oKlyJpnCcTJaM/LMkjqr/30CKub7CLQ9YS
AcokjhIOIfe0QTYvfQjeCUpoKR5yO9FcQs/j/GAuVnlJ93O5KoUs3pDAIIhkD/uKIyne8XnjFQk8
Gl1qLUIp4ljRo6EPto9QlODgmZe/8cLsBY1XTkoUn4oEHulFluT1+6CboGnJIvxiFe2418ozTcIR
DNDK4qbG7fqKo7g7pGIu9mPjghHQqPGr2EYV17YV1lYmYv11nE/TTstIuayisb+di9aefKc0AO12
qfEwM0ICJg30EkHMqY2tkUCvodpqhbw2rHJ46Dw9+lB50jwlzmjdFDqGfVqmHnRQhcesQamFySG5
4xyAgsKYH1MQidcxdOk7Ew7fHp5cf+yKMLkYYrd8HInqw0urg2Jt0dnyaPiNUukrU5HkFMcuJFmV
0DxaVaMc7jCpFidkNB8hyjJCxDICjHpHPTlgB32NANY3kta/YbJyl0B6E2iWepfFNodIcu2SWogb
xP/6OnHxpqZy9J4sZ6ovBHqSowlpEO3Vkr9bmY5QIjuHIreExp7m0tRO+MHOqTqU3W+13attjTwZ
nV2MoSImYKHQUfePOZorwlcIaxOu2ItSMy7VLD/C5iiMJzPlk+kkenetVlSH3G7bYGGNJGYy7ev1
Es1QGSAtlsuKm8AQwqmykxcvtBZRCD8YRGFfoeto/Miq1Bci/OZTPnthEOnIWmdDkfwJhM835cAE
kiDuZiUcw7ssiIhj1lrVOEzjkFklMWqrXHO+UZi4p66X3VoZyts4nZr8uDKmfceZ40Rf9iGyMA54
mY0FNZGkoZGgc+8xdtuQhgekLkbs5LSJmfi2o+FOyCKxThunJTFgnjcLkYn+NPdIq2bI+k5f6Wuy
bkl+gtB9WaCA2xmKhn6e6sW+WICzT822QFe+koCZLkM3tEg1dSk0nJWcp3q7RGcvBLGxaUiIGzKW
EeiJHc9bQcLDMbInKLu9nt3Uk5Nsao0pewaUygLCugEV6myNMCk5h+ruc5ZgSeJ8Wg6EG6rx1inr
Z9xTXzEJre2lvWhL+ZYykr9eOOPsaq2xziKrkMXn/BOLxjX9UYy5Xy+3Y2vduiJBO51jgSQXar6L
vKRbmWNWknyDIWZKinfTrk5NskwMPPDJiN7Rbiun7r/EqP5WusgWuKeOfiWrtMPuWoqjnkbdoWpN
a913tfzoqDg2TuWYl02P3iRm9r8OE+ndwS3gqk5QYK3ZmxAO4DmqbCpAnuOz6Go+d6CXevoSEfG5
Z2pMvy1DtUjlUR0mYk98mQ3tdkDSsc8qGx2MaFtn36In2oZ9uFy70WJvIontJTwnas/hfDatc7eJ
Uo99e4GnKzSU7JmnYP6FUG3quSdoqreZC3JO/VpTwij+62omCgJUbqF3oH6RBn6ZS7DSA/7Ji84b
h4OupvJQ5iP4GxwXX6G4dFBLGbyhvNbx1QITxs7H3D0fz6l9kzGaD0ispXFWJ9brrJx6DGxW7J5Q
v7gu2e+uucG2RBszdKJ3oEYP5qjUup6TrZZjjORC7HKrkgEbhv00lEBq2vE0A7cNw9SPh6SklTPb
0YpSO31qooLoaCgbPg7OblNVdFDCJkcslRpwKMyGTkHr9bz/3Wz7LSz9LWm4+nUr83Wm98yoI49G
UDisUtLV+tTG2WnGEXI765gu6ADAz92VyzAdbYBuFqxCq7uLNScJin58z1wz243V2S0fDsiCk5vU
xJ9FGuTEXIo5eNLq1qajMbE1mW5vTZsV3IYKT2eAs2BfEFDlRTi4B/mQoqRE+sEP8EVWz091yrKx
isIitXeDExK+uFihr3eM6BDOwnJrF2bb4fxCpIR9qzug5fjppBEOu3CInjsiVKc8uQeDdDKKiHMn
xuMij4p122n6ys4RlMdTG1/glk0PpHFYe5k6yg/5zb/YhWc+t2bKgVm52Z5dAjllWN+h7GzwwiE5
9cUwjBGs27J+YoCIZt2ZuytZzPWx0mT3UXiWtuLJPW+DM7lgWVFuWtvxEEG23m3rJHQ8p37t6P1T
bwynMC2ORMAuIIMiksdig22W9OAQQRemD5VUZECkLKqT0GHUKyJnzPbCJFuhIL0KuBA+Kys1txVe
54Zz7wqDq4kMNCtwh6HHb86mkcmtLwzLJdQ5Tz9EO3v2BjY1VzFvjebOjEZ1UZMJMJnjt0TOIUzr
DFhVaBtHu2vccjuMFDEQcsfudWEb+kgXHQXCpOfXgnSYAWEgmNEAI/dyX5Rud58B9NICb84KxFQ4
Sm/mQe+CubabS+RfSKQ6XOxggGf9kaUHvzVelW2rynY1GjPEP6MUwXLGKPdnGfMsYudOy+IJrPu8
FFsnAnIamHF7jyiQTVq5V65mI/oqXO0RuSfu24ojSqTXH3k9Tfd1AYFdI7xuA6OB3ds0C++GfPTH
CdVRVQ4EkJTxqUuajdPjzOjM/kl0zUOD1niFac28wQxUbejBzhu2Pe+yDAu4nrOey6fUZg5WcayI
7Owtja2tWYE2aJNjl8jd2I090mfQ1mcza1TwZhF2EsHdztt0XaU2Jitd7WDuXhO4cZvp8Rsb2uPY
DBhFra2aRvuER0FtImEhH0zpWNvzIth3OYWRImuXjgxSJCCXjOXOU3KGVrgM1ImG5ya3wygmSES2
Z313T0o8sAtZKyjQWpvWQUrNes/y617MS8u8oxs0a80RvtwLwanTik96lSX4GlstSIbR3Kml1RE0
uPNdleZUdcNoXwtgHnaRvlsRB9hisvpjz432Vd5fEs9eHbSY5JX2HJVttwZa2hp0PDno5+AgMe0w
iut+1Wiv6ezUu1nl+QVUIrbosxq2kxXJgq0zAb2K7Yt2DMU1x291cOVg7OpqBFYbIsbXJrTXwMse
GcW4gTFAN0dXq5ET03XuLQin+soLBWlSafXq5mQi215T0whHW4+Daa9ARaOT756U07ySAWMHicEg
AhcLToosRVkhtC92UrhPZTFq6wT17ENpQcRxzqF7Nmhtn2xW7WPSwmLNidK5Gec58qe01G0yR5Di
OCrLmaUqXKkDTcCxc7ioRXQRRlqN/5tNijQZRgRl/4Whl7qwExfJTFKJILMVBpjGUdrZhItIesxa
jKeq4dlB8R/PReiTlqJtHKx8/mJb9rYe+vChnGN1Q5AFjg3chrdmU5snJ0HDwRlsvK2MvPzSRMgV
TYKWzlFW8y2UA50I8y5/rwohtwo0yzevrsPthC8YSS4n6Fqm1oUhLJAYi1YWr3Mhs3Qrhki/ZfLg
bvRRb7DFqeSxJfmBRbZGCtiH2AVzXd9GZqGfcIDxRg8Rlpi4bfchOAI0g2X0UlqLAHQvjWDUxuLd
Ur130kiOf5yFgM7bwRNzGE8+e62KbjOV5ncV/aLD6CIWXhGmPnDRkazV1ABEBJMC1rbnbbWMb9rU
IofYjjmqte1jH4fg39tpPEkT2Z0zqvJktV17LMD4rJcw/BhLJDto4GMH5/zMoY2w6g2hle6zmBoT
YXph3o6L066nTqhj1KYOJ0/HJmzYtl8oVtV6KSLvo+7IVfMo/fZoVKorJ0qS0yDiZGdbJMSQAaoO
lenp7BeWt2EW6woU8Nd4pct1H3Emd4nWOCSasJEpeenJWJqrQo+Nc/gCownZFQd3IcBmVRvevpPC
vLAJpf/GL6rWIfrxYyZjq1nB/wlx7szfQGq8dQX6PVdvCJYe3SgQzYS13BPnaSoaLNIbwiPwl9OA
qVgp4V0a9Qzh1YXcDB4u+QJtfwb9mj9XiBp94lfkZQ1SoLCXdFPqjJUrox2P5/Iei0D5oUaYhm6B
xabz5jUWHS+oZ5U+xrGhmStJTFoQ87YF+eAg6lGQNPq+EaS60cdXhlE+YBbDY1zpw2OkIwvWlH6X
ogrbIL1yx3ArMpUdwmK4SUcnkNHIsjJzGNf1DclX82kOF7U50wtX5jxdpVb7NRLkb6aIB04obZmQ
z00bqE5Jqm3H2jYLiamrTD+T000e1BwxU9ekEMgRhC+xfopYOdf5mVHDqSDZVEoD8F1rxpoKL9zB
gs6DzEqam6HGv6fHJFcPrYfNxE4LtOxtehADudcKbsNVv8zWtl0k9G8bkoM0wSdwDo0OydTD8c8N
FvU4Sw0Dc3fYhuBgjS+GwbHJcn0LWtJqyKs88qtaywiKtndxdZG5LhacaBgvCN50MbVo03DXEl/+
DAeKl8eMRfjWhDj5APxI7GG4irFQ6UN6UzRCu50su+iKfWMNLoktXYPuuCwhoxRZeUq7VLyw9zVg
seHHL3HDF08zsuiXREwRQCHvCXN9+GiI3lqrgYpl1SUzlSmWTISRTSa2TuF1WyJtnNumnLLD3Dn9
HlSLfWtOlrXtB6N5c9Br6oET98kzHODubSqKBZVazcs4sGxyabxjSC953/Eld7jI5tUAidRPqrZj
KtNYT1TR4+PQJ8Vdp0YLa60BH1yUFXE6enNlck9vjMLgy5A28hgZ40edp8aaGig5xPogrmbB/+un
0PMt0xzoGNgK7EGpiSv2WbEurDO0KYwLMD7ahZZi78sI9NlIjhQrTyjkdCRjMDIl5pEDesprq9ee
vJNADtdEKWK2IrrhUkd0bzSL6+uRzYo1RMkO5ll28BoTk0JX3U9O9trU4+UyJxpKwOQ9y6x0L1Vz
WQyNicR8UvBnpi8tZQ9RCCtpivmy9+aXSpXaIaFLfvP/vZdporpiTvKve5lfPtruP1YfZfSa/9jQ
/Ovv/dnQ9PQ/kNq4uoX+QpD0eWaQ/tnQdG3isT3anEygTDqUPzQ0DfkHAjKpe/Qb0XyRxf0PMZgh
6GgCMHfhxX0PWf63OpqfB5YkdpPhhmzKRsZKg/RTP1Oem3k5kT8kJfXZRunoAoaIyo2ZHSGf5bz/
4fL83XjwPGT8sX/K51lI2SzJlJCG0/cx0A9jntSgqANQTBxg1kYE4WTph2VaYAJEWa9pbYxBES6t
IunG01Hrz4OLzDW2+8elYeIxDgY4fozJQ/Cb7/V5+HL+XojhIGva0C7JCf65r4ukIUGyU7jb0chf
OuxSgRjpjMrF3nHMO3jegug3N5lUJ/kUxPOl3fT6vwnbPH8HlGuGriOUMw0A8D/1ljMXbvg5IG5b
JxMH96zFGSmS6jeTtr+54xa/qg0N12MI7J3//Ic7ILnIabykLhWIvbMz4gHxme1G2rSIbci1+PWF
5Tn9fL/ZCPltmLNSOH5+vhrjv6k7kx3JjTVLv0vtWeBoJIGqBtpn9wiPecwNERmRQdI4G2nG4en7
c1UBfZW6dbXpTS8ESJCUHs4gaf9wzneUY6PYiPdxTVs1RZwpTAzdv/mUy/Lyt7sKpvUfq23EIgzC
/vyd3IS8lDFIwn0A4olx9ozjrdQPpso///XX+ScXj23xZXvO92H4/dsHBRZikD9u34S5L9YF+T3m
pJoUXn3HjPRvGJ7/9MMEO3uoR+je7N8+bNJ+Q5KTTzq4R9cGXc9fZcYlXmhBzzNJcfjX3+2PWPnf
r6KLXpWNF2tiSG1/voo5KrJFhSllveWzcTcN1PowsR9K2upjU2UFmSed2GXD6B6WRl6a0ir5KUoq
orGeugdZRGqPR8tsvAICPgkrHYQWLyIOPViWu8FtiVOJsjrujhoQB21FBXFAtUtmGJF3I1Suxdno
ABDAypbiXlWV+q8z6n+WJ/yT5zwmfYH9DRLcv96PRNW5I80Y9MA6c48ysKLjbAJ7HZrg2WLDSyw5
ybkq/Q49DFa+W7hP5PRFf3Op/9n9Sqi068dg2API1H++0gA5/DpIynhflto/AjO7qVETrxw7E38j
cvjrJ8U2Bw+MKS8KuNa/fRJihn6MZQyhmYnuetIRfWJT/egzYDT/+vZx2NTzY//5BiImE3kz2hc0
MML77dXSVY5nhW4f7v0YknphSNVTvPHvUHhND8LiRnC74SklIxj+00DbgIqMaRoz7PGy4BkPMfiM
/cyeT696HYhHDXfjIzBddBiFHEqIAXp+jPvBvx4G01wVGVb1WtHfIl+jt9+V7NbXnSY8CVqSPtrx
zAw888UuVvW8hxBFTK7C7u8FqGb5D+3SWQUE0Sb7ccA0k4IrOutMBkAanYnuMOsFY5jJ3ZgQKxJx
QPKD5qQ6+iYet3YJcYkJGTM804XHohvCNyzj/u1ILCizHTbWFuGGlzmCOEW2m5wdWiMSLLxtCQTh
MjFU675CPMxuq33yIVa+ubpuP3DxR8RddLW7yuYuWcMjxhVVm/kyWioPuT3IR8tuu9vIriJSgsMW
VAqoTkhCo9cRLGeSM3aw5CWLiaoxkFQ/xXjJwMD98V5Y8pVgSBgLhdWIKzlQ8lJT3oRVtiE77eD5
VnXAwcRoUJnUfXCciAkvsK7oArfrbxeDEzYdYLX1nSr2fJ12HRnq2YQct01/MfOcTJNPNjAWUqdi
HfPLZNl18Vq5CctHjT4MesxoflEycU1GD/YfI1JGjtq56YYk4ZJ5rj5i6OvZFdXmhTWs7EhVa3ux
SpQdv1C2ITQL6nh4jsrKZ/dl47jrOgx4IvCvOyNQoHV20qPLjtqEJT5H/4pOkWGOZHBO1DbesgMh
lmpXR/y+3d5w+YzVBx+JKEbyiAikA4bi5Fu/DYJ3BGwQ/lgKv3tZx4otsovs1qQdsxuAPHxOpG0o
iLw8YB8qf1ZiVVRj/IJZcChfPK+sVwbizmcXSL5DmATc8bGR/WPJkqcnzXPEzUmJc6pY4paOH34v
qTeDgoJ1m27sASzUPnJbwDSy0PO1W1QEOolBNJu8hN/MlgCfdYKA110ocKj13eonUnK8k8iMGLD6
qjuqmGRFLwUfZBJ7OgtwLfkKokm8bxrrEpNNINkmqpObQk/pIfAaHIVT7fDzZqPy2MNFA8sLkuwA
/FqYxq/dUe20cbpTBmfsKh3q6tGrx2Fd5PNuasMMLGE8bfMc+kHPz3YYrQaPajfEhyhgcdY1U7VJ
xcT9UZL1R3B3qcWOSE3nxXhReOXN3a/GYVKRa5VTn3bdjzhB2UaBim/acuDVCku6a9KHLzLsJRj3
eAD9TVcWXH2cMOdIA73A9pkds1pFfFc2Il6fVx9MN+SNrJ3xEHkq+cLWHCSrQo7jvZE2kV/8ih/x
7Nnk0FrldpxNtrcmTmFKUeJZ6YHvgevNB+Irq73qYZeRa+NcYi6sVeUyqDEUiNPi+Fd01RLKlx7h
WUl/ZdpTytjuqm+iblhXCxg15MTROpHJczob/6pTTnoLPs29UmqIP/JIeExxg2FbpqkHuSGh5R5q
lRxcO2jYNg05SCR2dgHshVNesFEXLcVx5QYZEH3zRoxwf4oaGwxzMJNPqrU+qGSpz7CPIzCY/rhs
GtCgq5S+GiiKVcq1T2Ah7gkKby9Ybnqvg2gow+XR7cL+3C5F/nPKeeMiM0L/mbAs6rpiuuvRiB4h
5CcXjmW60sUSP4vOR9+jZmwLc7icU0IoNdrEfdNf+A510q9TcZeU1YNtF+WREHRxHLVHzhcReint
/L6EKbFrPDH+Ikp+cFdFW9DtR9py3kha9s5+2Z8xs/SbqJXMUoGSrV1/dsCPeSQ6EmQK97YMyTMq
m3HX+DEYbIcFknRQbCxKmQdQtXW+U36IVnaAt4KF43tiDVyNYfBEkbTsNaNRhGM8ysIhU9cRgPfH
xjnDV0G5oK49CTAsdKx2vfAGZ9xefzhNQ9w33/wiEsvTlHw2fyBgnQl7liNkZv9nYF6N3k036uSh
tpkIh0mKxS7yz35j6k0cWVgvPDHtxlF3P5IYxQCAgWYt5uWOeUO0kyOWfqQgo3gjjXbawnKbdyHh
tt46slNYGH5tjZRVc90+U5dN9y5G4AOhv8leQTdbO7xsbnIsgfgXrPgx4/u+K3aZAG+nEo5ZKSom
6v3SSTL8yKQPN2HXJPaWeVhhtgCWGyhY8RLelQw9yPbl5fVqsMv+dC3iKzGqxkofUzlPEQskdMdD
v3zPbl6zQidlcwz1B2FpDcMdBYc7glotfUWgUxBj9p3LB979G5uXD/NXu9svsk/WRGcV78Dhu5ML
unHl6AUm9zyCbMX3yJafqaUjIh7jUV2pJZmg/PkvBmnjhsn3s1cCNPc45O8Ecb27nnh1aEqMfUIi
P0fu3KKHyh363SPKsMcwZzDXQMBbxcNiY2llwI97HChjp/VR4zXkLa9rRv8BN4VhELlnNi/2vFIs
hphY/MbWLTEDVe6dvkz6ajurmYj6/baDnpVYs7wicvayk4qbbw6kfIsurjws6KmfU4fg23U+BeMv
VTKsZ7iJ31Kqyy5zibF5lgH7JQtxYFTCrh3z/rtxXXbibD4ePSfudsqe73JwUad5CWAexN5EaJdj
mReGtul3sBQwifnd3HbRbANW7HCpQgZ4WIISikJFynHc6RskIOmuhOB7EuQzMMSSujhMxp4uGxI8
r+AvtkNl33ewQNa9l7mXbS4r3eQSaJXCyjjB5mAFPrn2zvH0AKBLLjvcsJhj5hzA9VBpBNBTAR1E
B0nz6U5ueXUxvA+7euCKxEKW+6TG3uRnDQKJTFwVvn6bAQqirJ9uprLpv4Kq1dewT9rNZXCLYMm9
0V7Tb+Ok7z88IJf7yu7MsQrmfdFYL4Q0AxXRS5tuO0R+p4bV8TZDUblJtaiep34abuJwbPY2h+CB
gMpTjcXk2YdjtqrhFWwgJKivrh4XTu6Lqt3NG7jGOiUP0uXdjHs3ReQDJ8QxNVhRuwVPhtoWhKZd
NhsGGeZuytRrCyIHDKK+zlwk8LCItk3Ge3sBubMtNUSuZorylWmWvYlRq5cscPulDc/ugsbpwsC5
p7AHapHKZDMvCSHgMI3Qd0z1C0g01hFhvTWF/VmL/KBHZziWelYrmEHuwWvCFHmF4RRmqnoY8mDZ
l/DZdBzu+iaA8yxmttEABqNT3Exy43qsKL3yyUDB3nS6cNCqAe4H8b+nlActl8YpwCWZ7DMTE+LO
58NBDT6HLkjewoq5fYu+zR4JU1nkchja7nke+mjV4wYcLP0SSdfcZczaubTv8QBB08ssOLfNi+sV
Z9R1j6nhhMIyfEt61a+0+KVGeLVdjiCHfPcnhsSENHftqQ3C6zxwzpa7sGwLdX9dKutacQddYy0p
9snoRZ/NFMpd6lZrTql1HZFG5QEJf128L0Zx5S5yOwjpo6xI4m7LlQ5AAWHzyJ90A9Rt6Gu2vdEL
mEH+6j6KNvkxNVA8nPKdqJHhis2qWutSseuosufMjQ9BVT0BHn2v3e7YDqD/wWHfeKLgZ3dNsxKt
GbfazMzCZYNezdJy4wfMLzLs8nU9YoMS5QP5d7i0ZfaTscNREM5hRbA6LZfohw7DRyez5ID429zW
cRrczm3Y/xrKMmZoRoJtYuHyhGy4Mwkai2pMfhYAlNeCdv9p6HwAFzT5PLJWID4zDPC7Cu8mmopg
p0g+P81FaUNrHLNLKSW6re/Ba8sg4EIeAUiOPxK2Sl2fXV+h4qknapWW2fhlZwgPlRahH9H/68Ci
huELS1cWvAqI08EcW2+Wht83fSvQBit8BFpw63tjvhau+mGqZdcP1Pm1oPqsCpc1asI7vwW5jDiX
3EHvDHn3FRfkDbI9HCkTv3eWpTbJSaU6ZtnScujXz/bgT+hhvJULde5NOqyTnFC2q7z5GVr+qyjZ
RC+KM3tue35pGF9a12PVXpqKgARw8zOL6QNRPs7BX8AgEgo+r9qulx+50YDLgEfwSmnkKaxt3Ogh
Nk0InNS2ofpRO9rsfSH4piQK4GAzt4HDMjKrPFB6Xqm/wznzbvNmoroTHlmttt3srHhCBVHY55qe
ZSfpf064uimORLMOXHWnoIytgjbq3rLWCvY1GOI9I5bHThNvnLTdOjAp+bPVcNt35CNMvDu2PonS
5yZ24Q2x3sr3uaO6m8W1kZDnU7GzBc1xVKtXr5CEqUa4xt1c2VtQjPE6HMX0BG2P1qVuqSWhAO/S
Jmw+J77UCYo1uIqJXymrnfbgZpbec97aQGsy+5jCzT9V3aGeF7mFYuGebTb427TXErZm5L9gnxUv
0RT8SibH3bDTM4T6evZraUoIZY60HtvWqJ8j9/YdIhNxnnOvXUvPs/btkJn9VE0Z4pG4vwl0j1mN
Mc4mzDJS5LscnOlINQ8F1+nDZ4QKa0unEAdsh+x4KrIgWpdez05bZ60GAlUCGrfL97mjVEyZeH2i
jahZ5jszLBBKoYEWeR/LAPT9LKmVpK0PoquDjawBAxIlML+zttvQMIG94PHd2b2jjwm6m+0og3Gj
qnS6y4F1Ui0W7Qm2tNnUvbjPGEStDWm7rHPi+OCaAFIBs5SCzQ4wErfPz/6k1BF787aOx2kX86DT
S1XqihW/2cKpp64MvOpMPAQFbo1TMygcOKFLkh3bBaqNnlyxh3wSXPE5cIjygmV34KKEKsbolERx
wsyl6TZeTjVPA/Y49q73o6ilsxbTgAjNG9+cgh08LO9zN2XJa5kvX7Tj6iEeO3ZbaOtwrlga6QHJ
oVeW3T+7bvDKx/anWsXHDBXzts8oh3t/ntfEbwQghfocaWqnshvXtpgN1Qo7UKVtZkGV5TB1zAV8
dbSpNfEAO6gzgJ5o+vxXnSpnwy3YvhrJMZ0UDcjQGh1dlzX0VrMU9T2zivq5tcZ4reKs/ZBF5j3k
Jrfv3A5YYjbTGq7Ekqu7wo1/dmUVPzCPY9lmeWBpfKKGRqJo1kMcQhlHN31NsIu6rhvcdyKeiqOZ
akaiHcGDHfzXvQWoYt32Ub3CmJ6f5mwm0T5QTbiKnGbEHb78QHJpH1Lksm/QDieIo1Ix4RA/w6mR
FAfxzErRSbfgDdvb0oOcUZg5vxYQc5ESevLI7XePhYZlJ1HM3WFKvew6NbXcLk2TX7kG7yyCLiaq
V+WkS1hn2jP3s7T9rznteF7Kuc0P1lLMCLUIy1t7YgnfHBgwxRYK1xRsFWjl74Y7LQRBSBjydZYO
89NSwbYBdmOpZMvKePA3PpCTt1EQbmrNI+3eMixPtpv66EpKjsgZOh6rk0cpNC/OWBWfVdJlOxk5
l13kRNZ5Lfo12vTgOSnqq2IwN1HlqFMJjWTVFBwgPLDlcq5VFW9liNN/5SOK06usJlJvCMvmhQ9S
z6gRmjek496t01Q3COGKnazb8DrI4IqVzpjxrouG+r2FbX8agspFXB828wYVcnJwgsQ8j928PBaJ
6Z5yRH1sXWN7O1o+fGRY5qR9SEbtfdmWB6eNsUUPYa433YL5EkiKw4uxsjmEraaMKvbvYJ/S8CL+
CRuAekDFgSoNOtl1YcpAfe7w3pH2AVsp1BqWlej6cmclY/shitgNLr+T4inkJXSjq0j/UpCXCU2k
oyTHSATRNYd4VuxyVz0kQc8rrHjAUEXui8lIAGGIiTPXTs8jKjGfvEVMsvw8fWIEm3FE4HEXEkZI
WLZJePuyTNhZiEEwViHVDwnTanOQrBoac2xZ/QYOYtCuTNwV5yCFFF10/UvYsTVGcuBZdAmt+BD0
U4fYRO5aqWTYjvGAAHoZ9AN9ZcJLoAKshgx0yyKan2rI3kh3p8QJ9LS1nEuwOOx2cFf+sZ7MAsdk
fNFzdgAKO+4Z1zqrOEoQobp1v4VrNh/KnJiiegCsAqi/O3lR/iAQQ20bY06Jb0Pf4kZxNkRmVGha
E30Oe+n+nBr4qJtKVpVDDT6HeyQUBrCW3Q5XfgjhIsQH2fDysqMvIU2817PbvjL+aO+J+R0e0jEa
3qI4krdcdPpiRnc7x6jwllpuXEN5jHYVT98GgtKvIUvVIV6c6TZAhQxmKy6Tn8xgqfCZl7dXtZcO
kFp55yGi6sMw3OmitgpEZl0r1wVyhuEbNqczobVPFlQOI3Fs+yqoybjpvTZ+5iwFzwi8iWlWH1n2
gc2RQP2cKFzJMRlPFN42a9VoQHzVhBURN4V8LgT5VE4Wddd9ClsysS9blyS3fswAJdG/IqwmfIW3
/9g/BOi49lXr2JcUn5B+po8ZYfRM9YIwnBikU8+S0zR1bnnbFryqkTmv2PZM61rVm6D1zW1CtuPQ
SySantzSBQEeVO23XtRzPUzxc03oAEdvOstwldZ9tQmd5Q0JyCtqyGxFjqG7Q8C8IbUA/2hL0Ewz
5/kpbZgLsdQ5pmVuvcC5zjdxzvyS0TvajgxFBsrQTVVlFykxnVeXBvKAUZWGFno8wxeIJ0eqWBA+
uSINYmcPnIyrpsfhzXhnjFFMR4Nc+f2oU3QxmV5WbFasG5Tsc7OzrYpZDlON7NHD/ItDHGiCK0Wz
HfKsfRQGdz5CQgGyD8IPm2qGHqQeLNod7npQK0hvQ0882WkLIbBIaSQVHQuGTyJQTxaZdwM0tHna
FRGhDl3KaNMeQ/HG91p2Az6Xy7IiaF68xQzepWsp7xI7bRjeLJ33hYGCwtdqQWO0ce24a6aL7XME
kR8knLmMkQsv8b59UbiUQ/AgCDioS444ZiavwVSEb8OchddspZpziUzggeVneBQujF07SNN2IwIr
k1TW/tgTmtbH7waxGsWMVdVHm1PO5v62CbNeBIM7mKA8X9I0dbexHN/5BVbYe9YklL8ktmy/i7BG
GjjEPVFYne2yZuikvay62C++Ojiwx2SaJ/weQQ47Dm3qpsisnmOnET9mTJS3QSvLn2UIGT+RaXqr
p8Z/05Zn6JB1Wn1IcjBOLSIcs6pHQofwi9A0racKEjXezwAAZhC166bynY++Td3DqAZiSXto43eF
nTCRiLo+vbMWn/luht0pS/IXEnSG76Z2mxcWSckrEt3m3eL531o9V15yOYujoJo8zHW+vCZzk73V
qcuUCtTW8O4qS3wwCfZ/lP3crw0RSpBUEP/4PWX84pkQXbHvnFrLxwUNTmFb4Rr5dpcILRCzm3UN
OQIfVIQ7Z4bn9GIFVXb0Jns+q3GM36XjFms7hMFvz1F+EoyaBbuMoQWMopKPhUELD0BTdu8RCvXT
Qr1NYb2UuEwoAleAKvsMt2zwxNlV/zK1bu4IlLH3LBzQ4MGISbeUehLJvfWD/A27AaqLRYK/S2CD
pOXepIW8QcsxwGRhM7H1mra6Y2WGb3tKmXkFhMXDpnCrFkrWCLismEs05nPAINJ3e3lJvymP/jhf
0Oz4wODjtl+SQg1HiDN4ZNE4ZK2tcK2VTyDVbXszgBA988KI2o2f85tDhKiaPa3y5K6N29FJNxWS
OoL9yoJaW4TupyPVeM/QerzD1N09BiZsfgWdLs+1XRenhfiQ79gPonMytO11ii8POhEU9u9AD3DC
3OIigTWNfr9w8d+kUn24Kr1QAfzOO12v59H3sZbUnjhwq8Yb2Jz+Ux90Dmh4cp6QTya9/WCpwX9J
CYn4qlP14pAQsq57ChIztwuw+zLF6uYRSXi36HH+qPoYgr1ifqovYGTeMIzfl0MPeOcUEHhR7WgF
uMi6NdQXlmgX+ySzzq82iP3xtqkpyW/maQC9FLB55R2R1tGOMPvhCteuCjcFM4vduHTcOhXy9nLt
wmvdu33BMrrlfDmbzifFkFvCvbE1YSUXsfS8DkSYfmjVJmQjqf7Nx4QmNyTBZEcCJJqHjF9UtPOj
3n9GX6vmrV11IXCMESBRnFfzJ7CokQFLiVT40IYVWEi2xviuuJtlD66IcxOlY08KIdh58UM3MVDo
lrL/Kk288VkMl5MtFiMRgBaTe6t24lNKtp/CJb5iezxOK9prnhNKJL4BCwUH1W/Tcewyy57Y5YTv
aYldTqVjwthyCMDazMhFHOc6GBhjchb42K44XP0Mt8I8uas8UCw9PP7FkzMYAx9z9p1626aXUEft
hM2w9bOc8VnvyM+k98tj6OeBuy7TwXY2oX3JzSqT7lPN4cyp62PAMKxv5itgkOXaRu39tnRsHlhk
0MBVxEldOCKF9yXLwb6alU/m5QgeYj+bCmxyYcS6lMMMO49FELdkfYTZwrIsZKF2J2JGmuwhNacJ
5JzPRbYIaVvXUq8yzKrNaKgomqz99gxyyQBx8UmiuLobFw9CEV+7P6F7Ved51taGfS19/ozzXcAC
tNj47elvmmxD59x+d5Hx0DWSbHCXRcFtye5376Zd+pRVFfY6t7emg6yczOzY3RMz1vsfQWPPD5aQ
/qeFIQbv98UD6DRfOvDksxdmpX1YxiZmAOx3b/CK62srbZybsm2shxRz+9+IMS4SiN9VCz5KKA7u
i6PXv0go/kEQlRX2BfPaRZe+ngUqXfNdKBoI5UOLA4f9rH1rCJN7Bq3CUfqvRRP+XzU+MUIUwSYU
1Trim980PotrkXtDat1+FulwG4tWHYzq2STYrO69EfEtCVMcrQRQmq9x4UhRWle71hQOiUf9Z9H2
4AmjioEn6GMwqiyZ6kl4u5Eqnp2z69zV6egxmqlE6DFEDZaDEn5zGn1Jenifk6JgWFcEzAc91FqA
gsZi4b1CFcxZXxKBoQt3X00FgUgohDYC0D9hlKAM7TEg6YPeIBhn5w4rwKeswXhYoRkOuCUQejU1
pjp6MVArU+T9zaVz/yoljGPmtohsceuzEP5NbVJxK3H5fCp2dJS0Dfad709zs4aoeKwdZEvjjD4D
nCin0qznq7zX8y4ut1QBF53B6BLfmsbhusoM7gldia2MsSnbDeDXZrKuJlvT7pYFBbAn5QEt898R
5P7Awfx268UY1mNogA6ahuiinvuHW484xqQ1sYr3tmqJWqhjsxD9AxvnarGGB2cyYmM4nNekb2cn
x7b1L7Ze+qjsi2KPoVvgkASCnh7EQ41242/uzb8+Fwg0YXG4bhijTv3t+qbM8YSDIntfkGfOSe6l
8bWd1OpvPuYvxBgBkYY4bvvyCPBq/4Op8w8XoWVp7PdJG+9Zgc4Em7ihdYDdrjfTVIqfLv0770hy
FGsnqTcJ3pgH/CeXKLaxK67Q7cS35DgWSGd4WNqgrm7xZZGjUiSLtfVz+6kdiv7lX1+av8TD8762
nQDn04XTyPznN6lmV3YL8wjuPdODrV4RIResQ5sBoUwKmOK0IS9xcdvApX8vSTMmWxY3aGbK7DT7
s9ggaJi/AhlP13/8XP+vcRLn/FMRov49/MflT/5sKI5yDv3/9R9/+qf/j6id2InQov3POu3/zbKv
+keF9n/9D/8t0Bb/fhGo0oBwsAk4noCA0F0M//lvUfzv4YUOFAKlA/X3x7/5b+IEAu0YfA+4bMH/
jGiSp6Nv9JD957+5/r87SIhjUh0vbJ8QPuAfV/b/ApT63/75H9GPSM7/9BxG5J6jhw7gBLgxDEgE
wn9+STRZONq0QN4hyRYKWwYdmbPVTuKRntloSs+oWcq7KE8yUrEhFNdrk84De+1BttU6G0LTr1Rg
h9ClmsFB72QvwcqrAt0cJksn+b6ZfesQEbGwdR3H/zVTco8UVWF+8oMS+2+qI+r02ORHIoG3Mqj7
Ox8Gxn3cO4KyfxaIgqz6enLj/AhIfzpr13+MfNBpXMF5b7eOwhLqDmfZUx5RsksfVQxqxROF8Dps
td4salwQN9CduwN6rUVFzS6cC5KCC32R62l8Q118xgrn3KDSSvf+krFbyfOr2cX9KS3KoYUubUe+
y1fLMA2peP9ZV0W0L1ri4oc+WFZ4NuYjRPbhfiGFhxBNO/uKO0ICy5mQqdoZPsLJig7I8tUOkfIF
sMFnRrn4lZjQuRm66WvROtjZ0wykX8JRY6RGWNjPmMrXApADGuJ16ryroSuvSdjYDLM+0Wfu88wG
JMhe6NNvIiiak/dF8bvvfch5hZhJlOHYwhT+lMYXKWzOAiYoLlOrlLEMHcQrmWITRsfwTUj7Wion
WkUYkmil1rmeum2cdtEGVYy5ckYqPlaYp6pq5v2c+/sJH/ZKl8NdoVq2Ict0WZGkFX1v6/+cR+uP
RCX7fvGEC5f6UrBSNv6oercif1eY9NNNGGRkcuJP0IyQEU35n0oR5FRq/LRVlaLUmsT8rVhUg43M
YSg1PfmWUPDHa5UVt7bT5t++Gplmzy0QnUtGIrGF1oq2cPhqCxLjrMh6cLr4VGhcbwSrFxfvoPJu
GdgkB3rFu6KBjjiK5SHKmvsitNksjuHdUuXjMSCx7Crv0MKt7CJx72LDEiMP5s8yQBEaWeUPiKXm
3OPhtNxyoeymv3kIQx1sw7aTHPMRSwNBXyTbcVtP3rJmaThfDUV461h+8ABcqXeuweYTUI6Mw+lQ
M1m5x8yjqIgJrkqdr61yTK0tDRIMemn4spdINZ47BuAxU0LMRiUEiaSyabml4AvTzDyoKKLRkV7V
G6iXGIg3pVhse60NPoxVSwwkq4CQUFDwhxl7kBCfV7hJygSYeSodjHvaqrNpRStp0mvLz6vhgP2p
HdaZW/RE0+E0a1+tQioycyzs1gsz4QiPbWg30do1UW1ugowm4hDVhZqxTWXluGMThyqWRYyKHglq
D5pjEZRW890WOayllGEHT0CflaTCuIzHsToltU8tGpMvPsekKa9Tgzhtn3lihtcfdCMeXdfOMzJR
raj/alyTVfT1EbnaTsOoZFV3cfCD7cH8Wo88MfEgkzt8p9G8kcjLAHXMU9YcGKCwnXMNQycszhNs
8gB7W0AoCVa3NqQ+VQbmBD/GM2s5npAh4lHISXYoJMrEHizFrzG5CIvybBzR7MvcKe5EIyu5W7Rf
R9uKVOX0hrRNfvvwWLL9Rfo7bHEXUBbbIlo8MPRWy1RbEwdyFJ0ays+OrVe+i0N8hmu3ipCC+vBS
P6AjghmfdPYQ1wuyqVLwgbpF8uxUhi/aZuiT52TC3d5BVCyb5SQs1/0BXSg717E/fIyEYsALzKbu
rBviy9FfLvJYTWKBzmWtg6ynBBf9kxzCp2yY3qJaItiqSXqLAmQDC0yfe0/C/dF5KnZpXQ+PjPWa
nTF99J66rNxW3uAvPxx7+RpJyNooW9cviaUuQ0TGr9LQhZrhSvDnorSkiw3Io59GU0HDMIUH2iXh
ippZVWuRou1clZHV3c6qdLYgZNlIpyN5UuzoCjVu3Ro+xhVv7RfDNj7ciawbHiV+e+8B4bBJdiWO
oc2ke3HFxN+Xq1kN9vQQIEBaQF106caQUJM9lqGTfVmidILVmFMabyLl50+K1Y8hq3wZFOOtKVwu
I2SEq12arRymnIdinH5OSFSileBedlZRKohDS9vlks9LyO3UmzsmG/mtb9WE2XjTdI48fT8TrnlM
MiHvIygMu75c6mdrscNrKy6n934K2vvWsmOUOmxtn/qlnO/nRFXlnYmb5mcNhe+AEHKEz1yFRGLq
qPqAL+TcWz2iidAd4ttpqAxB846MfuLD1uxUC6TOrH5yGFDwMGD5D170HZUL5IVZj99JZkbWrDFB
MU+9BQi6D61ZoY4TWUZ0hi3Lb1SjuHelhR21wBP50DSOeMWULvcsP92QFGqyNK/hvULyxAK+vYi/
nhp2ECkW3rH+5YZR821Ca3wbO1cTn+njyhUBo52VIwf0A/m0dLdWk3vntAQIdCbl3H8ihayrrut2
igiOcRof5XxuGbmN7Sx6Q9XLulH28bSXbdK4JwHb5quxlLkHccGmss6HnODZIQmfS+UEPxbN6UGY
JC/IsJrTN2Es+97FDlyvyrmczs1M9E3khuKQjLG3ddLAucpSdzgaPBsActCfbQI92hbvhwZqX6QY
uK8Xa75QSuOlf54yx7qhm0FPOqV9p6HdlQveSev/sHceW5IjVxL9l9mjDpRDLGYTWqeI1BuczMpK
CIeGQ379XFSTh13dJHu456YXLGZFZUQAeG7P7FpMNcoUZnnPHbJKxwV+83zZ6jBO1xFB6UOjhhav
m2U14q5OuvQla+C+bgoMuoRBuw5OkQmlNTkQhaUuyQtaFew1aoTrHYZ3nn2sjNhNd8LUxhvhBJF5
p9HSNi7YAauOfSBNwGx7UIlWZcSvDhgiDSVZI9lzfvcMiexV+yI8xTnyybLL++7OABAUHuxyEvqp
T5Ipo/1dKz220cU9Hi4WOVOijfTUVbEon7D2oIcTGU9SXDAkFPV1LrncKSH0oQM53VnCZyQSUfkP
tEE7dwlTC3wnAitYASo2yPZk7aA5D0hKsbnjWZbd0GSb7Ty38ba0KSMIUWyRrugQmU5NYLNwyimX
OsZ4LUB2Y61iH9509ffBwz2x4NTO6ECeuhl7Co7rAENwCkyriYO1cohQsIHFy2y01TGby1cSOAxs
j+ljXWCwCx/wdUchLheeDDSxUvc4sgA51UXhSTQ8O/F3iGIeH2upqP/DvWmrW9NM9Ruvca0zhHDr
0e4VmTt2S/RkAYTklpwpx2G9nxD30LzAgi7WsYwpxhH7nD+27XWA/ULLHmfPA23n4SePOG6UQd2L
YdH11DqysdRZvHH2eC8NIu6jDQdlsovbyjWgmMStsUh9TGZ1PolTUZfeKm/FsaK/eZ2beCEcDN2L
mLx9r4npnYdFcg1dM/0s0Xu3lawMzGGWJvcwSAI0DtutPkM6qxYFu2D2ZHgocDDxcCqHyKV1NK4T
Wu8BM20q0OaEMiweAtsedllwFpHyt03Rmz5VFcN0I1lNLCs1Ft/LZsTJp+ErpjaY1R+QTlFtWiuF
NGOkGZWfvzuY3f4mfvz+vPNrYPDPp50/qA6sO3K9KNSwt1lYAKMSTQ1aSftL3ug/OVSRtuT4Tkze
NcUfdLcOFjLlZlq/d4d6Bk2FYbKsxsp2/+LX+VVcnH+d+fMFMGvpM4TY/8PrGL5mKkJJ7X5q8/Y9
mZ/ujpo4DYSjh0dngE/6I+0mHGQAH0zvL17dnN+tfwhMv728i7IJgQndG7zor2fHuA+lVtaW2tt1
XG6ieQgwvYwywnkw6PomvfMqC9ZpYY+vciwAZDFJdLr/ALriwf45YiAcp/PQkTvM/NNwO7hFsXes
aigPuh6y8k8m5cIRIkF609Q1t6qC5Rw6NhYXsk+/KRz/MsD351+IU7CO4MIb65m4Hn79hSZ4M7g/
qH+c4qZJiHqCK8EnG/f6unU6n+d7mHrWX6SW//yilk5lB1EnplIHAPevL1oHQUio32940XA6oSMz
R6tXQiQHIEjV+7+/AH5N7M0fGS+GDsYvyN9EVPfXFwt9y8yxk6g9Zc3aWtTmJ9rrJtMH9Re/1Z+v
NIuvpRAem3vinuIP4iPV8UbJTiTfx21mqhvboGuNud8Q7V8pfP/k/UPj5AQ5i5wQUv7woYWSbDWl
mylMBsM5Ri3jBO09UXhC+YCtLuFtQgqcYs54cHqbG0kKxL71DEE9EeMeMT0mvxKEzArkRDDRKjfP
hvXPOfHfv/l/ek/IpvPVgsZv8LaIOav/e0GWFXeo6sKL9zKKdHdfeq26xWvOQek/fh06XoSg7wUN
BN7pr68DyARCTdhS1Ahno13VLvGMVYhz4rdI+X8FwYex/PG///P+mcX5Km5UHX9Xv9f3iEigWs8B
1X8tCp4hs5Zt/c9/7G/SoP2NMgAInh601xnewOf0mzTom9/mj47KdjELg57LZfx3aVB8g4HrmgiH
tADBneUK/rs0aH1DKdSJcnPhAV1ANfyDFPjvpEE8QnxNfn97525EGh1nt2653OD/eGGJqsk5f0h/
V6RS29GLaJGv8Q+2mqwF1hkzXIpweJBekm/tLqUWIpqGxwy43RXt7BmwiLssYx/jEz76g2ll9itu
mTuD6u4F/YI34LUo4wUVszOHQt8IJt1qEdXBk81DhM5xbQ+qodywiWbWkc29lsuZxcPfsRZdApKo
S28TL/E8nI6ZTBbNvO6bZI4oFTgrzeVstyqF0z34Iw1dQ4A5aurH8lwnNtUjndEN1GSRfIxL6e44
pdiChLA/XNM2i17isvwhIUy5PLOsiqLkOHmLzeRDRu6EzZRyZ9sm44csNBbpO63R2abntrpiAGJF
Zo9fDDrUFoThMaB/mmdIK3aDAILTQOi6p5qvOvtQc8aWI0ifGYyjMbRZhEpjaTu1sQzsmN5D0gxo
VXg/1j21uKVHdJ1bG8hu7HarBMA0QTlA45ENh8sW4Lnh/GflvRzseq/h7VtaEQDvpd9lr31mMpDq
bxkddrxXAT5oujhoJfft8EpPYfzUtW5616XUlaXQDvJVSXXznehdWHR22EcEmHIDUhrbe489+GSR
9/RSeytrCeosRYTcBblW4WjlMIB7oeIOVxOa3cP/nnU+7GOmCjcEbdpT3ZOp4qrYUKHZLwLRn3Q7
6o9Cz48Y+KMjgdSEdl1yfHhnI4xXICLN3Md30lr38LrUImGbfYKkLcgHmkTaOrbsBiGKVTYEUAJy
82ABcP1BvBjDaBcWa8hlqb6WTcV+u5EGe3pMRLT74dAdt02ABLZy9IR6OtZpXrG0SyOR15jatf44
h7JZh/d448QAQ5ze+aVeEVfBJp0/RZVPai6ATNno2SUu6uRIo6F9i+gzDRR7h/nraJDWTivOcXjB
ipVbTDV1qMQ8brqy9T5DhdM1zpO7Op3Prjo3JcCBiXFmaJCXzI/dGc2k9NnvmU3xKWN0OUYYuG9y
L9OwV0b2dy/otK2hocQGROQYksLwO+cxZNYBA8nbKHSsK15n4jNs9buYDoVVYRgfdhoAP5tVW8I5
QB3NrL5N+TphSDC36azyGsi9+qz7urMC7M1asDPU1bqPmOEbk/MUejGz/InTzwu9isOad+45nbVl
e1aZixDyluahPJul8QCBCaG2HXb1T3UamdpHrg51qkbgy32vyDui2CFqw6A7gAVcRQb1z6ZB9CV4
DhDBPcTwous/QNwRPvYvrM3TBeclsSGe8ZlFg3GRlfWjIHh8lrPKDiKhRnVEecfs8y68pjlEnoF1
FSfnJ7pKf+gcr7nLCnPcN7OOn8yKfjZr+2hZ32eEDoQs67OzU3+DT89ZVjjsVtm8HUClB8uVhVvq
D4wLQuM5obZsac1bhRyH74r1TbGx5p1D1TY4XUTNHmLeSOTksnw+bDnvKhRLC6476gkbdZ7mfcYI
J3jrzjsO6JrXet56pPAQ92ZmYlcw2Il4P7cjg2vcyXljIlid0AQbU6TJNiXsdSyaEJSxa/nCnIM/
qf0D4yA7mNbAJNeF5NWlU2xskiUrQNcmKxuTP41pYUzIaGxpRiLzmkIEfx3EvONxhtF8dseWkbzD
BvoCX0o9VcrGr5XHSfLVTJa+bayMG4AVddFjb9QCkUOkPb3SOu2KqaMANHOS7kh/sO+l66eq6gpV
DvMVhUgC8p8VsGM6+bNEXPU9Z8/Mu++AUVdQQnclyygtjoJT3uYf4eRfS+1miHpnZ/rb0uzCZT06
kSIVZ6u7Ngv21UALSlpR6JWThseWr2KiwoN3p+s8VkD3LeDt6TQxmAN9A+WHNd2h0a4aj58xjPIl
I4J81+j6vnS4OfTYf6jX0ovHsu6SJT0X5Ydfwvt1tObWc0bKTL1u3wmPh5XAggjD9qFJHZowNS52
SY8OWRFO7bi15cJxuDDBnSe0jBXNcpwQcaNaw5BdudshL8C0WyzjMjc8jJimt9VMNLepq1hiIihW
ATyxs5eU/ksMMUxTApKc63Q07ZX5tWuTjbRZW3EAUEtKmXmWqk7cEva8d8c+Opgmm2QL6nEZ0n/Q
2tZlKHibhXttZqdno/XJTnPwqapMrMckpTrUmZpdU1mrgXWWx3F5Nut8pm7YLEJpXIVpv1kRG5hu
AoZhN96DNnXGjx5iBc8U79pO4dfPUeq/g+f/b/DkBPSvB8/LO7yw9/zzn0ye/NzfJk/xjXAME6bN
JMk512GI/NvkaX2bDS8weiwdUJU+1zv+ffKkO8FEZGAsNO2fFJZ/TJ7im+HrPPgdlGDwVqb7H02e
xiwc/Dp5ArugpQ2ikyOok5zNOb8zbUgJdtWCtb33wjC9lHZddHsUveZS8WhftQAmVqXR97SJUftu
YCnCc+YBPh20cG2r9tHpGm2TgngArZJQNa9Iga1EGOtsBvxmyQMufFVgvAdSeqHAj6onR8XT250f
4/H8QC8dA1Er8NLzGM6NwVX0KIIBBzzYsV0zdNmyMxoGglE81DWKZNv22Q0XjZes2DIFD2UPp2Xr
Cyri0dCnKl/Bpq78hUnSkXSkW47bfCJYBxA76IatnoURdvbAxvkLFpyKy3lmEZORz5Y177Uxw0MD
Q2CDQe2+dedGWYUr1HKAJkHVBg7DQUYnIx5nPCAok96N85TUMi6VgzpFZX0NahfJtsAL3g2CEvWY
cTMP4rVkhbGgjXcih5eMSyPKjs1kd8egLk4uJT4Ys0YGtSbczHijZdJiucyoZeMOzVwXdaI/ADQj
7xESaAfDJS7FSPqt8ukcdmLdfw3qrjomPwfEwSvGS4xF/hIBrDzFaStWw0gtjp6dilJSDymRgSp9
SN8HW7jnhMccKXZvi3cObuVEOgMCxhLKzDW0M3+V1r47sIJiGzZKHIzS7u66WmTwm6161ZdUP3sV
ukNlyedWRofB4M+wBBMjtFgNCjv7UF1w12Lhx1JPU5QKvjJr4JxTZP5t2JXsWyO3eHVjAx+y9JmS
TLI5UwLghPDY2qTvcnZ3TyiXPi0EHB2sFStInlUBS6ZsiNc9duxek2Q7qYxM/X6fY9hkvN7XGQ0A
4Kj4eUnDKUEGGYuPvn9UDWwKLQrAsfQT26REEoKojPAhIPZxU8RZsSksM5wRry4xZ3XrRSYVcqq0
TsnYNZSPyQv8iG0UCOqNIeOCoK3wqCc1tlJznC6csBjIzlHVHhB4bVoX+0z/NLz8S1G7vSIZT6Te
WKGeL/IxeWADGh7a1q8WXVkumEnDlTbxiBjbO80UHVnLZnhs40nszc7dFIgr63GGsg5uFe6yIoyu
eVbfR1b3EQgOBiHu1c0wcCRTFMOSKGR1a3RvPx+aY0BmhC1osvUUqHUoIvyl/jQ+WFlxT0kGcWLD
sls6xqLxqqdM7YumUeVWaUl4MzjnoB+fKg9C+kRA77bniUqNKAsHKLte0/M+UHGgET9OaYhIKK5T
7WBvk74+sXa7Zw8MjQu+A59aopOFKoLiSeZXvUqZz7B47oRbEg/KRkY2AzguERO+/vVlpGZCCngY
Uzeei2rcD43+OLYgDgvQ8qvMNO/DOtlX+FtrfJSPJF/jpQcYbDFwAG7oS88Z9Lze2FYBNj1hvNuB
Fh9pJ5yWJCeyiCxMepjsiTYI6sTNGZMNIum1q3X+/yAC1jaL6avv5JsQ28RspURmXOJKZGLSAxpP
iPf7gksdUaHZUBvAfGUKN+k3pJfI4Fc0Q8zOCKsed5lNPfUlh8i9hLDGOn9y/WZamf4g/J3R+0Fy
yKcmLJ9RUmsuJiFxBCS5JdWu+OkUYPMRDhzT49lBoLyuXcMnInJeV9AeFjoeG3tBdzarJx+IaLjO
JuC9iwGIG1XilE3MHLik2HqVsm4srTPPXjiIO047ZO58q1lzfDfuG7LncgnvFc8DMkJKxQLnkJ7t
S0EhCsH5D6tzqn6FBQLPRO1OkQbrf/ZSdMnUpku36/SXKU0xWkw/TReYbzFgDDXHnROKtnkvVcX7
kld3bjBOyylJQHI1eKvpqdg1dDhsElc9qu7kTNCWw0A/u55fnokL4CJQGkUcMcZlWXMw113cBEYw
Ynr3Q1JEBXQmy3bxWnXJWyn9fkNw7buRk0TwQKt6/miSv6n6S6G43zpN/RG7HxRk+oeRRRzPjhFi
GM0QJ2vOASbYVVxsK8Dg7pPZxzJgaDFmZ0uUuaRbM1LWLZuHo3KAJKUgKZZxbJHIpWljNsfQA2Cd
NL6Ra30qv1OIqc2fEU1as5umjvpbvmSP02yyEXYf7ZsWclWPoeCYSIoBhr5QT/iOMVOQO//yCyN0
lsTES2vZ/HZi/Xl6/e/0l6uYqOu/lx1BqTKn/evJj5aP918Ex99+4LeRz/O+WTp6PAMftuzfi43e
PPLxPzsMb+iJhmBM/PvI534DGOo6/uwPdEwOi/8Y+Wxqwx0ioAiYsw3xP2sNhyz1y8gHrVD3yE/i
ABTzHkv/I54UqFracFaxtmVg2A9JaE8rHP05XSx4zjscOYBwstdIZgN8B897jXH3USYhWvwN/Mfe
AuJwzlFhy2fgwyAPu8k5G3BBg/0wKaBiVExErCVrx3k2p34CE5SnzimQ0WyTU1W+l/7oEG7spmeo
usUXCUf1HE0ungDbYoPhuNpwq3thuvAbXVvSNyU3ve6Zh6HuzHsaUqqj3eTFAbcfCys/V/uwG91h
ZYAaf9acybSPJcFFJiHuYqza7fwBfWTS9+wvNHpteKGlsGnXIS2C3zASWfDI0r4ioamJo+MX3VsV
l5zrE82TuH/cMX7C+K4/8lTtfXamIX+3VWBTttIEdz6GA/PTn1V/OPfUKpF4CTeicyRYhoSG5YS6
hRPMQZov68IHSkWiEwiHY9V3WlngS2e5O975LFc2+Evyc+7ZWB8g10AngiCQtTeEt9sv+pS0+8BK
maVTAsDsogVZ2EgL4FQ32lhdIrK+46LSvazcULOpcU+KOnlHS9MIbITyiXa0iGbmLNugK0lrQxa+
OLGZFfvEMMJpRfrP2mQue3azFeQkB+srUqmLcysS88iZ2vUu0SQmi8LXW5RepfPpRi0wisXkZTE4
ykTuYWK661Hp5aah0PVKSsTddJZVf44qxcAGA6rdtrhMvpdENF4J4TgHzFjhESdUced4o/lIg0Z9
lkReyfOMOs1qotQTmm7bjjoHaSdhs6S/hUqtENNlKgf/pq7ADldCYvoRhZ0dcKC6JzsHaiGUwhUp
YOQDtOnXhtOKN5ICKb0lAifVrIbuCjNBqZs0GkU8Vszgw8SA4OX4zAOOTvjclZ46C0qXTqJyzT0V
EdRfBEEBQ6qZzIyEIm+pVzsy2xman9zFYYvJQ/rdcAr65prpU/BG4lAeGALtV57mzhG3T7oLzdrk
bSoMn9ZF3qiFcAkrL8oOux6BsjnTKn0MQAun4GiDx2nOvXoIQHuOaOG4sJzGXMdjV9+TVZs2HvOS
3qO9iLJ6K8uM4muGZ7D3nfZUzViX2i8O+tBSVdcGHNNG+0ZJm/FR0DLtqwjTg/0cUHWStQxLQGvn
WKMbQd3x+s80q74bGqyRzKmvFUlgP4bmFVhynfpQoUokNDVRLpfh8XIFLRLGzH/lBLwpYqfNkEMz
vvUs8Ukf96Ypc+Aq0INiG3iDKpppO+ijq/DjtuJQU87T6xYLfTuLrJVP9PHkuViRuAy7RxYI+VnT
aYevDavYppxD2zvlsN1dhD8j1ZOu0foSaoP31oLHzyGTKa3j6xpG32XOPXHF3cQc1oU+KZ9mhSGK
6CzizVmADqLOKPd6/pH8kNAXxc+sN0U5rXbqKcfh7OO58hObZ7tpgZpsPCcRfC3UsKWW197qna1j
zK3oXmMYWna9TkCeIxRgHvomHl3e2mWr4O73pcDOFFIZQjK2N+OFnobVOk9Uy5QyZ3pErF89ZM43
z6gcoDcxMA4m3IIOrUDeBqYXbPSkiL/KuA9oa0ZdY4RU+rjpRwmu0dLQ3SbT5YK3uva1tIljVdKh
yKiD/bcbgxj7RyFDOh0a1zzXDtKhJf1455NbfoGBR7i+HutVFdAsmuG2Xqd23nEWMOoXLW3lwc0w
WqzMxHW3TVsproewuU0gqQDFK+32IxzydI0BYDeF4mhISfsWeMCX2gybYxgOu3aS2hULjNwnuSfv
x7gKb5xGn27AbGVbL8+t2yo/lbHa48Yab3UVxyt2hd0j5vhu05R9zhmZo89+kqV20ZtcL48W36Yb
au3TE+agpEMAp1fD7tPXwPfVq6tJ+VTFbXHmbZZ3mZzsNwX3jgaMWh9Kamy64CaMAHNG3Yh30Qwn
VkMtoFfgAf6SYdQ8R9mUI4IELWcBvz2m42TDCOwEFbXddKREEd6Xj2HoOvUy3aRTNl2DSZn1MshC
+ewhwnNmG9QN0RJ88ykMaFzdU4lKniSfFDi2e6Nr57YpjeA0fQN8y+bXdhklbxWywCaE+rIzjdL5
Dhdj3DqsPco1uRTU8DzNYXAaA5BC28q1k9uEVOfac7K353Ff1tXGgJm4GSfZ3yPPgNEE08UJwKP4
isNfuKW8rFxSHJs+a3k7PSrbM0/IzdzfDbcyDyyqKmLMkWXsQ936bEZdrtgoSDrwPGgqsJPKx8Ho
kHFsRg+WRVXtnobSS86m14zY4bi3gvZ+t5o85mtM2hhcYHhjlQ2NsgGpOGuR9b58Q5GOASlEuqWt
xzAv7lzbA37WV/H0UMCEpoWcnuODTu76qalk9zgkxmfdFnDW4qDRFm6YWjecpsIfbssmLEetzpGw
kBuA/5HBtnuApgCvzaekdvsHxLn+PRjcmJuuCSNz1tHxQruJKB9ddNkfqYWNDR4dJvsoxqWcKeM1
StD74CJX1o3CBwe1B2AotW9rYsLJYSpF9+IH4YcfNjsuLe9YeT6BcBNCRqeFu7wyrvrE5zwmRX+A
DnzBWlyBy0bV99p+2uecms2rrLlIdi3EkCOQLufa5TKgzqk1QRT6au9FiMYLQIDNR0krJWZKPqjR
rPckvtnXJTxMFxibk1UaJ+kqZ0FxF4LlZ97TebQS2N2UPFMecW+nG0iSxdLLDdZSrj08ynLSYHD4
go1jDkunSW1sqUJ7oAt8PdiQ5Wrd9O4A42YXkFqzDS1Ono1xNPdsLdp13eXlZ14nckuJUY7fvMt3
g5v7L46VjTeB4RSfZK4AYzZTj2DvOOMVBzClSQlYp9JsdnaoR6eoIOsnuwhkbN5Mx4HI+5c7acay
DMQNpL6YPige90DZjI8xx6u4iBPPDJZDB8lwMUKuPqYZrh8mSTl8BYHen6YxoeRzyDTnMjo1N5J+
KD6o2jDhxTQeyWSNcuqsj2+dkTnKCAN/4ypDbqbELc/Y42dFMOcMH9j4kpvhEwhFcxuX1aX1LLUz
dGqQRgN0nqdQ+9zRkadKAcrA83ti6IxXQAZs4rVmugtKbuuFrtmb0pJbsoCAJqMPXL2fpeHfsFds
NllBoR5XcOzeF2XJWa8qdWMTVdqRe2LWLkxgcg9ZxX0VROgAi13vWwKI4Deno+uofmONSrvn1Gjp
r305ee6hC5ph6zqlz2dfpPYXQ1YBdMzKjCceUhUFUMr44QpQJoeJuDdHek/6n13rGcYG1Or01lAE
dvVT4a5saqPPeqOdpZGIe4bJ8UALCnZ0vZGnpo59prkW1c3D7EnuJzQot+lrYT2k0kCvalTDSIn9
sFfJ0RKlc+GOoNYsR7OTE5pdvchCK34p+YmTmVEjt2TOnC618kZJqqJyX1Mm62tB2vXE9YrdydAI
UtfV2N1Jws6I1jSUn23NUPqidPLJXAdMuARsJIu/wcjT62Q4Jr1RfRm+5uBmTlYj0UYMsLsXC9wZ
lB+AwKQz6JGlPNEpAEwpWlwALQT4CwSdAUtZ1eG0Died47wMyugZojQG6LIEQhLptkagnRGDBPce
HlJ26Sg3mrEq2dnsHPcORLhN7awLmnGZZHn26Y2x8RGyqz479Gm/thHYMeIlGr5mbKTFEvUa+TXI
MScsWT3RbZ23Azb/ojSogpp674FGuQguDEGQ9YDXZOEqOKl2JUB8++DdirKWKw2uEmgtqhW5a713
sVIwWVq4lp4dbVOPuNkQI2ua4S3Bka8KxxaOg0LbD4CxlzLT9noZ7WwRX6aip2jEKbMV0qW66giB
a+B5Ma3vKZAkPbCWqS238Lj3zAkYi1mDLnu69QpmQ/4lB0fkXzo29lUcajvTGVDlJAM3R2SQu6kP
8rqInv0awEQfgYiMJuiwafjIwtBdcBzsNxSZAz6n0rTovTP+M/jiurazYkXXeCI/sGGjGCarPAYR
N/lU7Lh6+KYKEAQ6RzNcqeZKta6zmiBIgcmJ1N6FTbzOeqNb4OqeCBejNFs01i6hlvLv7JAQHZ8d
XJ/Wmyw1V3o6vGP+XzVttFNEyFbEjm6m1pW3PWIqRE19OnPtwdSyAn/Fo8dY9P1YE8JgNXRI8ia8
D0ocznZQ4uypkPEqvW0lRl+a2enitTZT1kiGUm0EkgftimyCMNBZUzlaS81vYce7qapPztgmMdRK
3l8PXPJWIuWBJbG7na25wVNrmO1LA1eLZtEonfGBcMCPQzO65WqCOXaX6qi9aycs/ScKhId3ZYXB
sXGmXsCahgrTS/FCFqQN10oTPhyRiQPOgcUWAKcyHLK1Y1nTrhx0NH7p689QgdKrgpVDChG9kbCX
TJsD9ifFDOpRjqu7Xfls2+pqkbbY6sp7UEqKIzcYfPJx6e2GtHqfytgi1zWnj0D5+6Lx8T3o3Q9z
bCM4rlCQLmFrEfejyFhxyZVg/6geXw4mbpIF4JTujSsrXuKYJ4MEWWgLEdnZDiOPakFIYG9GfnhI
JnPYKQ+VAMnUoIverMujQesZVWmh3j9R90gVWgoXNXZUm0N2adxHj8FlRm5nVI0FLPN/M3b+d/f6
F+qbYQnv3y5ed+/1+J7jx/3xU8zbf/7v//ztZ35T4FzENNzF9GUIbHW/V+Bc+xuNv45OyMlDa/vZ
Sv83Bc7Sv3lIb3DL+QZatjU7Af9u93O/OXMdDN00qG/zn/wHbj/xp+55vKm+ZbDztTg4/zl0Lg2T
XJ+McnxRmneDS7p3YY/l2SZH/H4J+X69gjZK9wC5uRDwPzA0D7a11mXV7ZDA/H1S1uoKaIkaPdau
/lPB7PFi9rl7wd9gP8YiaM69qVv7MbOSjyLWrEtbh8M+5787J2MbDV3c56FcGcr+lMNkUtRRteri
UHn3QOSVKyUmoPc1jiVHQ89JH0wwfIj8unmYx/9bPArAYJFZVipysn1YwgFyyiB5IpjYHGqSFk88
I5IzsYtNjBgEisvvlhgSubQ6bD9JQrmv40bhQkjAc1bCkQL6XoDRUdB3ht0vvPgcsrdxExcre5A0
ZsIsXlvekF1jVbvsVhN1aTF6r6CqU0cD5m6MHf3EfF+erSjSDkNKITGIpe5im5296Vwpr53S1blQ
PLIT18kvlWk3RCwaY+02VXef5tz/UfzpjU5JVgBpuwRtTRN5NZDUGFr/1ahtFhla3vFcN+21Zlby
JqVPigYmJgdVl5Q6t2p69zMbAEucYH/B5r4yI/xuaqKIOagV+oatmxATyy+M/CUMZsXKhiiP7F91
NYRPqgv7lzEKmgef1fkPsA0T4EQqyTtW5gbpmFE3XVLceps1G7Yf+msGAQI0EYMWEtbkDm/JWLEp
lpgbb3OvYwHsZcPRJ8+3pmuORKY9TV68Kmj1WJH0G22AnxboUmBYFf3Z7ZSf2CdlX8Y4CCqWMa4u
dDocdnVT5Cf8pdDRB1FdU6DCK7vKdJbr7tdICerdFJGt0iCXnOG5h6tMy9UzHUckYD2/fXa7JH5i
5A1XTaXdm1TcHpOuN7+0IRbspimZoVaqasELhyOsezP5jCLvTQg3OJf13OwxuMHRTC2xanvaFGfY
soGFE1IEs7ZbinOHKec+KjxjFU/NeKCl2L3JYFIUmiQqlhszJTnsTh1WxveaFctuNO1+F8Ye5dBj
KfciSddmOAQ7OqTpVrHIU9/1PpWevepHkNrOcCCMSJGIVTveWk6d9uJi0HoKy1Tuc9n3bxmm9Pce
q8Ei4oS1gkznHXuralaxT72LI+7iwajurW7Iln6bdu+JVVVPYrCibc1G97XsynA/tZ0FtdIKXIMY
Ofk8GwZPhF+sKi9hg92E870dHq2o6IDd1+WNGGIOIV5ZPgdYnRuwxABtzYpg71LPSmialLEEnT4m
yBAs9UItM+j95u5ww6aCBx/BXP69OnHxRWca/ZOTxe6B8/QIr0orzoGrEIFVYt7Ek9ecy7w11ioi
pNl0bk0Kk5My67KydM4yCsHYBimHCOK2xg/8WupH64jqbBpEdFZ9Vk3GElxtugYpWJLBbhqEyd7R
+8e4Bgu6NRxPTzECttJlb2n4K7bAnIwDKyFTZc3zVZt34mzmLshI+MIbCPbcB9kh6AInbe551FXS
+aQst4s3k6t5F4WCNi1wMFivrEfg3tBiAlxYijk1OE6hBv8MJy5Tc0zJ36Ge+uikcBq/kFKhxZkD
Y8tatMs/G+Sagek7NN/sWoB6ziFNv2LqsuzZ+aDRIJEnLnp8arbu60h/OgBwzfIeDdJW2CWN/qXS
zSk/gAqynAVh23Gv9brItyrzLGPJQV/7CIvBLFi1lO5Ly27CW/upV9/q85nAgqHITbsPRm6MyGsE
1lU+bFqzG1swb/o8Ppu+9upEQ0rLBvSbYcGWhBSs44A43cWxWdZLS9eqS58mFIIMg7KGdWgabF5n
OxqN52hxbGxMUVxjp2Oi6kGJaaTD6+ZDryc/weriOBHkRGGqaxnp2tGlOHvTZqWq124bIUvT5o5p
IJRMmqQ421fwzY5YEvLPOem3vc1+vBkjxDkNqLzeiACyVwpgLcRtj3uV4+EB1cXZG4ZCAW+sePgC
vZc/t9BQtgVKEoAzmyPqQg5Veh9LN3hue785p779VY1a/S5i/94eBhyTkwABt6BigC5woLCHVrTD
2+h1bHfstnPe7J99P7Omtted0A0WsYu3JzQ69z6Q3uT9H3tnsiS3kW3bX6kfgAxwAA5g+CIQfWTL
7JgTGCOZiR5w9M3X34Wkri7FKpVeDd7gmd2ZJCqTEWjcj5+z99q3Idx1ekdWbgBPdephSwoXX6B2
onaXZl5rrRgTy4FjTp48MtUYTw3JtE86ZA3SDzM06lSrMNwGWQ+IpNlVzAX2xjQ4QokYDfaVlvYw
6LDUIP0F8WcfNA13NL1t6b4oukIPxKcCyMkdQSqNUfAAlpGFXph2cg9kLTQeO44eV2luoxdJSbiP
NwVm7xfEpHxmBw/SUVrNwmifY5QxDY2/Y5ll1TOdazKXYrhoah04+WCvTc9ExF5jLjynBTdOMzPE
WRCg+YB2H2bfKw32zWqsSK8vtJ43pg2M7BlMdXdiDTW+6UY7PTOrcw8Z0nxmJM6csPYWprUe+NU0
6MnI+urx83dNz3FoFTGV34Ff0b7CbR5PYmLMlkM3fMc0YO+CuPCeUDprj7rysjvLxOLrD6Pd+1EL
Ixu5Q1CvoKYO7yy67U0SWJzaaEG0T31vTa0/x2b5qqWlOnhMarGZmcr8YsdENKxYFbVLgZyaHBry
YtHJegWCFRG4lAoMNLAaRGpWO63vkxq50uTB8EZzXu1Qy+svbV7TegA5+E7ysps/G0OgW6t6Gpz7
xEyicOsMNCzQr84E/aRleutFBhqaNpCiWVuhPZyCNjdXbpJEd0Mb0axoiDn2a3yzRjJnF+4Vp515
dNXT0LTsAn3L/m4Z831aRzCHl2R5YiMqYxkRKTqkmrNQQUWl6U8qSc1uDQvBOffRLPPVGDhOSEJE
7XVnh5nTtEk7MGV+ENntjc44kMfTgU2+FmkUvARyJMTHI/yIEzhXFY2Ceuqg+N21Q4wSTMXc96RG
C41vdL6aRxBnKxI5m/vOyNT94AYkQbW6LrbYK1ze+DDOD3E0yTOJv0gvLHY4ngwUSjiOO2NrlEZH
pkufIgaadcJ98YqhNkrq5EZy2oVh4Rbi2wya70mrvBKFB1OCa1mPXBEvSyvcZyNXSFkwsQkodr+l
cWa+oZzkY4Ve0j55xoiCsYETjrTXCd84HWZ7mXXeUwzYaRfN5I01Wiuu09lMrrIJ+aGv2dmMXimx
9+y0KuXMaDDCyRNmVLsS//s5APZ2Gq0W6CFDljbx4zhqXgccbgAUMEl/ZMrL34MuMY92oIUXZgDT
tA6RB53pQ19HSLMP04xycvW/ko3/G8kGTjGUFd6/dYo9YI7t6j+fG//4sd/1uuJTlWsYOr0z98cp
8He9rvGbYcM2g6RGrCvGeTyF/y3esH6Dqyepu/gRVwKA+5+jI/4yjIiA4cht0V1dd/+TsyMJpX8W
b7g6p1fszrqFhgTnmb78+U96XVWkGuwDo9tbgUV4T0qYlja4+xzo58rwoIdIqtZ+xENkNyl7RNm+
j0I84916AdKhQw5wK1qsw/d2isFCs9/QVpGdr2kGKUaIM76kSm9OgMTpnbgUSejLye+tkjtJ/rg/
AH3ZFw2JuvCECchJxaqJQU+Q7f1Seqraym66Ly39PVfZrTEtKJzQbtaFR2gak4zvVmheM6LlQFtq
1SuEf85/EntYO00E7Ni4kVZl2L/GTQbevjzXWcIq1LL3YeIJbynUPD8WRJDoFUkrhpkwHyQf99Qm
FrBgTclzVAToVJVj5ai+sukp8MIHPU6/DVH9kuLVyFY9S/6VBqB+k4xj4LdlR8gXAj4STazunmJz
8VlZZ2TJ40GkdkcS0lT6YeUR/lMZMbFjTjeNAxoBA01G5wE7COXGqE3njl6EDpw42kRVk+4mRiNr
fFrFlYNWbq2NDVq5ijantGrnSISP8plzQ3kePFInawMfdhbKSyun13r0IpJXSKRVAzpT4WX8U2Gq
Syc97SqQvX7AgSBXcTsk/pzZ1hVZUB1n3fI9McCua7jWbmpCoLdDaFKxJYYglBRYUOo41oa2QbeC
iVUfK0wv9+gJviuF3q2knLoZGO2+UGe+WK5adL4MehqPkULecLSu0m6jSliq80QYfdrDKKFc3Dul
9+q1WepLYg6YQWcAQgfDaTd9rh9LR/IAuGm211VN3QjvJJbywUGhc3R1RAdEacQPDfWlT4R7umGe
F14lVZjdsy+6NOP7dD2nsEEGFth1q6xHh7SYjRNq9hXUymeeV+991It2o2tFjuSmrP28jfJNr5qH
QAseoolZHxmFK31unhIQiCBo4MM3FCWrUbO+ZuQm7JO2uTdsNW4QxEP0T0xmLx2KO51YBh5RXBsT
ZvoxuS1MJHsEudhrzGAMAXqmaIvpxduNnwSG5JPGkM8tOPxgiTYKp1rdWnJUG8PWNJ9YmuzGa0S2
wTk1HPLYUFvJM4jGp4F/H1rxPkzJpcmiiOXMa3Zzy9hJT4KIhm9tnuyiTO6bxHJ3QiFC0ezmyQib
8Uvu5eFx4Oy0N1r0Ta0lOXQkAk4V6TdZgo6JW9Xjbpz6FpISI2Kv04Kvdak4rqWiOsdtEx7naVjO
Wj1u2pVh0xvvgvqdkUHhhyV+MTnO3rXMrfEuHBeT92ilmxGT97pt5FGC7b/R64AUvwB3Fz3y+G4w
KBcn7Nc3OjSTDrbx/EYptY/bmQPl4JSw3RnFr9Rs3AVpi0lGg6dNoEe5bXXk+3oTOOtehpGPBhKe
r1RL3GdkoyzIs5y6XNOl7w1a9zw1nnzsws7Zk4ZGponuBGtNJyPK7nWcp5YTMYGoplPl2PGjx7zu
zGyc+Vtkz+I+m4HIoMQgVgkC7rMsxLMe1e22lBMq6rDYq2a8VS3RAD329ft4AL+vAS6YV4hfiWMY
wT65EbMFr1GX2O6G996Ei+4ocziidRv27WIW+2zwa06WMmsNn10rU9da7Z7IdRK+g9g91D3SFGmm
5JPJKFarTmMfMOs24Jb6kFsDX/WRc7KgddyCkFXnwGiTmwgUJzSP7tzJuN/lVls9F8wPVoICEdbd
1KGhqnW/iw2xyWn2L7rc5LGnctouZNV7aIR3I7hNXzD89UvILQeVdHfsQ9qhK4NqawOPv9RlPu+N
THsIx0rHM1UgPBZFe1Omru277hwzIiFKqhDxeXSj9L4KrfLOTuCf5bHVcZhxQF0B8FiZo7tEnRno
0xkiGAfN1jq/1SqbQYub73QGV+dRa8uVxvRxFZDkQ0FosgrH9rthcND3gEatLc+7wyH4FguX1NQE
sZXlYfsbdWWSV5wMxDI286bviAbIA0JMyoJ+JCSSH59BZKBZwpg8mbL1xLPb8zZntoB0FMzeFa1Z
cloQ3lmU1mY4XLSww8hLsF/9IJT7YTfJVT50rL7G3h1gOLrCvenBBKxGcFqan7jRcI/7pNv2LjQz
W0vundFQV44ukyeFE2dTCXvYeDC08kLubG1gLMeeAA5N877OM0IuYou+lyMPlGyyh74CWJuM0+AX
mX499/NV7lUTOQEyecRRLw6dppGMs9xpN52CrUncLzNXlp7WK74XYr4g83vtHRFwUWeTlAhEQfQ7
UWMimIuPYxDexlFVXxE4iWrKFHdYPs31FPTuuix6wcCUKUc9F6ixEsfcN31aP4TIonzU6UQntm2+
N8fym66xCi2q8kAEG9naDOShE1r297yDqhq0SxiiaeOmQnf7vzOSv5uRIMXEy/XXEuU98bdv0bfs
H7f1t+/vTfSnYcmPH/59WOL9RlWKsBjdjOVSWP6BTXVsxihMT+hPmJbxA6j638MS8zdh2wZiZlZ1
gdCFec3vwxLmKCYgEuTKnM6czz/6D6YluNr+XPEuvjnDM3TbQhhtGsJc2Ak/VbyCxAA61q27KwAU
+rHT4GJqPDB1Cs3rGwcwTud6RK5rZbs7qQ35KreC1sdiFRwE9dV3ulbFnh4LCDvExR0b5c7K2+Q1
q1NMNLNUqInatHqrkKyiE6kwkA9TeK0hlLh3l+iIsis++XNt/Z2w22k3Ro1zj8AmHjaRrqy3gPhO
UussGW2hGm4nr7uKEys7WazM9Klle6gw2DG/t2jGFfo2Vt4NgdDVHpdC9yIpLb+n2EDZi6KJWFct
6LZmYcBZy5Js/B7GVvBKsGZ3nMnB8W05tru5KaM96m7QoAS/7Zqx6vxQYPGZYvcGhfCwmURS7ssI
BxTrAp3GisCqmDXxdsCNvfESsGmrHLLjLsgK7E9YptRjT/7NewwA/KrVNfNYud3D3OgeIu7GvTWd
ylq8LDifhSwBVBDs2KgVc+fa2RDdSx9lIhVv507TuGa+nr6A6dZJ9xnbY5GKN0D4/VWQxvGZnAem
Fo5LaDa89oM5NQ4B6+RdY3F14ksEvPWZzA0UU3FjnUOXspkodKIxx8bWPvpJtlc5HbyXkkbMFTec
72mDLA2qYh3aunUNUqEhOc5FQouuiYmL7n5QqBQsshGGngzhzLFKF14XbQKUPjk0VWIQGaQgHOKB
t7hQWvHFykWCfo8TR+R2+gsh4fSPZFYBTCN4UCEiWaZMmKVFXPkDlvCdGwqHwUWLv7q3e4LnBjM5
2Vrw5NJR9u3YyB8gh+EKbGjatHNkfh0ZOew7AQWht5z8Js6yhJwI9o+V7BmS14L0QSdoNgOVsS9o
IW5yO3pHSxfQqCyUfW0YfXKA37ripuuAAXD3DeXsfUd/Gz6OvYEuCxHCE8EHGQVKIB+GAofaahy9
igEPOW+D0sUdwzwdx7enWehDLLxGVt2p7wTf33hWra2NLlTbDr739WxOOZHFckRrnpHWKQVPLc7D
7DEjVB2HOUwsrPtcMy8xdF+ri+51JuztpLmuuqdF7Jxm5vrbaSBg0RwRPLLHShqfOzU5zlOq8H3S
x+xXtYYevJ6weNrE2xF/UTwa7uRd432eiTBCarnRg4FpThUl4XVb6uGtORsWw0hz0X2hTCBJdSD7
pDFxi5Ffy1l5gt/tgMt7c9HLUWnZWrXX7Nra1jALiLdOCeso3xpjPLppkFA8Dr7QW21bl8NV3ptq
7yL1WWPOfUB/RUxtIQ74p4DAikhq/k9r9e0/09MW8+9Pvlzn0y2sW6zThm1AVXdZlH9e9QIncYay
YTmgdy6iVW+XKBOUKgqCu9xCneloizWkkQ1SypdszNjWy6qur62ZanEVBkV3aucezGQeUZVFRXby
epNZBvzC9AzEsXgpK/QrjTPEJrqNyMo3bYsBacXpOL33Pt/n9PPdNiNIKwfspiRUYccwjxwhwDgP
vWkVm87S0td//9WdBcbzp+8OaA0EDKApG0k3U/dfVvxJa5mbpyEp3XaI0iyHHJmaXzR3fNUtCkoD
NxV1XFidnbpzwjVIbWi3/ah4GmpFELQW2rWBpTcqAVaQIE3HdolsTLL+ncbokmgxTgenGvYWjc7K
nKtxLbr61W0o+CMavGAejiITnJbT+K2qxhL7m5Hfjp1bH9AHVD7kyu7oGbD8RZXn1rpJ+2pD18A8
FH1tyrVOp2HDdRTrYCBJqZd9vLO9Mb/tnMF7hWZYvOJk7Lfk3BQXAdb42g7xb2RhHW2jwch3ZTs4
L1A1g4PMzeB2yuP+nn91tvXcxSSfmhhseyLfETW7uFNJRx46Ne9KOSCVc4fpEEYo3leD1QbbsBXh
lwmUAG6yGecEH5vyGPYL7ALP2NUDiREpm+wmg6aBgIY1clNzHH9qBa7W0PTUEx1tz6/o6H9wu0I/
btP01BHxshqVnZyYUSxWtEbYTwASxI03u9oXsxnEHu1kyN7i6uV7lZTjE5Hd8sl2yuI2Cqr61k3t
/qgDmdmbhhWdg0qv9wzqD3nt+m0fueBb6nZduc3Y0nMxmAcPw3A3Dnl63Q8FdqQoI7U+shAhZBNh
y8y86y+dgG7JjI2+bmmIi4Xo6qHE7e2tg+wxajkqYFOwB9LKmzl/zXU1XM2Yjs5z3UY7PWrGUwHX
E/IL/hj6xPHZsScGMzWH221tJFNAnqgbrfW6V2dHDcENYzN1J9FwoJ00womgYNRsNvrrTV0DeCYK
Ir3thqi84vDc+lFTMHsITXUcpePdRcsqklUB5YpzAIeLQai4mQR8XHro1ZCRRhlOV2MDKihxHWCb
bBNrottvm2XNCiWrV7CsY2ZoRHf5rGkf7rLC9ctah2Wb3hK9NguBH9zOzN7Nnwtj97lIslJYfres
nPWyhrp1xDqTxWJmIYhI0uVk5V3jEigex2UNroU1HouhZM1VoppeCo4HWzFMrOhGWd33xMqfZt3o
XkEv6X4JBphZVC2wEy0bQ7LsEc6yWxiZQc8nXfaQCqCctneYh8br9nML4siPIsTTppZRuVE5D5Ne
2jeNyqzA54ztfWdETKanWxqpvWt0l8y1XmGgWfbJrk5mHzk0O2ihQvcyqMRmq+CZNtmnYnVSWU5C
imrJsC3JSt0FEXnotOCWLX2m0UCnRgNEDLK33xocPuvV3HCLnM+qYVoKCI1KYl5KCvezuMBMkayL
zrGJ/KTu0CkfAy+q1jJf5OZB5rokxHfjKc8M5aNlHA8B5+xVW+Q5YnwFGQtl7CHpOgE/wI0g6PSe
tS7GkpgvjuckNmKgP5htCXE/zMVzVErrGgK+e0+qYpCv6iZqyDWrvfdqVuJ2ZIT91mddfxs3U/xI
AnX7hXiysfFDvXMOmF/IAApqDWMs00lmK96A/SaOzGupmd2+1siIpKajgzcA21y4xsK+zScVEcmn
8uu26z3ixAenviC8fNEZ9/semkTmuKZub/PANXYuQ6MHJ+SLo8IWh1pTnCgjfEAQ8RnbrlTDwdtM
Le3Wnkvz4MjR+pInpbwF62qvgQvwfORx+aBIYicTUK+zg6nFCc7uGOYlHnCgD6GhCMnxxqS5kgS0
b2Q/eGTfxvpl9ObuzSwLxTXG4kIfiRdtOwzQdFeS4W61CpH2Pk8INnZAvHmLAWLGR0cqxqu1qx29
qh/2OW3hY+Iwb15QqzS5Khli6NL0r8bo3s6ANR/oYKOQLbVsB9U1PhK23YxcNJf830mkr4kpA2Ki
MXOSM5W3l5DR6avq2majOxa5NWUKOEsGFx1C7mYRG29aGgEnoTwefs1paQ0ST3ynkU6CdycrG+jr
VIGrYZLWbczXCCChE96FU6CkCUxywbsuNEb9bRkzfKIA0HwMc6hA45ZmPyjHl7JJrWM/Nd2VbTLt
Cw3EE8R5021PnPngiCjlCxSMBlwK9g1qJAlBQR6ZQ3xgyLhMYwknfMwzDkhBWRyc2nZ529FNrwpa
tfcIXaYdKw+FdZDqT8kI4ist8yfDUuLFqhhX9F2mngfbTp6JT6vfsYFi6wIrvO/b+RVL1pMpM4nj
EvzEwbbKKyGHmwTBBkU/wXndOMpN6rJX8FphE9zo/eiZyCVKqaO1ttTBlS37bpDaR0bY5p6maUJP
3p6+xhrPqT5b4jTSJoRLKYM3fAPWLpQufSKnXMr6uRgplEe0yWNkfe+6KNh5VqVtJWaKMxCN+IQZ
I5xOXaGV9xKr/EPE+WVcx+XYvveY4EExpY17LqqC1aan5/6lUAM6nBk06wpmXr51Ekuh8EG55CUK
ZL4W2DL2Ha+W/NY+/pbFvcW4XNVHgb2A96fhu/fZEhbuJifSGtq1yxedMDhoZBBwHLlJZcMwBpfZ
ZvCyBjvvPHJwMlHLasgZRs8Tu9jm7ycJ23nJqQRjFOKTR/uomLBUmgCzjM55BYJi7ESPrwWrOnn2
eTbx1taTTpJUESVY+8rmkGTNV8RoV7Ojfyzjuk1vBMa3tgeNhkCR7VE9NKljMYGO6KSLsJ7y3RAT
LJ0goVqZkfuUtwVFdcfeTsqOAUamHnauXjV0e02wLJ1khIpi76mlw4j1jKQkXFl9zZLUt35oCXWn
nCDH8oVCU/MzYhAeaE/MD1C+QFmkututIfeekd8jk8Ocm90SKiyusFvgmAlCeYViStx1Q9xK3yJ/
vNh5jqd9wSRt3ppGMXxY6SWAv1AMMBoW61ckbwBzW/s6TimLtOIqZ5ht6ZX06yYLQJ1nyU7GXcUq
IjhjjI3m5/b3CTVwsiXtDOkPFs9izXTHoHEbnJnVQAQZ0lMr+mtb717c9LWc76coRM3CALsqRPKR
2OF1muYFCm6l3zl2UH3l+WLzQkd1M+CRPmVRoV70vkf+Emd0IdYa++zO443+OtsNqXq5Z34N9NR+
luim1q3eWIcGVciRnSA6yyzQ1tiGltSxjFxFraGoSMJDWydM0x1mgh1hB3cIF+X9pAfTq40KYqW5
YX6oZ0Ah4D7ItiyIkti7bk2bX7XO+MKUG4tQURrmwpWO9qFl54csnqqNhZoBvSSwR9EFimYnFq0J
g9EW/HCyt5a0Y2IcZn/KgmnTx8a4p4bUEb+XLoCg2tSDWzsr1MGqunFhbjC9Ekb0WMdUfj1mDCyt
XYWtoPb2YZYRFl/GJA7HAZR/PgP68BAxf48Z46Xqp0UwOIbhuojz+xBUOnHypTZv+2XDdWWE9sxI
HzNtUtDimm6HnYOCLI3mbeeAMPQZ7z3g4m02c6dKhPv4kVdokdQiI3fEus20gQidJuUNTAudBRvI
JCOLjjeLj1ISQJ7zE32bE2seEP9JyGiD4nJ23lRYmPsoZYUIzLzxG2aAvCpxvi8Eoo62KOqV4aZJ
QBQbq9kwVMM6TG0f8glqSCMIrgpkOoUXXWwaM0lKui7MZiMKTjXd75VIMR12ZJkiMsOs6MBYhgEz
HenwAUuqvXvO5cuMceDaMmZYScCZVxFWl3U+9I5Pn2DexKNNOrWIHc7mzPJOkWs7XILAOAx1aZCn
0xN7KZriIwqwncoB9K5rTtq60gJDwUBDFFqQvPZdZGX6tYBYksF8FsG9pfUehneZ3XJWIcmZ4ckB
PwidJWSM5lOiWf26DWP1NZdmvhYqK0/4oRPOf4rMSZRGe92Ms53V19W5MAvgaSS/qhEay5g42UpY
3owGMDF2vGHmY8tx7RaEDZ5YhIubOKf3EaH2NXSch22SnkphH8dmP7lcz67wviKKXqOTc+9Fwcgw
GZzkCY69dajSLIPZ1ACj5xU8BENyG5py6H6IOf6Ski3+1VGYKEMXcSTSA937hWM8JIUIAst0d9o0
kb9qJfKtDnuSgCq7YODg1Zx/zWwMgcwXmMxq1FS4eCKl3SEdny7SmVWNb9dmQk8aEVKapV9JT8cc
cJ/onQGEarZw9n92OHW88eXKHWkQTqV0jzFWerVqOCFq6/8nXfv/j5LLIMBC1AC18dcd+f9TfP+W
fyv+ATHuH9fxW3n5Vv/j0CwAuebn5vwfv+l3QYr5mwdn2JM02z/hHzwif6CLxSIHAQovgE87Lj2k
39vzhvkb/0VANkbt7ujwuv9oz8vfwNfT5Hcdw+aB4vf+J4IU48/kYgdpHE8mnwzBjKfjqfhFj9LQ
LpdlPNa7aEDOltj5pcDLtGFCgAg5qJG/z9kHPiOF+Sq9lAaUMa/Ev1lxFJviEhOUWzR+MCI+DAbI
uOXU/3jW/vId+gVx9/kR0fLA2JOMOMhz++Ujmn1g60Ya1hSooDMIhBabMKqwAkceOvDqG6rCa9l0
fhMKBn6wYv/mJf6LD4BqR3CpQE3/0s8iiVS5g0VMcwBeFEn52K+VkVEVEYsRVQoeAABh3sf22EEK
WyHWaP7mI3C7f+6oLXcJwB/RBZatSx0N0J+7iY2FnSnLs2pXd0jvqBUeUBZfx9jrf3qg/0Xb0lp+
0f/gBH9ca8nOzHnXob78dVgj56BBylNWu6Lsy30btot5VtFrzL2tN3nA42RQriuWdlILmL86gQ5F
bxR3NjvYmTOktjE1M/jWJExI61HosMhAyC5QHBB/Y33oCpSvNZFdG01ZI7RPy9nYHEVXdde3G0eF
8zboxG2lQYeIAi7kVMmvROce9LpxyZiugmNYIF/SSJreAaGNriagSwNtaIz9D6RZ2VtrHMbrsUk/
DHNGjtJnl0LLXQh4wfXseu99lN+bs/P876/cspD/+cLxSiz6MAONEAv+cgd/mnI5c4H4J66okOCF
sttOX5Mg8Klr2jUSgHiNEB3hUdV723//94pfGs08GpZtov52yWL4XEb+/BfjjXBU47lw4GBtb9w2
Sw6OO7d7gbyE7l+Db8GZ+zUuW/uUI2XZFkD91o5bcEMpfDcZWtfOpZ9uO7xTDPBS/DgOQLZqmHZZ
EnBsYe6I/1krxOZvPrv4p4uGQM5dQk1hsQBa++Wx1jvPAvwTZVS/kKkrzbZP2GMXLalHamxXblIO
0zvqivyaOKNDj8doSCHsZUB4glwefixA1kja4FnSjACtQofK0/jS5EHQNspIPiZI7u3ff+5/vtcW
AChgoIIFiSkdu8bP97oVsUb7kI89kI2HqJdFwdW99MeFrqXy1lixEIxZmfi79/NfXDCxcO51aTNS
/bWz3sGAHzqvznYBM6h1D8uOIO+2+ZvhxS9Fy/JIoYE0PJdpMtAq+UtYSZGp3KR5ke2iySl2Tl2l
xzqILn9zEa0/o0uXtYaC26MLRdwsrFTxy91H3uI4xJ9nu1JkH4ETUFLKBvAdtXSzAn/Ed9MG9pa+
bTeFMafH3M4+DHBXd2S0b+yii9h3Jm9tWL23zltUhdEc6vus4SFPk0Ggg9dioBrugya1aatL51qM
U32IOZH76Qh3sTcWUrU5tBuE0mIBP+z0kfXNNoivh0GqbcqY/62JbOOsE4GOtwk5C8doVqIKmv40
07QRM/9UjaO2J7yGqbaIvW3BAHIVecraCtE8jS1MIKHAJBAFeoFLfrET8y5Xc3AMVOLhBUo+auzb
e2wA3oqYq702esQP0qzfZgBioFqTi1yy5lYmAUJp7/HAGTzfRdjAKlfZRfY8g1YaPtJI5DyUeQ8R
DwfmkpTPbd4VsUeUb9QzbRLti1HwttOJ94gzTptnNdpk5SFkIucXIksKypXeUWJ9M/SJZVk4aECH
+NKEo4uFD71jSMeVOZT9WtTobNDWiPu+RMGTxDMb8SzJX8ySDyPiS/dhCwAcLfoqbNv7WqTvMmX3
xEpwDgfOVj2qcxwlqtnA5jb8hA77Oq+xZOlQGKyABrgXma5vu+CuO6sBhc9Cu0vt+GJa3A67kjHj
I3bgbKJvk1v52c7Ul8TwHqqGSNOqq1s/DVwGAyjX2Vh6a52Z3Jqiqe9lzEQuV90NBcYucIoLtoka
ap+y6OFlzcYbuZvISRXSnASMONjxqso+yGgTK1n1p6rtT3OefmRAMXZjM9GmtfiizZATiWdeBSZP
IMmOLkNI5zola21tVOwBqYmAUXSV7geK57xctsyppL4CwgDRs08/tFDjieXOknD1YRvl0hyp7Kc+
hUjAbINoVoszJqqfD2BkPAS0slZ6PLhQAcrz6JDGgymDCPI5v2AyyG5A6OhrctvcL6gWwWBEF2nq
5R4yV32SgfOAqpbvSHl6lgk49s8bQ2Vw3ci63ZA53XNs49mdBh4bbBwohrGHrVQUX9yAmtEOzTvT
zbxdO2UXF1LjKuUJN1pejc8Ht5753AEuJ2dk4GjkEs2D+4B0YlpFgC9+vALwOi6GYd6hh2p8u6f4
xAU6XxUjN6uLl2pj6Y+WOaRFN+IJwp7L4R/ZCF5HsFsCWfOZkDltg48jXqMpTn2YkJfPD87HpYrp
inkLQGzaEfhTn4TdNc9EgkKDQ6e4BuvJq+ZE6qr0vAqHK/fOwTGymSvnYEha8DQAoIW2uOaTsT+T
TRCuE6bM27El8itnAdMWUTX5wfwM34NHFx3VcoMhp9+JrHopFe+VHJMPIJweYofk8rlcgBn4aOnO
rtyelaBIiL9KGhqPbcYOQtMoQXrXNqsOxsaKwwD10Ew9RZWMgdZGv2YLqP9MJH2obi5zDCPdyFm9
2KI8f+5Ons5TrIdcAduwgiOOzQ/aQsEt8pJtTpG0juVsbWryS7YkNvisp9+LhVBnCp5cSBDYt5r4
EXQsS57G7+1Za8Hhc0Gw99ROBhU4+1zOpoILEWXy+nNR6myWFzqJLwkxhH7cyWsB4GxfZfYd5x3M
b2jdVzRwLyS40gY36wRdBzf38zRBcAhtF7rgm2XbkaVz/fkNwWJ9LK8E2Xl3y1bgSHHXKj7Y5z1Q
wruOcw3VeAHqNR3Obgh+ziiWx4bwh1Ug7HxTwr7SoaKeSQD5SFWYbeqZR6XWeRg/VzqXhjeRnu5D
OdmsqHLWNqwmw03jTu0GZra3SngzIc3M/JRLXDNxK8GxXe4OWSrxmrHIeQ4L3bcT3sNRzePxcyWm
d0chJsPMH2Igs+zxKSJK98HJFM5GfkLySdxx24z8KfKQBdXcqS14A/QYaR5fA+xLfddWbD8NKwLP
ML9+2VfMlA/VLMXz4k01mEhMEcYBM1hgjRMXcnnCRlyfq0hRprPSbHtIC6uh5KGrEdKuM8Vjlfes
Pm7PrTE9Corl7uLgeaGVba6ciFWfU1Cxq0J+YdVzKvhcf7NldVzcmzsCZ0zyHMtyXyVNC6k2voBj
Q8gQ8VRj2aMgm9OzlHxqUbHcJMpI/c9ymO5atumGOr3Sgmx61KOq3INXLOg5U1zpY0qABc9K0eYX
hJkfJIU8BHqCA8quwSz3XOpltyH1lo2x5RXAn51ejQ5MMKlJfOA9RkraxenKFigqOzi1W6efAVzJ
Or4eYq6qbSz1ue1sk6qK9hlER8bRbXXNKlmdYgtHuTUUJriYXK6w+aJxZgq7TbvB3ZQl+JukwkRY
NsNEPguDxH2t5nBRQXVIZAwr3vYGDe3WjYnWwnTI2SD+KKvyJaiLdjtysnrTvHT+AopSnfQiJfpN
tV+Sogp3nHMgpgWG8QJKGl1+PhVUxGbsR6SO+7A6dHqm6Htnjkl9GS6lgerLQ21Hzq3R0aUc5kms
rSGAbDNV5YGBcAyUizq5mutr04isrWON/8XbmTS3jWzb+q+8uHOcQN8M7oQASVGkWsuy7AlCsq1E
3yR6/Pr7JavOibLkZ707eYOqqArZIgkCmTv3XutbhJYE4mXQCgbwHua2kfSi0JzWbpdP+npcJY9T
U7HYq2NejWUkSuCgo2Lpup3jTMlFgNL3OnWwD4C4SqHDFECAbOUpx++JdVPY1CjtyAENkl+1cMVG
U/7MVgq2fsT1b7QV3oK4IeHXsw8QWJ6KAMNIgCJiM9KUuxotYilz32JEYsgsRJsX8/J0f6ueX4aZ
ht+9YolIDWPYycG5LCCAwqKfGFPJ5KJsUSxPMwJ8DlDfG2/aYk7/PjCy3ECQZ9HCHxnWPq5fre2L
kLtB0oOtUoRNOrI0uzZ1znBM1MzUwvFG8xJxhL4dhR1RPN9qEzHSkgWgo2eNWSDd0mz/ronkSoOQ
DTWfeJdxQsw/XTKr9tHdlUzhAu1n43LzeROWCfJUTSx92jM6OELUW8M6gGK8E3kGylLqJ/p9eVQJ
HgM9G7qI5rl20aaJHnVzyVOrTj4w9DIMEixL6ZC+GnMd7BJaw2CuWGmQ/i+frd5mjs+0HvANO5Bd
ufHrlGkEnht+8Vi1g00sMDo51Glclw6BAC2OEjzSdxJElNOiGrar6+GarSmCiUNed5DB5EHnDIe1
UsP6f17HURSdLJ19TrA46IbTbzXig/ZDg4j9fKJ3Aoo7z+IxBVREBJRu3CEql7juUsKdSu7bWt2i
HJj39jS9BONAeHw13tGyBluAyp+0XChszFJe1fscfZ2kLBanDiHaBjAZw3fK7MFIXnKnfgLDSo3s
6Hcd7g9sjQDwCeSZL9GiAxvTCX1rPHFLKDKxvgYaoqHd6aMjj51uys+Dln/FyHwtem/fmktwSbMc
kuOU5VcZXdUtrXWgeEFPda2W05XQIbJ02PFGv292k+M/WGn+0izliQJjvgXsIKkCratGUtdoRnAy
stTl3OgjoDAntI3AMQJz2o4mQ4veLPisYHiv7SlLbnUcRl9JLtBJZln7rZF7h8LmDmsK7oZB82sK
LK5pWUxcZ9vzH2urkkehpROAMRJaUYdReKrmVSqQf6GSDxefdS3uqHPyNpmvNc2CI+IGapEuqfjG
kShUp+tXPiw1prmODew0xq21rC8KYeyZ0nQHI8heKy15Fez2UrIPdZVzDcdTj847ej9zCFPlTqvu
VcFtch3bDqc8agIO1+Y2Y8yw1XjDqNPZMys0n1h9OLWsMw0iUhLglAj5hH+B88I0TDei4ZEC88qX
XfU474clvlzoTG4CSE4MVXvcC8OYhqVOALbQ4YZ6CdUdJ3pigbknZQ8DIx0tyih78SPhB8ZJAPOM
CpiigOatlaR6L/kh01nxTvkFkC8cQogGEQ4ad1NA1PpzMXX8Flm+6igFXsp4rE4Fu9757ue8ue2B
sFxyWH2lCcGnKtx7f073bmDeVSQ+XRArpkdZo/1UjSrHXgHniWC8clq+kSVXe6Dg/hxISAg7aigW
BdHcSdwlbGZBEyYGZAhTT64XYuPQ5EBxxV9OtrnTXxJQAbydmeNiruvWJilqsxQ+9SpaKqgw5k0h
x3KDu5gBJ2q1KEjoSnG3s8Wh8CTI2L47773BzHOa2PHDnw/+zu/aC/QYTaIBPUg+7puZyJiNyp24
QBWrOHTmFg1bp++f2oamYKaXzHs0A9IubHRkIAUR4mY5sNQ0j077xW+bB91PDZ5hDrqqzBg8Xdu6
nvdAVNOtbs4rvjsPFFkhhyiZkMXiwLt1S63DH9NTAPfi87mReT4jeYb5I+3L5BVR9hg6vXtn5GsV
TVpvnEzi7i/dZi6xs6CFdUZVlHqcgQBTpJyXUAcy6qT20nTjr0PYgOb7npSyDJXOseraAKO4qgIT
VB0o+1CVCT8+5IYx/+9b5EwECAs2PVqBzM/fdKSyIiVbiydlH3ccORCaxZfdQEcCCtsJR4fzmKpW
Kp+P/X/gcTMmisY/f62/aYopy4Dn2obFLOVtL8/y/dZJgUXsMw+3SWeuyUUHbmKXuKD3iSHBpInt
MRwJEvigXWX8po3I8V25fS0WDHpJv/bjeLKNIc0DCBpgfjZgd0n8SzVD2bxKQDlN803579CRrzVK
nOy2HsvxU9CY+8Wajac/X4b38xScvbpneBZsPm7vN33gwRzAJtUTNDi1CKiGgd3zSHtoILfSsREi
sbr++SXf9+zReZpobRlP6AaF968f36p6kitoSpHNZ/nbol38bUvK+9Yo6oe5k0ysEw3v0SSLi1SM
5cWfX/03TzNzAt5A4PPtM8r69dVBY9dWX8HchI8KMZCGDvI9HKN/fpXfXFa6zKbjOj59z3djKnZT
k2BQB+eEkdrhsPYcv7L5G1DJ6y4AGAeZ/INXNH73wSwn4MaFLcHc580HayspKEvKfi/SrIP2QMM8
7UmLZEmglQOoMWH7hGNJ98x0xUs5F8t+xCe2mQVD52JMf6zF45+vwhsrjeqYqjmii43d57/e3lyN
VuAo1RuesTz7VjfO8vOv4jfPqPGKuf0gHFdNGd8MNUglxlFM159wSw7mv363g4mKLiZQbu+n3rUk
sDeqNKfaIscFVErVvDFG99kuss+NjlxE95B1uBrhdNPVYOY/en8CaO2k69Wfr4Kayr57WwHiBm51
Hm3SjH99WyjcmkUQqYbZc6RPU1A8uy1LzaBXbJnoFoe6PaGI774QKKjw7HxFWoL0KNXqJ0PONKao
4zZFY5pkwlRAf1zreiK9HQlB9t3tLpxen6PVpgTpvYPVWXcmNc4gEsUSHLKt1ott4tGp8VaRhH3F
bElNHXNXRz6lF0BzsCeFYG84W+sQk4sY3qyOTZRLQytLje3OGxu0DHn487Ux318bNUl2FCQvwIr4
dp4bgF3pORg2e7Tb82YBxhqCaxw3xVTSF/NapCuJldI6wPFE4I9+/pi0VoGRtvhtfMz3mCihUmXA
PRt9IPlaZ0o0qrp5VVKarhTY7/MSsYJPJ5TUlI/WM+P9SMsjFsaEk6AICY6uPuM/Zmn0Mljn0Wfv
KUq7TYZINaKnNhGZJZ8GE4kDxLoTqc5ya2AJ3hDQtZMT4t0/X8r3Nz/Y/IDby2Ryj7DzzV1WZqvV
jLgUsLag6Zu4MCZ3QlqN7gcv9FYkwmPN6BDQHRJ0zHKYaH/9vExB4hZoEuKhiq5gRt1jLDkmUq+v
XgscXBFkNG5e1V2GYUeKZC55M0OAc7Yki3tqkheTI3w6MW/ySs57OUdArm++JVKU1gmHd/rbhPUw
m7cK2nBoF7UPZnm/+9IY4DEAdTzdcd5NjitOriaEnGafdKURmQU4O1nBZC87qs65nNstCP4f6ry0
5LSfhjZ5XUr/gxXr/QLpIYtgnmiZlv1+m4DaRaKIYTR7vMI/rWBpcRKgAx4gVoTT8tGrme8nWJAm
MVYy97UM3Xtr8rHISfV11ySalYJqlzfg1tRYciWDLgwM4dDApaAGJcAW4dviplzrp3qu8ysU5nQF
dPHS+MZyVdjtejFy8N7kNmkiRCZgvYq78Sqzpps/39Tv91HesaMGxZ7Liv5WSCCd2SvJ5Gv2xFek
+7pr+kjL6UAMOucnWtmYtfXig6Hlbwp+Xo07QofpybL99kkqKB2mujXrfZzR2CSh0+YgPpunrLZn
spd6+qkCyayRD4eO9tQxwMJ87hnSb9e2KO/0KK1oIcQMiqIeJyiNUMu4pLVi7MCFbRs05lSXHLst
p3/CjkA3XfVEKgTfJA4E/q731GqWOvRr1fjFJhjsLudEFZa1BQh59ZAT510COd/6XLTmujEwvG0a
CF6blaHDLvFUMR9Pwd5RE0osEdhY6JOcZxtQuPUNM7fv6iTspj0vNxMtY8TfLG2ew6bppt26chv+
+av87bLhWjYCHpUyiWbj12WjwbSfSJtlQ4Adv81LxpjoH9ed6dj4behjsgdyyE0D84W2Od1shy+6
moglnjDZwBiT06W30CM6r/WlOTEaXdKGnmkH07Lvza/n0aYNzBzNTykvS8bd10nGl/DnT/K+gPVZ
XyleUZzoJrL6Xz+IFDYjWOl1+8pjMx7mqYpKTz0SdjIehQwALfpr+dX2Yy8CCvg3pvf/KjB661dj
/fVN23MsNC8IbTA9//r6AYo5kG5VvdcLpmi1KedbI6ff7xd0wq02sB+xamK9s5L8MGAAjnKbHXLW
6GOn6r9w4bfRoHtlJFZuU/YuJkoeAyDUx9+w1FzmS/0EjhJCi5o/0NowiJlgeJ1tkziRT06jpgEO
TfaMpiQJl6rHB2ufQVqT3klAoI96ARtRD07QY1OUlauDBZNVhbTvV/5RqBxN/2l3WbGvCI7c5x7j
xj9/Sb+pLMjO8Q1f2RnZlV1VL/9jVx6Z1ZHHk9T7liHFeUAAR4SRMKYXwut5DOHG4EzI18OMf26z
4gYJ4/SR4UFzOI9hVp1kkUai+2e3vivU+ta6D3YG5ivum68VE/1IIB3deHq57P/87t+ve0CfqCh4
7kH2vjsjDb3WdCWNl73m23sjZr6olop84VR87kYVcfnBqveueAYfyzpgcShD5sDG/uauSqDlY/Ti
JEhrG7Rt08MZUZP78yymO3+9A0OhkfUFJQeikUGNAcdemYGB7G1lK/Otg5hlg1Tjo8Xj7UZ5fnMk
HVs8b0o1pH7+jy/TXQDXaSAC92nSopyVvAeMQkwBGJcV6qr8+fL/5uXUI45SyTI4TLzbdvLG6RhE
kiXhqLvWK0+LRkFld9w7nB0/qiD9t1WwxxrHiqIy0hiNcHL89eMlcmTaKNNknySJcwqwZrAWSi+a
bYhKiGyhyMJKIklesGdQhl6kDjGAhqFV13Zte18muwxus3G4cK3hpnOx1LRuD7R1wic68YxGdFe6
I6B9TAi4ehDRVynyZVyW8Vgy3Vz7atel/PJ0lK6aXd8RjqOsYpWxgz7Xwvs3S0AjfnPBGYZcUa1O
pwisILhXMsEPczzt6Ei2WynIaytNYV2i5YByN+Q3hLbYIcc2a++ZFtfQkOnJbckIibNc3FSck3fr
qI3KYeFHQ8IPElN7MZTazpja4W6hUIN7H2eRB7bwKq5HYnao6OgIStrqKXPqqMpLwm0c1gMiIoMs
csu22lWNnV4OGdB+lBaQwSbY/HuwAv5FQCjiSWtiQX/3U9PbZPCkJm67oTv6rrbS/lmNb8MUWPve
y50PHjTrbaHumT5FGPQLDsSuznn91y87EK0MtIJdHgWFrzyrTK8LVCNVpzPZppZSwMebpm2rfdxM
Nmbgxd6ajfoCa9AyvgTPibKHut6THiaWIvlemBnuUaSHxHdNLi2lkaRWDfOazwIZkW5W7Rgi2KHq
Sux8a9UelnqyT4H69Vnd3/SJ+eB4qE2m2UVJ4gzo92VZXZhZ53/QcHrbpkD2xwPFE0wdw0Kjv7nV
WTkNx2pzf5dAP5KAp2gRffD0vl08zy/hoTB0MMfD0HtzgTmFOTQChI9gIGuiGpdHOMqRY0azIgbp
SfVcNO2jU9HbooAXZe0EW0KHXS0bb1YogniwvyRYptvaI1ZLBDJsVr1l7JYbCAYY6Wkk3x1qPO+h
3efdB20t421t71nsc+j8KODpp9Jx+fWuWtqyGDOS/nYD4Dzm8lnHt23hUM3UC8ZOcGgwb+9Z7R5o
O+SkmLnj5z+vmmcF3D9Fpef3QIscGC5My0AJxP+5SvPYSM+EnLuDUqBF49J2hM5akoO4DrpKjmkQ
pqXePUPwjK+5kPZ1PaM6rXrT/6Tl3holuCTCbiKYcChX/0nvSEup2o7qLml2ZZ7I+wlfwsGRHh+n
T7xT29quskW3jxioBECmCp/OFPS3lica/Jta8UHDwlGH218+IwUsLVPXIlmTZttbMeWCnctu2UJ3
A0/VabLkvNMbYYTBWI+X5w8RDElxq0/CO3UJP2DwGIcYftcIpySIVUqwyKIXEVpJLC4CnPP4zjON
51rvCLQ0X/G4dxfa6CIhI7KSoBLrDp+MtW1kOl6uKwiQonUlCoAV/szsjUy1u63mZJhUVrfdFjAx
UPjUasZeabuyMddIxsBOmmTe5bLtrmf+5q4hSR3zvbhfIGKFbjwVt8vaPK4ys1iEhkuHYJ9whR8C
9DUZr3Di9E9arcLp/+NIuP3ruv2faihv67Tqu//+r7e0Hd/jctKER1Pp0QoG+/PrLdMEQZyunJt2
Ipf0TgZNErU4nlIxfYJ0EMPVsskB6g3C290lDk06XiExWf5F7heQF1K6V0TxYj4PeMyyakyO4Pz0
53Yhr0Vfg/XIb3FPI5YrJsI2kVA9VDguurvP9fH7ijXyyClPD/UeyZ7Td/auNQG7lIT8hJpbPw44
/XfjrBHfOBGct8qPKhv73WplG5y5eWJJoeABNt6cJjLSY6EGFc7OGNm8odxY38wZkgubFrdAN/gm
Xiq/3/fTrO0srdQQ4rTJ0ch6/2Kx0ybKCJvHRFmXn1Oh5B0pj12+dk4O4JK8QHNquDFdoUUScVyk
w4AkLbMmTiX1s3DQfWO7yIF8kgR3jml/mkbriQwjUBaB94lwxh+cdXAdMZ86lr3mQQtsxitRpf5t
Tz25TQpcvMFYcByvkiYqYU3vXXoDe5uR347BJDf6yEvOQWF90MN5V6Wps6QBOTNQa9+7onCZASvP
6t4ZC+cVt4F/q54VUDJZOBli/KCN673buaCjQFWliqBdg1fzTYFcDvSq9KFnhUVOFZFMRLZY3SXH
Zq2MEKvwvMM9mF0nbp8cTRA8G6bLLaMrLvo8tlTwAJeB4Y1fxiA+TYJMc/yTOwOVz+xeLiKrQSfx
XI8Zklf+bNhQE0ZawH0pM7YP4ja0HWX7a921651ZI+aDMj/+NOq6uxgsnoGGQ+Ep63Ssy+DSdgmS
+M/TWMh7Bv5xRArIeNdgkYWRjk4jtwlwstyViGuNow1irgBftnvX44+5CPKFlWMFLFW6lXeSuCuu
Jp1luWvyfNept8PEtFCF+PjZIdY96ka2GQ3DfAlsHwpiDd3qucX6dm3qtSJVV/o34gUKJDIG4+wk
qbVdIEvazqPQdi0XcpN4hrtN6AVRgfJArB9UBb+5W7hJ6MUoPbraJX9daTrXLfJSoIr1JaKczOH6
ycZhc6rtmgBRHog/L23vX09BfSHxMgHi5nx7SnfzCmXwWju7oiwpQBqeBmRzAUF7qX+RrE77wdNg
vC8sObbBBObEi0zdg5/26yf0kbcRHybsHTomi5hWlKEGPp1TWjKIqlY9Oc4KJS86lyi2QRKuwXLh
5q21rUsefg9cfmhPcCxnTs5hMLBR6SNftQ6jCVGC0e+blo+SurW8LzuWa6dSm7sTS3aetLgFFfq8
qGVEVE6syD/8dqN4Rr/YbjMXVSjpoYCM6E0+1D6b3UpaWjEm+Y4pw2tbBzWhWM4rbJhnIpLaraaT
qbUQkXSkr2VujUElWNTyoVu51w2Nlf+8tZKzLkPpi+QJRZm1JQhlvQPkA5dR7ZIBdJh9wi14rJNC
P0693YOtUbtpmSMGb6hLSGlmqy2HdaOrZ3UxWT9IFFxeqpX1LR+5z1cwulEuJfStiZodTk8TdXnT
PqZpru24bta2gB3MwMKrIzoukHI06Bfr0s5//7Tgfk8XknClp3Gar1GGRIM5teGMtGCzqF03S8zu
YJMuwMPCcpEaE/VAP69cxLk7JL3uXxktA/yh4H+DXvgX4EKGqyrhj+iCCqKKgz4Cs+iGaL77vRSd
vMbhjJqjJ303Ux9Tc4zsGn/tikPc6LYDvss9HqXgYJZwmUjZ8/fF6n52F+97iV43zAvbPPB0jgRy
59aWFYy72Fn8/dgWlCwpZfT5cQ9cLh9KU15BYxdoAiqdhODeMAmsnkM7X8f56fr/xmFUL/S9ZhSS
CmS9/wFARs/98y//sz2zwO+Gn3K5/9kNRf9vtqD6k/+vP/w7N+oDxKLFcYijyn/KJ/UKf//N6+fy
53//1+e+x8L5G77i33/zLwOnb//LR6oCY5EqlQ6lwUL3l4GTmCpKVsbOgW1CB/eVMOHffEX9X7bh
cHpAk0At5lj8pX+HUVn/oi6h2ak2WYPGrfm/MXC+qXZUcwPhNuhRF/EHkypVXv+jkdMjgXSRPI77
JuuDT9MglxsAwy4eKg7lL1qwgkYBedV8sBjjanP4zf8o3HllVV1hqMMZYBKr8uaVh87Nxxk9+N61
h3iXShIgn2kiLzptLsNGYITEl466nIanosmadTvbdZOjViwIN4Dfo7v0WxvDDDtpke/bxkCOwCuq
jsYicJ1Jogb0rkG2mZdxN1xMplFJLB2ERNLI6BliNgDOX6yp3Vj9Iqu9aVneVzwg8/NCxuwjaUSk
4enmON4t54y8HPnLMT0n5/kQcbKQWKThqbK9FG08kRR+WeJfrznvCLqrKzGRa/WSkS1AVsUYrbVR
R11cQ+iRxqmTU3YXEHHzJeCMgNpay0400UCkJsxm61ATbvyZrI002xJPUx8W35xD2JM/iWClI1hi
Rhkz89CbM4i8Kbn1k4GQ9Zk4m8qr0ZMaFUthiVOmmQEBTOan0ScLkFb+/UIrJiTlqAqL8gwasuwb
WCWRP9ekX1i6iMREn3WSrUPHBiKV1uvVxm3Yo/FjPqMhQHsX2EfdgVOQwFMXlgTNWdAXQ6bcxnRj
SenZI9XuQvyVBX+onkIz7qabSQ6ENQxNf1hjKSG5dMMO/HoZ1dIG3tEithpEZ4TETHjQXiwLfWpM
oe0IQvr0ztjZ8GMPNohGspY5iRpyGC5jvUv31pSYjCEQbw0O0FmMFcMubkR5iWbYxThKFqVcGVit
Kp9yNO1abDpDkLBG5McPiM7iYrB1LaJLoV2vJNUeQFql98QzdOhm7cKORKcoDj4iYKIvMt3ibOcj
mYpoGNsBqhU3Aa1t2d3zgnK8ptNg8b2nyep9FYPtX3kq1ROUbvmjJ0/Yg9PbOOhAk2m4p6t50meN
aGFwhel1ZgbtoV9a4inJDi2tpgEvVNZfSky3XOtMNhrnKHIwUQOp+NEOQKm70fXaddFluvUtbQcU
6zoJkWjUVYapqdJM7XOw6WxgnCqYr0Iqg4a1z7XE/1Q6hLpHmkpGbc8hqc45MHUF8XqlSwsWZacS
VU2VrWqLZBGXoP9X8A16633F14F4F43wet16Vp0wt9Di+2Xy9QN53WAYXJXmuvJAoVubCJFMdF9c
2EFhP9RS9jHYDZ9EI+ecE2stNjYww22KG4Izx0c6c06yYe49fcrd2bQQo9py2vrOJNrLZSJiqm4b
AMQquza3sE6TomTYr5U7kdlrW+aCgF6hLc3Nujik4Ko8XFcl4+adn4HFcNAshuAwCc9FPZ88DJB3
UIETrgt7xdiB6CJw11HZu8PqVNMG+GUHEVS7IXrhhyvyl65MTgA4941Ohu+wmOidVa7vyCZ746qs
39Ye4KqTp+SrHOBAJQJDGifeVGcIBq6tv8gIDq5UgnCb6T+S3HA3sgYuFfeFuNBJn7yqPC/fmXQl
d57KIxall0LPQy81q7TiYUVcwUm0flldsoyXklRjUr4IOC6XeDrFKvW4PAcgp5OZHoPEB/KWnSOS
13Ncslwc48XLpvSS4TeQSM+7YcQ7443rjN6KDMx+7s+2Xowi3Xg1OXE+ZmieS+2pLwX7cYdci57f
Z5D13g623XBH9KEOmi+lDdzT+LwkJPhnY7WsH11t27QZmzgKzMVDlk8f2iZzZRPgjNnCYU0PNeD+
WwSRcRs6Flx5vZ7ie48IWeuBKkmSFrXk/SEX7fi918rhupuGLt9yssIowMH9xsdXG3KaNo1NZs0e
dxbAM1YL8YI/qou0yvEv0P/wwZAhhEU6cTVm0/zsF3VyxB1DwtI88RtmbmAx5ddjjLRlEvHFUJhl
WJfOZQ9k5qox3eSSVLNXdqf0mtlysy8kHfoNZRdNRaJAmdvGdD5w5aw6zKYOXGgEr1j+SDUSvxlz
Icv33ArqnBmTPbBNSOlGAA8p7GpOIMwvhMUT2JNvC5SCP3VigPdLas1tyHkDmGQ7+uNFAwHc3o7j
6F+3fV4+guBbQiRk8gKaTvWDjrQNJ7CNX5aiMOxPXVuyzPYrGYeY2yxSWtGGyyxqqA4ggxtCbvNG
rlciXa0wG/SXJnFqMiW6dV+Yxnj0CP+ZZfWkzQMBwUhrzDnKod14sJxcy9inzB1Jm284gGHSSfuH
KTftBEV9Zl97nTfNW47TqJnGqb1F+nYXWyvmiSGVUdeU2m3R2/H1rE0tv5TTim/v8FOShlTZyEFa
sWyFOJSGl20nXPHHrGVnchAnWoDe+AjJVTDqP1pv/r6wvh+mzqNU0M3lkK5EaWhza15oGqHNKfne
kWkW5IYUMyAf6ez9kbyEWJgw21TaW53M9hEM06OwArFt+4kbgG5cRJIGYWhoMcaw1NbkvkRFtq2z
dKdNMSQZ19j1y2CekjkFR4kAeKNrXvpjFmB0MI72V0XnK/k0SRz1POfh0rWon+Bs7htvAQ9IvOaW
WtAKOzUhHuf1c1yMXMiybraly4Ut2iq+wmaCDKJrPk9Ooj1AmZJEDjuDKjVAD2O45DAFh48ViCRz
pxFbP5fuVkdOFzkAqi8ItrAB8gW3nbbw+JamfTPzvetT0UF8lONsE9Lrks82e2IP6GfZWJa0eOBT
2zlSLnRfU2bhCd5kx9kNXdrdgvYI8Lj1HW6mKp6+ouEo7r1+1Y8gH/PXbgboprHlHJjzTl+ypnA5
Z8018FNHr+mazgPZEp4ev+rJyryMs0yY9QXZKKpRTvqW7wACTI2E8JeAnTMXo37pCnvez8xYngMD
7s+IbPumDPocQXpTMSaHAOFeCk6eyoOQlZcCvcYnERjOUfdH42Fps/hn0SFTw5hE5oAvRZqzMBnx
gVRS5xJTVKWH2D2CrUAacsmj0pFwJZZR7GvItPsS4sqjBbQXTYQ99rh8UfonZiF+DICfxrBwA6/m
S6jK29z3tQd07NlFmnTLMZuzdV/py/hkO315HNql0jYr5cP1UlXAHLshqC57Xc+DrYOR4CHPluXn
kLkljym5fPc02kfovHXThnnqJhGlLQxnSnsSHvPu0V9q/ToGlXiZxIaOUZZjIZufp6LypCueUru1
8VPrxdGZtflhnEr7YqzS8Y62Vk816ca3VlfTBWCMf0SY6D1pcITCVuA3s+z40JEBunF7cS39zD2Z
voAMBXZhdLnPcGyB8sIKxYpnQNxc0xMNvHUze1ISAWdS8OCtnUOkMBikyBOjlV1wbgAG6sTldYy5
bR8UhOaZY0XBWC79vdtrwAkb3kFFNsVnyx0xWcGEtR7ieCJSdNXMzLhlixD2ZhDeiKsPzU1Udvhh
ioLheLCiunUtrLuQctrrIbcRXRbBc5Y2eDtMA/uqXy17c8yUObtJflC0FFvNbfo0FGsBe2uYiVos
HbQtWNA6eFDmeq8R30KbZcZJLnkRX8P7n3lQb8jfEdA/LXFbz9K8njowhc+1Zc7tnWzwqTyoWovE
XPgDMScRDngh+X3ZRKtWzkyFzFFnl0VsgNPXH7W905D1UtqTeJgbI31dkVrtiRMR9RZiidgPTCju
ABMaX4c6sB8Qvph0iaUZPA2rCEi4TdPqkyi15Mc8uRk9Z9t6bm0cDIBEUlCbJAjN9zoF6k9pEWAi
ptryN2U6t/eLNFgrVkJSKdg6g1XN6TEUtjPuBrCj1vDF5et+zmPP/sxM1ZUPPt3x/jquW3KKV+AJ
OLU7n+enzOSWLFNwtD6M4yEipQawajoYCzEjBjch5hwNfOLgdBIM5uIamyLn6bWXjAzXmv3wWBtZ
wCDVask+JXYxYXBsmVet1hCSyL8Iwamhwx9alZ5aEN25rwyYxRjNh2eTI1HY2k17f9bOM9UWc0Ei
Y0cma78IKxLch4p0qT9nXjJ9EwRVHVyV55oxA38ymtrxt26w2F/dFDfH2JMBO6o0WHO13DtBr5EU
KpUWa2NCbVV+LBV1cppNMmVblS47qJxZVKDjqa8199ZOGjLjNW9v9LV3o5IXL3v0ydGgUmsrW7Ov
gnOUrRP0OowkZDGb2W+RpnrFEh9rSQKurbJwGVJ9Q0/8QxvL+W5odASRcytLVmuTBNfOHYPXwQfq
lgxlugPmKiIc6cmjVBG8U8aTU6hY3kwF9Maza11VQ15fpkRY3uW1/SrsRMez3wf3LeXsLdjcluoq
bX4yL2LALyA7V13uPqwjyCKQGfrWWPvpEQsvJkYtT667WLkkVmkxyWg7wtKNpj/NsQ2EmyzBgyvK
5G6kARBZTVrDiMim5nbgTPrSLqZ9l5D/uFtodm86v5Y3ozPlB2a4XwZ9Jgp69k3mTinQ7C0mRR8t
0GJipiVyOXGLZWPMg06XjEDmpc/MpzGpTTKB6WIURNI/AU+Nv51zZoiZ7g5sq+P9IurlW0otdl2p
WOi1i/srPM/5JzwDDPYnFSK9ao12aYEUuIo7bvmxY7336Nl+S1NZAdXs0+eFnqiD2HhAJgFc7spH
4E1e8cLTBcAWS51KvSY+NaBp54xhpjKxrTjfrSolu4Ih8Vj4JGc7KkNbq7mvOlTKnASBW/vNkkdl
Quo2UlLzMvZG0ocAqj4QH2BeJSqn257mhMhuvTIffOrJa71kz9vgqbd++FCWod/LUh51QZQXWQ+Z
uNC40YytVYyasen7fPgytHkvolqzmy/93LQB567Z+JQ7S/PgSbN7hrpHb8XLh7aKSA+onjogmM9T
rwOpDQTry7GrpXu7svoxtKxy90Qq6MrUjLgouctyP34WPdRu3Nyp9TK6lfuIhmVViWT18zxBSDZj
3ftSuzRpnLKvT4JKDRQxawdvKCujvPKLXTp69n2gsXobrnQuuJLdjTTUvCQf+2eaxuPRGFsiy0w/
3nZ1Wlwsg7XsGNLWpw4kGulyafMkPT1lwFlq97iOnTAr4d4bXtizxNdhVTNVrasWQHWAC9e5ILNq
orUeEGc6TMJ4rDhtAMHO8WGPjBsYm+jLdskWqKHxOokEXsCyfMk5Q0YiTh26wqmWADCZkI+NdsyB
2kT7Ue6oAuRp0cfkqxmkxoMH68+hy7zyHrSuvl9qH8KsJkT1aJfta5enLcYcb6mesVQvr4Ark0Pi
aCxDMeOvpGxrPGaaxgg6fckFjS04+ZvBW56L2Vminq05nPrewvmW6aoYe2SRqS8X2X0iScHciyHV
joIhJt8meb8DveeIgespH5qYKt2/70njuIkthG46NFZtY9klXYA5zg8OgMrjhCH4ALeK20Gj6Xe5
EpBaR0ViqW2q3OV130YBREa2qo4nTVuP87D4V3hJEwQ2gdwbQay/ABJG1GzoTJvyqi75+0V7dBOd
YG9OUDu8kP19tniMxhNjz9483at43moD3FGGg+ZM+0LDbMy8Td6Av7v5H+rOZDlyJE3Sr9KnuSEF
gBk2GZE+AL6STtLpXIMXCIMRxGrYDPvTz+dVWT1VJVOHvpRM5yElMyO5OR226K/66VUT+mG6MRxD
1UyWgEle5Q+c7Cj9wOiS3wE/cVG7tHPljqeShGbOxTP05lWivwFsF3QpYp+kFTgMps595GhQSlLw
Rfxg5xmx2MnTh16mbpRDi9oIbdJ1Hy88lyX1tn1pqXjXkzeq2PTq7lZ21wouOdjxW5uM9g7YkP6R
L8K8y+uhoAwjNVjA5eg8CtCydy1fLarbNj6nZIzuzIbMI5Dx2rulud07iLrI4QUv+rbpzQbYQOZf
GPEA6ZoIk2xseMTvix77B8Q1sAqOwFmOt1kV23Y04A2sEkxyIpevYG3XDUUBdNsntvnLWJPiOMZr
/OSyMoWuN9iS7Qi7jrv6xS7Jh2TXOeb6EED32Kc2FOXQypV/Nxd98wjVCIIriBr+yBDVwa2n9ROW
sXfTOE3+Qhk4q+DM2BS9Ec54g3gFFRCH5QN3AvvVTRcmgKY5cuby5EFoNrOeBH/iLTizCssHtWG8
+D1+iXyZrmEHlfDbxE5Bo2M5P3qxXUak2IxjX7rNjVGbBFOMqv0wGfhsjKTONlpBu10D5rQrKHBg
7w+jWfe7rmB2bq0zGyn/6hx76atTOXvTTuDV8+jRyJuFkEvcb6VIecbxvqWRS9/cfija7jqeAe0L
FEq/uu5qvfpTlWxKikfSEOVqTaLRpZzZK6uCe/KUNc8FlCH6gBw9L5vVG/NqZ5D4qW/HNLWRZJva
5n2L+DGA5EmMtyqXms7EFM8FLPauiFL4V5d1Sbvstvbc7AnyiTlxnjEQe1fCcBO532z4zj217tdh
cj8Ke3UJEge1tfOq0mAOmDOH3TmiZt0CdBoQoy9dG+I2cb2LphuqAGCc2Vd+QtC8DaCmfo6GSVs4
nnxTHskHxu4N+X75jI+mem9FTPsk9ImHmRE4dc9Oqx/HJVmR28D2nBtS7xcxSvXAdvPDsZjbxb4u
QgvX8IeBmX7XLDO9w8ITN9q31SuR7r4JK39uMVKl9naprBIhpT/yKqxbbTYgozJN+NthXvnU9+O8
gVq8PiNfOjd+a3tnsbhIDPnkN6dkWLHD9q3wf6EaUEmeVDa1zmbH6ACrPfU3hjd1BzTkdo06qqrf
M99lg0BCXe5IPHnbKxq58QaMxoyOnwsSD6eki0FnuR3h+NKb72KbneCg2WZUmK1p/xPYsq4jSigH
Hc61GkcCNYbz6DcC92UzLSWVpt5iQGoWKLX4eX28kULU+Y5txD6XMugfBVHsN4Tz6ZGeKDzugXVF
z0u970nHvIiimB8Evslt5tMmv6sze9lQ95A/MEAjzVlPvvvRN0X6I5vd8rY3rPHcGXbRIkEC8bht
/Zmpi2WV/D31LYdQOKesqPeM8X1Ze5IHLofrXerMOQ0Z2fwwB52kH4CwSRUVvBCPdd6tBtNbO/kV
W6k34Gu3rKckRugNcZippzzzbPg3MRfoAPc526l2IjdIuUjNSjj3MIQ1nYG1ebEnQQMGMUFS53HW
/qACO4MKlhOQG1vfvTPJSyPjQCGsDuDtrRdwSPYtsDU3iVSbmTRHD+ifNGsrAMWLEX9lhVo/m4CH
ZzulHNjC0Wyp2h5XygRdIrzVfu3G8o13G07Wiig0Z/pKzw/aFPEXUe7rAsdD5Fj8T6Rj7KOwQBqY
dkWJaxqb+6RV+pa1nQ1IB+YvLYcu3QQ1O9/UGMaLa2TN4+x23g2j5fYkp3480sI3fOtBEujnbduG
k09ha9j28/zbzWO16cphwx2CCXbv9tWhkqt3g2VXUYVYl09yHp0bwyamshbL8AsCvyAlRFhg35Rm
daAjZOaMlqj202pMnW6TwasvXJFQv5tKvxSj8B/Bn5RfK/Pxp9Xu+FvHOqSTsX1PeguWEd5zxh2U
rRk3fWFO24HX8KmadP/FDqT8kHai4BlXLmYYbBV2tsV4cx6Upy91XVC3sLK20J8wSHkbmH1/xndU
3jYWH2TFNbXcgEDOLuZAJzQXRUcUstp1Qx7tO3+AC0OHrwv8p5rKS5G2GAPSILebpziu18e5YMSW
crih9zsjcM9dk+yolV607TRghmaaWceWq4asu23X0VeyptS0KIrDbviw5IGn2/g5WyXDcKt+T+Ox
2FqA/D+5Mvv3g7eu52VWv1rL2agCZEOb0ptr58Fy5/aLesomMe272qujPA2elgyaU+GW2J9pImNy
o00nD8U002Vu0xQlJn4u0JU8PAtZKVnyXFNuRaJn5PrKhGZA4TAyFR97ju0fHhUf59g0LTANYu4u
kgM9N4HSMcbQH9jlxnlubrLREQo7WKJ/JMXcQRrwv+qusKlRpR3kIaWG7G6iyOtxRs74qDxfOmFh
xRQ2JgPjm3Tg3TSZyYFVNb4aBf0owVxPgdGA2ZFeFwMUTTtUkVVrglHI7p21KZxpwUrEEeF2MLzq
TSRsWakKOLKkKJyFdcWPSKYtJGit5pV5an/ExFJv07avD3MKqcH0TBwLi+kTlBGOZDdNZoZWfa8+
XBHrO2aHA27Jxf8edaVvJ6Mo0YIt/4fppWYXLkPpGxEuweBmiB0Osl7O3EqsAzcYkPDTrbY1Uo5q
xcZnmoPc2zifjSMrkOdlbxxjg4JQiUZCAAYd466fHRa5wIPdRhdQ+uQAktkRVJ+eM0hzv+ppmX9m
HFufyUyCYgI8eF3/KdY6uUHu1+Eq5vmjLZhfhqwKySsSKUeTFZcWK1XOYjwOvsccpiCNCq29T+8m
A9JHie1QbaeGQHjYLWxcSxW4x7j2zFt+KGPlrd7NUdqI8bg4fcLORezk2GmnkZsmsasmzONyeWv9
wmZuA5jEthv2/KoFDRW7Zh1HdXx1+vQewekhi1m9exhBN9iT9E0y6ytxr8BOEph5hpZnVhzqirlm
t6IjB9KTFSzOfUPfCp1HvSh63ubsYiEFJflIi8og2lMwz3wZ0LvJIdYgrCIF1OGlHDvmKHZV0Frr
zbA3YsM4IrIrb+N0+vofJh66MB4y+4WZrSjDiYGoF6nKcX61Y1bdN0xQH9m8OLuUbJfhtSFDH+m0
u7K+IM+8ozfb267IaaG93q6UT9sc2JO5jyTzQQpNINTMoDjvfILdvwrIS2xiV0RnXHRpJAE9xTvK
RcCfIQ7frgBebuaqne+Xa7IIJzYi+TVYyZgGmCcQAZ4smJdGPj1KA2U01RO3a/0OnLO7geBfHn2j
gtRSWHozLS3WP6zCdwPHiXv7ujonK3gYorsQjkcCuDF0tNNKKVEaWoM2302jze41wNq7opvsbd2b
1F1DoNBARwkXpfCrHjsIZae6IHOnQbZspR0TlIfI/VU2o7dNGr87UVOdPsQ0tGNwz6ZsM5TT+qUT
comJRbF4t9bTgfM6MjEAGmf377X9/L3r5z//B+HeyUQEGIP/tTfo5lOp4T/+16dq/vd/3H7qVGXd
30Pe//z4vzqEPJjsJIAxCcJzI+N09QH96RASf0Aud3ARQNHF+HHNpvzNIeT8YYnAsQjqYC3EQvl/
HULC/oOJAtgt7EEQxHj4/jsOIen+o1MHGZwslOvIfw55VfaQWAOdoXsVd2bI+GyykIORABnajffg
dtx6G8QxcotlTOmKpg+Bh3d1e7tQXH2sk6TdLann3LvVnG7MZfa4zw8zGdpaAUGIGbY1RmLVu4Gz
1YZeINS2GP5MW/fLUdmeCEvNLQunst57dJJtdWumB5Kk7YPFROuNkzfdr16d7pVFPc40lMUtTzaW
zhUfgbjW6KgqJXdK/OYagss+/aBzmWParMvxX1p49LWQx4dstIdIoHbjMpZh3UyECBn35U/1X/p8
MDD5pxWdmnPItfAn8a7KDHuy/Qy5pL5g18goFmcNu1063z41Ns7w2K/j/UKbEAHFlTuiy4KG6Erj
Ehv1BBCukfv6WkZUOgXuoGtBUZuPzWbW1frDoMN6C6VLHKxrpVHhpcvzUDBau9WMDEUU/LUEaeBo
jV9COXcVDho24nIIa8aRtw7OgZ+M1uEG6gZfYAJxP+feA/yR8qU6r4o3jwPJW5IFw8GUlDR5NEB5
kemk1Q3a6rJfKaDrI8SO7msQQ3wjBkgHe9QSopkc253jZHBlDpFAgM0aiovPKr2YjwOu/U3/5noo
yU5cK2oMKLFm0nwaTVY4kCuJ7BkKJPNfUGTxmvNZsiZtUF4EvFjdgR2qVlhb6epam5XzwCa9QsuE
a+M0SbLBvnA/Vd/txG9hg4OjecUwSmsJR+gmedFi8hnQYg+C8OZqjySCqcCgycInP+964hioNj07
XOkiq4EPyq+7npjJGh3D83ZIl/NfKP2ausit5FPa545v8XPI54FOScxQm2ppHW4/Rj9TnzPVu3j1
cNxQ6tYdUwkommNP/L00Lt+TVniPqEpKA1pUeauk23hq7Yvn6vgzMIeCa2vMsMeZQZCsKnPI2gGX
onephYaPoY24ehZ3z11GVyF6BUOg3bDiPLOZrl0yWcL3ZWoVwZxutgs6UBM5tYUcVuKtISMAhBFz
hV8OwyFnSvULbMPyuVJX9oLhjN52ihjEtxlMPo904tQtdyKlpxDHAUYIkWGeC5ux7EfqTytfbMqC
4X7ol3aNDD86kiZcxY5qG5wwz2lG2Hgjxy6pEENnN4XAN6SUjdMS9CQyj+GsaAxFNZujIcHnVutT
z4Ja/5utsz5yzbIQ09TKiadNCHKHBh6mG2riEzAxZQDQfZ6/bJN6yMWqnS9ZrUAfadO9zMy5T/NA
WHK1WnnmRaFEz/Kb+XU28uST8pTsiPO1ODYLZjI42ZydyeQED14R2FQQa8XPuqZM3mm74fc0Qycm
zbFSpOJgVx3DxQUluZ2o3jxgtkoA7DXczsYm+N3ZFBFu5t7oX6lOSn9mTL5+JnE+7tw2Xu5Xrlxn
bqrcoRZHnXNm5n2YdEY9XT2K8sPouH2GvScUCODVrE8ccM3NxBDxg0+iDnlqmmedW8QAZfBB2rbZ
UoXkntYR956PdWGbjX556hfhfICH8DAWX2vzIDhj8es5aG0bbjPY0JpijKzCYgwwEqY4Kl/UWMuy
ptz4FMRknBXt+JTn3nxAK/Hxoiiz2c6NH59wAZU0Ehsmc+S283Sz5dUxPzmMBi+uGNTW1Dq40PHx
yPyaUiKuJ+Eo/WrnGP7CUMoZmmfXGYNb1ZRzlEhJL4qdypvBWZetOQ7mXlxLWMdcZFtHZz7hyro4
AMh3NqWTTlun5SbHo95t6+uaXi2FtwGXamABmOWPMtGMfDKiuXtnEoCFlzK7N1j37hRBRMRJowNp
HI845jt9cVjnz4iuBNy62p8JTReYx6ZUnt1BFs+WNtLfFjDulGKSYtwOEOc5I875Afh3dqDDftpX
MjFumoChgOTaWdP8hb9m00wqv0scNXGRFNP6E6eCPuRQdy/MXvMjCZzHgGB/uWG1xMTHDMj+wb4d
MNArqGdznMV9XHGEhaNOcKC3galu/F4v1QNF5jNtenX6nRPOvVCzFT+TPMWwRjtx8DOZNJVqupP3
VmJ3n5NS7hs+xW5DoM+PgmxRByn7FRZqZRm7ioAf1Vjj5D2qWXinslvdTSnW6TR2hrx329QDdZtb
NGQQfglXM5mOgZ0xKUlXcewxUSWhY/X9zjPy8uJ4Wm2zLKZHnBFW95sQZpbe27BxPw3ytshsxYrz
zixqBixclU5plpPvXbhicAWUp9VX4w9bJ/nOlOaAfKGc/RgoZhZJ5kNKyuK4iAhoV3R1i4bmDddr
WAJb+7cgR3dPv+28LfTC7cP01zVs6aD4ilfuZdZa2Ts8RsbN6q/Db0VF5Q51aXzquOUySZUYaEkj
+jcJ/aOfdkbFNdVZdvKQFKlJuSqMrF1L5ChKOlccByQMoOxofrfeZFm3o6IWOiCavG9Enu1Rqlnp
rlytY2YlNCu38XyGM+zuccDkN9r1W17Nvn2JJ+Zaiu0EzXGJD9y49GVyOujMUCmedR6M53ScKC5U
C/s1JvhbHytfalrVUY+G5DCAAzX0ctc7BeyrP/+9x/j/D937lmkBQ7pmbv71If0uW+vuU/3Dwfy/
Puy/6pck7DY4ZqTaPE7Gfz2YB9cjtria16kU8k15PX3/eTC35R9SEGjiL2E6VA5yZv+bdd/6IyCr
SgwaD5yAFuL+dw7mAOr+wUJPXNsBwADgykUuIdUU/BNfDX+agas8Hg8Y79I7RBBIGrW2LmVxTpPu
fu1jXMmuh/BGUSdDWfppOxd8BW4yascVRg3qHjm3PflWf2eLZrhG5D7GdV6QT+9AwnbMMgcCjkp8
awrSHxyXmu3QygLm9T4x+FCu5Yens08tDGsHWMB5T92pwISecMtVJf59zfx6nX+2AZeHYZh/2viy
cSO1jntpc5BhaHME7dS7Tvpz5aKR2x6FiHBOI9rttml/NbAzTf62gzU+kuor32j8M7d9P6l7ny2O
nOTVmgO0QE5PWos7gaJfVsvWwoAQZra4FivO3y5zAxAVZhCmU/OONDHey2LC5tqbXdRjqj3FDSNJ
u7itwKdvp374VLBqN/XM8Nfqqa31uLgjyvbEkubyvWFScK51Dmo2a9UmpnoUdcQE0q5Nqv5Kc6x/
FgOuzXksTjBnbtlYmHAzLZuF2+7KiStQLrP1dqBYsM5QHdo8S1kGvQvkOTgnTKeLiHnsQXDLQ/p2
ulc/PQPkfAbhhTvWBQLtB2dZT49ttTBpnt96DgGHwrC6u7wMshsz7fD+qo1Vy11prq+mrw74OZB1
rp7u0Sro5asHifu2jxGrDBZIZ/oqpY/ppBXM1ctPosZf7ijPFob6kPrMh3ycvXNO3pHfNeqlXatd
Y0/sJQAkdrUHz8WCubxZY/MhAXO6zazu6Ctx7Hz0+6yT/tHI+X2LJRs3fZ1ekdMMRMY0llHmsJWg
4eHfQv5M0jTYloRmNxMlLyH4bWrqstZ5HAq6dLtgimgD4bs2b8xl+NEuxRuiltr3DV8YhqDKxWXl
ondZpHEJ/OQ4K0JvvsduEtOBOEvc/C36UDiqHt43CMxomucd3YUrIRK73ACZ3TWdGx/SnMrDfPWa
yMgMgEdcZfGqTbDxbC8+lcymEYeNF7sWp5kSj60PFC+yl5QQQNL9lOqqo4r6BRsil+d++uEh9vxe
Gg64ayJ/m118arV9CwVjeMJ6wksfzGiuhvTp7x7xTs2IytZQbQdKk7ORQhZMWPfSdCrs/tmvyiHZ
q8thbw00h9Wm+d2OxSPtAuK2xZt8zRBGLW3XYQ5ANBJ914aUoeSU3JAm7zjHN8O8zxuPnhj3V9G2
b8pJL/OoGEQPjMrYnrHidKl117V2EBqdzckkS7cjn8flPKas4Wh5p3kVm8zvyq2eAnVOUKaQMx/m
xed91s1ZEjld8O7n82apByazKS6RCp8r9neJlDkl+yBTxk+sOoBjZNBZZ8VBb++t/OJTg3ZIsamp
6XhAo7hJy2+nhDbYAxNHEngwGNSGPr/JHT45TJMsaB6diZ9Tfu6D5ThY8PRh3hOQxhLuNN6F7iVM
Q3NHj06cnjJ3XHa9JIUHrV1lNwgMLJWQsbLfCfdhhxHCwLsRaoINiGt6XSxn641GZCd3IjXanRq9
UK9dVDPUp+3igTchDB5eOcNZX1dQPZeWTtQiTXkcMhKUw0U6s8Jabl4YSApy/tmTamoqYxhcza3F
2JyBTV9TZoyTajeaxLU7xps7o5ffTW46/Kz9p1CBcauAooVKTZHQE8TKyzoUx6TiFDkzka274R1f
k5woDhvTF0aLLbOkVZj7Osthq2vFtbu1Lf06cdh/95eBKeuSlfbb4ngM1tVgU50M3ySJClHke5E5
yWZV/rjlwGTj4VnxdqD/ADDgEos40Hw3PGqHxRjibC+VQxsRmVImffx+rJ12+EE2Wf+XTy26WkWe
8rXHt8osIfLhy6cRSnIJpNzuSfvnwmbUmASJtSXjTvQClHmOrC5KErKNaTtMg61MwTyi6lhEowK0
1vtjfM4dZz3oYPCv5KMa4zvqPDYRgPx5+yyq+tahzPMQr9Z6hu3cb0kFc2Q0fAwmAkfFlnuZxa7R
JuXFn1zjJPGEMZApsmfMGt6nMLDhsLvBp7WSPthnnaWGPTNW+TIxlNjDYYrvGbJkUIzH92AkxrJV
paYu1SROxXZdhoXZfVbB5JxpKF/6kxf0EpVmWZqtdAf/nQsZGS4GW4fZbvEDLVaRvY9VbDxb9NKW
DIzwNA2rLB4a6Nfw7ibx4WB22FDJkzHOR8Y7JsLBrYKXXL6A3dQo+01gHppiye7KoP4lixzngY11
Vxe1dy9z4uDr3BnHOh7Wz9pNbF5uV9Vw/n84hXzDMo0tzqrtzVJU3/MY0CjqD1zQyx7Cv+Ez2U3L
xPjFC14+Ta1F5RspSL3NjREgQh1suV5hIEQfY2ZiJ1tN0fxLMHmhFXPO72FE7BAi0A7SktAso6Dq
J4Xc/UQpEhQ3Crjg30PXYPfx+rz5zNNFHElm6WdbOfHW7Bze8/ig3bNlJ+UDNe7YL6kaLpsV07lI
nTeBVTKa8ZB9tJr+da/k6erEbKQbNujhyQU3wcWxGDE9meNDYsYXy2/7sBZlA/1CifUMc9GyHtyx
KkMtaHZouho45vVolC4LNtVy/MXo7Wc7ZzOs22Q85t3cvja+xh7tGThacVBONltAFOTJ+7/37P4/
VoJH4SbN+q9P97efXUVkt/j8h/P9Xz/qT+Hd/wMwFWd11PO/JnD/dr73JNFc4F+I8RywOfsDn/jz
fG/5f7AfBKYpr628jPb4oz/P95b1BxcCrCr8ieQfQNP/LZ78J3uFZDOvd/K7/vPf/57FwhWi+fuA
rAu0h5vHlcTLZwJtw5//XTTX1Q7u5j7AtqWdw1ItD25MJyXaCqcA+J7941gX3y3dNOHfvUr/j69L
RPGfvzIZEZsbAFQGLj7wof7xK2N6FKu7lsPWjYPud0x8OOQazD0Zv6WVkMVcSVZkDA0Ak2fGepl1
g4gDOmAl366bbwghy4waM2CJrEhAvBO0pbcZEgSbTrZIQIeJw5jU1IuPYNdC6R3wQe6EE9sRtT31
fnVH78ZIeneHZZUeF+7MDWC5xITN0T1MYCNYKMRXbibVBhl1l5M6i3p4F1jbKzKuV50xMbeuYZu3
fTrDpJy7/AKu3R3DeR7FvcWSc6aDoiCaZHTX1vN8uhd+/pwEPl8vXmZ9Pamrx8VhMt7kp1zk+q4g
K8UJje0jimcGGmFWZHzwhGAECpRQmnAN+dJ7eib8OlgJFu+gOzmVokkqW8h60Revwob0G+Scq1Gg
zJPXbLKCCyLZjJGYrH5S1ntMDYDWMNNvYhJx7z311GzEnTTwRReihuBi+A+TofvveLYDSKV10CGu
EOH+1TcTQ9KFzQupMTBfkII0/2jzHrsWimGTQKMow0qymEckHDApq2KZ9r7pp7fkf6dbLFoVeAH8
EcJw3Ps5U/LBBAqUbu1icc7suF7kSm2eMj1jFKNs+zwnEwNGaNYMtak8629cT1V0qzVxta/lMJ/G
3O93qRFXUd7lwQ7IznpbzWPz0hIy4UzYaCPZeMKpX5mdIOsTgTAwG2Og2Q/+GNTnxL46J1JZKJJQ
nFbw71Qt24KGogVYaZAHOFgAs+uUm44qbbPAJ8ktlFTTYvUYrUp/eeD/I+0NuMX67RieY+KMGavt
6PTBmWsryWNzNKDuDp1Lvpfj6XHQo3RDn0T8uCd4hDjF7U7sJe1MgMySxnl1ltFjd8zptd2wP8Rh
TKsW8Y1Oc16h7Wg5xkp7Okxqp7kbhrT/aCubN1LRmu+JWae/495rvnhlsosuqqso7dDj3S4lXU2Z
HNJ3WTGLxzuaJTs7r0hvudhkuAcOfJXVTq0DJvIAKnfpyY+pwR+IV8qdo1iOZYzYl2Nywjm+cG6b
7V2OXvpk16u4VPTJt5vJsnvQOapljrQG4/zVKs9NwjyZmscxtoIPHPjpW4dS7G+l39V3QVkW1sYP
Evd1vBqFsMJZ8xar3/yp6l6/0AvBLMSuOvezzZChw8YzClKkHWY7t6SLKGqt1vpt6Mx64m6vXkcn
jx9d5Mj3ioglRUyivAb0JmE+o4GTAZDWiO6N+qqeareVW70MLphQ4Lt0ssE1I4WODi12sIcYrrld
aVgbd0bJhCnlrtvU5IJk0aGG2yehAH2EuHxYPG6d+/TKL+umsaXwJyEStWKjs8J6iVlFCk8lYArL
yXhYmkUr5HO/eMVOFhAEM+ucQkSC9l+mCUdn4zpCHVYCKUwqjNxbWAltj6biq23SHVTNE5/7+dlA
DznbvUdcr6MkuojgFE2PWe2LV36lDoMoV7mh6zfuNqZd7CkZRLqRjUQFF456vNLKtmsDNydkttS+
C81uwmJmLj9wYrofLOb8RkFKYjZn7lU5Ee5VA5IsZSmIqnPDCd/wFRdcHnLsMz3x2KPRUDqduEj1
fIfXIdVYsSyMcezUWKXX8X7q3em1pC1uBT5W5uBOR+YfBxOc4g/mUyPWlsFxmq0J+1LigjDzO+Tt
4Ww4fvPiLzPcWx2Pns/gq5Lvk1qbX5TAdSV5hoElPTODq/PR7pI1akooPGHid0tytGIDG4gnRHGv
KmWm5xo1OuWIHIibenSTlEuv6IMb7hsYrJbB4uniWkEZkmxz43OKO/JUSxJ3elvZVUwyWTeECQhv
7CSFMaQ5KVmrw1gAAIh443Tjpq2L+RqZN1QR1TAvNm1MiV/oLg6gRlyRRNHnzh9OHWlVPsRfbwLm
tUD9/PiOd1L3wb3Qgmzfea9ALtXNqFB9GG+yEJvaLQ9XW3OHq31YCPNbLHqJn033oAd9AjIFK/WK
zIXNCcMbRAr4pIQQXPdpLmxio9J0FXktE83GG7zuexnG9BF9muFfVuX9dmSKd++rydrxg+JlSWr1
VtVJd5MUfp1Fuce2Q+9qgkhVwWCzyTcaHnhNj0dvCxPZ+KRl836YUnrI4Sku4cq4l1GWU97LeNAY
AJHpIGkwyMsiu3E88xAnizmFtFXFn0QjvTYc3L5YTrW7lBax/jF9MwUZP1w6UCwif579IWosfjYg
Csu7IED1zPLbnEnKufvEpPG6Zn8+uXaCAMKQsfyhhjmAB6Dx8oaJ6V7907mXoa4MFvkUDeOex5Aq
5Y9pcPqzxK56H8+xfTY97fwWy2REPjC7F4cH6StwDTSm3nQzOvPKvS2vw1K/7mMw82Xf/VqzEZw3
bmWPpqbAcHAjatd+JDA5PNU1Msdg2kV5asfR++Ew1/xei1ilkZW2I3aeknhLOOCU6rIQEycBZMqn
xjaqad59X6zG/WR3yR5dSsNmlq1GWVcAfwcdo+4bZsphqwvvAeMyyp4cVzkfaYUF5mqITm50Nzib
WZSah4AR+KyN/BM1Jr6nYv1tVJhNqy6eN2lu1eSi9JLuOBhwcSJH6I23WBDcJxfD6YTywr0wUjHc
MMzyBnA4XgnyCQsiR2NcCXe2/9XavbitoKE7JDfJhEcxgY1DC6DzNEjrR+vG7UsxC/kTA1pQHnA3
1ck2sHWGpsxUOuWG6vXfYFvzlqGMNw5bmTn+xRRuEu8GooBoy0US0wxFgzJPpxhwCUyT6HjTjIoZ
uwmbAerDABMDcVTKt6lveUcp5tochMioRZI4/KErTfx8/opbGn12tr67Anso63RJzLWj4C0yBjk/
uBmeMbwnatymhOrx6oE1E6cCj/9N1mbGzzjrBj/MHEBPZGR9M4Kb238Iwp5LWJKJ+UhIwbiILEtO
TEmwCgRkstGEV8N6qvxGykMyktNko1rBu8GlYTM2tNDHJRYiIHAUg5kr8nxJ7oh5iItJLMpHAHZp
N8nWssU2LCpEPtf2fqkYzOEMF8oPinLTtVCdRW+5OwfG79s0Q/h3DGjrIb4FizuvrsPRXDroKjOm
h6DCTUESxvharKT5YTpR1SMTTpJESY63lQiSr2CoGAsNvBldqSvX2xlP4cOQkzfDD59ulBhx+pAX
IgZaHZIAy3dIElM+5g3luJOqfDLKCH1eEEu2XBSXJXZo1PAYBwByUwRJbOuNd6L4njKdb2GMAtrB
LhucvaHrTnk6TwwA89K7rERA663ZB+mTsVjqzh4mXj8eitdZTixXpYAPsPd1vrzF0tfPGt0akD+5
22UzuIm2CH40w3fAafALkatyQwJTKfl9ARImUtxuvoWvR4BoRpo+y2ap2WK1Le8mLRga24xmo8Tm
XQhwbKrSjTUs03cGVnrTrK16mlYWFfLhMcN+Qy0ekPEqwRQZ91QPgIuh2wc9ZF5uJG9EDr2kJLkH
sNOaqH116MhFpGxjVVveK07z5NcAy5igUstum1hkNZqiNS71shJjxj6KcdRjZmsyZN9ONrTBOsiF
ETrtMJmMM1zjpihjzEnzkikcGinpAwY/sDNEvHASZKPELJvgY5eb2mpL82qxTlHMm5YTkiEXXlpP
1i9Wr1Ds8Um6WLob83ZeoU1se10FOkocXf4f9s5sN3Ll3NKv0i/AjeBM3uacytQ8VemGUJWqgkNw
Cg5B8un7Y9ltHBvdp4/vjQ0Y2IPkkjKTEf/61/rW+zxEcQepf0h/FaHUuDjChFsR0I8/ViMhcTAY
p34Tg6teTCeiL6eU9QkM7NSch4zPKEAkxjwCWDmkuVoKrACNf0/57mxv6M5W8caRwsaoNXI9jInV
kQACNe0SUYWrgr5p06Ln1TWZ6cjkI8sZ3oYbnS1csAeLMafztHjAwtXaELR1D/VEe+IlrDSJZkv9
whgyhVhaI3z82g5hPowlRpCTH0j7JtDGv6v7kSskYnwcYXaKxA1VqrzhEj755z739UPnyqbAMuSR
+/N8xjy2XvkxczxxNpHEZW7V+VcQ4qXasOSwL0zJ/mOQVxc7WsTGYGcpcejcTWnxioup3PUMX/sa
33iF/nTMaqvfOWzskYSC+44PwH1mJdF+DvqGdDplEKjn8U7XY4cVIexp15gXBouFdVQ6YPGaRkIe
hauzY4VP6NF4fflQzrre9Ta3xtUarhP+b2ZPXWv4u3uII/mG8BSXiykP7nEVdoeqRkbkYKPVz0Ag
LAzLNy3eBEgI1HUBibzU3TtmcIghmRM8jXgT93GTzwe/mu7D1JrMzvGH4FR7gCqTMPES7icOTUG+
Fa8d9212oU3CbGqdRQsqnVp39nV8s4wayHWdxAmggKj6hQx8bCPRoR+nBbsDcAr9WMXfa2uMbkJs
Od+cNpBfEQfoNuQXNGiF4t97A5CZBvuBv+c7FtbDEuCT3E5uM3HjTbvmpdS9ODmse5qNiWf7xS1T
6wIXZdjg8mlOIcim1yZsi49kEAvAATFbv8chrLoPt2AM4gKQsVWsElTso84LE/EkhXjSZ54U52xo
1BecJH2d7ZSbJcANDrB8spHxbeK65qBGbpNFHsWPse1FsEGjdsDoaFh3paLBrDJkrG4ZM7kpULjD
mdlENIxgkop4UEWkDDA0uXi2mz+PnZ4/2vc+8JZxN+HqFjviSrwpQF8s/skvGRMAw7vVtAU07BVb
/AqExtzKJviDb+FXQ7ceVbekneZdRDD/HFMlEFNtSz4BhTXlEk3BYPArongTgjnY3s505g4j14Ir
UKRcTAc7D37q0utpnpFt9ogsUJ/6wXWfvF6M5V5GgkdiEgWGZeRCRWjTdFBEszKc/SNGEYZzqGMj
QYnREddBN80Jaxm3pz5KNRYNa+p/9vMS9cf/6KN/IIj/H3whBggHjwKq4f9bIr39JdNP9Tn/s0T6
jy/8uwXC+QstxKE2zrYRgP54Hf7mgojivxh8wBraMTbkf3ZBBH8J3JQxKdSIT14QY534u0rq+H/R
GoGEirbpx9Qfhf+OSuq4/4IwZK5FinV9RNzI45utzMb/qpMOMNkiH93ipImlST7ywMKoEmalQZgh
A35RKHXTB1jTzr4bDM/seCK5DwwevwOAZve1zfPyXPUBnd/NCiWEgYGJduubfmqPWLjc17hjhZgY
I+5Ly2LWcP0qIIBCkwMChefl8YntFWAYMVMwehVWPZ0RDeDs+TKFwZP08qWD20DND0uTLZoJ7B42
tpdoCIdvDQ64TcWTYk/uGdhKxW2ZQWI3uuJungm+xpBNKXPhLvOzVW1j8FN1Zbvlh5VXkVMfvNFc
Pq8+Tz0GWy9dI3AK4POiyhO3LrKWTuacEj+iG9xf3NNMTc/J8agkqqx5IjanMKCZ1I1feEBHR8Nj
+xY8UrzNuTZvMMKLvQuckOsweT+HpLMzek7zRlIRfl1STw3RNQLrNo9VHpJAK8p9TeeCuDpOkskb
U5nxsR1x8uJ9qj15hQ2Vm2PCppxmL7MOpTEpDLnr7ARZTRIZJhVT55zs0ga9CDEqtuzHxUZVvtcy
CqpHsJgWVybRJvpEHEQn57SJ7IUhrQd0koxURezqPLFx8Q2BvxzcMVXf4OLhH4g4F5yDvUTcmlTq
8Kx08JJDzli6EWhg0I3HkCTGl6gbSTilKeNjpQf7zae9SQPLlXJt4PgdxxNBKEhWToXju9awP9BV
rJPFTfxbGFCwlorkAQA0ik5rQK70UxnfutoAZuPhSQO6OASCpuKaJg1KrXxhjp1XdV8uK+VTze00
O2YjZN2dqgUxqKCJXvwwX91zISM29/M+eqa5eb4C1QEhPWU+1pNePTODUybkEryEDpUeScLXNyKs
yh0FQnIvsuhm0HO8n9GwX5Iqsw9jW/s3QZC7cKEsUqU2DgpG9aLuuucZiB0puaC7x6efUKJrmKAg
lGD8UZpZtK7TsNy0Jf8cxI9RV5+yjR3fS+MZUuVVtwSISYZ72Qvv1uFSwxqmosSpyZ5TJp+fwZyZ
ZsPiccfoF2xUI4ezHE1xH0fJ+L3ntU2QThOb26kzzSg9uDRIF1p4TLSme70swzfQJOVjO9fH2qwU
lngVgHPqM33HMnsdhc1zCVbyGKZDzu89n49BLtvv6+L1rKxluG36+Vc9wDTbwNIp94Tielw0eX4g
s2kVOH1M8Gwg4GFHTIvwo5l7lpuCzNPZgM84TNM07DKncddtw7D3R855rvHtcYlDXCqTr7al7RYH
NaEaelqqE/nsG1GyhPRNOd0Gvhi+MbJgp+ikepCx2950TY5TZU5jbANt8klvDEvV/xyL/6NjkWPi
v10b3n5+pfPn//q/YH3tv33p307FyPkr8iMvCO31MBNkQP7r7tDGl8ep9Afqy8n3f6yBwV/YVDks
ycOLv518/zgU7b/glmImDDg1seDE/9bq0IZ//687PFoMAkQ6Dlk6HWjC/OdTMbOteFqoHThMaki9
ndBopnan03vLysUbPCebMmwZqa0mvnDNkMvsm6iCzRqZLH+uPCe710jHiDhm9r78rIhfWMoDOkxq
6QRX7tFD+ib5bM4kg+robUxyhP/GcXaT5Qr2JOqpZUh+heTub/t0GDEsiDfEi8li3iNk6Tfli1wq
OIV+6N7DCMk5k5qI/QVgEy3L4aEsgDUxYflTve1UT8dUmxKQ7J25P5Kn7QQCB2pmJGwjtqg4M0Td
ZJw3eRao+sbR7VM1BeXyNMbEfM5BupTPDWbhEfS2Hp9Luy4ZRzzDGoPm93XP44HkP2MiYFsP9qL5
sqxoAAYOeA9CaMnsex2mKo5vxoT6DHZsnqMf57lovjzCxtmRJGIxvgFSjL/qBc/jYpvaPjk6bst9
H7qrnc9QxpLFMfq3FVAicu9jSTM3Cwi1330S9jUzY9l+gOK0X+rAKTeuTqJHx+MGbfL8nLLzxH8O
0Rsfj4qCH+QTvPHsBnC1Qe9CoORICwRpjom0aDDq+mDnkrLdxPbQ1OJZvHhAcb4PygNV11r65yS6
8A734xzuOzwPe+g0EionrJRLyG7oWKFeUSvp6/LIb8Vjx+qrlFhWO8Zscpvl5I+EmaTdy6urUM4/
wIcET9ynLMpwRSVuLB1xTFiKJCZMMrVpkpkJSbiSNtmBXI6SUOwQwOCWe4XjHPPKsPhtcon1pvg5
lLxbiGgWcpdBK6asRebPUcdx2rEIpbWOnxsBGvYKWfSUfMFUfwo6bDZdNri/pSqjd08jQG9t0RXu
R9qgJLPMGrchTlQAOWSZ5Gid8gl3Ex757ChyXGW7voyzS9CXT6vHm+2qTq+Y9P3HMPTj71qr7Fai
bgV7BYbm2PZhxFzksDMshMU1Q5MX3liOP/WbIJPcr0IPmjsb7iottipXEzIPVpfmpqtc6xhGCwuo
mSgDJ/mYEfetnqLciH1W21579PLe2TAuvijPG79rD7uUaJj/t6R2/JSke8f2m6hZ5J5EAueAAOuQ
gsqq02ybTSnAHbTcnKU1ET1zFsTokKmGxY22dSkyQMcOfpVNE4/pt86AfkNnlX19qNkJTNeWJol4
lxamNbjsHegcZP6cdksfuH3f6cwOWUXp4Lu7hJrit0gC/z0m5eC9QwprrTvf61IN3iRLhwMRJxL1
3tg587bAO+gfCFjPlGtNvNAAcSufKDn2oGq689pQDrfJiPwDFToHH5HF/FdPaWQw6cxhYpv3nndX
tBGhKnBtUvaE9G2Yq7fVHEMlakjvnPo0619Ervwz/g7ZPhddDQwjs/o4/2XGubmOqiZ+AXecjDT3
IfVG49vgbL06L34p0+NzcpNEN6CeWnI50g8xHtpiQUHoIkurbTXYZEugIP3Wcd6SgnaN3JMrLLoz
70yExSZjiWUzlTyig8IXW5POgTVBqCYLikN38Hz9g6uaxrCasrxDzaCAHs9AxkNicl4rop2vLZwl
gapo4+JdI9e+aChlTiPwbqGPhL1d7Nh3donPpWdDwzJhbR6QYQfJaMBfzY+IBfhPtLtICV5uFG0S
+OEqbb4TLo5uRzbO7zUoOhZMhPxZApEWR0zDVsCMPu15DlG2MHWxOQV2b27HuI0fiI/RmB6t+fPc
CqZHH5gTVsPKeSIqlhJYwt2AY2GNrifsKjr27xNurHbOLji31/Ckbl/synHfuQeZg62RZGE1BkiI
BokRJAgh+WnNy09yVBgRAJ3vZWYBaJOkOhi0hvja1L3FCNO5KPc1NUKpVzX3FkTxTzZP0we+Cu+N
2HRxDoaRmIkekydOyyw6tnbYvYAVxJaOnPOFN8K84IMEyuBXzzGPpWljKOCEyjvWzzlrBLh2WDNu
2hbN9MjyTp5gBrmAJkc8fxUNIlvf60dg0TkD5yFSI9bzTgXfacDgZR1WnEGxgg0opRo2VQZpXSRY
8vKVfRCGJd6HmgncsFal6Q2AN43gjqpPZTnWICxwpvh/yAoEY+38MHOb5OEqUXXo77gOSe6mW6eS
dnPFqL/QhEHm+7VVhkKmZCpXs8fYeOfGA45WFCkYiPoPEmJe6RA+VmNYfLN7m7dFfF/9wUhgR/rJ
0ayvy8qYyEf22xsu3s0N0SN5wZ5NPAhyafXkr5CKMnP4e2yM8T1/lv6jNLEABtihsQ6mXp6csE3P
2R/+RQIJowvzX7Dy1GsQLsB8EyaZO1696rtYO7kmv7eOue79Y+14lOnVzRcGi+UhXeEc3FwYleOq
ZKeGPaWNrSw9M1KmVPUO0IvjGjuuHa545xUNIppVjiuHeH604Ww0z1WnrBsHLsgHXQC8waQ3rOWh
dVvSaYveathbdv2PoB09nA/N+DiBhnTPhGKLb7WRUt7PXo+2LnKv+lGvNJQEgl61gW6grZvuDzSF
DXicH0ZM0M+xN7OiwowJ+CrCnATQoOZ/55Rw3JbvxsNMWGE4IvVmaAVOy78skt5/9HIiBL6hARKL
g2sTZOzwqvbsnCFZpX5JWYhkkdr4EwmkxfS/V/hRu0G64ARb0TJIF+NZGYKRZgXP+CuCpqhr6hm7
cG7Tna/G/BXWanVMV3hNtmJsoKQFN7H+g/LSmWKJo8hvQI3gsEFcHrttWIz8CceUf8ls2ccnnZcd
u8TZXT7bP3yddnLnT7pck599N4WYNbqxknxivTYl67kKvDbQ5gsvPHEAhy/HnV42oH4gx1QgoaLl
iYtpCsRBElSAZiax2QwKWwDfUx6dOK8/4gKo5dZ3K3NAAs3sTVKM2EgJwn6v8E3LbQZ85BOnkn/x
kiT5dImw78dED5oLnpVcZA3aZdPYiP0hf6Q9sa9l3uaRqAlQyPYnQcwWOaAmt56lPjCUeKiDp7Se
p3X1X73UMe3HG61rFglRNmar4tGdIUbRqeJ4sn7gqT8znYbxcuKyA99SiES+JiCbeO4YHpOdE49g
YmOM5Trh0oQtPq/KrTvN7UeU5Rw1EcUb97psoaRg0B8++77Gd/4HJFW2RXHvZo72NqGBjAFZygM5
R0xzuu21PXjbDsX6VS59/EJ8uYi2TAL48uZUnKp6qtCPw8n7JmJ/TJ+LaYgfWg/TzZ4HTIR5zOL4
WD0lWCY4mR8qOft47mukq6yk4MytXQvaC/r/TBkBVhqRxePR73uP9iFbh49EYGGPRZVxngNOHQQ1
ObylADKfYVhFD+YPCixlz/6ocMCNBxEvfseV5A9TjL0M7KFRBs9jEGeETRYAnACX53ufisqfpZzc
p7bhQX0K/gDLiIkGDNy+9cUTLz9wPgcHh2raXyw7mpXl4b+icsM664QVPIkVgFYvWAi2cepm26B1
NMSBGRtJGtTh94Ls4kMptPWjjsr8WfzBqjkdmOZqnMPfxMCy5rrIrk42tLmVX6439W+LmeaTWhR4
dNZHmJhh1aBw/GG5UT85z1SP8xQ6tW0ZnABPw4OSsxqJtjTdUfR+fylT6p4piBB4o3xUBHse9LCt
HERLUZTA6D01zu/LCp0jMAN/LsRsEcLeyagPtOsGsmwRYgiVmd7Dm8suk+wAPJbDt0n0bLVW3t2y
ku+yymk/kpWGx9HU3EypG50z3fDk8aT3mJkQp+lMX9UmW6l6gocX+7r0zQHBs/E0SznehePGAcdX
h96pC1x9nmQi923Uq4NnpVif13rnBKPjr2Sl+WH35Pk3xxbIo4npkAzDsS779Mi61fN2zjQGdzKu
64ep8tNzmze0rwHqO9mdKS6tDIefZsUJhtacRNBTuBqx2atfWDfIQ8BC6GRULD+4znRsS9OnrOLR
3AEX5zIXso2CG7UJxzq5NP6YHZuYBrhJDt0VwwEnNXDHncnMT6aHnrqPiEwtJzGRosr0JGEqoFe5
UdEZlFD0kROVkDuYoP2N4Q1CPmfWF41VgssiBMa4K8bPJWq/lj98RuUl63HKNNakVXIOZg0uxnIW
MqGoh7D9mGozvAC3ceZXewAZLqIvhCe9AiEzgLyPfYmSDAtmgp0AKO8K3LA5z1bT0iDra3HvL77c
KisPrm6dvPC2fww8eRmn4Y04Lxn4sCCn76sFOwSOoQ7u1oaXE4tAIXMGtyVPwcb2VYHCO6g3fDeY
dWQQb5k+A+oYq/Y1EP30mQE5fQgWB2SSCPr8dl6C8BQ4xiMqQFzyCBfd4/G2MjYDYJtF05GAYRcF
ob4/DSuSE7sTOAJBZQ/5dQ0sjKbgb6R2xx/N0t2WK92zU8BdW6Rv0MIr/RNniyDZPE1E3Kf6MK+U
UC56y2VcyaG5GodnWLicc1HrY5Z1hkOrJNRRT1tE25fSuauD0Lz0IXfzuYO+REGX1X9nEUh5g+2M
UO8Hlk6z2/2IKlyVKg6nix8n5jmRaHUi6sXBwHY/acgqFDzawXtUtYQKK4KL426k5FjsuY08KN6N
7R44skLBJCW0b63WH+F7DBWuUyfsOcLtFj4kUxvTsOU2H2zf7XKXWsP4O1Q4P19COZFEt52qYjLp
nZTumyb70iiXpIZUOZ1oN68+QPQjTwyug6WT8HUjH8q8EW9JNtZcvwvaPgnMfDg0wcAkVfZXl5ML
pVGQ0Mym4XU4D0w3h4C2P7EJlyl7K9rJ+LgBGwcfQtNV9HBK6LKNZAVNbX27AE5u/HOIAnSehs5h
Xpjc6gFzjROcVoHkU/qWvR+LJWRPPk4BljOv5wyjT8p6trt55aJSX8z50jynKuw/HZXxAOjs8uT4
2YfOqdtwu66v9molNwiDzsJcp/BuJrX/0oZzfwKE4jq3cppRf91KAxJ3OmcJjwChXJo3oTuQ/Fot
KW9ALh1xbDg10VATtV4Z5dWY5pAZnfOL6GPa0ODLLBBDx1j8bsQ03EWLl7wL8FThhkQJlZ1FH+bf
sirTNyg4VX2I4OpR1YK1/cYKc7d8MUkPBK+3x+BaTmnfUWE3FROtESw8MmMZOh1mPuS0SMEYKeN9
y/gG30C4IU+kTJDUsv3llqFTf8QVJ9bBGBa+hewMCTHXemmiJLpCG+62XCGR44d6/OAjl+k7HvmB
d2mHMr+3E9f7qfIhekeZwavDecRNuvGPVaGaOz9u2p+IzJIPUyyJJLaDfbDjVH3lIKyTUxvllP6S
DMUebS94WDZFXGp/Y2sEA3bPju63AZBOe4fp19zmBZsmxsJBokcoTGqbCB8pFpOuGsymgW/h44xa
2WWAfXyAl97Ex70jouNvEiRu99QxiVE7Gs6ROo7hKCg99XsAuLoZvrlJu16V4UZz5nRKvUCXx7aa
oFjeV4wv/NNS83BPS96YG87pIrhp2XV/0pBJg+UAP25bYCzhhsMRNYcYTTZeWk43Jm6CH4Wym/eg
tKNvS1CBrsbMYj3UkXJnHCQYirYGTxcl3T1X2EwN+sxNXB3GpSnUNpmHjvGObqB2SzFag+8qjeSH
B+L9SEg5uMNHQIzUAYVoHXocmTs/i/yfAfqHBc0YDhFtTSvylzvPt7wD0XC0A/Z9eRu4DyXVsycF
4nrDO9hVT5Wl2hPgI5xgqWb22Dqx7BUvSVBd7Xz1iXRtyYekdOGv7MeyZreQOCU8ho3pk7I557FO
hv1Q2vmxGENwBYlKpu9jwIDFTxJ1b8PMGnAbYKfkpw5XI6VT9AtWUpjW4DAxzn0OKrVfojDCDeT1
4EITon/uhW0Yxhjpj/mnA84e3SKb1qC3tIUFZIfsyU0cDst7Xg0MXbw9g2hXEJz07Y0nJox4WISP
ZQXPH0GEnjSinBXhBqG+MO87t5h/SIGoYvUq4JLXwX02yP6tjf38vTWCsodhTvCjG7gOwbawQpaB
mOJpSTO8VaCqJNQR9GSLiW6NMn4BwsU0Pzk8figSyH8klEShgzhO61x5TmQUaAm74Q1a+BSSRFNL
65uEFedeTDkOVDvnU/hT+4N+hYHLGrWgqbPcFA6S3obwIvvLlPKLDbOAVewLWj2x+Ne2Kz+nMAsJ
j2u00gw44F0+ZZjBQ56fPLDZNqkNMUbKvwsAIoImFpgcW1XZCDZBCid5N2Zjc5eXajKItMX0PaAD
ebeE7fCdT5J2rlqI4Sgb2Q3XRjh4xY3F7n1nud0KXM3y9DA5Q85lL6mwU3Ms8VyZqkmVr7k7evB5
6wUUx9C3AcVulk/cNIjN0Qtw1ltOh39vbMR8pYsExgRTpCW3DQE2nGmqVvnege3ziJOmaI6EBir8
a0Xc7VrBZ34/0mJ5SxNywqqrh8jbihxXsCnK1Vcn2LFteKq60Cup4wV8I4brbABwbi022ctWzQ06
WqYFYlLH1pSdLs01d93SgyNWnGyMYJjTgXXlWC4jV4EvgI1PXRF93ohF5ImBiVpTl9x2RAQSul3t
32NhRU/s/WyUR+jGG8+qe6jAad4XfIwVIUqLYF+173hsyk3Qt9ajZNSI3pwMKI0MxowBBloWh4vN
fo+x3st+e141f4AgArqTZ072hIrrrfXmfrtLTZg9FeRLTiHtWuNhJWm9NTiELss8yjdaBLlJ4xTN
H1S7ggPcZF9nYViccw6RPV01WOraHizNMCXVJwsd66vOmvmFEP8aMKwxUW/Im/TzRXEUahohVHnH
DDlFp9asWnYxxj+5zOkfIo/K10VMOtsCMeuwnFnpDYwnahIomOYnAgrkbtwgwOOVKu+XbbXmgGrh
HiYEhQuSjoe3wB8eOjE7q+2xdqG7hGY5ubxxn/rWNE/Jgq8pzaEJ7VJHOs+67Xhm9/h2XgqiZNMl
bYfmsKCvyMNiQvjYpdWhRNlNFyyHxCMrcop4+xLmqUcX3TJLTX6H2FCA6V/scbk2ROGCE8VBLusZ
vB1UjReOTRVC+py2XgB0x54/RZLtXQtOeCNybMDtosxPFjJYrkHEfONONvmcbXkaPBeMJiSECnxg
GR04Lxpw3gt3URIHIk5DaytYRVlc29r2PQhF/RvfCndRV6MDbKNOlL8cCpZpk3KJDVTBhNjfDlm7
XZzJ3XisgRU3Sh2U/7Et/fqf7GcdwoH/LVnx/ivr0n8yLP39S/6+lw3/8oh6cYIHYl2jeoQb/+5W
sv/yBH/5tvD+ldniENz0fbavoaD+HU/TP9xKdojHiSgnX0Njqev68b/jVgoD1sL/nOqMfHCBbsB8
wtUv+NdsZTYGLbgCwKWNqumIpFKOQk2WooIqAp3uddjFB6pPk30MiqHcE3xPrnZQqUOipvaCj9ze
Ez0syb+5YFgwrcph45AqGmgdgJN1dCpf3052lkJ94rm3l8iG9rbiJnzDcdt+WzJf0cBVqzMI1vRE
6zLA83IkQtINq0whq/sMHmS/aWU/xjvfBWe9LTkDIeXNHrc+x9O6OjuR8i7ZlNFxMJA64zHmWrcm
15Dtid4hXJaU+v2id1WX63M0/pHFmr2XMAxzfp7d1GSt0WaLpb5GuLLecRI7EwaoFMVgTVnWOH71
SBKQ8PYOMH7+RivYd7OI7DbT2UtCrx7VjOV45hGvP0l6pRfPadOnRPdr3MFTtyLLneMEi2FPCD7l
Klal53G2LOYVAc1Kq4Osq2Uf86vbU8JESVwLyZ0lnXnS1Yo0jqPbqJ7UxZFrG1RXfDkE/ki51NkT
s2R+rujQ3ENLmD+mpQ6oSEK/xpOExZlK7gKvdh657g20arJTsMRRmruB3AWOHz+6WD2EeEY6y8sg
7ts2au5kOMHLNIxebbmIh2Dupqd4VCo+M6dCxhBcJO4LVEKETFy6nzWNRe3ZsFK4BBL+F6gFONdo
V8x+ZYu7alNqOJAX09iKaXJuUs790BtoBGskDXAjmcpt0GOogzQPZ4vQar5N6AVd60OjNoMWXUL/
Cjyuwo4pcrSazrnLRiv/oH3GOVDpWh0rRs31RxpZ9xOdfSUG7+/9PpqudBuM970dKl7KeE1TeFOE
o94x7N4je2W/UHHtvGOJpQmmsbXZNkbbjzGN6veB443lztdJfcIdoE5l7JlmawaEsF5Av2r9LH/s
spTskpVKsAfZPDPx8SONh0FBnfbBeKE2BEH2lJJNOPVhIU4BV9MDN7qSC34x1qe2CetbFi39QY7P
js4GBvYRuln6Vpt22tbFPN4NPb9jm53Fd25VwwNAkBG9jK6dSFf3xE7uCLRAxx6m5bFo1Sr7WPzK
gEluQUO05CXZnRwV4D8+1TQbHI3WGd6nyiKs2GhHL/shBp6/tZqJ7ShUt1+YvL4zFpCVaN3q1rTx
dJYN2/8VQtOehq70rmjR9U21dFG34chN7vOODDNbnqS6kFjRIBmNnYVbLbLwscpU92bDP+5Rd1R4
28W2/jY5xEp3tm64EoXcrS/UDg0T5nZu+UjZkgZAASV+/vAEL9Iz1gCz66iT/1KxARDBVjYImmvE
ez9mjuQ4tN+pypmmM7Qc7v65HCnSqF2vED/dIEniK505Rb7zZw7/noLimB10GJU3mcW33wp7nF9T
bBw7f+jLd/z/XnmTgrM4ElQA/r70/sCMNvCY3vCIFsWeDKV6z7LJHIeY++wWa+rbAGLqart9d2eB
9nhV2vfZsjgBCgUUavEVhnl4pFBY3YJtBK1C5vYw9jn5gGpe3PvanmiY7xL7u9KT2oa6908TnyKe
sI1EC+ibF5OBtQDttBAJ2Cqvrb/k2NePixckv3Krm08Fs9CXNhMakyP4xnYCFG4PYm+tK5Su373Q
/wjZxwu7SGKKgUL4NHdtOO7DrpuCQ9jyn54lK59dzw3F7DMo/cEpcaYiwSBnSnVblWHjnEsmpnLv
O5kZNnYhlxcXhaNE3PhzJ/Eo1dvR3cFl2fErOXKLiYvbieUTx4t0Dw15WHLaA1wpp0nq48x4wF0I
2pet5D39wOqq6UTcWh7eto3lISbAgOHzarqG1tMcGWWIA3Ocp6m8lfCMXtlDS3ToGBbegjX0Y9D8
OFtNyhlghpkafxcOrUt/r0VMqAWpATNcNWF+KmRlaLvNyvmnILk5M4zO8Y+0tdiNNDm5nA3VnqRc
ZsqhKZUOUYSw3s0zWxQiWzP77lo9dWFI5L1UVLhdksBNM4IiYME5weoquw9roZnvUlOf84U9qGlo
VrhVgLNOuKb4FHRWeakBgDCD49xiKEd6pIxHMWOk/VM4Df2hU1p8tv3y5BFlddk4JcOzmAomAKQI
vAEESEOos/R+wS9biuBTE45Uu6KZgnc9+EO89QI8LSem7jHdD22wBPR7rZInWeJ+K2Yz/5IwJ159
NuzPPfN/savHuX+G/xZfWj7Dm8lyvCe7a713jJzlhQe2dwMhgqRRruXOmPl2oVV52tKSwqTkF+xu
lxun5wOL/quWr1LVQBsG1yOA5yxdsG63yo4pnpdSblhP4MHvtLGqI33X7m8cbfNwaAgMz4+uFOmr
n7rj+t1FdCnsMpDHjF3QK32WPO9C1GG243Xc6z1bq/6ebClSpTU68Xuj4vJkU75RI0iK1j0hHI7J
NrESMotByn0NEyei0K4rOl7ozMM8dN9NI6NRNHYK3bYQ9zqnfRpXwIDQqMe54g4Rs+HB/gH7i4Dw
/eAsFoH8hOZa0BLdc7d41iehIt/Z+gMFXHvKE3jQiBJvQooPmOohkoT3/NTtTZJaojsFjcCXUKRD
96tTqUD9gWkQbRK8fPhxZ8owUZzcMN1GYNsZn0TKA5uSHwu1ri/NbTiJZtmyFmXtLX27+bLpgyu2
YTXWN126NnR4pv0JNlCdmnYJfw7kPHFQTAmlBr1j+WtkrVz2TU06GVqRkN/9RMKOEPn4bmUKoUPM
XX472vVrZFr6JhTrYXsPoMS/ENXJ93k55gNroepLgInnKEv0t4Uys7NuC17zcQiGu6loCLCDuezZ
eiNdlkOOhqECVmyHimq3hzzDuLYBLkKpgnLzFOG3RYXIhkIPiCexbR+k75hvc1qyBC0K7GV7C+zc
BWCZfIX3kf4aVO/ykf7f7J1Zb95Guq3/StD3zCFZVRyAvQ9wvpmaJ1tSbghJtjnPM3/9eag43ZKs
LXX6egONoA0nKpEsFqved61n9UNabIuumI11NOdMvSWQZDO3dVmxKlNTRjPOYc42hOVuCM3J1n3X
+V97ajKrSoT1vrYW5RPF9TX2OxALU7hnQ3pI8K41RAaSlSQnCw+vPlstdi+yzMRCxKIgLKHS2iyB
UZY0t0PkJlsZtOOa7z7rScKsPAoc4R/aIC1Pij4YbugNDOuUWtoGQPt471ZWmq6bWq8eA9RjKGzC
UDyNCxEJoKKfFPN96Fvfe9DMFFII0mh8s8e+OlFZo8+Cc3ZpGdMJ8zMqUQkx8PtpCs0J5nmt3xmS
r9FtWGE0B7sk1IXAW+XNuCXRG9UptcCgLTG8DvSZMVW7efJYBorkZ3Q+0IFlQUXOckKNFjK504ea
z8W65RvgkXxQXhVuNHz1MS6s1JCaaMpjdplE9x2DJAg1ImaozR7I43VQ9+Q5ug4SkIYbul9oglTF
Ly3sJHu0ITbcmVEiyUChnPK9lhpaPceEBYDVtL5kBdLNdaeLEtUBSvELvRzcE6kbKIUWT8pFgr7o
WjcsWKu+RWGaNisBXBbucRAaiJuNDRu06d6hnPxEcitvh93SZIGTJdgYRnlYPLhW19wooxf4joV5
kY1G88URDiUrQJXomATYAr6zNKjXfaS5e7qN44HZM4S7LNS7b7JFYX4o5sg9xqCy5L2B44BzQJGO
Cvgk6ITHTashPTPDQ5pm8Ay1xg7uTNu0wGkMJNGmxCfRySgEGBG2bMaD6zTdkWENwemACZiwVWfZ
gvUtheg0m/HupmQGUWGZqPjM7tScUL6k7VihNiPml4BDdx/mMvvOIoE7chjs09TRY7GZxirfcs/o
zfYOGbmwNcIlyiL3/Q2BOV8bwjeOeVmhJNJoWPelMI4MoBuUxBLynFU3bFlVIX3YGmmiCMh8uTKQ
4SOJnKfgSxyk7rcAjg4PPbSSx5GwzZO6VJDc7MjBkd43tfEoOvr1ow59M9ISE1kH58YBSRVmjvGY
yEGwJHMSb10RpucinvOLwrZicw0yxVq7DcTJFTZob6gbAhxZJB/cVLfx5HbqjwiJxeOYVhnKPGfx
QSMWeSzNIt/MYxpcU7lO7ki20K8Rf3H+s/mGnPXAY4Y9Oh2CqS3bbEnMdtBI7QhoBm4d1fWxyWux
HbOByEKMF4PDpiDPrxGjQCCB9YEa2DaQOcpS9JsO49DxFORptu7GNkUWJsLDSP5RuKmtdA7X9BnC
b/AU2CwiptxWCpgkIrg52CkyBI4DWkgXFsAyj8x4zDuqx2nhZ9VJILgMdkbYHPoknGh78cGdKPzd
mAOUah6oz/Hr3o5ZbUdXBtdVMX95Ydl6h9e0KLlfcaLg/lNHQDRrS9t15RsKbKnUYKdLSnsFUZBv
vw1Qbiws7Ri8eDKTBufn3z4e8RdtObwsXKK4unTdhWL7hkxFHbbKRNnO+6Q24ksw8+0ZAYjQ+nPD
PsLTbu+NJfHh40EXG9fbyxRC2I6Lht40BEWilzYvE7vk7NvJuB/CID1hX9NeIE6GJarH4U05192O
Q6DlNcNQff9fq8S/U4ojTVbQt3/xmDbw1H77s4x39pB9/+9/7ItXlbh//hc/+WrydwjMSjewZtFt
Ytb8VYuzxe8WpSMTEbnEWgiE/58mCUNRcMNkiD8CV4NA0v6vWpz83UGrC5IN6C0/jjiUNzy1j/hq
v7w3/GK6ZTrSVZgyhL5U6l7w1Ux76HOVDug8sDFgRAspT6O2BjqOf1/L4vHoxZ155z3F9/F6Aj+P
x4BK4f745a1JA0FocoquZJYNKbwy+EGzEbzCgHT645FwZf46lnL0JRdGCiqb+ltPpKVMIUIA+iwb
+A4yhWm9CkLDi02zPE38oD9FBB7vEWHlm6Cq3W9YJvqLJh8Tj2ILWwwwXwZsXQhcMF6wFNMoDupb
EED2sCIVkVCXxU/f6WbzOA2z8uG5Ll77eFx892ii8eAPoviuLR0H9pfGTfbs1ccvj2+/lbV+AW0U
83GzGPvb2JZ8FMMCF8Li+XdA2v7oIDR+pxTh0zaz8fP56XxBcR/oXIswfV/1IGyTru0vY2vWjivw
2P2hkh1t1yR0+VU62/dvHfaHNPFDttwkV6fYugNnsimEBZq9L2dYpFCeYppmnTsEgN4ROhVYTnrQ
yfgKj+zG8uyA+WBQ8doCKz3JJ+smxw5TbhJo/MRfo0yJOGZfjGN6MoYm0aC+3q+p7t1pGYgJRzcv
Y6Ix97myTxCFQxd1TbAKZV2thathIA+RWeodCVS+zs42NQh3wR3i0D1OVLI1tDE50qbmjqgWjuCj
RC5YRcXKsgkOGXv7rM2xqqWNSxhoUiIxGJFxaS6KR4Ltk8C8NGDSNKZ2RUDVRiF8BnRLHcqx0Ram
meuZldGvE76Rax+lMRl8wQ/0zO6Kkgv/hy+araOlb9LWXZPgmq+KsIF4JRnctDI6l45+OXTg/rui
5tXJg4fATE6znH41seOPg89UNxoEzTLHXDjol0VSb5zljiYiZOMvw2s0zcFaH81vqqPUndgkucfp
OjWyPemeNFQHwDxmIy59kVCUy4xvsZXtREJrPuvaPcv/D9206Mdy3uG09KP3nTMh4h+JG51kbXAE
yoFg1t6vUK5W1wFFEQ5bbNb749BPUGtoJyH4/m3pTsw7ci/ZrvmUwQH+yQF7gvSb86rltKwVd3kf
U4VE97cSQ3qsu6Q1dmW8IYPP2iXZcixBzYOlxM1XPRuBLb2uZAXkgGOti+C1k84ZZOjgTPjjY+g3
tyPlKao4A/xSkSBI9LUbXwQnU2zr61lAVCi0xl+bdgFpZIl4t4LjgOPH3qrNO5qrXIDP3sdnuHSI
Hn0lsc9oLec5QZi1jU+/LKhK6AxtDabmNYAvNnWjhjUP9jLMJhe4z4B/K0WQhm1DrJLKnG9aDUEm
Oec3g86V5nZ20uc8B6mXj0RDF9v//bj+Ox9XukycfyCEfmDP/391lz884dB/1434zx/w06ZP48tQ
JtkCwsRcrwTfsz8bXy5YUulK18XAz5bX5sP0lyHRhWXqYt9Xpgnv1DbZ6f3l0rd+t6SLz8LmnzRc
sdX/jW+t8frj59CNW07yRDw+2x//bIu9+NhqboiOKhKk95QALVYkFkMxD5LyGLhvsi+1oj+i4TXR
9fIDfMYmGR2o3fbxkOce3a92D1I6fGz4qO36vrJ3L27rO5/m18DTv347W9mwOFD1PZspX/x2cqYw
GcRgu7ooO2k085GsmOpPw+3/iHN9vWn+cwwJkoEUN7Cq5uIXfbnd8EGi2pUeKq/0N/Sj3E/25O9d
wssf/5bZOkwU/lt+fIqq8sABTm4cI7v6+D693jL9dQ0Ke4ZNYB036vU1VPYQRBTylSchSm+0CGU9
iRI7O1bDClh+/8ljeW/SSLaJ2FEWWMTbxzJYWQ/9NVLeFPvu6ahb5RczNeRZbRXlzcdX9t7TAb+m
hDAdl13h8qu8mAGN3mUpSnNF6jkCOZBfFSymbEcXF8adYV5PmeZsPh7y1yfm6uxxLYujlJLquVP8
YsiOXmc81J306qL1TKsUAqS/EQ+fzLv3hjExADs2r97C6Xh9ZTmcsr5Fg+rNA0jL2u4ewzLRtx9f
y+vD2TIxXJ2t5LKYWBwI9TcTQyKp9qOqkp5yd7s2uE8685M97XuXIRTHPsaQnCSWB/jibsX6ZMH6
iyRfsSE/H/uuOFJB8Mn8fn8Qh2ReJU2Lbv/rQXBHZk1uawKzFK59bdx3Tnn58Z36bIjl719cx0Rt
g1CaQHpOfRa0zeNYk5/48RDvPQzhIBSivu0qjuivh7DHxnCCZS6XU9ft0YE6aPWCPaSrR+j8uwXl
sg3BfP0nw1J/WIZ2YLG8GbaZLZ1ICuyWPUSEQ4477zpBdbUhi9RBckcXPFdl9SVDuHn88QX/uk64
OgcaJscyMCWJ1xcsM/T3sV1ID/UbPAX7mPxYLy70Tx7dr2sEwzC3WSFcXl35Zo0oXZxmjVspz8ou
tK7b0af8D95Vfj++lCwLgGPe3MLE12Xbzsy/WdVAbKqqAe4YiPzp4/v13gRBhAJRkEXcJvHq9f0q
aet0tZNLz1e3NNrAwXwyFd57IC8HWL4jLyZ5Ql8tmyOabVOAzsJkIQ3AxNDcAVb48aW89zo59rKT
4n4J03pzKbropoTmCl9uTnv3SF3GbeRr2Ig+Hma58f8qPj2vbyb4B6lMVmrBTHt9QZoKp6JGfea1
qiiPzNT275N0RFWOVT7/Mkgzv46kQ7xxjkTwSzhIefrxL/DOdZpcHd8Lna0ajIjXvwBbvqqysMl6
lKwT0kL8y5lW5CdX+d4gQqdkY9tLbeY5b+rFY3NFXMl46oWX2zggYXFp3kwy9yd1kPdGoYijHPao
Fnj7N5eirLIO9doyvSYg0g2o7RohS/jJvPh1p8KO4cUgyy/x4lKCIccFmDFI7xTa2rfK6RCMGjVR
KK0ckqmPf/x83pnxvE0LnNCSTMe3rxQxqDhxwsr0jE4c9Zo4RPXm4xHeeWlfjfDmnZpSyNWwYUxP
uqBqoskSZ1ZFzHhT5GLfoxNajYB5th3x4NuPR37vgS3nBjgnYF/Nt6tSDXqr7Yfc9DBVamh7KcbE
Bta5j0d57w5C6adYRUYayrg3bzJy/TlEtKs8ggKzHXGP7akoRXua95XzyeR474Jcqos0rISJUvDN
VnwQsYGXSvGBHHug1XrwNMGU+OR5vTMIEBjim9nfsV1ZRI0vZ2AVEpKQZLby2tY09oVrUBmyHf/v
X4rgXuERc000iksixstREr9pmqHXLU9hBVw7MCpBPov2k2t559kIHY4b18FGz1qOli9H0cmCSERa
2J4bKGRgOHXrE+zRH08Abjw/5s0q+2oY8/Uw3ZIxLyCy4hZXxqkC9PhAQLS7A1W+hwLueMXcQ/Sm
U+uehGNBFUyzhvEITX6lr9Ny5G0AtkJbSYq5vauzvkRgPw/JXqv1K2BZGx7IGrSNhNpNL82fSRMF
aoZXMB1IyqWL058YDuHEeBKkv1HVWO2qGcaYGkf5JBrtfu7daavqxaw8Qhqbslmjg+ovrTDjhM6p
sS4Tq7v2q6Lf8ViqYoccYw20mhcnLStj3oWEmPWQIZp2B3P6JGwRh9BH73cJcKmDK/qrVDXBnSiM
Xm4LYm9uUjvJbyu5xCJ0eXbR58JCwj403de6KsSlHcFcgVGCKa3ui1NJrBgeDHJgW1vBA66X5aHr
q0WEqARhE/IksyGREtFzHeXObCL8XCqJKFZWlfTVCqZOi199pGzapbDuMCs3X6nW519Al/DFw2ns
3+MZKI8C0SOBCEJS7JfvLo47/56mcrTnnhJ+7Jpm782EH6/jBr6uYl8W5+VpYyXGNncU0iBpDaiv
ULIg1V7uih6eZU5cXrQECHwNYqvy0k7395VVBV8rDi7TcoIpExuPa+NO0FDNmuhcu0MW0HJwD5Jc
X9VLiQBIPWm8bUN5cO5zTy6lBEDqNKOX8kKNkGOD+/oK9yBFUCT1AuHpZduUT+ZYEiiwHC/F80Fz
kQXNy9FPm6SAF66cTWzRaapm7SyJYofg6GVPC6hsRjBqOat+aBdxYEmaiYWeYW3PmJwx7Lb3vWlE
N1rYmF8rfO8HH9xBuC6Wxc1E+Xk5LysQeE1xrJZVQtrYcQurJHg4CO0LOzTiLzkQG3cpbuPHdGjx
HkUwGVMSsiwfX3KK5LBFKGThQHYBPsfipMyKa9fFBwcWGEdOOiXZJtfcHE5IhVEIMNtQqjW2xQbv
l5PpP8JIL/BwBI7bbqTU5FVOMl+6d/0suKskXsu94/gTmj6tvSjj1N80Y5Z3cEBKhGiilv0DHvXR
I1CHBLmstKJ7qVnNoQbgnK0H4ukux8GqNwO0HM8wCAsRuZSAl2IsQjyEwb9pLXO6M1DetKuchjl6
UXKtDqZjU+wXc51g55jiTG3LhchokvuO+YTqv8hoOlYzgYpnIgIlh5xz8S7UcqqCHR9M4d72CAw8
4AeNsU1dvQImlAdmhYjNILcKDlFLhmvVkFR27iz3JdlWs0CLDao6dG6aED0XViMq5Owlyjvq0cm2
mfrlZoVe14b0pPNy2PJj5LFwZXVwEqRT58Y45gAW7bA3zgPbAY+r2S0AxyGuaOwjMZCdPl61kf4j
nirkDElirofG9L0CjyiiUN9c1ZWB1rZrCG/G73Tm2ja6afLY6DLLdhclBuEN6EMURhhrkBuUgPY1
cFd0bpqBrELz3SONGLStjP1rjAxUn9P+1iwFzRMMZrUs+Wy46puRwcDsa28Yg3yvEZq+Vw0hnCPN
gC2raX6KWjg/spg2V/R+Nc8i2BKzCHnGaVU5+0ySb+iyKHRWdRIGpCpwQqT47TunCO6bUzTvUKR7
OuYpfhmeqgy/AQNK99hostsIUPlZLxJ16HoTLLdbUJV2w26liEQ+x7phb0VKxp0NZ+uszknXkYlC
E0RnHGERpMUvQTpeYxavsAkmgTd1A2V8/FdHpRUu1ffC34AFQftdxI+AXwRteCPZBYs40g5Mf2f5
qdzKfABWiA9g1fvuOjLa7rRKrbla+aGOxnhS3U0alhd9We/7UZ/Bmyj4C3Uctuc+nu61mqcW7UMk
QA/gDFPmHjUTkcf9FcoY5IS2dp3n5feuiy6SwWjJfjcSPmaIS/K4sc+BwQR3oB8QcfE3K3Ie8ztp
uKVHnvKN7Jn/FKE4cPjfUiPckwnpXmjzrH+vYyAYdUEp1cIFYAzIoUjVQHWdjD/svD3ukMOsq0Hj
yZcoswBO8NHyDbxWaYf1yFf1HozJEvje2rt5Khoo7TAccnSg6wxRDZZB6OfppOY7jd97F8c+uSro
X/e0WYZTJ0xMHVXccJ2o4tpq/fgoVZm9dvW0R4gMz9yRo9wiXM8v6yZqtkjCccYDZiOgNukkpMhR
HUJ8rVjPEJaDj6TfuZYyDxAJVRqfBd+cvkYxhkl8usOZCw+V4D472bqhUk9tVf8oKyE2ekfY8mj5
YhdieN+2BuAzdPjZBdxQAiTaxjwaU5E8FmWe73SFpBCUOY27hSewSXvdOUi7UPcuUjagRZ39o9Qi
Pii+Xw0X1G4Jh/Tn2TNtFZyV7ZLjg7dbUeQ/9qGPfR2H6lTlxGDAZzlNc3sLzwDWTw7ln23E7cdb
pXc2SgAHqfQLewkUflutDOTcQlsrwDxgZN3mlVMcxZN73c3jPorRBpLoc1PpWNI/HvadAgjDUhlj
G0h95+2WlvVfJTiKdY9PtrUNROyeDeNgToehhXAboxiV2zDXtE+u9p1hcfIsHQyBLoDQ5dfbQrIO
DD8Ns9mziiYrL5GbcPI1enT77WAidgmbRCdIu3eJiP34gt/Z98IU1unXUzyluPRm39tEZUffwZw8
kK8w+ApF0sMuE5j8UI5/cpXvnFi5p7SDHYXogurd66ssrKFoSuzMHmCN5igKp72rTdYaIY2BALE9
//jK3jmdUOczLCRDjun+cqazfV5HcCSjp4fRKevwGsvR3z80vBxCvdEl4asd7XCKRq93T7UuOeY8
cBJFn0zJd57QqyPDm1OW0zTsNWJOJjjaT7I4+hLqI9AiNLQf3y86aZ8cTpY7+qKioMVJmw8TI5l9
ZNJCbQP3KMrJTKq6fqCl3dr7LqJP5Y+A3YYwu0hxxD9gGUVU1zKJyLxzokPUpeMX8DPg+dActgDu
6oRIG0LnyIeFdDgM6wgN/JNaNvSO3jvn8VBpdNZRIR6geUFhaSrXRKbJCrh8a6wHotnSlcKu5Gm+
+SVQU8e5Fk245rNPSmas+FrsFvaK1Sz4A7cQ8CFnDOvTrOrUqZWSHOIEybz3w7ENt848ZtdxMbGD
NIb2SWDpvnZCxO2ISaJNXWZqb1Z4deJlv7QmKFB7TMseatkY+/aKtDHr0S1bcWaKIDybiCy9p+dV
TShUOxMxvxua87WlmuRemWn5oOxZ7zb51IrxNrUqbpLCHXXWzqhx9oO0ArKugBjd1T6Mvm9aaBH4
jdox+AGDuKguJpr5cQ+xK3TFMF+WvXSbc8eBen+BTNgGpTZnw1VP6a5GgxK3xnbqzWIbyv4rYSqK
PeFE8tQuW9IDVySFZtWDpWZbbmSjqduqNdMLF/XcKdkC6Z1TwR4Vz5vPbOiNR5Kgc3DYTljd8qmH
A9y24trsB+2pDnHFJR2CaOqvHXiJKojuWpqfi/hYnrp6xAfQ6fVbTBY1sTTheFkVVswhgwUCMrPO
uxK29UZMhErPvQjOhwJDUYuA5gpGzXSsjaM47dKAsEQUTKAw0jtTUO5uzeAI2j8nimWDzjFieqKR
wa69H1tkMxpdwZB0kVpdlc9b/OB5u28rEyTG8yEAKLj9DaC7czGqpL6aSUwDkdHH31MFA4HjrToK
UK94eaDrh2DGNViAzFuSHm1vyJA1fFLdeG/lf7FKqTfrL4UIXzZtMnoAOslp0tFm5ewii/9kGLpW
9JZMULrmm7K7WapocBKLYfAokx/dxUej21u3TIP7tonkU7kUAT5eUN5ZuJxFEUe+Jo5QU765tGEm
Urz2k8mrBnKBV/NSSUjYc+7nIouvPx7rner1c5QojW1oxWwaXi9dI5PUUTMHMw2/FljGbMQ8BGek
RV5e9yfjc/Wj7JW/kojpxaoKx8n7+Fd453tD1Rx9oMvKZP1SH3Xhv89Bm+HZLyQcrHAXs1X6eIh3
7ijyfAxvS2UPXeGbpzhPPuncVW0tLLYKnEByy+3A825/ui1492IUqjo+nGgG3m5IsMknXUUGohfW
OF5oTFaUOJy/Xya3JfLHpaJM4+Fty8EpVdEYVUC9N3XLU+fPKk8EM+Xv3zbe8EU2gnQY3/Sb2+Zb
YGKnJSu5KuybufOTNaI4seOUqP/9Nh0ma6YB5cqlX7w8wBdfUFcPkjHScsOjs2p6pWHuKaI1G8Vi
9ckL/cteiv4cmmid4i5jMeNfj2SyXQfCZXce2X/I6ZXSul3Ra8lpEHdVs60l0dl/c/ItIzpwwGmq
0QF923Ml5Bs3hBg6D4xL2m6qpWwZsVvW14RrPn081i/Tj2oblWsLtQIPjB/7+uo6NZsYJPrOyzhm
OKS3qWz6pN30y7u0DGFDMLdNiY70rcIbwe4c8Fnv0N7wnrayOCV5yCva4OvHl/LLAs84KG+lwTmJ
+vXbDXald31q2HXnhdAsTKc595tyxREYBamzIdH+7OPh3rkspEy8VLRXn1Xkr+8ckMzS6ACUeGkb
JZDG+4olv9648fzJS/XOI6JJbBjUMcAZWG+bGWFYJTDtpsEzZt2IUZBM8UFE0v27b9TSiEa/LMyl
5UTJ9vX10G2Pswm8nRdiLYeonWl+sxosVdzSeBiyzcd3D4U2P+9lgZ4rAqugOzSCqN7yh9fjFaCH
whjrm+eYTd9uADFnFolIxXTe5Jn4MhRU4EsI48lmEBWG1Lzu85u80qZtHcIl6wKATydTMRjGNmnV
fNBMwtdJ6aJmsS6oIXerQR/sch3aGNC3JmosHXKKEXqqy5zhfCR1oobUMQ84YkRyNZE+KLChuVav
jstodk5n5sxFyJ5sJauSe4G5RrT46xBaaMLUoIyH1m0CgG5N0OlEfLWtKbVC6YPMx7et4dT1oTdj
zJmQfhDohbx33KU4Blcz9kf6ALZ7hFAUl4VJKZyWCKnLrt9+dcFrbaxhIR12bsTv2MOnbTlkkAir
IFOOVFtbp3BWhZzLtTW483RwrFrDx9QbQ5/uEcpbEWgXNMy1PqnsxIZ+SkUfbybviPYddc8EYRaJ
WhoUkHNqqWtXCbEg27Fo1Xk2NeKiESH+kmHaImtOdlEErcDIZ1TDPYF85xn6OpB6BEer1lK3uVYS
uQZEb92SKbMjuZmQYn1qt6UetjsRONehcnJ6Bn/k8XTcu+0D8OF9F6JYNxtdnpXxY9/XV65mOCeF
wRmVZEKUvXHcXIV6ghq54MahAYCSvQhQi0Fqh1zvogejUotZF2kp6ZBHrZZfmUMXnYXEacLhF9ZF
H4UHm06ERzE0WZPoApjbLqFu0r+ovNnuaH9MZdODqyMOBXxZfhdPY7PRzfKRc4Na17VEvzy7kCSZ
m+eVXdHqCNQTCpHxqgipF7FQd2dNS6NlpzkhLlgHBfvsOViig6MclFT+LZ1keUcqAMBmJ6EKs3dl
r87KuexNSolKjbfuPBrdBidc+TAhQL7HDyTna0VyLdDL0ubQY4Edv4cPFZ45y5koWk5Hw3JOSp6P
TMFyeurDpIlgh/ccKY1WcejXo429nLjM5ewl4K0+idTkQGG62bWZj124tZfzmlpObulyhrOX01z3
fLDzlzOeypzgCiWJPEWtTx27GqhOd0OAbHuMtsionJsqWRoCy+nRfD5IwiEMjMOgV+lR9HzexKUb
QtOEwXSFE45TqfN8QtWfT6uQCTm5SsrkzZYSXVntuJXxAKGgoBxTYnQ/gioUnCG/drmdZkyxGojz
NpGOf5mX9XxHQVR+xyTZHWgY4POcBExs3ISApJPYzHgRuvxQwnKnZudgUduiMc+/WipOTucgkcwW
q7uCZeneAWozbqKMaHTwHcHVrCUU6gW5zNdzVyU3xjzzdKuIgipQEP0IbijC70oqAMtOY5+ECQDn
NV1DtSUGmNMlYryVkQF90ITEE+n3sr3ma2HfTf7wQy4tfvDZlBf4zOcPoXSG7aBitU+SafwDijmJ
if7YgTtuAEw/NHrYX4MJkXf+aGNWNTNiJVZBA3QfzHs/H3onE3/MhIFvqKVq91YbxVeR4bsPZVON
N5hR85MYBQWpr6SGU07PDXWQsd6nW6kT3r4yoE3uIjFbT50l40OpdW21FSNsoq3qEnIIjCIKBuKB
2ukP3am1s0EvM7HKwUqTw5j7CcbduDqVnT1s9Nnsv+lZjS1Zbxvn1sj1uqWRZGriuEigoBCaqeOP
7AaS7Om2Rtm61OraYoetm/dOXWfXimOUN/i+WEsSurFxdFLbNNLP3TUIfpOAxp50SVa9ptvoUz+S
f+tX2bRSVBH/IAh9Sg6jHMLHKS6wMIMu709LEhlWFe5AsiISuyHug9YQFDdA5BM9ynInhtb+RvK8
ceJHVncUxlB997Yw569tHZrl1miN5qAQf3zJGxVetFbuPBaj0V73BgXa0UAzxhMlaoRZEPAWZkUc
8c5XTJJ1HeQWJ/DSAJaDPAibcTYQ5dQGOBkhDwUXrXIRzOsRMeHxyGpv6yFAl3FOtR9tJwFbNxkp
uaum0dXZ7EYWXa5U9KcVIQL3cyjEI/yAqdkx56vvUxskHmQNduCwL4K7HAq2S1vYDsgSl/KHGfU9
/m5Yp7T8Iiy0VWSPW1/r4YgTUFh9hctOkKGWc7pLNd0hlRVf89ZNHCI3EPWPyQYfZnvc1LF7Hju+
e8X9yUn4NmiWWE19n1WDQViZyPNNTc29XI8RUG1AhZDDMqeFA+RrkQKWM4wejuBhLzKWgE1Msz4m
YrpgPsblWJxLWUbnXWQGhwpCnbMaZCAOdR7hcU9tchFXgloatQs4Q8Umr1v3a0oQVbZShf0FlOP0
SPtNFFiJIilXFYabiakABbMmMAI3eeuOVH6GO1PXr3utrW5AsFY4/Me8OO9S0tkv+mQMD/1sqgec
QYv5H/HMGUjx0avUkGzL0Wzuuko0P8ZAd0jGGgrnugAFeo1kI/g6DUio6UXYoZfVWdivZ7CIx0Fu
5MmO/o12GhRoj3YdrF8vDGJC0yMRfql7yzyacgESMYlSPd4DbyNHJqid4Sx3w/rcdhaAMUakKyui
jKds2Xi21Tv3nNnH69qUJM8agPQ8OnxWsDNGkXo5bZJ6h90pYzPM7AQrSwXyvDIIvd3oGATWs9NP
e70axANYhNrrKr04042EAAPXJtGBYBrYvzT52IKFTU3Mo1tp44VWD0iIUjU8ET3bfgvKFJ43KcBZ
vYk6mCaY0viq0YUFrAjSwF6jzq42fa6Z02rEbsq+KJ6+BuRtGQgsNDdauWSD0gIuw6HZLJbxHvEi
nI51QEbtRrOdCvhG195IlcbGRvpjwd4sFXmwDzQcKAZRJ6cOvJF9CiFz1UH+vSsJ8k3I28ss5jDZ
DeRwRNi2Nyzo4rhqR0JPy6RmG9DTwI32YyUnNhh2sThe2RaBO6LUJ6CYMplTdwYl0AZPcz2L48Zx
EEA71Ygf2oWsGZB16tTHTZxWOs4ef5qO4OppgUcBBySXL4vpj9Jl36bDWPwyVm71XZEH6um00m+V
SsKvtNQB2PamPuwHXTM8olvavWWhZIE65axnLe9+JMYw0cgVAC6I6c5TckobB0Sx4TcIXJS255tU
bQjopP2o00PMTJvudDAlySoLbPUkbfCPK8st1c3sGkDnTHqfgWsd2VEvd1Oaim3euPN1T6rKWUqM
z8bUkmLl+s04EQUTF1eN5fpPxVyaxF3X1XVK5jpxe01DLimAZdqcrYiuZkeR0QAq6Fa6BKojhBlv
itLOPTqei5dLK/TzyB6cjZuXUBdTXR31vPA3U7uob7QUnZ1NgDt1//xHQbrRuaLeeMO0ZyscyyMj
aoQ3Gn57B15MHmeWMRMHYIwHSsmErAdLplsLJNQEJNbY6ppNeX052CPs1CCQJ2EnikNiRda9zpN7
9AXWMQoVageHst74s5GclF0eXTTAOgnbwhvfZFj/B5P2OJSG4Icjwy/+qKUHqcptVqdiz+aOtGXa
o9tJqPqkLdt7t8evR3DysHfJdd2GwIs2KODZn87OrcuCdZqH5eCpJnoybBuRh+YnsBtALbQCNqcy
uyMz9KODBcf12HdiE5wPBf/AGNM/YjFQUJaoX1wgT/ySaXMoEtke2ji2N1pLVCzX0+zsSOJ5dPck
Lbjr53Pc/3llRfnTCftUEP0U8fV788f/exo91UVT/Gj/a/nP/vmvPVt8/vWnmyLjf2//lVf/BT/4
58CLOfjVH7bPPqjL7ns9XX0ncrL9y0C0/Jv/7l/+tBt/Hnaq22JRxf7PYaebh2/1w28P+bffzh6C
h/q3w0P/PY3+8XMA79t//4MixM+f8tO/LH43BYJylh9bIvxeXMp/Wqps83esQtRTBT7J55i3f3mq
9N8XSiBVQewKtPKoQfxlqdJ/16k8LDUbE5OWjozurzvy06P0d+zLCiEeXwIKAPwmCB3etNdirMqj
gPS7HTiSxfG4h/q0Mwi7T0a5f3Gffg79GxHXF+SMtA334XWZZrl2DvzL2X9pg9JxfjNWkGllUarG
38IA2/1/9s5kuXEkzbpPhDTAMTiwJQgSpCiJmocNTIoB8zzj6fuAFVkVGV2VVbn5rX/rXmZGKESJ
oPs33HsuGOf7Oa/9NpXESJu7xanfctLmu/HF0XeKXG5DEovcSH9lQ7ER8XQ1ZdXOIvXo37yqP05z
frwqnQGVbvLyLl66n+eJQRVDnMrrwKui2etS1GLW2LmjkDuNvcpCvS2V3LUwKNmYgrk+t3NgrIkI
1d6E3C+quz9/QRQYf5iPXF4RMVhk4jKcYyzzq+0aeF9F+nUYeO3SR3s0hoewMI17JCXB7RTRUFWm
kt0SQIYNeLKWY1yuzPTF7DdJOuDQiYp3pSnMu6DTsiudZDOWpvGB03dXTT0LoWJ8l9OXDCLugEjR
Kotri7woUrZJHQUqZ25Ezw1vKZ5OOJ6InE0LvQbixLamLS6Eea3WypabelcZxTbJ2EXRPvRRfLSU
e1Ld7xcQOIKbw4BCbdoAa9jOjb2zKVSYOVawJ1Dq1FrC5/6iAXpFj3JQIsg0w6dSXKE+QdI36seK
yFZh+KnzPPTDy0DQ/KaZ28itJnkwuueAKSn2W85taDNNt83bjK1mCEftGMvkJrNNF5Kia+MGzGVw
NKNuixqTiyw7zeb4QMDUkRXHbmr1legH0CPvdnVizzuFokYIuUW/4CpQsHqjuR4ia9fq3yf6G9vg
e2YjiKVhp9cl44QXy3aOqMmgNFF5Z8AdSVfXYnJnu8xNzNJvQLOHWcuvh2/jEMZSj/dlYxLpHWwS
RN59ZwHxGYetNKeNSJqtVn9G8lYU9amgbYlj8nCRmWDROVYGn8zB9lRIR0r8kGKqVpob5gQ7LpaP
IQk8w/isp/K9bb8wNsOmDloHqW0bsB2ez3FT+DZO7dyWO8pHNwSteUOIS/UQd8F7KHPlGqmbAWct
vSU+b7wXC4MhN+TREshlz8wmyi8hYaJQWip+aWhjk4iuMvvWUqLciSWEuKPHkgbFXD80+OfpQ6OD
HI0HqfXiibjCAbhG2L+BTSgBiTnhnjkZzQ1Mg/A5r9ICnLMeAL0rkEyRGkIjFDC3ewAu1e/IkJXb
rqF22xREpjS8Cmv6MJs58wuTxLjNRNjkdTRU8Unv9VskttZdg8XhvhN5vbt8Tv/S/ffPb7Y/XIX/
2RW5/1auKIz2/49Lksff+NNL0o24IGOux+iXi/HHV/64GAkyRamCY5h7DrgiII7fL0brN6wCnIzW
aj7jdvz7vairv2GvVXEhc2D/APP+uBj5I0JZyUW1cBqD2tWsv3IxXqbQ/5hSk3Yqmb2rkgtyjQY3
fp2K95ElczVfg37HBr8Ze63XWmrhtS2ICmeg0UxvnaJ+BqnWfLMbvXgfV3WlRTBL7xntWHqkxjSe
hKLw2mjg2wbyB7Ya+PivZhb2L//3MP6H/vf1kWJj8WcVW/5RXCo22s5/8jzyxT+ex7Ucw3+q4WWj
Vvkpol6qvyFC+qmGY1Pzu/mdBxL7G5ZB/MzkXDr8c/+o1FgSkV5vUvgwpdeNv/JAOn+UDvGaIA2i
mmOEz6aLJSHf6OdCpWrgrBuFZnhaEn/vpXUjG3NfWc5jEgCcUkE6k44wEQ4fPDKluKsW6002IWzT
92jkTtWU8CqIlue0t/a4oXeaonjJiSjdY0f+BqtOLwyG62hUn2tBP9OFu2ox98nS+ARilhE3S1Zd
aWsAhL1jR+EldXHKksanCTmkln5nNeYNPq39WBt3RqDdgGpc2R1TGO3mylnzYB5spXpYpsADr0nM
Y4mEQN1k3eeSPcwrfjdnHL3ySwFrysqmjctPWmXcFMb0XOm4LbriDCbIq+Z5n+VAYrj1ZxE8LjNg
EDswHlsr9Jsxuc0DkJoycnIu58ZfgnGAJZvddaH09Qo6cWwO713jPDLKfE0YmLCxMPZ6YB2g1XgY
N74onb6tq/xkkAT+05P3z2rg9U36+VS5vInwC+gCeM7ABv3xTZzzRrSRqhgeeuctc0Ey67AcjPWt
Oc+3slHaDQAWl0QcT+lB0vHO/PkLMH4twteCn1Usbh9Ueyps0j++gLh2bAZPceApwFsrLkpMnDvC
AZgXzCZKr0jcGkFq7ftgOSf18jwUsX6iRVEOJJPGG7n5NjOd2i0UxO6Q6mA7tSD3gnJBAAIDnFw5
17JD5aACBc4XCkiGNfl2j+iN5UMD4sUeM2/UHUZAmUXwRWD6gcMoZkIUz8JO9fpWwOAnEBpJ/l2v
xvuljTWXz94LtrWrgIA6O+mvkM3WRxax4d92oX/pVv/Prux/+bf+Jza2HBmog1Qehn99TiK+IwIw
bv/btf2PL/7bOWkbIPBpP9dnmUsSzsHv97at/ibMnwH4/Mnv56TxG0qK9eYGoQT0be0Of5yTwPHB
g1MDkGS0ukZpwP9CR0s58MtnzGK4xH2Nw1oAmEOT8sdHXA0SwmiSYeIkKSOxA/nYYIdAD+6CDGSC
pFfMoLwmJV1iM4TBTMCbrAhuMSYxKZvO6kiedSxxKlYeH/BReI/9Sukzpcwe0pXcZ65FbTjBurJW
rl+TS8LkmpX2x3zc8SBRAqhcWYCDboMFdDihyINeaYHksmXPywUhGGSFfRVqhcE8XlgkLPLQ31lT
CTm9WR7CnoihRfGzPO+hJA2oMPuVV4jlvnAnrgexI7ekTwk6As7vymxmlF6Isb5hkQ7+kLxL9SEw
4+yV7KTwoVw5iZYqks/6wk68YBRn4us+mUOb71NkSDYSffMxIrZ3HeJuzUQwkW30zHLLRMNRglMH
PlXb0nquBEdIlqSZAXUMVeK+tDwSbqw3YkcGW+gaKwUSnr32ue7dWOGXPSaUzo7TU72yI0eLvSed
yUqULJXwidxrMJPJBTkZX/CToYBE2ZmAzpyVTqmunMokCcURnrPi9imbvm7lWRKa+jxfEJdSTEgG
Fuhj5GOvEMxl5WFGxpLq4P0sed2vvMx4JWeqF4hmM6xAzboYWgjKK2eTiSgZw2ZLe4HzHBCnM6xQ
TqtgaxVizc240aB2dvboIO0rqreoJaMOgNQK+LSmuKw3+sr9ZCMfveYXGChG6cjXW76PdoGFwrkG
HJqGXc1612yA2JRB45AB5jDpgxjcfyVUBvgoQMjJB8Pu7GUvgZOKlVMqLshSecGXkl/SPnUr0xQH
mXFik9k+RivxNLzAT60LCJUrb4WirnzUGi7OW+tEJXz0C0AVYHz1rvUYjjaLtiJWgeE2D9rKXTUM
TSE5aKWxJiuXNY/qGjtaEWnCJTCmubOtYnpuLzhXgJvKN/hVprm1NXivpAbmZN/CgLUnbrtNuZJh
yYYDEotybwXGXuCxzFcAyZIEW1x1TDytC2ZWWYmzYTSOz441VvdmVy4HXSvWz21a++xPwNUalQVX
Tl0ptnW4Am0DVaSfIR+u9UsD7jHjgr9VLyhcY4CKO5ixdc4UOlJiJ1ZsbljP6qvFIzd7mCuX1ZnG
G2hfcLv6St619VolHV5tRm0jazv0lzZC2ACuN8jE8gbjzQOo6ur5qH8pB4fxiEoCxqcpJ9wuxkr/
Re5abOs+osdW2vFxGvvqFK284BRmyLG4QITNlSccyjjzapQHL8sFNxy2TMDFyiBOVhqxVNFSgoJl
DFXMVbFDbgIhbLIDHxgwRkSYxuVKNx6QIrMzh3jcQ6/dLEIGz87KQy5IknO2FuoWV9G4W7E2NVXt
jitHOboglQ1S5TQ3H0ETeyJIjZyZTx1/S/oqelpkFF2RGp4S0NnBUoLjLsZXhQ+KtqNMBOecrmTn
/AJ5DpUV+Jxe4M9LbtbnagbJvkMICx46Xyo2U0rVseg1OVj63upviMIGKj2vfOkub9vXVmUOzljo
a3rBUBcrkRpPunUVOWnEVrFX2I4yKXxSO5FcL2DWmMhF0/BirJRrPYiiN21Y9+pMA8hEECsQ27nA
sSmzVIZYAPy+sFPP/JAyT61jA9vaytbmKgGzHbK7+WooIXBCpenRxxTdOF7HfR92rmPCCN62GtIU
V2l7m0TVMUGKw89JnGUPbg88SRJq+hamWvttNuCkueMEu3apuGWMIfebCyfcigv2UbSOG6Q1S7zN
xyzt9lgB28gn11TsjNjqVD8nyBwoeKjjwdUyy2SO0+Ne46dXDcylalN/n8bZPqpdKbYa/m22zYQq
XXdOVjwUCh+3donjaZuNdf0WS8Q2iOBt+64jL+J5liWbMEJBxUmNSvHEZqx+lWViH+0EwiSFWIfK
ya5C/bbq7IIkDUc+1TMW4o2TWDw+sh0ynbpewwvaxsP1LDtrcXFohc+O1qv5diql9l2tVc2+4hVG
+hZx1UrUtWf7rUOgxOwHcOM1n1sz9wNDMPlqRtN65GxqTkPuJDdjUIodU1K5nQLB4HFSSGshzitW
IpeoXG2n1GV8SuZAvsyI8TZZOeW3aeLg4RZ1tSFiIj5TfxdutGgapaxVuuSF1M+kEKZPlaNXWzJy
3ypG+Y8dmv9zms1i24Nj9GszVzE+lco3IsmnYENAVb9ll6wfEjUh6omVc/CYq6E8yzJ+LEtVOQfl
DGByXmWOA7FWZyURmhtCzutdmNUmU1ZnWSIvVosCui+/tsidZbKOkTN7Wp+ETK8+YrsIdlPZhyyi
ZNq77UK6QKQ58tCFlA5DNi5fCNiLt8pSJw2SqDK6La2sPeXVIL1qtOL3uGMBX4XLnkjmiRDdvnCl
lccfQT+Tt2iP6b0tyVtRamRzRDcXu1oZbQtZjlC8Yqzt7dxHOn4ENGLNtSTk5D2LhgWZAnEaTB2z
lARQPCWrfqzicGl1G2ZKFHeP9cIoslCaiGGw2nhdO0sMq2ESb9IyJR2rNfS9wQHklqhXHk2uljtD
yXTIneOYBpsotS2vVMf2Y0EMcG23epB4nAiE7QDEuAnVQTyoRl+dNYJOBua8YDDVcEDZhD6yJkYj
1faY78U+sSf7BvND2F0Rw6GyUlaj7NpKZPaBECh4A/SS3ndMkb43BK0QKDZTStDeViaZyYTkjvyf
RqlIBeqL7BxPRkHcG64I7u98DBjldjEaPHa5L2IxHWzkc3VOq5WXaLQE5m30VtM/rIGiGRxpGD2T
exM1u5GmS7mZzIZ8oTBZSEFB3rLXI0l0OToRFJ5OINvS7+bEehkUPpFFHg/3MqzrfYdh4nYUkUBj
Z7ZdAIid4wFFbbi38qx7Y7db3jVzqDgM3XtcQ7VaX1lRymd1CfPkJGd9PpEIOeIE1pX+jgJ2rDe1
M0SvkdYRlpeNQzdtDMJDHwnhrV90gXneaZPUm8CO39i9heGYa8uYYBlgEyW1PEaVOefya2kYUES6
SMw3CqjQo1MV6r5ZnImAhbFTCCSR1pdlsTttazfG/NFFHdHTbV4onjFXwychl4m9c3SWxyOOdD/p
l/FuSDut/9tPWRuycCv2CCxT5aPOsooUxxFTjUoszKaOi+pMduvqjcmfzDS7x98Xb4GBtyeHjAY+
s4TuERgxKIAfkA65OIm6baEL3vggsIiV0BpukKAaQ7pWQ+T0t+zcnhMrqE+OVpb35Epb90NuIZ0n
ou3Ukrr9qtiBmZC83tpf0nmJ9ktKGr07WdK8mWxrGNC7dRMR7LM6H8tJH2Z2GNqQHqNC4N8lZGn2
WfCaX4IsxDNbqAgRC8QjxEpWCBQ3orGdG9JzFl/j5vqmaK31LQxJnveGJAXF0C/MLbZWznu9MQcy
3PcCXP8TkihBNmKWvIIhXO5ZbGNhxbTkcLdFA9k9ZFvLWWQ3iAyW8xLr3Tf9cvk2QUKgbb8gZh3D
4H4mZ/BzKu32WiJTeWwQuuEfwEIV5YP1sebpIKMzbEKTQIZKB5PQ3G9Qyei3CByRf40hoYtRPCNc
bDPT6cnCMtLU7/uEbIGhbjk0arwpUPGF+aqGWo2Cs+6gJ6hxM25qVa2+GErd+ZiV4uuSdMy7GB3d
S+Ms0de2Nh0/K1LtedDUeXGneQoPztBDwdBGSB5kp3ThQXEgMR5SYld9IdkbpgjqtI05R917RJMM
4abp+hOxT3m1Ty0b8HuqtcmJloBdezMKv5rUOiXlMHE8zYyoQ+eB3LKoL6pqq1c5tpAkMBfNxYrN
W4ed9JjnawIQTsU424pAK89IHhe/JyWW6kbvk72ptolvmwXS3lHRxD2gO8MfSWT7tMslf1+77I7v
AIBgS06B8qCS3n7OM615wSo7H1JNzylVufBdUw8Wt9JYO6XToFJiKKK8atWZEAonzEgo06MycMus
TD7IFmgiX3RxeCvKnB+BGG8UxCnakbveyb83HeNLPi75fmyyBDlPTOLajEPebRbTvCKKSUNrNCvq
Y2Ki85oEyZwGrA+DFU1vpeTQDhQk5C8i1IxxJxFkYpCmE7ZW5bcdMBVcXbFCaxol66Uc56bfdC1v
DWW8mjvogU3y5DpupI8Y3xQu1Thog83ExJeoSwzexjbquoC0eLObdqB8yGhMWytahWrIHomIs7xJ
MaKrVuhIptOBfBpbs3bLNOXdWkbmlSf7iMS4zErjg0Pe6LcpTMvrsEE5Brw5cO5qTapPubn2FB1Z
51syGufCxWLQ3Bq9pp9yrOi+UIfCH9ANHop+jmoc//n0zKiWuGjUteVBqYeAiaK95jlaC/FKoBvE
QW+aJXyRJAVQAMqR7LLLdOYvjar+Vy6gfsyjGOv862HWU9d9NB/puof6w8j/H1/7Y5al/UaQDfBa
TBa/zPwlaY74ptBt/BF3q2tkQ0qBPczAhQTOjRfy+8Tf/o0/QMSz0g8NtlHmX5lkWRce28/TYliE
fHuTZIZ1QKbbvwxro4BkW1QCYh8mZo68H2kCGVtEcNGySvOjnQPI3DPFdA2M00XPzexDTWeLwtng
UBxNOZ6cVo8hV1MhB9iW3Kh66pdiWwzD4hIfa24jiwG+pAT+jOK+O6hJrDNb70Ildp2l4IM14PrD
85ev6aUwiO7psfVd0dXLrWCcDrgD2RHRzbwKVgPRBrLN5Knp6CtotL+FDFlccvN6Vu957GwznPk3
atfHp5CRrjeLhHJW9vUuF3rkGV0ee22X2FcJSlnXiZbGrbVE2Ucojb8m6LzQd9K8o1AJjH059+qD
pMu5TSur3vPOSOKtp1RujG5cjooWiy29WLsTiyyEq+N5ILZINB8Z1MFoM4ZZAs6ypgoPhzkdXRy9
yMvM3r4bswSde10hArWN6lPNs/rGSNUTxsb3zlGvF+IYOUczn93DaRhQMprzXaRAlzGN/owO4JpK
o9lOhsQE0TDCtkKYKDYd/a5U1ligUMmra/BIY7eN0sB67JiYXgIQA3XLyvtOlMkV5A17U9m5sQ3o
IJi/kIKyW3nbHFVOow6bggDOD2q6+XpumuDdQTuMPtKuzkurcYgvOFUeM4TZxyaZW3+yFPUa+UgG
k7bTw63aojvglgu8pSsfbGgdFBWT9Ie2lj4byuFpYHugbchHSZHSL0O70RXtxNpUOZSiVr60ehcw
iANSTE42yZJ9McqXkczrqwJ1N3LDSF+PQwQY6GXirzF7VE/l6fQZQq0IeDMq9mppFu+DKSwC1myW
QZqafDZV+daB139znEXuKZHT+5wa7kxLQcZjDAqjiiP1VMS1PCUZwZ61ZhHA0k6noJzC06BOxa6p
dcV3VKBdQWiIOy5qWgG05iXZ7ilPtkmuJBqD/oahVnqdTQYT0ywVk6vJXDvNSwM6Bj2yfO4klbfb
OmN0KOt4fkBNPR2IsNPOFHOAKkKzGj7A5o5HliYGcKE22Q/p0r2PeTCeAnp4H9WV/tiqNgHCjHXG
W11JmveMErNxAT61tUtUtlnfOCosyE0w5kqzhdBG8HeaKgBPRjxMwWhXvoKFeQ+Il29TmNZ4Jpo9
fzZKVLibVuGtqFNICV4bsi/F3ayXyGtz0gHaIT/KRLDwiVX7lmNDowSIRXyTRDQwNn6G89gt3WnA
bHnmxmdEB51kfnCWUjsaaYe/16i18gtE0/BWJT+ZKaiWiN3Q4IGMJ6mu4CupXOVBCg5p1MZS45sW
ya1YSJ4MhiU9kwjXe10wFV6XaRlLcGPypRxRpnbKWN3ZFYmjEMSZkOXMVYaqo+luicjbod6hMnSs
LD6JJBA7Wc7WSYva6QpTQbRHJ9edCrUaryOmre9mRYfME01F4or5qUJyi2OAJuBRa3LxqYmFNK2x
Zvw6182DWTCQig2mzHGmxXuJaxruz5inN0GYjXe4eKY7NmJjxwev6dwKQTUdvgV4pvOVWm18WQ7R
KTUD1XdSEw+SVOqzZjn5OcZN+lwDlXvGA1d+G3Ua8g1CGuEHwDAf5NyL26EV5rMW1MROauRyXnUj
VTjonOQKsiGPdKGTnpcG9rbUxurZLIm1JNyzeY4j4AVw/nvocjJbPF2brV2CNAydWBrt1BZQ3LCE
rVsbDY2y0orwwZB5sIsim5gq3QYNUqaFfgrzmECx3DL3YLpsdsrNsoUbTbYH3rNXOnm5q1vR39dO
E5z5z+BQdaN8jUcSFfKwiXbg1eobYSEgGqys+GQCNOwMTeTvGO6cd8fO83NPCvqenQo92cICIU2s
zsuHRmfgoEgBbGOoPa3Oc8M1szQ6ptSeR0YxNWoxuzkYi4Y4GzGTm6TxF9FMNpP49lhFDWc9t1se
lO+VvpCxCjjgPqyRxuY4zuFMhI/E3w3filYdt1ajT/uuGQviz3tRa541L3SMxM5XEZL2cdwps04Y
adfo1amSmIgXA0l002PKy+yGT6QqCp+wYUZ94LIM/bWZm6PJaP5aKwc/D4nYkHF4zXiq8TmyPW2m
qc9h5/gQNpmENOzMkeySgNVAVkOlrpp6doSu2KqMw7qcGPS+ALYQ9dMu7ZLsEPXJ+rNoYeE1Uz5C
uW/eWatxMvelJEx81IHgLioitqZdZvoFsXiiHs1d4eTDva40Zu71bHX8SasQv9k27r95Iiw1uZcL
g4os74laa7nXql5P2b7ieGMplB8n0IJewTPPcCvXeWIr4zpqMfjNTAuZMRbzlTYKwi6WxbeGaWGp
K7JXutSvVO/8s8FHNMnWJ2DU47ei+F3ZMioJ3dos8SNoRulOhqLft2baHw3Ayg/GPGDsaMjKvI0k
/I4NkAPyI8xINbZsGLRdjv8jAvOlfJ8gxB81wbKHz0d9knbV+zrkJ66Zvvyad/ng26KSx05UC7Ik
E0FEVJxXcQ7ByAzJwyEPHngDcn6nwiaYJm3sD1vgVDTaOrrRwinZ8hd1lOyTtq/UpTxjLFBPbRzn
rzAYMQhEIZBZVRmGajeKpPWF1TG6c1D8fs8VsOuBojiMMVKjZmuGoSkO7TH2NLuwjL1VxPAuSC9h
ppOGGMQmY/Ch/PYqw+TCyvaYAMp76oy4uM4IOI22Sp5F0YZjwI0OaqthZBZ1nYy3zjQ1x9FpMuSd
evwt58SZNxEMRBLta0bQuhU/6fSjXmII27VTTXts5ZDtJoGWkP+Wup8HUbzTEwHMpYxVTwcl4ta2
iH1ieoWHiau6Zyp3u9pKi0rf8A1b6PJTue2htW1sIks3HSUGjXwauogbp69jPE3fx0p8pQ9s3nHn
fFjVoDI5M8Ly1iHaze/xbfiLjGO3KPXxJMkopGhVhyuSXhv8W4wLZRuB9wOYyOIF/K1e249iGXO6
O9w2AsvpNiBfbRu1klTJqg23ZmYWOzzLMUTIYrzttEDZE0WiPDAy6/ajqVnIcwuL6d8cfGWlg6y4
QRBTEAXL29Dnj7FZWtexbodnIj2nfQuKZKck4DetKLMeQrnuFAquTjcRC7nDRkcEoRic8Dgrcti1
kmFDQxzDp8ay2UPcEpzzmDkNUTfEJnNEbco2MW96nMyukgW6F2Lo3wYZEXnuaBcOY5J4Mr0l02vP
hFpWukTxSi8KVMAWcDBDqqsR3QXE8CtpN4OnNZPh55OlPQSdE3lNpZrXvSIC35yNdJ/Oo4ZbjRSq
im0C/oZhPMRZUJ7lmDEA6S02mkhdlPjVjJvOr8e0ulcxNm8nwYTAiAu5seViPHPR0XlboL23RWwJ
z8COd8RZZfsy6HqOlqr4bhepfW21ZvY0pEW+Z9uoerUqhb+khnlw6tkgziFQYQFWGHXSwOGqmQsC
bdZlLFPw6dSq3R1TkR31qnpK5ZKgEGpelKDconKKbshYfyuGMdroYWk+6QQYbyy7wVhU0rxUlmzd
SqjTsULX6zVBwaJxMuIR8QhbF5p5wHU8GEzW8i4b71VQ4o+qsZjbOewCfgLWMg2jhn/D2vgbHOTP
+rVVfPMTm2Je8B2ZM87jEmhoUcltW3AEwxST7IvteCfMpNwmxag8QV+aHm1Nc15ne6huRbSEV/Ys
6rcgHhPPGKj1Nyy7wn3Uz9XjpDvLTjXxGAKsY2XUOMoZzKKI+NzGIqWmBWzrQi4zXehN8athOYpC
XVOQx0Q21579wAomTLE9xsqX0CrDra7gsVMSfCN5Yz3Ds9AOSleZXlA7Gu7MXl5hPO/cpHbKLfAS
Prepad4YWZruSCNviPSs7eXQRFK+U6yHe1MM+HqS8QOWz7nv+geDImUzp0W6dRwxb80lmu+GvsBf
mS4n6FRwp1KbgZWq4ZikQY3QWGdTs3Byh435VXQ10yhio9mRzjl1oTcoWvmyiDwT2yq2cfaQQjmc
Aizth4glPoFeobDuyrIdbttsSVaWkhZcz4AFv5noiL5WwTJsK0ORHnRVcV8uhERvEJ6Dl7TIMijn
wboyul7xTUFQdosNmXxfu48Xb8bW921op9c2Wmr2mWa8M5o825lTne2GMGX5z/5go2N6vQ5GEz8W
kcCdhOzIxqovh9YztCW+XaA57ArGwMeAVvYcq02Ai3Ea4ns+685hcqbxIPA+H2C6oteL5/Z7FRHj
zIpwnB6jfDQRPlAyYKOui166Njaqk1hL7eFSdWeXChyyjXLFRUxdDlC19fhFip1KW3+Joo5u9bWY
1y91vb2W+LC0KfbVxGEQu7YAo2J3J2dtC9K1QcjWVqHPBmFsmhDbPw5tbVeVTothkh6jubQbFsUZ
59HaheiXhqRfexPGauMZIhENS7D2LmMTcV9bo3DtaHZwGPe14oURmjfn0vXYlw4IkEdR+V0tJ9du
LO04NSY4K6NKeMNTHly4jbA9Ydx/sGwQGwfAAh7koTsbSMj2sz2j5rDXlmupl4eqMaxtplT3iohj
jM38wnRcKPfAXQ38sRTLhKIh+impho8SctoVie4REoKA3rhPeiASNpXYxuZ9cKNQ1V4ExG+3R5t8
duxRPte8BzNQTrpGQANEP19aScQA6XWUdgwN6DNx8CbueGk+rUsj6qw9aaXp6b5e+1TgrcWu16zw
VNPEVms3G699bb52uLzItdel623W/hcn3UV0xCJv7Y5NJbTfCqN+m9jXfFprD92v3fSy9tWwQ4q9
fWm2oYHNfrR24M7ai5MxTFuerR16vvbqw9q1A6aTL9PayXeXpr5Z+/ti7fSxriqHhHM6Dzr+dKiz
HOn+OhxI1zlBv04MzHV2oA4y2M6ME34a3f0T1aTxq/QVWiQ8d+IZmMZBqrR/oQu1QCTpFWplP3e2
cSwY5naCfFVzJqJOrA5GhGDmWTVW/YHmxMR1x725J6xYe2vtCKxuU8rw6zz04xFmBOgzW2vPNsO9
V+qD8lm3q1MfF63Xqxg0qaHG+wZzNPwYpUp5XxMdX4zEVq529J44HBO20hbZf8fWDovS62ZeFWj1
gQIrWIqPZukzzM5EEYJHXQ8zst0415LLGbdczjvjcvZF6zHorAfin//CLlin/34RUVOTvyAkmp0/
XkQOHt3ZmGaIuhv5sLzqr/WH8lrfjzftHRbG4lbJ/g0T5wJ4+uU7auqKBsPPxnEpfxG2jsxZmJXH
wR7FTfCZlW3cgRdJ5htoTYtwKairq2auO8vVwjT61MwFSAhK0++LZk76Zp7jYFckI2I8WBLd5C2B
zlUuMI2qe7AaykvbVdYj8aBcd1YB/MVNgVKmOLbmxp/qsj7pBMAfrWKZDhQ0nFFMVTaWtO/7abH3
A1UoM4eckENDq3dzO9ZXgLiXdzRhwaEdg+ww1Ka97+ZMecrjsTmhjEqJtxvCK5H1+EsZ4VcPkWMt
H8YYJynCignX+hQ3zxjT1zOMLPOX/7cT/v+ZStQ1WW6lTf3r4f3jt+yDjMfi45fR/e9f+ffRvS4g
WOEk5N+7GCF/t49IHJdoQNF/oub/m3vyhwxVc9D485TgH2EwaRNH8Pfh/RoZqyNedbBi2jqS/b/k
H+Ff5DP28yfCMk3QqAJLCkBWlPu/fAbj1MalnIzhjlL33kK07+fdJNwSN9XOUfLxG26zguwBx/FJ
Ip9dOWXtDqcZhrQl13dOiYjRGwi5YFmqjeZdiy9xpy1BcegaWrMoS6cbCgfrmgZGQu10yl3Havpr
I4JyR3RqQks1Vd1nGwegsxNiH4AkTbH1SkBM9NxVRXtdQ4Rstj0rwoCJh2pfST4rBwQCCAKm0HQy
P0nU1UGGJrTvDfz4ZjF+CeIFXh3iVTsdh1cLQYcLyJ/IS34d8bIZSEb1G4tyF9Zllbp5YzD8bkvQ
8zlDPreo2WJsRDY5BN8btlK4hRMi3ZkMJgSJoVUkkCsOnU1gx8V+wqLzhOQECYBqL6jGZdwdKicJ
HtUunphFqkBTNnFtAQpFXImuSCHhEk2CHt92WTY844SMyfVsYvUK8zktyDjfaLM2+LHWjl9KFY2L
omctRvGsbW+pU2i+mRYN7pxp5n+xdya9cSNpGv4rhT7MjQbXIIlBNzCZzEWZqX2zfCHSksx9De6/
fh7Kdo3lsruqWzWDOkweCgVLiuQa8cX7vcudr/bGocE/5yZMbPW9UuRJuBCG3WEC38FV8GeUxgiC
J2fEJmcZiGE+cLhRKNkg4SBEtwqn3hZA9Qc1jZpwwW3OP4q2tE4QApj1ootUnYN0XEAperebBCXH
uZ7hGLpM7HH0/ALxAm5mOFAFlgBPEw5Z4aMGQBaCD3ay3xXQu9gh63SXgz5kwosIWImDTkMPN+WH
DPMoaHVwK45BWMW7frQxvLcuCXlhU1Uq8EhIiSDW1vbC2vW6QRaQ2LTOc6dabFG/Rncl+ypvGpRq
T72TXimKjfjPGapztgbBpsiKcak0vXEOT09dpU4cbNmEqehOQX50RdLemRL1QzVN0y40A5Iu2Fef
ksdXrOuitz82ST6sVWOQJ0kBXzbL8RaqeljYGJbStQovkmTol7pbl7fwsPx10DrmMdLacU8RbS4D
oyYig92eYdfyHgrBQwYDYaHZeGVwm+4kHIGAdkmTmyvbtaLrbOi39RBflLC02tDaiXId2BMZfXmK
4HOY8aEWgMnKG3ztcVmmpQTgEN3wHtinUsvEFZCvyKkHBnzKQ8V/L23VuTGbuEg8IgMMZ8MvRagk
BwPjgKhOx2sdXs6WfBrrTOXyweGktQ3g5UZs8LHCX2SFMO/y2DHPcF4ythr8JBuSDY5Vvt1Hn3Dr
Kdd1D8MBMM+XH9UUFJaX0nFv7ByL/hj7f26/gLOKkb8YL7CQCS/NKhHevBPXFvoEzlEOeEFSoQXR
1eA4Izm0Y5iBAInuoYzi8iyKzH43qrl1lgQGDmS90U2MlFZYm7falatT6TlThe2Pj2HcjeMO+m1L
EshWIMf86KZRhoUDKB3gWGx+5PmOPrFJM4yFY2mgU/moh0dsuMnFqxAbQ71h/3gem/C0RzXTLTxd
MqNaJ0VcbfqgItohs/xwUxLHfB5Sht10Gea0fm3p10kmjQOSKDANLoq4oHmpITsWQJj0BgJz06pt
cD71sXbZ1QEOv33UHJqwzB5jHmHuqm/od5J9+iFNpLHytanaOoBney1OnbM8z6ZwkdZjTgFl+Ope
+KW2das+2FtaF5PvkiRIWfCsGcEvwdgU9jpyZYtUQZur2Wd20mSXOPOqV6Y+6LiOaMIId+XU24QM
ZKqxbLFceOyngn5upsqlrbLBWdZWNeurdnE1WrzzcVE1C8hUNf48RbKZiTBylUROuDPAr7e9m5+p
cQ2sr0Fu9kpjQELjNtp2ILPzUsRsFC1e3JUE19vU/GeBR09+LTsDDiIe+ljOuOddDHiNIxFkJsON
TqEAJWtNL6ZdVTfdPhCZvrWh4X9Mpio57TprWMa532zCzLL32HNxD6GmH3wXc4uUDdOSuSjf5+NI
lElhtf3KzrKPRDcXK5Jz6i1uWOKePfdaOO19LNISelsenmgwOfDEAvVEwf5kFrCPJWkNQirjEsu/
aNkVCuEBRrWLFBIDrNYipU+LznXFtD3LF8qlpuT2dkRYcRIo/m5GEBAXiUGl46SM72FOE5ZKWkF9
qfsmLv9BoIDHI6ae8vSGfsCwzqzOWcMDfJ+qo36SllDWRB19jJWuT3c6dbYBf7bFkjCYvXBUTPLX
jW92VwTsxKdDp5TYA5TNWa3rYHXWh3YotyYEFAIQqPzlINtlRkjImVPoB2xdJjz8QkfFMal22RT3
QHzYR7XxnngMBxS3nHBbGiw/3bD943/bwsw2lRHv6sSny+xb8Ku8KVQByjWnwaInKvpy29XpMRvT
bCdS0T4YgKRkM2OefhqPTQfuqcHJyQ2luqqatN5MVe+wqzQd6oRuaPdZGCTZWs8w/ZbjBP7fKsYz
5mtdtGKJJ0TcLJuQYkYJ8Hnv22hOFpGsA5Eui2ExAkTI5ZTG4jEvZHtOEd+fRwm0+TJHn0fmK14l
bjsuU0M/LQrnnNMSCVPVGN/gM1CBn7tND0fX74c73w+fXB73h8kSHmXPqRXS+05kNZOa/OoKWDJa
4FiYGct6kAMnhfRCRR1yGXfR9KCQ5LQK7HTYxUbt9jR74GypfTMuDbdGXOgk1kcJyPMh4IsXgcZ2
A/YFWrxMsdf0gerbwobxE4h0lUob4X6dtRdl7Ad3CUl9mwwK4ie2QCmNAbNc6/Zk5QsnhbK5TZug
3vY5ivoFAR+4XZd5pwKDm/kFa0C/adOkO8PJedrpFGR30WQnu0Eqw67SHTC5qlJPMEdvWJBsC8uw
vAAr0SMHi2CuleU20yP4g7rFJ156hjX5a5mhePew1N6A1mxoiNyOIqEJamH/Z/XVsjRqT5eWZ6u9
j2F7XkETzwBx+/rZMBFGWgWPYjKIFfQYor6r3MsaLD9NARtAHy8VUPNdge3iSVKOFo4NfnG0mM+W
kiCYpSUzMs+dXF2XWCSywugIo2tI5rg5aYeAyIt1Vkr/FCFVTNYcDdySPpjX+S/5JvpZ0LV7vKg+
aZoMI/wlfVz3Lar9pzYFMgOiSBZQNbszF7XPOkcluW+mINwoU7FQZc+q4qKsvmn8urkdzTbFaWwg
MEsbztQgrBc21A9PDUXs+d2QL3AdMIh3h9cOmOSuDaYyMvyM4YE/6g5RZk8faxj0Kx+S99oMg/yg
lokx4z0OpAHR5skSuaS9LsPEXFng6Ns8MsOdDQB5WXas5X5bqpgCYjelW3Z6RsyOfwm7xzlkap4c
wJUS+O9lYl3whgK2lTQyD+xDsksShKznSR2QTTV+fm4MunZmtbrYtXVqPbv4wJ+K1p0z7MPo2qir
ih6xMDFKrPLoQdGy5pRpMz2ppqT3gGIewWTcrZ3HqReYcXvWmJrzYJpNs8rpk+QAi3FJXWTEMFDG
KqPyj4zopMgCifjUKkdmj4YYoAlQKoX3tHVrW5wolj1e+YgfJi+p210RAfTMIVA7+DbjXU/D/3zI
wveFsP0LFT3yQ6861dawy4jUeQOHDmrwMYgrHImEhmXSQCxLqBHDQ+ozhA4/wFDDoPtIQ8JrXQG9
Jkuse3RasMojJzuvWiY86sfifYgF3Ac3T5MdHVIe4FqaB0drShuopW1BbzAyugz0VEGXJVo0U9Pw
6I8pBN+Idc93dL55lHP7hnV8sO1gT1f1VjRdcO8oPlVmJlSPzvUDvaITbCI3mduUJ1qWHocOwR8r
Kl0/g5LXU61WLhJV8VTolx7bLKgCZf8YRX17k9D83cV1j59X3HUnmPxo4IttusKAUfWGLPG3PZ5e
rgqDqqzS+MROn2gzIofDIZPUWYaihFUXap/Wj6MSjvu0E4HEbTNN1noPA8zPeuzHCnZ9OZnMYCm9
ea5gt7KZwqS+6Nsc5QMRZB9VHpizlmy4k1iH3h7psY0ph6ScqFx6tPbYnGaQ5JdDAL3F94nWkWqc
HhPNnTiVkmSwfAof2YyRgmnVmhf7irno3Ka6hWfcX8G6JH8TvoL2kNuF8iGz3XZdRWqJzS2yLVKT
0tJFipex6Wkc7aJGYL30OyQsTlJky44cnrWDpBscrC/ExE6uw4JYcr/wTE/ej/mAY2/Wi02h5D2W
k+2pgQBEIFWwC8RAokXX0UXOJ5eCv2vcw5C7jF82y6HLJ2/GAilP1V0iSMJABPRc9cO2D9wbZ5bw
CK2LLiKWxEWS5uNWOnawHs26OgHabk4SzpLgiaI7kj8Hcmr74o6ejHsoaIg/KtRMWMi2JJd1QNTg
XoG5ogNvnxpTWh5QkWYPhCe01EZkRBYqJW1rKDCGiXBXVhp8WIgjkzXUUF2V4VDlOVN8FWXuBiac
tQh7+EaU+oWz9uvYgX4zCnPhSwtGcerbH1yhCBq4pI3flZRIq9Id3TNob+n7io7CZnxxDtON4Sjy
MGPtSHKNLJFRZS7Lp0tazN2O8KvhUpGylwsMDbslHAN95dOLO5lAKq7czK2PwehHG1jR5fuS9Y0p
HuM1ezSzlUj6+tRpdLVdVCBzq7bRVLjPVXHZWI1Q5rZH/axOQXej5IKsLtmZ8hRPabHqW3xaF8mo
Ow+pNGYuh/4pSnJ3Z4ahD1VhjIwLQHeVXrAR3TFxACRCVgu9UrHa08HGzbX2dcju45i9b2kiPSKX
Ty9yXvdF2KTFmV/jsYvHM7qVaWZIFGGOp4+Z6fIigeh4TnEdl3NjcdzWsc5UU7GIXgVFVbuLKLTS
k1JkzibRpvo6LqlhUVIl2RYLTpO8v8o56HQEllWay1uh0mgsDNtejjIJ7szYiTZ+7RsOHm9dfNLn
Ql9YEi5iRnm2Q33Wv8fJsLtxqUIvW71nNZli4y5DubpzOy3+GNgta5HfT2fWBHMJi181IF0t1k5z
iQ9kqOEYYMWkY6tlh1aSFoeOeiUW1rEzlRDVU2KoR2iSSQV4MA33ZtLZYC2xKwEeGpMAMlLR2r1C
+35lFA673cpXpjXKLhQOMKkewsEv7zobI9upNNkYOAD+o6MX5yh9nFthJ/bOqRFraS2pjXDPszP4
mJRYcSPpyNlx1L2HICU8S43Dcx9F9aaGvEBUW5+Ih4kOPUWDqiKBctK9klhUnVFsk8DZmtXKrvz4
IsbFgVvrHCGFMYPB/ZwArdbqyB6c89CWegXTHi23wJZ0XNAgT+Ss0zPOtYy7pDWu5mEgmN0aqYpD
QCLbbgXzQXxEuRjCQ4opl9xEYJMNXytDWqmVeCNFQb7krClvFTFcR36cnkYm7TZLH/KlNZg4H/w/
tPuFWw3O+XNodxce65+ysvnLL9Cu/c61HNwAfuMM5Bjv4ESbJpu018ZAuvUOqNXhDwhOMG3sLX4F
dnXtHTMXRo2WbTkzrvsv+bDY+Ah9B+zCxDZm8JjhcIoxvmNls1+P8Qwfp02mmRCUSRcFkNOIKIB9
2VoksapsSe/pwKipJ2sR0eiQCTbbwVgHmjfbr8+ao6q77tXexT3eaqw129Ts1BnaWckSNlcFqkHW
hYKIJJSs6MzmCNEQF9U9B5R52HD1bP8RtJ+OcE+HgyjUel8GRR6dW20buNCSjDCC0RTb2BPYTLGr
OAS4M/OGBWTCUxUliT0Z+mqo1NzdFDakmAWexT3OAQDURIPGsbNV3dzqtknnx1dda1XbCuJLgr9s
/h4Lv8Fdtr6GYF0mNGMc6c/iJqO9saWwKKMUXAWBZjR/01ulHS+VnmyyRY/D/5oav8MvwajsYh1N
vVmQAOpHZxFLCBhcCCPbC+xyUnfs0XCtZkcI0Qtlhm9vY6wF1a05Ucmu/NqMKBuIfx2WuKIrHzAZ
cN0FGH10KIBNjxX8sYPUsbIg2bCYA19Jq5g8Jx0bKHqAhYJitpZodDvfeR/0RfuQ6klvUlU0xbOO
zdin0LQVBWyzLA/+FI2nQ0+WJNsrF8C4JT4WmnA5JFtN0XtyFJXukh1n9mhkoUIyZhwG6WokNPG9
xFdW8fxKyGJjVlJcKLoFp043gxSZnoSxuYS2mt4URtrRTm5UIiAhm5cFIipH+yRK1Z1J41r6MNmN
4a9bpXItgMEp3kQR9Tu0fijgC4zaJ8x2fcXda1FZrsHSO0+v5SzFVsqLsIOjaDRFdRXGjnpWDZGl
YLceZ72XWpazmne3R1U2bKC62GiXgAz0K0r2qErd6CthJiVy6jnbNnI6OIhjPm4ak3jiAhxsDXww
3Nvk55yqQe5uofnJu6EsIixgY6pcY3IgLqiO854u8nStFcNwkQeI2c0GuSDlZn8eA6ut0sSKlmYJ
2tRqqbtuGWvDVl7OORH5RsrGgfKYqxD1OKR+qvXVqEQT2XAQn/BS8HdEwhZbPQvdNRnHOdKrMLur
NRoPhWPcCgO6P44mw0K6lK3dniYxTz7aBIA8pKhXbmcZJ1HImfY0RLyIJs6+8mvV8yFv3pZBTvBC
2w47o8lnnfTULStVoO0RY+0uNbz70UrqfnChWdp0aegdktocfiPPurEpqb1LL6Q3/8npzeay9Uvd
i1tLu56CfrpTYOJsU9sZoRHGld3BDSnzuxTCyD2Jo+VdUjTtJ/RM8Z2tWSeid9qtmTB2rEIaWsqk
ERcjPncPlZ7JyzwztWPv+ljUV7rtXusRXMM8TImJizMYLAuXOQVH+NiIV70xQv5FZ3Lsp7gZF6Ui
zVtdr2CFdWni1X2X4eMU2+f4nIkPKAXkCvzPD7xOSBinjo0bQRlhb47i7MmWvjsuikoF9WwUazyP
7ZxKDIZJifl4pd3ND8KNMdnTp9Du+9JzejW9nWCPXY7ZMEuqaTMNYZPVS9vSes4TeZWXEqv4YBCC
oGxa/Owtz01T/wwHx3Y3MkdckZcXPGdhMqBC6YbxPmGH2CyI0ym2BqaDeIobvvEpqQsUlNI1Zmv9
RBc3rZvjadFC8gG6sgLa/kF+FOTDPutwlcpF4ZTphRqJTocAjpF/rTnDAVpWg7p7iqY1/TXXI4Ye
ClbkD/g2wLpB84BCjV73GpoHsj7TN+sdfN2q9OoURouXa+20TfGZqGDbhu1MRKAQK5J5Kygs8kYp
q+UVW9hqExVDWNAiauV1DCt4JQThFXB1xN4QqU/0tGk+wIpMdrk6+R+UXl6rZTYc4qDtwSvVMb4k
/IOyqOgTABYJe2rhG0F7AiEBE25NAerUMCY5CAq907RKgGEglIbniTW4Z/iTQ7CJJ4VddZGa02Uv
ZNBv9ahprhFLpjdhF1gf9FjpV10X2HtENeoljZ1+R0aNOKQ6yoMoaTN0tyR+rOjhuOcZ0PC2KwZr
B0dGwZen7YDYU7WPFETjbBzWTlRF1rIXbgVQN2IZGcriMqhi+vBNJ3aIuLPjQHrhEfl4u6nYuka0
KYz6SWtInkUFqt90GqknkznnGlWhcwjqunwM/KA/YloKGhsYVuMsEwW9wmLq+norxihWYN+nyPe1
/JMvixrkiWpji9YaFS0kndHTLWmdIGIoDnGfGGvcnLmiowGubPcWrddphIcGoeNSsU0FDxjVycp1
NCSst07pou/A14QNnmZlGpu7rke5k8L/CjPdvwqbsf0EIpW151rSAggXDpU7q6eNgiIyYzhn0XhZ
Z2PMyl7L+jIv7MxdSmhY6NJj21xS50YHpL0Vi1cnkjMph2Bth1mxCy2Z4qgK3/fJRsIuFwqMH3Xp
G0a0d62xd9e63qmU9ml0x5qdRMs6KhvY8m7RQSFSrH2aOuXGFZZ7iwM9/A27xlbAoS1Jh1JvlX0a
+ZN6EnUyvzFyDPHZEMp4P1WKau7DfDTui1IVg4f8/SSSQpRsiXL8EGcKRlPY+tWgOvrOBAdf+6DL
S80BKqYx0l9MOUAy2cUBbXK7ae4ttyo+hU433at9LTYpJjoncnJQbU5OfuX6lXmwawOCyCikuG/0
OmwX7Awoh6zAtHykDSV835Co+dSvkvsCpsApBVtlbnwIdYjipZse3LF1HtwJu6G5V040erkBUh3w
QTd5nAnN9WhDmjdKbCQnIQp83N+RwSG5Qex+i8KhzVdl6kYbOOjpAxGH/Z3O1FkuYr0u9y52Dquw
mdgCJZM+bPUhDXciKrB4HxVn5uqJje8r66g1ICYqcRzBUuu7D6NOzOoiSkwBfm4nD+R10QhEMOxs
a191zgx8G3Sv0tTu2beku2qHeFlTGK3UMjIWmiGPeVQ6277n8W+hd+21hnbl6Neb3u2uNbsr72ti
kTadSe9sYXcOM1bcWepmUGTB3JQG6XXEY3JfDeqwiFD1bLFh6rKVZmgRLrFuN+wwZ3HjZdGWTbBC
Y2++d2UzfixJjgXHYFZvFn3qMqvHGa6zOOqUfrjEc7xeqrSe8WmZVTKD31qSabtMH2jp91xEF0H9
qLN8bvzZU2MKiWaKX4w23NlzoxgV5UJgw4F9rH0RzM4c9EEx6Shmv47W7FtPezHxKGc/j3J29mho
JG7j2e0jLoJ6HRC2sUyjzrgB5fa55OsJn+Ayk9apzFQ4b2pvrvqshgjvqnQDgVNOMk3FWAP1+YV0
mtJThHZmZ5F2RlC0v6hqtb8ECIkOyWxTgtwMwKrRWGMX/YuTiV31NiA49ibtbHSiQbA/BFUGy12R
sx1Khj3UaQ2XWC5qtjN31ot1Cio9bFT0MVcEwQVqg5EJJAvPmD1XKuY6VrDRuipttAkeeaHMW1oF
jWHhK45L4Pfs4ILGh6xljIMuArsBCMfShvSqjgQUNvU4wEihiVsnFeNBpDYGMWbeiTspCuuSyQ5e
PiF04QMvsLo2xh58EdkDNjOz4QxYQ3AKto0hEMepwxwonZ3OiX+itZwhcuwDG/Iy9eYJWAyWNumL
vQ36SKluy9n1xpCzAU6WlkbOrDlqitdKtFWLADcXZNUQ9DH8CgKMI1tJGAfqMEtHp24qR0Ux5XUe
+JOxbKjZvRLh9zmIUPtQ2AJgtiLT4rSly1WZDglhMlYocUazU88dKdIHCUGtwSYsjjPyx0KV4Iiq
Si3PCk08c1zF9/Et6gbaJ2oewqsfSpQsvBEuvjWd7t77GFb7C4iP6DIhbIBMZLCpi52SmkrilfkM
uYlJu5cSMvOmEbBs3LHv6aPqQXRbKE42XmYFqddrNDHmJ1mjmdiUEIjHta82NsldNu0eD1WIDM8b
w2TLkaaFGQMQaxOLXgr6ojvjFe9Mv7CMjHZYE07UGsz++yYkCazN8v0AQ+meacm6EgXLQRT77j7v
xuZ6GBMJRTud7vspsEnCCqNBMv3GoG4hjbMFU9Ik/o/Rj1cOy/8L3slfNPg/TBj41V1//umL1/1N
8ZsYgj/0S19NDn880JdEgc+RBY9Fmzc1AQgBZu6vWHEz9fMV3PJySC9xCf9shPTYRE379Pz3v+n6
O14VOkYwyV4+2CmmRR58+bHtvsMFQtgQeT7/GLSD7/vmCv3sGvzz07t6/j7L4bfjvDqB41MWocWU
TR09Nq8uAaGPaFpx0f8j1+G7Yb65Ds47AarkciF+eB3sdyjxoZRaGhRBPn+962DNAZtvugZQIG0L
0gp2I59PkgFfPwuUeaZmuebnH39+9v5CzwKtTP3zjWGKCJ6LX1+t374QP30QoIjCDVVnLugPHwSB
kSl0ANQ/nz/wPv9aL8ScS/r5oN5wEfDF0ISmgse8fgQcvF9JYsPC9S932iq+r298AfTZ9ENVceX8
4QvgcPa2TaPHxZt+/vzlJgFSKdQ/uCL89AXASN/BP9ckCvb1vbfeocHAIsn4slL85Z581A6/CSb4
yXr407PXxTtgfTzA5l7Cy+f1RTDezd7rwE08J/PnL3cRDMFC9db3YD5LJnrV5o36ZgVwaMzYPGMm
vsovn3/h7P/AMvFr2YSHYvr0UlVFz/Kb7Kff/YWvRcdvB/hSTLwkNFE0vfrFucj6PPTzr6kD/3j1
hLwUPN/88GsB9PI9X/78ywn+9qtffdfXs/r6j9vouT7Wj4QLvXz1l8Oc00D+/rf/yp9C0qYu6uPT
swxfFT0vi/3/HNDf//bqcL+5/f90fCmP2bfD8tZzw986LF3yY/11mPmCo31iKnnrsNtjPX4vCsFa
hTn4zSNH2fExPKY/vNK45FNbvvUrdkeMun/5j2NW/ucv+yNS9ujVFdIsw2Xefuu37I91zrYk+U45
g+bzTxib5zT9bmDTRef11oM+HBMZHp/65+fy62Avb6ntCoqPt45+enwKxx+/Q4z/J1yX86eIw/96
oPOR6yydf8LNvGif2sfwmVbBq8GFobFFe+tluWjz+Pjx6zgvR/25dHjrwFfH+CgbjNdejf15YX7r
2NdRkkSvJizjc9H31oFvjlmUkuj31H571F8K6bcO/uJF96OpxTBfzOPeOv79s2x+WTyjmEtfHf3n
OuCto58emcyZsJr61TP+Zaf11tE3bczor/bzNhWsbvwJ68WmeHXE87gIiL9eos/Ayr+1auZPx6+R
QmfRY/GRGMgTiWTxSX4dfH6fCKbQtLkcfes1+i/6KT9fnkibRBj9Z0yU0VTUr8sBhsa0Y4Y63noO
NzSNSI/4OtDL/P558D9hBv6XMjl/LfD+vZJpTv2cb/V3ZwICNfOA3nqZTuc+TPu6MniBt4w/4TKd
PgfUOMfx+7swH/tMvXrjlfGe0zD6OsyXG/wFmHvz0L++bz+P8Hrj0f9uZN2bx//9dJ03fsUf8Dx9
4zf8LnvvjeP/rvD7jeMfjk94wn77jJIdB9gjMC8E5UbJCWPk64///QXix/PRL+zmfvF+9iTb1IzE
HQJls+1GvU4Q3e8dyI/2m78i87/dhX5F3H/0Z6+32PNvPKbPx/of/w0AAP//</cx:binary>
              </cx:geoCache>
            </cx:geography>
          </cx:layoutPr>
          <cx:valueColors>
            <cx:minColor>
              <a:schemeClr val="bg1"/>
            </cx:minColor>
            <cx:maxColor>
              <a:srgbClr val="461E64"/>
            </cx:maxColor>
          </cx:valueColors>
        </cx:series>
      </cx:plotAreaRegion>
    </cx:plotArea>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plotSurface>
          <cx:spPr>
            <a:noFill/>
            <a:ln>
              <a:noFill/>
            </a:ln>
          </cx:spPr>
        </cx:plotSurface>
        <cx:series layoutId="regionMap" uniqueId="{256F3670-DA1D-4B27-BA0E-7CC1DB9BCB3D}">
          <cx:tx>
            <cx:txData>
              <cx:f>_xlchart.v5.10</cx:f>
              <cx:v>customers</cx:v>
            </cx:txData>
          </cx:tx>
          <cx:spPr>
            <a:solidFill>
              <a:schemeClr val="bg1">
                <a:alpha val="0"/>
              </a:schemeClr>
            </a:solidFill>
            <a:ln w="12700">
              <a:solidFill>
                <a:schemeClr val="tx1"/>
              </a:solidFill>
            </a:ln>
            <a:effectLst>
              <a:glow>
                <a:schemeClr val="accent1">
                  <a:alpha val="42000"/>
                </a:schemeClr>
              </a:glow>
              <a:outerShdw blurRad="12700" dir="11400000" sx="102000" sy="102000" algn="t" rotWithShape="0">
                <a:schemeClr val="tx1"/>
              </a:outerShdw>
            </a:effectLst>
          </cx:spPr>
          <cx:dataLabels>
            <cx:spPr>
              <a:ln>
                <a:solidFill>
                  <a:sysClr val="windowText" lastClr="000000">
                    <a:lumMod val="25000"/>
                    <a:lumOff val="75000"/>
                  </a:sysClr>
                </a:solidFill>
              </a:ln>
            </cx:spPr>
            <cx:visibility seriesName="0" categoryName="0" value="1"/>
          </cx:dataLabels>
          <cx:dataId val="0"/>
          <cx:layoutPr>
            <cx:geography cultureLanguage="en-US" cultureRegion="IN" attribution="Powered by Bing">
              <cx:geoCache provider="{E9337A44-BEBE-4D9F-B70C-5C5E7DAFC167}">
                <cx:binary>1Hxpj51IsvZfsfz5Up3kzmh6JMPhUKtdtqvtdn9B5XKZJVkSkgSSX3/jeOmpYmqZRveV3i5Zss7h
ECQR8cSWEfnPm/kfN9Xtdf9irqvG/ONm/vVlPgz6H7/8Ym7y2/raHNXFTd+a9utwdNPWv7RfvxY3
t7986a+nosl+wcinv9zk1/1wO7/81z+BWnbbnrc310PRNm/tbe/e3RpbDeaJaw9eenH9pS6aXWGG
vrgZ/F9fXrw6fvXu1fvjq3evXr64bYZicFdO3/768t4PX774ZU3uPx79ooLVDfYL3OsHR5RhJAkL
0Lc//+WLqm2yH5cFP/KRDAimwfc/9vPRr69ruP3iGt782uRDf/3zwkNr+rai6y9f+ltj4L2+/b+6
+d5LwLXjly9uWtsMB/5lwMpfX540Xwp4SmHa6PuFqD28wcnrb6/8y33O/+ufqy+ACatv7ghnzbHn
Lv2HbN6fnJ2dXDzFgr8mFiyOmECIIIx+MP6eWKQ8okLggAb4u9T4z0d/F8v7Qqmi/vndfy+Rn/et
hPH+7G8ljFevd8fvXr24fPdqF78HPfo/wwo7EowxXwYPCkUERwFn1Gcglm9/5OejvwvlVfMl769f
XPbXX25N/vPafy+c9f0rIb26/FsJaRefH588xYS/CBh5xCkhAeL8QTsmjnyfUSGZ/102K8Dsbqu8
eGo1D1uwH7etJLE7/1tJ4vK316evwqde/q+JgqAjSbFPWYDvGS3BjqjPJaaEfhfRypdc2qa8/vzU
Oh4Wws/7VlK4hFf6G3mQd69OX72/On4F3uz/yl5hfsQkJZhI8ZATEeRIMuRj6YOnOfyt5PHuurw2
Q37dPLWih0Vy59aVVN6d/q2kcvXq4uT8xetXu9+eYsJfw4fvHyGf+whJeR8f4NSRAI/PxM+HfXcc
V9d1Ub14ff3F/vz+v3cad+9dieIKVO1vBJCP8furF2H8OnkF5vX/DCIHDIDLRgJ4fifuleIoEJgH
lPxAzgobH2/N8CK8bbLr6qnFPIyOezevhPLx/2+r9bC+3JXGvV/8xWQE4yPCMAMf/sNDrJKR4Ihw
woUI5HeDtXLiPxKEx1fzsDh+3HZv4f+Ps43HM5E/c7Xd9XAdf0vy7iQjT1/99nqQfa5ufQos33l1
8gUSQU4DekdeByI/7vxuhc5u++vqzyzvzi234CV+fSnEEQkgNA4gX5SSCz94+WIClMAVeiQlkRJx
n2FCiQAsNW0/5PBQfCQQ+J+ACnBSPGAQMpvWHi7JI0zBOwE9DLQAi/zP7PqyrVzWNn8y48fnF42t
L9uiGcyvLzFHL1/o7787LFVQcIGcAdAhYaKcEA7vqm+u30EKDz/3/yewpTcp5auYpEPM07adQtvy
qohyWNB5U1Z9lCKLzzhZ2mNUk+GkrXtVRbIO9EWuvOEjnSjKw0bm5e9c9xOLEGrakyr1eRsGUkkR
dvnQ7DM2yjcoH7g8GTmfivOede0NXZg9M40I+lOLuO0j2xZ23Gc0NUVEl5yrePAC1ISm0OW8Kyni
u7yusi+NZqzeyVFyspOk7KdwqEjehW6c5+Zs8pT4DbmyVHHj5/M5W1B6tpiut6cyR/xjt0z4Yyqw
vDK5N71pl0Hn4bgYL+QNyk5HX3IbFio3MpSVDU6xr5bXppmaOaw8VAzhSBs6nuI+zVE89WnvnXKX
4/eomSzbKxUU1a5zS8dDlflBGU5gaZsdVfmcvsmFsUvM8sU2UVtTXoWmm6rpDR9rYc4xp4OJcEr7
KtKtoiLMS38eQyuyHkVFWeuv3TS359h6hYlR4frz1pWIHbe5ITTihLE8pFPp3k8LrkmYKlzk+2GY
qyFqiqEMdlPgoSnkk1Y3ymsXfeJ8W7U7ZxQ8gGZc/o4KU75RXhocg2ToFZLleOzS1L1OWxdc4mls
hrAIyn6OjUHtb5gQW4RLWc9pwrNenep+RllEx37+gLQSb1WH+A2aJSliyy2rw9rOwBqZyaUOp5JX
sWUGf+xsYT/KjNFxP1XUyEiiGtkIMv7urKxt857mdTeEpey6MtSD700ndB5yF6V1Nu9yCU/YsQGN
dWwtIe/KmrbHLOuKt6amQxuOfslvfJTzHhQSOxGpAE+vy2rMz4KMVLvM+vyWNrnJwnRhfRalYzAD
C9IlOKGjV7pdxwqc7qyYfPidz//ohCU2rDkiKpqWoJ4jXlNN9xPCCzt2s7ekobNFinaW02Xc2dGK
T12T5X2ICDenRi6z2lEtWxZ2UhcsRLq3X7m/zHQHJJo0KpAmQVRrNY0hlp3dpz6V5R6RJn1bj3MW
Yu3UtFczvFg45UHvh65xuggzPPTnXcXVF1vQDJ3I2kNRkzLb73hVtg0PJ5pLFQKi6/dBUMidEVaq
MhyrGns4NLQvP+gleF0JO8eN7ScxhIgH+gzhLgB15MeVE1N5jAwqPzR4Qglt3BKLgi7nWWCqM5eP
eN/NOO2iQk1iunBBM/hv/b5oP/QT2QWjIcc+GycbBWTQ5SkN6uZ9lpfxUBk3JmXqm+Wk7kFTOlWy
C2Rl0YeDbNAEDyA5DVHqFfozMfVyjkd/DCKlQU9OPZwq94FR2XlR59yIspC4mav9aFHV92E/lkER
1qUqPqdel7+bbMM/q2rq9A5lQ5efTK5qljeFqnwX+QAZuw+Y5mg3yWz2XBgEA5EnPFjs8oZk1i0X
nueVHwY3CBV2ZGB2b2fqpjJkObbi2BscmPkwNbn0wkyJdi+9rrtuZ33WGFnGBVK72bVdiABJkWaW
RlBvgbcN/4fpwCGrbReretaXBo9D4mut9ndrf/f8wk2rXV9k+Y/C658f/3XV1vDvWzHw318e6rb/
/nTxs+D75K+S2/bgGc36Rwfn/ietf5cdDw71zxrkykV/LxE/4r+fvHjPud8LYX7Gpd88tQ+O9c+6
8H+49nuB05+//+7XAwFZO8MBlIgxFE8YgZjsu1/n8gg++xCMQe1YYnS48sOvE3EEETVnAQekEKgt
g7f94df5keAIwmopsIByQABFgp/vfU9+EMc84NcPXvvfXt2DKgN49kPFbeXNcTFyU80iHlhe5eGy
OPcxx3z+Xiv+Xir+C+SBe3eDhVJ4yk1zI+K87/r+3cQXlF1l89J+vcPmB+hDwPrg8qFQcpd+UC9K
WpXyOMDMLG+1XwcozEnJ/BBRVOOQkm5Ivyv/X34ZENPdhxmQUTllDY9nQyQJJSJZH7aOyz+efhnI
mB58mUPkdSeyEkGHdBk4Hltf0wvfn2j9fkIl4udODs2ceGIBV1S7Tr97+oGPCF9CpHn3gVoiPYrD
A8cqEPNpm9sUvKexeRE//YADoQe065Cn332ALJYJDZaweFJGTBDxkBRHWhmcnzOVl/jCt8qqqDNd
40SIKup3e9TkYw/F6D9R+IB6+PeD1j/VWx5YfYelWtRGMeNYbLNs7CKJZSKI/1Ur0k1gerNprEPr
hHfeThmEtBa3rWxCL5O4huT5qSU8xuOD5t5ZQZW5eqzYBCyQmEWkb78KNhXPvN9jxCEhuEu8BaRO
0g0sds6I31Hr2jAdbflm29JXtqGSZcEN6VmsSFHcItjZO2+8QtloG/mVbWi9iekuZyyuBjF+8KeO
hnO6iG2WR64sQ19Npda4Y/HQessSo9kbIZDRbSs2Ln9lDfCc+dJVJViDltoycpzPNOw6gNLuaf48
Ytv4Cjx1ME6stJlI6sp06TtR1539QLolQKeDlwfiLeR2hJ88/bDHNGlle3DpvKY12kua1gl+aQrY
qvxQD4P3dRN9sTI1RiKLppnJZGn9OnYZ9fpwLpTpn5HGQeMfsDRixawAEp/KYpcmrQc5wn7qfT3G
1eT8YtcVOQ02PmZlTwhtUzlpTyTDYPFw3PC2QfHS+NUc62KY5m24Fiuj0bVjl5K5lonGarlSvcvf
NJD1Xz0ti8d4tbIak5qlP0EskmBvLuLK9IKcZxTiyY+KSTU/w6pHNEocvr9j+HKZaUjltUz6iroT
r17QmyDz+wrqdhvsqiD3ybdp4RAwhydWdHgOUTnTT3xpdbyN/Mp82FG0AgoxPBkrkMBQZXVMrSf0
xtWvjIctSOMqV8qEmlGBDJycvdAgVywbH7DCswo81gUzcD/w66450T5rprgvxTJdbmIQXwFaYEeM
7808CUxefBDSmMu5yDq3bf18BTThetiiREwkmtChOB4WMgdhruoJbYMYVMXuqedcuI4PuBeJMpmm
J6bGowxLS/vnfPPB8jxgkfgKZS4rM1RPIOIudbrflRkR4rL2lpGfZkNaq3jOsGt+r2pJ/rBNNjXP
WPLHYp51ga6as1S0ywSmsJKVPs09kwqI7FUAYZ0cppIOYTOUyxgVOdc1VAKWTOw4nUj7fkQDtxsZ
vAKoS7knJNSEklp4dkeKSSRSVOQZ/fAPSHmIvfi+/Ng4zEUHhYWEoKVv48VPxyFm6bJUxzogwr3J
TN1+1R6d6mO6yIa9ngnBzQUWUpa/S4UZe2Ypjxg6vsKybEqm26mgiRapIRFfgls9z1O3zY5+q8fe
saNVT7jv5lIkvaenJBt8WoUZkdmXTThmKxxbv+eyLDOaZHqWnxh4t9cGefU2M8oO4Liz+I5kTel5
IkhYBZlMZH1ZL6Etemee0bJHUHbY8bv7AFN0juG5l8ngphSfSNr36POsfUBcjnPUhk1hdR3ihevs
RteLwdvEwlb2g0xNBUrU84TLtLah7rCpoXZHvY0WnK3sx0IX1Vnei9h2zI+5G7Pdwltvt03sK+/M
UyiRl928JMZmQ7I0ogx5r8tnbNAjkDjsRtyVCuzZ5t4MoWpS4qKO8OCXu9S1eKNSraAPWU8r/aJd
Egx5Y4hy/2OT0ecCyceWvkKzz3VD5ypbkky44cK6BoF77nK/3Kg3K8ecl3bQpHdL4qV1cIJHqOem
RNJkk1jpCs1Ej0wPCqgPKabRRIQJTe0X29ZOV2iWDV7kKECs3oDzSBE7hlwJus2O0hWUS+T1aErN
knR+Ue1N0GTRyOiyf5ozB9g84C/oCq9QyM6XBXYAksljt5B2qnFPB6WbZJgE3/gGK8iSUYxNqdIp
IQDcd8HQlrFPW7UtHacryA4NhELTwqekpYyfyIDZXemajeaGriDrD3WVyqW0SWYqelZUtbjQc7Vx
6SvEgqNOYcuQDEnXQpE+6hk2kchnle+eFu4joKUr0LI0M8pboMyjm2I+VUM2nNs0rTaCagVZqI96
o2/LYd/bbDLvyYRk9Yb1kufb9IasUKv8YuyyEc8QEtoF9iTYJxe45hnFf4Q3ZAVaVnqKSpmOcVfl
fkiMxWEXBHbj0legJbqkOC3lCJz3PvUY4rsmmNNtYiUrzCq99J5n+I+lU9zhkI2wz7pJacgarUym
Vub+GAcTFI3xgbrZzpiDOO5EPgqNOq0MUJ/LII9go8yGnONy49pXaM0pky3s0AN1im+7glb7rMg2
VrYIXi0d+vtlkQFx2LCqkwq22iHz4vO22OCw2XGXMfNARFo5NcZsSKdw9kcc+jodtrkossJqnWvc
tATZuBmXBvY3i1tbLv42ruMVTs3SD7rNJxvXCjYTOWWfvNHgjcRXOEUp64nLvSEWHWp2Zi6uYdff
bCS+gmlngrmESNjGJQ/ykJdFFdoei43UVzgVpPSywgtg6YH1Lwxsj1ymIqugg3FDpQevcDpbihvo
SrHJ4sN0Sbg0krOdN3jSbNMZvIIq7uagtjobE0frpg89olmiJzzcbFv/Cqt+keK+nWvwrKmpToPS
+DujShdvo47vw8n2qSaZYzYZAvKHX+K3hpK320ivkWpcWTvnDUmRe6/BPH5yWGws3+EVToOiqIXf
iCEpp1zubM6uWpW22wR66KC6a2IaZbw+kNYmXjEUUVWKc4E7tE3Z/RVOYft20maWXtxU85fC+R8x
q2HsY4Om+yuUymLKPPDXLgGyZggXbHIeOkOybabXX+F0zJjNFe2HBHo10e90ADsAbVKLvy3S8FdA
tV2FUZW2Nqnbftm1s/icFzrdyPYVSFNZdGIsepsw17uorqFjxajndl4PRB5IDg6b/HcVJmg4LbRX
Dwl02wUX0mT+ReWl+uM2sa4gigforIHZNFDHPM1DUk+/C1lsFOkKowttgzLNlU16NpLQl/OnqpOX
29a9wii06c1TQYC2V5orat0FowZGtzZoOlohtJ3SNBtINsTQkeNFXpmeFwvaWB9AK4T60O8iFg97
MUfBm9qJT7J31TbTglYQ9XKI0/sWeFLlzds2a/dpnW+z5GiFTqonR2aoqcftMh73Ez6jbJsHPcwn
3FVv7djAWw25Ha+zc9nOSdOn27ZZ0QqWRTXMubWwaF3/tow2KsWHbRqygmQF3YJ6USBEmqvP/Ry8
lQvfZqfQCo+2G9XsJj4kzpT+1eIGnJSWmN22ha8QCX12c1MWwZAYD1oJcKOOgzT4fRvtFSJVVRgm
fOTFrIDo1kP8mgZkm2OD0bv7WgKK3XUVApecF3wOmaHeLgjEuAk4NFiBUppRDJSNXtzx9327k1DF
3sITGqwQmWd5R7vcDYmV0MwxEaNDv+NX24ivMDnB/rtzTWpiP9fHUwV7+x0ph02aQoMVLHtrkfIq
IC4rdkmsvimo6zdyZYXLgDKHOhmYuK/JJQPasx230l5B058KQcjsQ9kYE3RuZVaednTmG7myQmdu
6FhBPAuKwhYeLqj8reL5pgCLBitszoGlkwoA+TNxQxkhmvJ2hyECKjaZFhqsAKqnmqawVzMkGdXX
3jR+hM2H3zap4rpZayQE9ZwAX6zN2K6zqgiJxGJTHAEFofvg7/NRQD16hoXP86Vt0ek8dhsRum7C
KmuBqMiJSaQiFxU0HMYSZrK3cVyuEGqzHnojLXS5Il29pV4VlX2+KUihco1P5jUuI7VJMGY4mmq/
j3xaft0mzhVAHewoGFkPBhoM+KfMzKeFYO+3kIZ98vuylOOU6qbMq8TPudvJDKHLFiqA7zZRX+uh
48VUe1Pn7TI/m9vTEvnoNcbQhPyMJn6rv/1nMA7zLveXD9PJeObcVol3aP1/0/l+Y48LNXb93hlm
8R66WLmB3voKpho8B1Xrcy3Krv6EfUL3luPlRFDPsTBYUgv7sc5T6k3dsBlHdde5IlqyPF0+t6kr
7L7RvG8jy8r5htSUno26HE5dkY97ktoJSMCueR6iGprUr3IfMuK36rCzfdUUUptdYwVd4Go/RTkC
X/G61Lm37ODXprggOG3Hm21MXzk5sIQdPmxhxFnql6/HQAXnuMDZtm4LsgZR6ynWUjSqBM/oluPu
beBnl9tWvgKRQIOrPT6phCzgmStMT3Brntt6P4D8IVVZgchar84WM6uk07C7f9KbpZp2gTN5v5vo
GGTQc8+r/NO2N1m7vS5gnI5MJZ72eEzVVO0XXWWbzDtY7vtan7vU+qQnKhlbmu+8dPk4lPg5Ph2Y
/RCfVn7PR1lhVW9VwitbvIc4jL6ReTZfz6XvHT/NnccesTI6KA1EhnWnYjMTBSNXQ9d3RTj2fbqc
FBPUwJ5x4Y+IfN1I2GOV2ZFXWQwnryi1t2z2YSLIq+KiXiSOIAYcn3mjgxI9wLR1S2GWi7lO+wqY
1mAvUpR/BEO0rQEMWn/ui9uDFoVUNI1K/Cb4YyDTfiD+Mwb6EUmsmwcFSZVcoGq/U1knhpOgMmzf
yqBzMc/GCm3KKb/NIt7NKWFMSvCiEB5s7EPrMeyOZb8HndhWDCfr5kHjgq6ASbUyEYINe4jSYBom
9/PoaV19TLIrJI8FmjNi/TwpqKR7PTqYCwyKZ7r4HyO+AjLi2q8qUaU7fyxOUUpC2vKNPF/B2BFU
mXYA0stC4zTo9nWBk20sWcHXQetkYQKV7lSBzwTzzjpeh5tIrzsFYUjwMOJSpDtdTt1pacyQeIy8
30Z8FSykTOSjIx4ou5+ZWOuehi6o6H4b9RVKUaD6lCGvSERh9Jnp549d5raNk5B1B2LGReaN2BZJ
5XC1t8HQHKOuUlfbln6wDnf2Hz03wzEudV8kRVl2O53Lc0/0Jt5G/KD7d4jPJeqsIW2wG2pazHuM
p990r1S1ke0rfOZtMHQVbYJdM3avVdUmZd9uc+J8hU6Xz3NWZxBIVQOMoDa2QdFSsWcs7yPQX3cC
jhDPL1ATBBCZsQ2XoI80hxmkbTxfIXSBth4zDrqAOkftoibTMP+X9k2wrQEERs3uyzSoHWRpigVQ
mmkXDFPMaX/WzqrYVjkl61ZAy5u0ER0JdvW0hLN667fZM5zxH+H7ugmQ8sWHdrYsT3znkfEMFTWD
kkQG3f9X0FvVJgULFhKKbqxZzGecT1E3KDZCT73mbt/ZAHXxov0MX9eC4TFJYfBYbEoiCV3hsILR
z4VIZuJCzP2epQNMIXlq264IWfcEkQmTpVKDiclU5xHsp11BEXZ+hq+PsfUQgt1Fudf50GQwHDK9
fshOCoKkjXOjTLPbpNLrFsemKGC438/Fbu5zDrbVlTDhnjPuk5ttDzi82Z036AdllzHVNrZtruNa
0mmnA7qpqYmsmxwh2mREk9rG/qHJcWIdbEtRsWlsDA7zuL9yLUZq0gGIjxYG1SpDu7Ct8LZ2AMJW
gQTNLWz92cbGuPR1RJRfhmlTfd7G9JWhahWcYIEOh0OMOK9D6XlQrZop2uYb1h2OmXQKUY8McTuK
KWxVn8HAORk+bFr7usORTloTn3dD7AWNiahasrhwbBtj1g2ORT/5bdNWQwwN+fiyqWf1maNFbIvg
1g2OC8unbrCjiZuGVzBAb6H9habbWjzg8JH7+minDprshDOxE/4SKqT6SKiNsQpdKTtTlnukg6Uv
NTR4TIP7ivp8W/WRrHsDvUXXXVoRG2es6HfBlOcRGLVt7bxwINt9vizW0rQYIbASGn82NXlf53jb
hgycyXefdl7nddtqamHev0fhrHEap6mvoqdV/ZE0cd0XWPmqw6olcs/Tio2Xua2Leu84rvo97TV4
wacf84gTIasQOh1JSv0SXoJh6e1GzLKomW0bbqO+clE6T8UwcKCeZU2xk7zso6B1X7YRX7luVQKm
5IL7WM/aRUXdlTtTp9u8B1m5pkBTNNSM9fGo4PiaOpc4hJGnZZv7ICu4uhrSjaWf+njIl2rvG/Xb
4pdso0hXcF3ymi4t1HpiLXMR1dVcRlUBx2Rs4/rKNzXCiUHIVMde7fVRuegmJNpt6/WCPZP7mEop
rXo41kXHBZzbES2shoOJYNZ1t2nt6wZB6zsoOfeZ3Jdls1wtSM8fStQ8N3z6CJTwOtcl0+RbaEGM
We/jyD94bY3952qEj1FfAZX6PpSrXRDsqQel89G7aavmahtbVihVPvZTmLgXe+gMTCs4NimzH4Z8
Nr9vI7/CqV+1pF1QH+yZrps2msqZ5+fcrxq5DavrBkFtpIVQWAf7wPhhGeDTCm0MZ/AKqNC61w0O
A+magvvrZWybbqMyrmAKE91Fmosu2C+HZik1+TSCA3ymbTDFK5iWqMqHxbV0B317x02vLxHf1n9M
1r2BiCFImeqa7ng7JWXjndOmeLtJVdadgQwaj/KeNHBYEre1n1BdaX2ST7X9bRv9FUQb7XdlZVux
p60/w9AlNfS0c7V8rgP5AMYHatLrDsHCU5rKKeX7WnvmeEjHsX5tBMqyOK07kZ5k9TLlF8OSPp9c
82+9TQ89dAVf4XDajGVXQe43w4FmkV8VFdaxUoC6ap+ns6rCrq3hgIuwIR349rl0fSNO2krzvN5D
Yl2qOqwWNbqTPHVeek3IpHTSICdaFZLSLdMUQpCju3PFfakvRpNOPj+ZPSo6FfZLlXlFiEhQkCzs
B6EhEIIj57QOWdC12bXu89r6IVWiqE/IomBAbOcgoRfZznXj1EfKkXJ+D02n01iETMGhIDAY6IrZ
NKEfWI/TMHAwTKqOfa04DMvWULMc6rAt+srCAo1om980riEbKEUpv9a6hq9729Fxx6GThYQWOKSi
cZxwkSzOznBOi0LENNctFG2FDefeR/4UMsmz/FNTUBXc1HAQVD2GcOhb29ch9AeW7nfX5fJYL7Wb
wwbazEw0TYXx1U5M7ZLGC2zZ4BgOq5pNlErQtCAa+eTgVDs8Lgyd+XLkwb5gdqmTNu9adwxzxU0k
uB75RYksHNmFCjKRKBe8gyhM1nInaxiZCecu410Tmals82w3BJA0w2lnDI4La2FlXdOLUGIuTqB1
qkhSKiBsBFvC4egskFabF2EvIbILA9+r6p2tG/xHN9R8N7llFje2WBzZ675l6vXSY8k/5B0W4jUZ
UkLOlzSXNttVi4VG730wWb81ycKFrS5KGMEHeemi0LC4DC1BZvcI5qAgGqtRu6hjx8k8fe5kXbRZ
1I5QDD4RfSmDK38Ws3FR1VA4eyiT3qFxvLJVM3lwysxSdRn03Ag4XS12IMu2PcEMCmn4hCs4lTBU
XAV7rnI4bY/PU91DScJ5ZjxElqM5Q9YoOMEPbNRr3ma2vJpnnDUwO541LT4Z2QKH6rVZTjHMleQO
TvUb4RivT3IgTXsWzAsUgXKG7NyHkx6gmA8nHjKBIYIaBgKHecG5UaR86yvZ8z20ZKj5DE5K86Gq
jQboxlxgm3kYMz/MkTN8COucQ1smquxnXHnS7ftRUP1esNqXuzw1rPwMuY+sADRwtN24MyVrzWtl
UcavFJy1U+9LJwq8C1rUstOF/S9nZ9YkKa5k4T80MhMgAXqFWHNfKjOr6wXr2tgECElIiF8/J+/T
dMztbrOwfiuzjiQUSHI/fvxzEvd3UeP77Wc7ymlhO6bJxB5mbNpmP6omxGc1RN380ZAhpzGOt75O
eZENTKgHam0ffWddVeWhqGox1EfvneM3VLds+tr5NPASXbJU0aL2SSTQDMZT+aOyvu7rop/7/DtP
0ll9WA2OY4nqEu6utI+mcO+hv+f4nyfCfkyddqC8AWMXvvQbjaJSNdhJPzqG1/xU9/H2YAWtD6DO
5d1jrgGe29O8Vc3LDJri9uQz4WKCSrRseb777F1Kz8bbcfzdo3LT3HbpnITjNHWyOs6xiPTtMgOr
WXbAccd/5CkmPPyMfF89RJMjNygjbT+EjIai87ze1bAUkd3abrm/Qde5206wGyVfpWiZ2CnJsvw5
C40cH6K6aqOzB7sy7IGU69aTCJqmxyxde/pB06qvXppZ1KpUwRK4qDsqTF+IITXuBtxJru8N3Sw9
JypV8g2t/tX0uHCRNQfa9FO2s2vncHZ6nuvmQMIY6ftZuPSHXA1e7Aq6m39sVqpxlDTT6vcpn6yu
dxTVKnfbd2iJOlT1orpiJZmrvzS5Eew8KKXSwlZEp9+bRnSqrEfT267Ix6iioJWwZD0bORi7sz6m
ZGfNGEfFKDev/kiswBPsOK0jGKBXPEVLaqOLbiVm3I+fJp4CFtitfwCvsmF7Djbot5gGnwLIVIPw
CoTolt4jXKp/VdjCWdnJJh6AUPR8+ggzQJawRA0DTJJF0m9be/Y21f5LANFKV0Uz22zFeb8pP01F
Z3FN+wKKtzM/+sja+sU1m7hF577GrdD7UYgXiY/6/DWVXfQejDaUO/ejjwdeKKdGfpQiEv3eOcAg
Q1FHNt9u/WpqSBcrgDTiRKuAQJFOomnOBnAmUmy6bclrynsd7xqWLmRnqIvELgvb1r1ruiXdydnN
i+MyTKTazT6uwl0C5s8TjUzXvkJKjkNftFJacUCzaW1vRI805iFAXMoPrG9x6dmq4nNJBgaQ6VDT
ri+nTUe2ZEpnxKLR21StLyheo+jF0n5gxTIya5/alWbxaULduHuYYJBt58IFBu4G2hGL2WsRnaNE
GPvIzUzGP+N2zeVdKhODF20EZLX5mch8w+swwOlp9lOdt+6Ab7Z2ez70zLylvWuqG1O3XXJGI0wq
79GFBFTPHmeSTHcgrCTVrw0dVmiFNE3HT2Zq6/rogA4CybHLYb+6aTob1AncxiQGzDLyju6NAiyt
cDaM8etIRH7jBine87iHaorGSl59YVEjyW8i5GuTLeOpjsHzPNigs1cBHM7vyczU7yKCC7B03dj/
BkOzex9cF/gpxfEcFU7MfThFfvzoNet2aKBqX5DVdGq/UQKEmdTbkJVijfHqDxQt3g9Ora5UBsHa
Ux+jbHioLYl3vmt3MfoAntNsdP5ebnFgu7btDH8dxJyTQzMRVTbrFBfoP6d4DQYvS7rwzXzTXYy0
LO/qfCktcsH7zs4xeWoY/Nc72JyqW49/uN9qWe9axE7QFuI++WTg6vC117q25TBmNNzBRJz82Wi9
FqxL75uhp2dnDEmOK6Km5DzDgXUSWc5et2hgft8I7PovNMJeLERMHN4Hycs4xr1PRYfROzh1zPyw
kSXfu1yM5UKrO9WR4Q1dPu4xW3DE77gckl0LgO9GP6G7Q9V+A42hu2M+oD/SG9QVTn2qA0PEYdcp
7Kjmif2Yo5rj5GcIcGB4tvAow93b4z0oJk/Ylxh0iXjXehWNP3KX4LwnGZ1uVWfYiBu5EvUtUKGr
+w1/jW0LgSrrtqMkdvw2z+y2/szGwR9qZ0c6FA1aeh/z2aZNOa+kUc+NxGH4LZmGqtCGqKQphz4s
+jhWNZNT0etM1TdbHFkNGG5jl6M36XDvBwSDv0ebPSV2G6Ld2EX1gKVqFoUTg8zVU6xUtR6qqRrH
F3jWbPfqvErvGtpW7jiAQBoesjBRtdMrCvNn1s65AwI39nGRrPPcfF1GXdNvbZO4xy6J5yel9Qaa
K5o2jYOSv63pjylq5+jVAuFGviYohZEPluIk7Q3QVZyV+AIpD2XWaheXtQKz8qZpN13O85JBNE6X
pSqzjbtDbpeuOyI52dS9hyfmSeCyzXTh/ACrVc0fYkBYy5CBsaYr2PJwfi8F6ZbqpY6apYz1lu3X
VLTnMLRl5cc/BjCIimxt/dnDRwew7AfceKEMycTKuGF96nHUoMFaT0Li+rK6zLuKwta5hF0tmUJk
bxTgYU5Ed2BYk7BrdENP3A9TESoURdmY2n20baSUUs9Fm/AOP1U6viHq/Zb2/HGJ0ModWWxRFqwq
miFeEX+mX+tW3DvAc6c5ws6IInpseunGcgMV+pPizF6jwc9nUIl6XUSdTI49U6JchFifDJX5Demy
UZe0nh6QZ1h3jGXGU4ffjA7zg2oAERZFhOaRgxKdnO6TQXmCu8JQcyvSOtl102zXA49a5h6jkWq0
gKFwL76wfPTNwUnAWp7muEm+5gagkZ1hFbSlvCU2fQijqrID1Z2PH1HQTMYXY9PtkTMpo6OS00RW
dDdDvhgZTty6GOCBzI8uUshNtrEWtxWOTLWWOWP1U4CzipRrit37YjY/u7mQSRT7Esb6qi8zEbXq
sTfQMLF4tZz3STBI0g7D7KN9XiXjuNO0ilUZtY2M7tmiPtmiqfkMrvPYjE1ditzxeDcsM40WfIhw
x3Gw2b7LZQ+28TawTnxRnJjkvTbpdKfHBWF92dQdKaMOZmW8ujkg15lPcUjESx/WU516haAyWyly
wdqikjsXRHtQWRJG7LnFw9DnZcLGLGOezrs+NMt47FfcJ39wqr07xBkIvqBmaNhxI9Ym+S5ksvkh
HK8Lk0TbYcmX9es4Vk2MlIdXnXlY4NbDiacR0rc3Sas8av9VeMzDJ6pz01tya/K8p/scrJUV4RtC
3Z3eWMLfvXSkPvfpyO2XBfBz9zLqJSpR4Jrjb0FW3pV8bclO9c2bWJelcIr8Cn2TlxOqvoVeu+bU
WJWVI5OhRLCXlNtmhSoyJOQzbL/9q9U0PsV97I/rtIi9H7Lktseghg+JgKpcQ/e9RuvbYwRJ66mJ
4rRGY7N95d7dTBNuhpvc1+FnpLrofR553pwABm+H49aZTdzPJNZP1KNjCQ2z/B69BkuRp0GXyUK3
I8KW+b2G5KSfHFHyuNk1KxcCy0VF+Huej6YIU36PWh5ZSlA6E10YWt/iiHPnoPP4Dad7ve/jLgVw
elgtvDfAI8Tck7L26Bnf9dg6WJ/F48yo2lML2vkeLwYQQ2kdbrY0/5nntX1mMWM3Ke3xwiUA07c0
fZZcD2/RJtfHPFXdc02VgZFqkX0/FytthTdFjfwtHAIIauGUurh+T6NV3dgu5GLXjXNaDiA5r4dR
d/wmwJDL3jzJs9da+gStybEdM3Kqhsx5WVTYK3lVsNDQn62tgn3jPE1D4doBePMyjZwPu5aSNZxl
WDfaF7mOggJddp4N3rK1TaZuV6cuIoDMs2YqWw14341uoko8GLIae3DcBfq+pTJOSxGYs7cLU7z+
hlxsmNFmDzr3SbWqZXfdClh3sdSjw9EaKZ2/J4tU9HFOlkTtrVZhPMrUpM15Ik7IPwh2JrBNPLS8
BczaT0sRIJxXe2GXrC21RNTtiyohSSKLwIEu/7HmPJnv3Dq57TvATB4BfmNzjttbYiNzVXSb5d0e
HTtVfNS5bLvnNYKatZ9GlgwHi65gukOOXmfn+dNQup+zIU4elybu+C0c4Um0i8TKxTnq0J/4u8Ut
OjwuxuaKlkHUrrkxs0loWrQAWyH+27pYhmeIPVkMXQcm5O3WGGlwEjVjhhhKDdj6rz3kF/9Hz3uQ
2zEzD5LP4LM/IpP05NuAujuEn3XiAAGirNKUeDsQ+RfV4nowI/Sy7txQ6/wj9Tho3nPf0PyrMbOI
ux3PZoJgpRo5ca+p3zoQ2EkcZwminEoPpagSGT+YLV/Db1Z1Qv7U7dCM+7wDTe8lyGYVe8D6J/0E
zjHvAVZ36HA6ipbE01OK/YkzmCb6M0AAUCWD/N2M89ieuoQ2/pT0TU+HHdv0qqdCpmlaoxV6QkaN
9KWby4AgFYE14h7rnzuLENEfRV/3+l0aMrnD1BErzsaIheMX24TXuzmWq/vWC76S72nTC/PN+n52
B1XTgZSiX6Lbdq6rtJzhj7B3mKjAavwkWSvK2qBuVGrlZmRYc4rG5vdlQ6fYEejJ6m6q4/noqzV/
mZM4WFNYvm3qMUgpCw1kZeEoq5cEjK28mw7B5whfcmQs/tTRNd3H6cZI0YglK4z1CKILu1hvnrPI
Z81vB8ZHvt96SpsdkLnJPBU1BjnYU4Xs8a6VS4dXL4mG5KbqwA69VXWYPgTOUL1LrGWRLGgLO8y7
kVtHkHcFSo7rhpf7mAH2nd1YXDrdn94n7RGZbST+mBDjZ03JRU3bF1CZGsRCXTSkLaZEQClIyhyH
dYBIQbgotqyJ2oe883QrNXb9Wx/xYS+rNh2LhVfLzUQhzN1Dhkv4Uz6CTH/jnRbfITB+BSzCxinY
Iik6GybAUuKXMa6rb0McI9WoB5yVbaf7e2upQOtDIJk/yyxvSrUFkDcIUP+nNtOJvJ9tYuS9rhZz
uyg1dX+ClGx/kbk3ZrcuBL8lW7P3fvnMK/o+H1/kyvx7irDG7uptRvYJu57FvAufDQeMRhBp0Slf
I0JBBR7zKNp8RRkCx6GBbGm7B682JKNj/ilgZqvU773fsiLmaKw4o0IkzF0y5zN5SjJ4U+F1y8ba
nV1a11biR1kCNUU2VV27X2mSd5+xQ9o+Y3qDSPfRQKv594r0x5WkgSD7rYKhg+41zw3bj0j+Yryf
bfyqW2TYxzB2pog7nKKqcIsGzq2Ol+ZHzgcTvyd+aVwZBhMhf8+YdGvRuVySP9o2qr7nnxHRKV+X
WL2FVP2yvbTsTCF1RHU5D6xfTgJwjLwUqR5+TRz7tsjBrijBx6BsLwXL/6Np98mGRQj5vpOsYkjO
c5oc1jjz2VdVE1Fj+UQFwZuIoZsKo5qt3iEMGvwNT6fph5RrEuGwY003vps0Fx0i78Ynp86y8BOK
UL3dahlXv4ZGboIDhB1cfDc0ns1vpKIp/xWBHcF/QjFpIPh1Nb8Tk+5xgFCMy4jraPZPWlSZ2o0t
SqYY+lHTp5Zg/tAuRWRDb7lHv+FBOJ3Gu9VuNNm71CEZkZjc8YrmwIh9KC3cMyHMfORVFr3BF2S3
41T1aTiRCXrPKofV7VOWo7Nt65z6wJr3t2PUw62ZdiBRF13FpvPUCDGXXCFxKxSp+q8b4vdi5gOq
oYr59FavijxlqV/vMXGhyQ9TNaFgIHlYjzP4ChiHIOmZgReMg29MzHuDLCY8qnpS8uAcWYaCz0hZ
X/0ycf/NCAm5wQQMv/iKikeC3MgFrEPsuw7HgkiiZEIggowIkqh9a9YUYWkChQwRVks7To7ojNjI
TqO7g+95XkMO9OCMA9iR6a09xoqqd/Qhd/1LnE+DLVegCF5aPEiRtJ/xeYmzO1hfaEi+ySOiwYyV
icLjvE1T5adDN1ddU8YsU/77p4X7PI1yGG7XLNsk/kZPzAvyZS8xeSLztwgv2+SQ54pMJziDM/+M
Csu4xzExjgfNeWd2ceNkBBcoCKn7yVMcIjabbj5B6tNHpfikICB5ePFdCPbFkKZz5ciXSN4Q4obt
mENX+kk4+EGFBCPxtt6mFdunyrEcvaf7XrAFaab1N8kUIY5t2vE2qIa/wJQ/o/GlwqGQ9AkpE5ZV
X8mGLolDjsav8Ab5dHW4jQyNftpc13EGGEy/QfAyclHjeUThrf3WbLMZSvxSHjl+3yAXwIkp3VA2
c6XQyDu3q7injuaQa3yqlvM6sRlYePCpwQitXIoxGoS3aDvwIvnchKRzdY30HUNMIhw+/a7bjPBn
i14jUcTTaiW2Mcq4vxZcoNVZaUvrnUNrKYXBeIhZ9D4xhGk754Vuyoy5FC1sNg39e5vGybSjEDXa
rxISHSuGcWmaN7puOD1qQtLoBgOiBl4OIpbxboLI68ppdFBsiyYNa73rokzTR6ZmnT+DjNG6IqAd
Uu2XUHHkw/HGEMYIFdkfRAMvUGBWDhfPgLq47NgE5bMfKb6U/zCIUtM7biKZlUxmffwka099IRVy
jaY1w/ASCOf9Ie4MHQIGlYzKQZdvxq0umLRbXuClXusDiiRZNQP6LEx130y03c4Ro+t4LxTKD0Wq
Eo/GYdXoX5QnbfMQb9UIz1pF+/GEDm4SP3U5JlxhT+lk8yhrYjjNASBDrw9wQaqhRLGQL99HPxgC
UuBm8zOREAi/Ujl8/kIp8qpdpIXqkNkj2xseFsjifYm2IWuWguUqim9pGnPktNyS8USAVW2+j6oX
665K08oePc5rv9McY1P2MknyeRcDzWIxL0APoTkgzZDIlxmvJniK5ScnC9iwadc1rVhvKkuzvET7
Uy34Lhk7ig3VVgNsGqjwT/VN6tZkKyEWK3YKI5tgQpkR4BUoL0R9QXq7dbsZr4E8sHWJ5l9Zy3tJ
kEBEzCYAv2bTjPEFg0SbYo/CL0Y/uQHBIiuJ1OKYxioO67mPMEfsfdFAmtx5qAyrwhdvWccQg6zJ
9MizVq4fBN9GIGaCFDItByje2PelyzfHHpbPxP22IlO/IgKDDXwrulDV9WMYIoOMRS9Jig3Oeqiw
WYkSIvcY9mMGMf5oA5J6+D5DNtBf2joyIxjIOLKmyTZQxoBtmfSNEdOSP3IcHjXixbzbfvYNimzf
us5P/YHVbCRQiWaVjIASp7p9Zoj5sZdjkTF+UAiN5l+NYtznhY0ECw8+Y0v+JYLi3IKDgrKW/S40
W/p3RZaJPE016pjPTnSzMch8cxmXmZsnI9ENqrQ8NwPKuXhJmEoOOkP2k+4BFFzmWzS21tyXG0qj
01Ckrc7abEd5avNbr1AgvUOInad3CIuYeR1l1+ubrE78dCYLoOHfEkohXqWfMdthmQayFDKLPeZN
UL5Uz2QxS4szDv3YpUB4PO7DMuT6oTUW/VsDZoC5L5uE3RWTrQxql20iR4z/0TWxP/LUqOpLAuW0
jEc0+nduuyEbONYIWeXUyLNXdRIQT4H1XEbZapdTmEaRnDSKR/4oe8xieY8ay/lNixFDY6noAF/L
XmkoT1A+RtSvUNUyKyeHWcfxUibp0JECe+4+VeZTqB15U9kDjdAxMB9aEqGMmY6oXIZCgjWWF2Fe
Fd/pJuPsZNdFbCfFVkLHkobYL6LokxrQMEgTUXfHI23MOzfcj7+ymi3DHQLbNjtI3izi1XtUHHey
hviNplv4LJ/acZTpbVXLsX/1ORbmNsR5b27oArYMZDw0XgDtHTb+1C3ZUN+snRb9G7I9aKzQ0xEt
z9Db8gGFGBbjBaMlQPJSkTLFpK2gdihvZ7k49HC5FkHPGMOVWmqiUgiTjMN+QIXTLGcEYBoLa7NO
6Sfc0yNKKfCYoUKM2E2E1wTLjp5BwZt+e0NRELKvw04+iG3L7jjkCHIbY2waAruULpBUPqvTeXyk
XZqqY99lM7/b5FS3RRSHyf7h20VA2O4Xg0lZtlZraIrIo0KB0n0MLyGdTe7KFAqH+TY4lsdPk1lj
Ex/QixJHEDZWDsp5rjfhulIM3ve7MOhPtJo16QPXFRvPTKSbP82jWpJd7YIa72ITxgSzOXoandmm
eHJHTBSRA4rutt3JvBbIOtVsFGKjZGiTP9cMIPXbaqu79QXlFmZRR2oqvf1MRp7U31U/UXmmCXp3
z7T1Yb7vCcTOL7IaYkQ1I2frXcSICb/DzDt117plyPbbwnMogwKBSIEK9oJiYWsM3KuzZfcLHYwv
bQA786zxCN1u2eK4L9HskcIEwtin6drlBwG/+4N0gOO+Ud/X5l7bLRpvMpDfts/fOavQvCNsABzd
ZKz7DkmRQJflOVEG2jkymdKMeM+HPWLqHlcjjtDPLN9r5R8F0S4pAyGRxjbJMfCoVIp/rp1QELEQ
Q2guHk3mJOmKrc3an8vnzfgzW6BC+2Tm9XmeRIhQVUE49ZpoHVvM46lR19LFItl0hMAEVFKGQgHd
JTEnsIsl9Vw9xE1m/QHnp13PTo6t+2W7Va1305YN/EOvS8qQtczdchOg1K8feTYo9+jSvk5OZliq
YrBRNRcIQzEXb0xQucJli4L8Ux6CyG5Mg86ZB9T8hlkVCIo3CFtzD82KA93IuP1zWcicF2iUiz3E
fkzXQWiNOWmw/UQIhRywxC8dnLq4EEGZWBdMcssr8Z4pKtB+MFLUZ6H/VnqeMCYQ/ausmHL4YpIS
Xg69/IKMVEMshlxD7Z/QKrYWUxct4lbMS8PxareilhO6l4rYGSScB8wS/MTjjCtLmz9ADEDJplg8
MC7zcXCWt13pZ+owjwgy0cqjnU4aWJN2/2MA/0JvN4aUoOia2BKzJwFgJDkEr9LXW/KW4P8mt843
tTqL5j8yM/LuFSWJkbHqcYqN3kMm2BY470lFzv9TLStdg2HyZKVe1x0GSEFC20LDH1F7HZddWgFm
cJ0j7xK/lgY2Dhj2KfdUfO3Yl9QdrvO0fRpG/08TDZeJWxF0y33SvuRQK1p+ZUvYJXZtWmUsqjbL
DrgfKSQk4ei9wTH9b3D4vxmFgBLFXx8dQlhs4bBEYYRg+83N1NrbwZOpPU0GbjPI1K5jBYaJzvHT
aiDcIrPqMPYQ1RL8Tv+8fJ8uuf/mnrswSmLYGSYVEJ0dJvA85Q5DF9Z7mGHnEoEaKumogufnf/5L
f2cOvPA269ngVcPE1gMAF3P2asNULTtVt0jSPa6kBZWphkiEo2sYT//8J//GNHzJcevgd8Q1EvND
mtcxPB/RuJ+hNP/LF/q7T79wUyow7UzWCA4n1PC919G7z1X1L+0Pf/fZF3ZnxOfzoOqKH1B+Rqag
w7ldZHLlh184Jm0U2XFaUn6AAr2HERlljwiS43VrfmF3rlbUFrlo00NNicFl7qoianDtX/fpF7s9
7lUCtxvWJd6GtMgsBl+abXr95w//mzeUJn/dj6lGAVWtHV6XJhPxTwMxyZc0DTHIOhi5pgq1oLsA
E1QtV1cB6pJL2BvGEPmMVBM/AAjKP9iszUMXQVf95y/0n8P1v+xuerG7sy4k0INqdhhy0UB6FmPw
KK3gv18hsuk7Q8iNfxlZNKZHTCT+0m3tF4zPTfgJA4uXBklK3ezBJ/y5uqRRcWEzxGL/8nT//R2H
kvjX5V61BQoiJvoYIolUfsrmwzjAsvLP3/3vPj3+66cjDkDGiDleELjothu36SFLzHVEGpZfrOui
YtM3kdfHCXOwMPAYuewtcTS8XPfsF0elJwnkSrYA7eTCTxjinleTf7/qoy8BJRYEukalMLH2af2y
wl5Oh+GqXmKYBf+64q7K+xT6sD5ubm72zuPIJXL8cd1zXxyI7YYJ2nqFPwTnIWgn4WHI/40/+Xky
/f9Nwi6JJJ4ADO9Upo/N4PhS6Czt7udUrQC3xEsor3v+i2OR9+M6wjugj7JNvsmGfRB1XX8iJqX+
dd1XjD6UaVbpY4wI8+SMjorIsetmdmCA+18/HV40NCYmMR6cRR+DI2PBiHq/blEu9mizzgr8jcYc
edzCybUlS0C8k8um3133By72KWtquNFyiVdyJc/tEH+BmHMVSIVlF3sU9twZ5Fx8dBXEs6XtY5Wk
VzX0sEskicwDKuMu6GOClPNI8tg+RzUmzF+1JpeDG+PMUe5avIkV3cKneHCElH0dOIhdDkbDyHRi
4Y2ECc3BSI005jD7+soL4xJJAuM1+lkFlhzH460L8a3k65frFuViewpfo8g61yiYVvVYZFu4FRpk
tes+/GKDCrwldI17fYQn+wmFsDtN7ZXPfbE7NQoBVerJfESc/tFG+ln289frnvpic1YrG/padfqY
YmUKAWAFukGG/Lrz8BJGYpNuJt0kZgxwaOYS3KznhYi36578YmtSCvvGyOl8rNsEdTd0p7j9Qkl6
3cJcoki6TmA8XRewb0QYynxJ0xfZ0u26X/QSROI6nlYYujcfP0WxMjLsATfpdRQVdokiWciYT3yd
8LpMgsHNg/J2b+B6E66/CgKFUT9/vS4wp5OKeh2x9nXj4f4CRftYVQx4r6t+20soR+ih3OqhUsec
mH4unVfD70Wg/nLdXuUXezUaYso8dJajboLZDXUKd6Zp+OG6p7/Yrlm2rihAUnVcZBojtcCA2QQY
3Cuf/WLHWolRfJB/1dGwrLboJYj7P2E9HP+NZPO5Bv8lULrkcsCLg9LqirWZGlT5Wzu8rTK67s7j
F3tWxhO4nRk8yHrM1SnAdHrwqBOcrlr3SyyHS1wSlPTq2FV8+6BTVZ8Qv6r+uoW/5HIkOCfR94Cf
VUDFM4dsyRNWoACXzlf+gYvoF80I/YSKJlY+Mf6sdf7WzPI6HYNdojmyfohRPdDqmDH72tbm2cNm
ed26X1yrdRV8ImU9HzNwBMfJozWMseTKRbnYqjPY+Tn8EOqYQIj9lmG6wGnpr+Qr4qn+epDZT9Pj
lnCo2il80SlmYBUE9qTrjrFLpogOBJ3yEp8Oc+RS8Ejd9OO/jTP7Twj6X/bpJVMEFgLM2cvj6fgp
ocPdOYwdDpusXfuyHkTdnwYV/OsyGHlOTELSo22amX/BrPtsfgII3OhXkQ3pqceAkunU9SOD1AKG
QvVQr3OOsvvGulm/ebR3QLUL89j/OTUNmVHacejXi/jaLCCOLJDSZQRcdpn6GNI/Kkh5d4wzdE+d
q6nzoYwosMJfCUZ8hkOUdCaDAr/iM71s7XaoZ9EYlJzibTnAL7ZuO+OGZPy2ZpCznyxLSffdRHye
j/9L3Zk1x21k2/qvdPj5wjeRmE8c9wNQE4vzoIF6QVAUhXlGYvr19ytJ7RarZem64ryciA63ZYo1
Apk7917rW2AwkGi3E+93VfeLhSZxwJdRYo3JIOw6kdpFAL28C9stD43GZpH30vUw5TBbO6sT5OFb
fFBYFMciH8zV0JqRtaYHb8Kyz+MBQ0KOEZN61vOQ9bUJOpsC+61+3jURU55c7x1xvvBpj4FlZMMZ
8v7iqi3RBK5MMQyMp0NIo/e5jmn0tCrkGO1STKayM2VUW9tCdsvi6cvI8E67tY7ZLoYZzhSSeb3F
RfsSmtl96CSnve5jsMtAJAONdV43E+Yt8qV9aOknNWTNY5iLNRBRpdNB2ko8D0i5PRyJuX5aY9M8
jntrRWRg99TrbSRTfIdZ8xmey2lF33HYWzrg+sT7VG2ZBtVXJLUzAjD64rTdzzhaKGM7EaqUdreN
2sy8wLuQEgGs+seT1vhjmEtbRMMw1EO1zdxIvW3dBqtNUbr9iZeifL0OMyRB37V41dYzlOZbMr1A
XHhaCjwaltcPLriFLTQ3FRrfOixWlRjT7dQIBJGnfTZHVY1eJvqiGVyRdlRYOAS6Ui2+o1k4IE56
gmOkS4+nJdTivtri8/881uYeU8pp0c7mMdClVmM7NDAQtrHwCJTrO2SwAc5D+fm0135U1AxWsxgD
ytRt3ngItJAOIauj2yFPww+ik3j97Y51mevI9igQhI7ywRkRpyTJaQBmUx7VNrUzhukSsYUT1gDX
CUlxUGuj2J724Rzds6OYERUmZbUFyZbvbWOwcMY2rX0aGcyUR+VNl5YRiWYVyzCU+H1cGuIDZ9r5
tFawPLppQVM3S9FRr9LKms5CM1RbUOvOiRf90V0rjVx5yWF3SpMiQlvSoD/ui9OAwKY8vmdbfVIT
5+QttnTjBR/a8rIUCunrSV/sfzBeJKq7OIUvYtnOoJ1lXqkHIhyRg/788f9iqmweJ8DNQoahnbvl
dskR9T7UWTJUAfJ0Wa/GrtIeoq640vAapyuquAzfg8dhdBMjn6xO+/aPMTD4AJALpdSfiGcwhGlF
GqE/RpJ5GoHXPE6KQwOFqro5rEwhypDzIokIoJ8bHMknfklH9/YiVGsiYiq3hqEnmT+NuHn8NAPa
f9qu9oUV+51qwe6Woi0lTzAriQVpUe+I8X3++RVwWCJ+UP4f6xbyvph7Ty3lFq0casLI+Iyn6dQX
fnRnR82id13mFLjezU0us72U3WktAP3oti40TUSj25N5bQ5dkGlIyUiUvjvtQzm6q/s4byPc+OUW
Ahq6pBh3fmElJ26Vx0IDACBVWfKNbpMW41GRjsZzq7HdnPTajxPjutQsK7PUiy211pUzLOfgJU6b
YoijPTiamDMSMVJuEeLFez1vXT9K4Fqd9sKPN+DMTtwhM4qtkbkgn5BON/sD4eA0Ur55nBxnelNl
2Hjjt45VpkHjuTu4MfNpt+hxdlxblxEO/aTcemY8XnQwagKnT4fbn380h5XkBzfpsdYArsM8oEeh
vbCYDSW/6CJvnQu9qta4CKvypBrLOA7xklMUhnXfYnFtnY8c1C8LJ37383fw42XG8I4qFHMQjAbJ
Zd+iXwhTv+nU8IJM8LRJkuEdFSgJtXKJIDvferUb0t3p3LPCttRJt5ThHS1jlUzVtLS8+BDR0drS
Ze272XTacmAcB3khUXVmq6PZoY+9PmNKYvgbpGWZDqeddI9lI+5sh65tRNVWKOPACEBFfVgxhVed
VmIdC0cKLemawcNO3VryXvUCXEJ40kdviqOVuMKF54qW107T1FolLROaRem/krz81VXpva75S9YY
XApTvMZ5Et4Ns1bfl7F1Wlq9cRwTmCelroTs8sPW6t7WhWFt+wOn6bQ76mgxxnCIMbA4XPKgdf2q
cW/xPyYnLWeGd7QWq7kvZzUnOcKPuamDPqubxyX3quHr4//f5+m/opfq5uva1f3zv/nzc1Xj2Yni
/uiP/3yoCv7334ff+fPvvP6Nf25fqqun4qU7/kuvfofH/fa8q6f+6dUf1sjr+/lWvbTz3Uun8v7L
4/MKD3/z//eH/3j58igPc/3yx29PnwpgMHgX2uS5/+3bj84+/fEb4PjDoOzP4NjDM3z78eEt/PHb
fZJlSfGDX3l56vo/fnPd3z26iZJhmLBM23XYA8aXbz8hf8yWYMBoTx/+e0mEb/zHb9L9XZf8B89w
Td2yMFz/9o+uUl9+5PwuUJ8Jl9gZIQ2TBtq/3vqrL+ffX9Y/SlXcVMBGuj9++3Lc+Pf+Y3sWjSxh
Sd1zbVO45vFMJzRiUY5UojtziLU9UF56xFVyacLH2DvT6ACmWg52g65a49iY3iTo0vclsUB+I/oY
szvGx0IO7nMakxweQny4KzFV4tCvezYbKJPffbLf3sD3L9h9tV/+5+s92hYsbQb85M76zkvycTeb
oM1qKQyf/IYV7Lbal40nLj1upF/UMMaXIdHPPqrDkvNdzV7bZlG3tTHvmJHgAZ0wCUNlcDdLM1Xr
VGnVavHwQoFBKfxMWtfTAMLIRoEKgciLgrS22t28lJZfaWA/mH07vtPG19KT6kzWfHrgAq9zI4wu
Q/zDQeIAAsuwu+y65WDSTtdtjvc6FRY8xkYDMlPn7vA+S7R5ASQ5NjcVy8Y2Bst/PxgC60/nuH6W
T8kam1yxh5VQXVqcnC/bchkfYzX2MKXq6iLRcwlpcGk2bU3kcfk8D7E4y8toq/U4akovHlbAMsQb
c6ymM2cosedA0vLDKUo2qaOe8a6QB+5VUr2vEwsuTamlm6UqHRhHTbJuY5ok7LhvmGxfq3m8bbCj
ALVbjbn23uxK77zP02I/p967bpHa1vLqc0hLYjXHtrygx3JZFBCK6sgxVu6ctr5FKg0x56B6Xeep
L4YF8yIEB+mle2MIaYQP8/UkGNpiEuiZ/IcGNmuj32OIgmukQrkK8+SqChfsk63YsRc95CbeuGUO
V1Fbrw7SFamBbEybva2HFr423MMc/yb0ykW3SRb441Xqmms51g1K/jlbkU9SrXljMZHldX9mtbb4
MEZtRKrV2MdMePp5FxfJLcYiY89d4yeaOkc6BBDIlYjL4+lhGrThdgInspoKU/i1rTYRyP+diLUH
vQSCh7PK81uP7ySuqvjaUxE+ZtgWF7Tn1laW6uvOtcMzt7QF21Icnplm7WKmruJ1U9l1AG3JolFV
J6uDy+9Bm5p9k0VrUApDMMTF2ULC2yqPE9LKeq7myTK0DQ6TyleHWQlR2/M5jCURTOTWb8VQfDSd
8qHP+qD1pLVt8Fh4sfsghLfqbAX9LOeztEYTW2U27CDhjEHWGGgCHGkEuXR9HV/savRCXw2etcP7
w1TFDBlovC3h9gV0811Kmxo/PeIcvLf40kPaFqgLWr9xKK+afLwDyCHOtQgHCZ7qcTXlo/KrunfO
aelm96kBfGx2nO00mvfo76ZV5k5agC9G4FNKr2x3kv4cO6jDWX6DHljDatYQXaHttKRGvjMySSXh
O1iFdx5Z2VlTuHeJCyqmmacHtPPnVp0EfR9fDY1e76BwrEZngA/3Fo7ntdPoXeAIdRfHtfsGhGuy
0R1vXQr1RJJVGNhRe9lmEptT+dBp7VpO3qaJi2eBUr1fkmyVO/oAWRIXXWeYV95skyKzDEAamttk
9PZaq19PTrRPw1JeFvbBohXiodlAuCipIIyq+wjd2uJzL8X91M2bDqPunQbMZgNjT3BvD9MzCJnJ
F2VLpJacDO8pzhP+zNs6myA58lVhYAxGBdwibGjh2HMfBXms8mBqjHLX1kl5BsVHQx3dQQ8qMuvW
Denh5kO2wHVt1A6eT3xAUbarzBRviiSRAavfeD6LUT20nsti0UPHMCJNbEdiLHcklCWzPzIRucAa
KM68RrV3TViomxESzC6p8FaHY8pfBDwRDAvos4PG6sJuwmvAm/tWGvPasrMH0AkYUUOsqXZmvlXz
gpi5duDhzVBKW4m1V5N1eyUbmHXCDeNVb+aZL9sxpduzLL7XdclZRN/bT7VWbEElJGtHIGn3qs56
X5Ta3gkX1jusq+T7pbtydNOVdOyFhHRn8TW9+uxEBGdRy9DvM2SgwabYdV7yaGituTaT8NZJjDLQ
41ADPz6NPgjCYT1qqQ7NMi0h0lp3P99ADfmfO6hrM9YgV0UaAlDe623MrcoxLbtF33EHOzUpw8QH
GqpryFRynBVWEA0Qng6eaan7XVZqzRU8OQzdgyfORRo2597Yt37VVe9t0B232RgTbxa3rHyRXpZX
lrOEu4zJ7iod8miXhASHyWnq1u0yszCUwIEa4e6cOvpc2o4GNa+rgqItgCFxu0HPePr5+6WI+u6A
/aVgePV2jw4EKYgxWWWWvtOsLrxDQ4wHbnaR9rjaEvz8qQ4l9FGB4NqOMHXBP0z3WJ+oj1pY9Nmk
H3hPn3snByRomR8MdwQ4ZtW/mJ9+mU397NmOTgvg0ws4RqncWclwg/3QeGcUsTpLx+iTnrRN0NhZ
f6NAm+3dXi67XpuMFf4JCw5W1F96qdqlfJOrjkszh5KxSTvV71XIDR9NqoD6yFeYWaMgLDMFG4U7
90akcekj2Z2CfNJ5tCrFfmFoF9Nho24OWzao3V/0sX/0/UENBVNj6A5F79FxEQRMrGtZp+8qr7qt
EmQJRbrAG4n/ZsP865Xy/TMd9R85NZaxYIi+GyJl7czQe9GXAyNEyCooM/ujLeEoT5apk7tLpcAA
6Fen7cNXdvSVUvHrOGIlFAHuvNe3ZlaMttDYR3Y2bssgs/Fm42DPKN1s7SaBPpD7igy+X1y2R5OC
L2/81dMe1dSyr1jcqtHYaSbcAbe1PjmZzs7chqBcW6Hty3m6CrWuvckPVY4DbOAXJ94fvgS+ZA+w
r+u5UJVev3MaX1NXF4m+MxJAaB1bYmJ1l65nhwFuG3jItX1tuYJ607A/sOo3m79963rfP//RKqFG
r6v0MsIInqsPRpdMV30ZGvuisbmJtehvSa+/fuC2Kyy+Y11a/P/rdxuPOO76ygULacAYBdcMXx5X
0frn7+kHdw6f57+f5eg9gRkzBiRG5q7oDym0vEG/K8016PP6F1/f4eRzfN0e3oqQoNIs+R8LX+2p
cllssVsYZHE4yajbdO0Xb+eH18j3z3K04HH4UH2Ytya3Zu28gLy4TqVjbj0FwQ6sg3EPbthOwONR
GzeHKlnWff2LkdYPzst0rBzJ/SlQkXBwf/3VhfE0QgsLjZ3CVL9bGJE/wJXWz5JkMna1Mb0hiCPD
mR45fjJg1G4wOwZY94XvFNqT5iTZuq40tgZKi/I8i4p3NnSrGz2Rb9PW/pVW5Yu04/U3YwrdszyX
Jgav+FirrOlDFhZLy0uL1Hk5A13RsWdvqyUH+6Atl5NnT+taiZ3q4gnweUIINnigDVoxanerzNdD
wb7RDiWE1DJcp5W+KmoONJ1Go50TxOcaT/OZaNAfGYZ5roOt8JPC4Ww2u4eBeNKv66WisKpxcA/5
i0yE7s9jU6B+HcwLnLtf65v/6f7TZfIMVb/63B83oF71rP4XdakcU8c+aAtPGjb/Io2D/Omve1YX
T5+esvj7ntUPH+BbB0v8bkgayjZYNCy6mL7/1cFy5O+WQQsLZpfJvxxEEN9aWMahT+W4liDTzGEd
OnS3vrWwDPk7r47OliA1DO45UXN/o4Xlflku/32Ra1LH82Rb5rFmGK5PlelZH+/+gulmeOVy7qB5
3yqgqXvRW86+km4MrPSHhDdLC9VVhwzwLfxuzwzKxC3rTZsVJIgkY+PdUZJ3tw4Jf1PgpAC1/G/w
tzqKCIOqB3rkrLqAd7q0kdHHAWBQfTZAK73spGXsKZrGpyGcy491nJG5CaobRW9R0i9arIQWUT50
LKLjbNsf2jkj3YIQ22nezqIXdCTyfGgAtXMODpo5BvOtatIO9l/AclPtUDGkS9s8WI4q7pXrTCv0
gUMITqa1H6GyFzfTRAJp8JU716ZLnm8kA3rbN6xYPDbpnIGC4FySwEnsnbsJUEPlW6kxPMMJm/Ze
Wph7XUXRnaVZGKkPgDpppeqdCFvrpgDGeecUmU3TyPR2Zl4vjIinch1qeNMuBk4/q7mygPFG9rSS
eFbczXcwO2+c+B61vIuZgkl7UH4Bb++cKHvj8xgO071oooU1vyCTJIwOrWvw6XRAZpoecYe6MoDJ
G735CsBTqDVu4toTV/AdOVN5U71YcEXnYZvlCYfdNBrGN45ua28bD5QQnQNHvHGJ3IYgbjdzBiYh
FzeuHcuPqT6Ci1rcJtBlTxAE9IbupihtuiIVkDdnXdShd54aWX+RlnEL0d1oy52TNkl3ZoJ8ImlF
L/sPoPa0dmXh6XyJinB6sIaKnbIz+xAA2BfgXqjcy6pu7Y7+a5nnxJyYIGKatPOuQQtBMe7nlHQb
C1NrTEmS06QFSAizsJibyoSvU2oGMU2L81KmMCpWcU4mYsAZsl7WNlhMPfgK5+uttv6wmHn8Xsi6
8u0imcprxGnW4MMPmTs+jLwYd1YJ9yPgg51UkJhFwuc3KBowBk80UZzN8Z2lx03Lp29H7wuSsz4n
ae1w9j5w/LLQ7ndu2ij9uQZ/dYCX2/qwNYpw4ZKarL7aAHWMq5shl/qF8uIy9MM8dwk7GrtnZcfT
WmtrVZIIU/DnTnbaha4lFXEGSnkfiABe0ps+HmyQWVNoceiZizdNH5mfZmtJHie0TS6dsj+JgDoJ
IptUaBkhU3o5ntWxE1d+nHKaoxF34ATKssndQFRZD2TqkOQye2JmsrbM7stXbiBEafDRTg6ve5h6
51aosAP4+CdGUIMphl/a6t6laSyuzGlZNhbo12pVgN1z/fpPwOAIyc5vrbE6Xxa9gZztCHs9uSnh
FckQDutCetDgv1AHJRo2PoviANn5CXWw7Mne8fXQWPyv6MFcjFVM82yw/CElYsTuquHZAysMoB7i
kAeMZukv8yyf736CIXRqkiboqCv9Ee7F8qnXugiWaS9IdSl67VI5cXTpdVYWQ5oznTtgXsn9V0hh
Ptj6mRjphJAU29IxG4frLpKkwsixJLMXjO17CjVnPRAJtenCMHzokV0lwYG7Q691JLOCRnCy1nrE
qwEMqvRDmYzVdZoDKkR27RF1NiEqP4B7FHh2N5jjuNK331MQVVbHJNyPUf1Y0w18dAhRHvc/hiIK
WkLXRjFCLMv7Zt5r1jSS9ul2hretYLquQjq2WSA6Os9cq2n1MbcM+6FHhq2YhShPUj416Qe9Muv3
VjNC32uatsp9qcze2pACLeOgylDTY6L/IVqxJ4zpxo2E2awMrRTyPAbkOq4GPv5lDTEMRrpdz8O0
k4B2zLP2K3GxqdvLaEnChH6ZRyPaiaR3BREq/zjFUfw5JlxoVXcieYhk20GEzA22GyfP3O1XNGMe
Vc46nPX6kJbiJDuT5mS00qpm2ptDw/zGmMN8r8bBXgILPnMX5FVfXYkUs/GKVHsIOm443dAIhxGK
QyLbDgXjA72H7jGQk2QGE3i5adOQHHRhtLpGNkPVGztBYMF2mK7hE8Poi6nVar/thgUmbw0gsCgY
lCBOERmNjCL9+IUDKXKDCJOEDi8xZvxWxSu8rSune8c8Ytz3GhVHEM29RX2aieGQwvAaEElAQpP6
Zt/tHNvd9vBybR/6wGPutkwhbJASadaAvIlLhOmxMeoRt0vbZIwNQ0v4LDsl6xDUzFa/M9zpVuqV
5+PoWj7l7AZs1AmcqNdYSbPs+rsSGPNnk81nix/O2DOdfXLa0V4tyss5RBjRTvZd98ag5b5zM4Ki
/PgAFu5d3XwBGQsTrMoH70bpurHJ6HBPwYJ9aa+TwbyGFaZ2gLyXBiQnQZerMUmni8Vo+osyqgQ0
ozC7BCs+qXU6lugzdHKz5gCoAbi3nvlGFsSDpm+7dPYO4KcmO1uSrrqTtM72tNONC9ft0/OFkKBz
FSuX+p5O73uP62zVWaX7bMPKLhnAmc21WeQu8z/hQHbtETaadRjSVNbkJ0DdjF2gCjH9QZff5Eti
wnPnxC2svn4jSk4lo+LrpzMcvy9iJGb+KDMIRwkwV193UueqJK3oWQcvAirXG6vAxkPzoW8Bxi59
0z/QJu+ep0ivb+weig3889kNxiyNrjqrc9ZG5cTb0RIJ0KS8NkgvYO5KygcBb0Gl8umNbSYmw6Wx
IMAHbPB1EWrGRargvwd5wV14iMTCTcCgQD2SzeCsOeu495ppDIIFIIweHZERHhIlw/RBs2PtwwFG
nJDlk05viVSwt7FbO9eesI29N43ZZ15ve+NE3fzRW1RSkaYwd5RnpLrB+W3d/gE0R9HAuButdGVA
fZS+bc3zrQvMe4PAZHy7mLa9cZqyePKkTalRd9kYIdQOwR2GbU/ag2yMaMtXNV58hYNydG1v8fPT
1qhqG0TV95zQWsVtsndSkITb72mhrjfZOSaXWL/q6tp8B/d3YLzTiWzeJEMx6P7UupHhJ7J1z5PI
WYrge6aouxAcFChMZl6AIax9HPukTVf4qwW8+CUPL7+SRqGOEkTEaHkJKpn0T8R5sKmNlqvfZYPD
50/QJezhqKB1KcFuvDXNuLmrmxzkGh1/4y4lDWg16EMUaFI450lnudeIecVLojculA6LuKc1+27J
AigVzBFyzKz7OaeZSI42JYE/ttA21vC5mJHpGkeYGyjLQ7gZBxiBDo3kapWRquEy3ChdY1WxVQyX
MgF16PMtHFILvMrZ2mQtkc4k64aJ8OguzHpz83NaaDA3S0/T33iMsZ8SVxPEAORK7apxYYxOBk6v
KFYRCvmNAk4Y5Ck4lLzr4yA28+izZDJ/R1s+BSVf68mGGnMpDujM9eJU7a0it2DVOi1LVMkgcEOk
CReOOelkvcUuYD2haMzYdhc+eXi37kRJibGm6vW0oC08K19PNfle1NeEEeWqWKjRVHvmLbxxH6ZH
tdHCclq3jsFtAkperLiylc7UU1RPhtfUwFGHKF8DqYV4XMvpBpAeYXhlTSSEL+o2jH0YtDKAbhDf
hHlmnqELjK4zECQtYNjO0TkByWbxW2OEGAT3qo7epInJa9Jbo35bjw6N+8YL889Vnsg7Gicz0Sci
s1d52KiVlmpgqhUphIQHabveaPu1HRp1FISCCtCfo1asiOpiJrwIrsU6ySwYbVHNyEtrz7NpQRU6
kc2y06B2fp4h/M7bUEPFcKmnifbAfJZHcePOYiZEbAZbu27LbW+ocF9xTT/PuUfRvJh6dMfOXUe+
IRPvHCxueVb3Iqv9CcHiFi6SCobGSTcOe8g6amWztmWckaqYOuTpIA/3NWIZ1x6gT1/NnbrkRZt7
kyzS99QBzdpDNb6BVW5oK6sn6gcrwsJMamjyIHWiZDWlmbqryKvqyBTICRcMGzpOJcaWW0cs+Vqv
vTjyLdezzkUhKaesLARRH36kTvW2QHFzsJd9tzY9L/og26L/SFKYZfgaTPFVNMvsQ9RVzm2EFnjy
OR2ke5D2aAy1AgBu1DPKnsKbOe71R50g1lsAItyXEv6/H9rWtHebYdwRbhqdw5HM+NztZO9CrY2D
CZ7stsqEfNeQzMMalVT2oUIvjE0sRBL5WP9q5A9RSjWbJeKjBbZ4l1CWAm6e0u5yLHPFRXQgLLZD
Qe2qJSn8d2PJz6pKUUQLwhgfCNBwN5Rw9g18PPMe7r9x5tgdHFbmnesRPA6Baak9PCCzAHvAykv4
YuS6awjP8QO3XvjIxIOoBTdkgu16UXJgAKGXgyktiiuYwMw7w9i+GTClMKt2wVr76HCyS0sz1C4m
GukqkQtT5bBM0+sWPe+8skgoWIHtc87CIsJ7Hqq0v5/JAXyjcjXcwGm3nrl39Rs9br2XhkiqDVqA
EOqrnGPmaCN8Flr5VPV6lp5BtE0vHSF6RrkDvYyiZ70Ceyp7pvlFirxDxStVFsU2dBv0Kp42IUKh
MxwihTjXct5sdsDiYqMjsYFPvLKxQhrqXctWF/NsTb4RgiFQIvr8PpS5+9DHSoNSeYAj+XU82hsQ
iISFGXK6JOCHJMRD5WIFJlTmB52gxo1tDulNZcrPDodBduW/wfJXQ9V/QpAxB/+Hw3leh6WR74wZ
fM9foAxzD9bx18HJ/3Sr8X9RE1E68mB0/uu24d1TiqYtfiq/7xx++62vvULH/Z0Bt+PhmKZRaPxb
7GZ7v8P4cqRt4bayTdekifivXqH4XddppzPPkV9EbfzoW69QGr8zS7W8Q7KocHUB8OHv9Art19Nv
epxI3ThOu47nOfQg7aNxIrFlk1Yyc96Iwv6iXZ4AgcscSRF0tMo+K0Hg07+b6MRtvTQlhLHhTi9X
hZaRZdxyFyJ3i9xzia4d8PdkIDpgJUJRAqc5gENRL9CYrbIJUlVIdeEV04ZRgTEQIcrgbDu3BgZq
DJPLOoosbQxUYobkDI4U7gl9pbPYIz9sTQsLY7s9p9njkkzoWnRjmoiFhfNMR6kqMEgIct4uJnew
P4JrVOvI8QhSGjz3ZslgIOO11uhNLRmCn6xa143K7gYqEtQeQnuaYc4Xb0Qe2h/JVCrfS9p6bTBL
gkawRYRxjPKoiz4Nwknf5W4BIbcRkl4COzAHR4eZwH0nhNoms9XKC0Fx9jjPNTPRZZ4e0TTSdBtL
UV8lc8eWW5R6OnBA6BdiewnmE6u81zgt2sjDGBQUOMspeHUYthF01+uiJUOPY5nyOLXrRvQkcGOl
flJxuFyT5oK0qDHb9spGOklyrZ6yPCEbAfTuIcjoOiPvedBBcRzFVmucu8PcYXAoq0o/Y8jXBmZf
qndK9SmH877veAMZyW2+mNpi06Rl+pH8juxiSc36Bte7+SnW9ekNITOoCwHXw24dp6bc19kCBYOs
g2kdgpZ4W3Qod4fFrQhgsgh8IsK54fgvGM2/jVXUv22gXUWrhoMUrYHFrO50O0rp6/Xd9HYY+/ym
rJv4NiNIs90QxeSxT/Qd3sUpep9Gk2OBF7cSx10lpWIk4zpqeQead2jRqI06Gg5CFfWN0sjBZZA7
pE9WB5kYpQoYXeYyNZReqxVYVGad9IZCCPGAxjtt10jJ6XQRWtiQCFl1fej3s6OwNCKTeKts21kC
iuXpMYUqfpEmHse3xCOIZT30YUE+uUcCNyNbm46H3ialsSXrDqoUAp1DalNDqNhKUMlsMR6ri64w
5a3qRhclY0cmMycmQlDKjsrBI5/hJkx7I78jawHVGdrSXdLYBjve0p9Pg4ArlXcl+kddd8vHkmC1
cwd8orbSq9Z+psRyVnqJsGPTIovfJ+Fsm4GYjEMaWjmuvbKyH70o1V2/0DkScOrTonpVD8obIatK
pE2NbM9cqNjppmpj0pwrQT03YuHliDgSwmoCGqDbE6feezEmzTty5t2P9uCa5xyJ+hLGMA9OMzIL
zMp9p4bEzQOiHkx/7nXzybESW1xH5mEvLfKR4GNvytV1gxxzXgG2MfftYJJ+t4CATjcGDdD3VhV3
H2MyNUkod+DCb1vWgXTDwVgZu2yWMI4jm9BpPxSDoSivMic+p2weraBKHDX6Me6EgbA8r6a6AhYv
1klGfJQPB3W8JADb1FdA+dueyDudfb0KSb7zY9EjvcuER5JgzQX7VJla8pRBHw530ovzTzM9qU3q
RcZFyR2OpVl08XNr20AWndraTkIsBJcoprEyNMznVhVkX86ObZ5PC5D6q0hVwwdtgT2dlmYHB6Ly
LlydBj5XFJT2wuOqLNul2rCZzI8ID/OrJoI8EbS0hBzozpHcIqksvbXlMJ5ozWnLQZrEqHguCNCZ
smmlUp2ooKLXB/siyu3lnsXGKh4yzw2f3FRzryTpcjyB04D7j+rsfTIbISFxves4QCcK7V0jJnWV
IXv6rMaYRgQNWtzbTd/kDmbi6EIgDPnUG43H0a1JpNi6OqvjWxjyKUWWKFBPqqGbna1JK6JdI4Sk
AunLxZCXrTP3Owfu54Mb6sSZ6KOa/UJxp5hd15frDl3buWElH6JeL3YGhx2/l7V6yidV39OLI4uy
m8Whk67dQw8vi2A0G2eg27E4mR95CHoRuw1PljcZ9o7RdHnjZUTi+cMyD2cMJKwz5EnL+56Y8Xqt
V6PLmQDX0a4NezO5F2Yx0ThewuRt0wHi91Xs5hvGzMZZNkkMG5m51CxHI1EnimH8Nf0T48MhYOVG
znq1MZpJvc2jyU1uCvTILCgysg5zprH8kJKjswOOjw5LjXXyyabbH8RJW7lEGjTeFAwD47yHSKNj
xnFAFiurKJoPVms6La2NjpCSMI1UYNIU74OE7v/AyN8hkIrjT+3DU3FJlVvCGw4Ai6BvGkbDyiWw
IOPMqtvvOrr9bNxZuBML8cey8AgM8kJC1jxnOieMTu4iRZVfFSr2a90d1nUIajLMevX4/6g7s93W
sSxNv0o+QDNAcm9ukpctkhosWZZnH98QPoM5zzOfvj5FRHbGOVXZiQQKjeqbRCIibMkSyb3WP5Jg
PIUAENRnbSSZ7Pnmeh9qV+VcebrGT9z1jXoYcrg3EJbXKhq5MSOKmeK0d1hmrPCYiJYCt7mT3+c4
1Q9R7DqeadWN14/14sslec/wLLCw2T/oV/wKpaHtjCSv/D6MisEbusQgVzya5WufEWYYQBlx1cYW
7ZlXDH4SB6jSDI2bRIx8mGQYTxtLg4L0CHqxEHLni2i8yAY/RfzsoFCfY+d7VTXQBVTFGi8IVbV1
UyNZtPZTljvzeeXy+U73CO1o08ioI+O86H1iG6sT5bAL6f16us/ovgzMsUm4VvLxOMy949vcEJ2f
iyQ9UCWvBzGNPg9I8fKtNYa5H45u9q2ARvx0UAmCwQqavNal+6o1lBZlK3icP1EtBsdjhepsq0oh
WJ1KIyArZ03Jq0eVBVxcadqzRLVMCRfFppXnZENT+maTjOu5cQjZDjAgg2nD3sZLEKEGNYKxjWaC
XzRxboxxTdCz4aYKKmMQb6Ydsz+5q+h+OE1obgqVT1w7Tp0fiqJzBfTQNdeQ2lTnbl1zSizWsnUh
42r3pPfmsni9QXJuUXfixmpbVqJwjPuvtdmT69tTQPOumxgJif3vaXOFU1t5WkThau9KZaBzh+9g
Do1Uvu6KxQpRLPMp3xrUTorNkAlbAaiqm6xoYffMypk2lTK7F4aolf4y1zC/dc3Svg3UmdzkBb2Y
fmk6VDVyKM3nqHWpCcldRF2ebViQjxSHpneDbcQA/crq/VrRSObDqrfqNEZJgZLdcFIeZ7q5nejY
5vRjMafzedZ5PTMv1lsLta4J8uU4dILk6n5y1+oFkYJte5aTVAdKj+23dGoG9LFQhvdjSpsVDaBm
uwQD0MBwSip7Se5aA+sDS3xLl4fZMb8ot7k360I9EP1KQmUIe9RuIuS+Nc9Kk+uEsiD+ZtTh+nbs
QBRpsPDHPk4mopqs9t6iGuU4hHw8tMgb1wrieLXocWMq5pFBv9Au0cusCZxYOsVrZKXVD8AOM3nI
+oXHRTRdp6M0rtca1zDCVAaF8AECZolOTg2ngkULGo3bxo2KICsS8A3oBeq+eEAvvU/xVf+ShdKA
suaMvhuqJTyWwzjiN8zbH8VgGQ8Tel9olNrN72MySpGI6+6LOc7WziRr6McAtvy8aM50RHilfVn0
kJSlsEnX+6lKhy88fxkXJEGkLPhOl+6KUi4IpwvdOehltLxWyZIjluSMecX+U/e+pFis4CFA6/oO
yMomHYrqUThnbIQ5k7IOKKdrOVNMl1B5sHeY/il5Gmlvq8ZYHJLOBApu9IzGTRVzum0k2VGgZCKO
kpu1V9nRGuTSHAZp0K2ZpHmj+ZAc7udYjsW3rsUC7AEDAMR27FIvMoW181Q8za2x00nAv2ob2lje
UJnSjjyz0jrdWus0jdTmlJWrfVRtZ+8XajOdyofQtNID8mtC7L11ZN0hbklVzlszT4bzYFXMJTt6
Ek1qKNHlWhhSwuHDKudNt5Dst536axHjnNtBZMqKzkSSrg6C+4kLc9Wc4hSrntbhQchRnNc6YmCF
RaBKwrGedM6bFW35Et5TydHkF/qPqSrmRABuP+WkU4UECk9DHhTk4gR4lAD+YTfHkU0lL60WSKiM
m6a5jdeK8aiukgEa2qgLee5TUYY3ltGN8Z0z2YO6U0kYUiWJWNcn3Ku8pzmt0U5IZdL6aUGhuu7c
ZrHEtpvXODlYwJXpWxLVbbGnNmVZtnVGSRlkx6J/uEmaqU29UN34Tgg0zLsNaWIzJPV4j/jeJxPW
Yuw6xsx2bhKED0uCNB7cT38nTrzD79G3Ey1pYQ2lgxTAPXF8N9M+c4zhRtLBhJGBrq59pZvZrgcP
tBgD1fwYl6R0HJZEpfoWwbhwCB4fovQW6pioSMrIqz7oM7PbNhqMlN9Hk9othXDDG9Ei/tvWKbmY
Hhl7dnhTNsPSmJukN6l952QosoBCsrz7MmeM23UzL8VtLqgy9bQmtoDJ1dTDmJV6ubj7kDT0ZdNb
mKFfOKQUUo2ZjnWectN0Gifh0NaRJKSNPVNjRs+KwT1c3UdDj5dX1eTCUtYG5KfTZ3lJG9f9QjyE
JTcU4dW23/HnSL9qk2XdG5Fjj8dYkyCqTmjZcrNqdr+1zRZkbXVIDU+K7AtaRWA87CPRJc5qzkQE
ju+amN0YcHu9pF30kI5QzFAmWcfF405XQF6MKfXQqo79JKQJyuwLjqky1sJPjCOaeYAyYzMCYhiB
3fN4+Qb8LQS+KwOqBna0u2macXikxUt5A/3enP/WUhxG0WiShpD8YaCDtIOwoOYQRXhpMrWE1BKF
VGIqL9Ki8SsGM2wgBm2QilOoLWwqztlr9knXRsrrSJ5/6SIR8X04K+1qaG+Mu0VRKXvr6uUY+fw0
LXSSnDTNb0iDLTcVWgnD61t93s3Q0d8bHv1UaEKVPXcGHMgGSLH9KDRVHjQSM7xr8PXJrnMQ9b5Y
DbXJI6vN/bWwxJ2VR+KhSSp5TbYvDikJjetXYfBxUDXfHrku+yc+eXcvqUHl5yvbwOS4dodaL+eP
CJPMy0Kf8OvSRD1W7tQwb0Y06ocBnt3wBgfeOIKYIo68RQvm2ZVBmS1MUa37ZZNq+dkdYHG8VTiF
u9X4w16aKIMOUOtSkB9WgS2VTjg1fs2y73dtSOs3/S8xzdwJAXb+hLCVJ3ZDY+jvkN1/N275TyWS
1xf6P77e/xkeXRuIEFTPMNHaWqbA2oIw95/DmP7H9/bjbx/l97+dP6KP9m/7j/FHnvztf/MP/I/i
o/z9XwGH/xXl/C9f4k/MU/zGk8SUriEtiwK9a5PLHw5fW//NYZDSLcBGoWP+Rer9d4+v/ptN4hiV
cFe5pkS5+Q/QU7+Cnorfx59z/ZX/nsf39/i4fwgkeeMOgaMmaLyhyKmyf1XXU8E5pRENxEE4PQ9L
des+GdtoG9NglGyS0HNSL7G2evcgnjka3cFb0+euSbZJ8RriRkwQHDqsnHpWvCNFwOyDk7HbDNrW
dtrdCBsadsUhdr4uM7KzOmJaTF6H6R0ON9AQHwKBPYpag85f7kTcboV2UzufVxMJ/cZPo3mOvsdl
Tl3baaHFsJxuKybAUH2ChnJrmRvIjcRQByvtQbN04wyv4y/0q/NM2xVXDluhUZslc4K2o8Ko3aYG
DjVW0vMcv8MmgzxOX3W3fO56/Z5gKh6Y0Hcbi0jYoLNTT5bf+vxOOSNz+JiRm5t2eNFopIDMb5mm
bPNipOljlK8HIdot7XDga8VNpqscqOIkZiP14MXvaIFA2BC1/oCRiTPuktPAOteEBWqi+sFYVHpl
I7/oqbbjawrGKgoqqnPTcNrSf7NdcNm1/eynqvXzrLsVSX/plTij6vqW2eoyV7zXaQHxqQ3zZU6W
50pbr/trEEk6vLGjkq6qkE0o9GubKE4uUVEzriM0v3LE54YKsnT+V3r439OEfrq2uO/wO+k2Hna6
E36Nk89GvZuTSnODeS2eW3yjnpTdhSFlDwUUWKbeYGJUN31Gd3t9ZxUzwI089oUz+IsOLE5MGEty
6B5UkpM4qm+TYdq2aYYrNBQXMVbbebYehbTaTZrC/ork2JRHfZA7ElqOBsGh9IzBuG3qZL0nrHPv
2FPQGu6Z8YEpJ/mUWOis7IvGxxxCPxE4sY3SbBvREQvh7jcTPH7anRzX9s25wgCs7etVv7RWux2F
vCw6saGSxYScVncudgAaTyk9P1ySRHTfSOOdtZra+OGmUesZG02Jci9qNmQ9xxuXqzJbym09Jien
vGVxIi0FHLZwvhYYgvNc30cTRzpMre5lw3rCVR44IFRLbW2rEhUsv5Cx5KpZMZYbHhevphmd0/LJ
bFvKsOW+M6ancn7neJ2PNSYtYkYM2gBDwEAtzt+0VARxbexUyiUygXwYyt03ov0Oqowev1juooWC
NShqy3chso/N1OA8Xv9FvJD5s0Pkj0ensF0oHMfUdRfF90/e+bXSnaydMBCoKvsBtvMa8vGFrfHe
gOesYNiGfXV4Zud1GO+irkXROZ+TRG6MrGu2fWOfMstN/bSrD9QD3sVmwbOLfl/HLfGnZZc0Hj9r
q/wXVzeU1U/OFmTlPLm5vnmAc8BcB5mf33eHugRZdxoGjd2yPZgCIIg3bFXeTF3Wps0ttIAxUjKe
i3Wk9lSaXie54cO0tzOKsCZGx2hryI/bZlq92ra5ZiMzQOCyt8lI27BOnZdkfOTBuhP5fEnS4bFG
IrIKAIvW/B5Z8yPVrJtQOL1fxS3CngQ5eqv6Csmow6NxND91dFmbqO+1EwLGnoux7nFMTQ/xOF4m
ZzjWisGeuvbb+AosK+W+N/Zq4Ogen5SR3425ZEm06k98+3FgifqJxejTjUVOhb36VFr+2Kn0raAP
uh070Bvjs0bKFs8RwzjvIGoObcdo6yArja2XqTB2mB5d0g2+TrHGwA/2VUxBZ2wiIFx9jD2EF69l
jbgniXHzzEFh9bf08106mH2wJ9NPHXevGWVGSe7wmrb9c6Ojfirl25o1z1Ey3w1mie3/qrbQ+j1l
AhhtsFM15aMVT3udwPyyT7+Fev2Yx7gaTeGjsKCwz4J0ci5RqR+qerpM0vFZJB8Lw0RoUSh/0N3A
NVwviawtTvctX/1JN/JgGidOmeQV/eweUWPQM/VZiGCrUx+uQbdY2x4YERxkY3Rv6foYsupliePH
w9Gts0Nahq8tH+GOKOIEUbWxRS20c7I1iK9ipFb0nxlr8Nyry0BkcNOmX5oCWMglpnFvmnh1ViFR
gim7f00L+76KRAtd3vhlOyFvr8cLSp9vTS7HjWZ+Jk5xIPz2VSL3pCP3uxNpW5BrhusqPJXchihF
qgsurb25ooqu6kd8hw8AeEdpLpO/hgqMx1qo7DX4+d6nC3fbpZMfRl3JyfSWmtMeFmIPQEpJKiVZ
G2SIzyIu31iQT3MrXvLeQeat3qy1eZqLoQ+4qg9NaH+upjiGQ6yCqRuY1Y3ouMwKNL1fKO2NnDyw
5HqiCxnStborGsYLu9U/ZMf6ZE7tQyWWj6zBg5oNPY3KrCz0VqEhc5dLK/tnyLcb5nGQLB3dcHbI
TOuFguoSQG72zDh9Mjr1NpjDUZ/nr8W8uhutzH0jx/g4zT6kxaWgjjOzwpeCRnOnJYJAug9q0G4j
aFh0SRU2cTeMz92Y3ItiDRaudjwcLFyECPCJzbP7OC/iFewRdGU9QGQ+hNrXMXM+3VV/n7EeROa8
hdn8lkosjgWQfWRZD1hNC5sjww2kdm6dc22c2V/KgbUvubRa4eN6p7yUOCN4gNR5LmbSnpg6qrX3
SiU2Y42lIv2RJcsOB3qQdW+2+zShgk1muRH5JyYH3zC/DNGjHRU75bQbR95riK6ibnqoBpPLRcOq
/zCbyVXyftLDfEPp6KbnjKKf70A9oCWBuBIClVOwA3VnTN9cq/YKW7z1VOmqhfs6M98c91LMk2fn
91SggmJn8SsQagbJbflR8nUiK7sYPucUx3ftfp3Jrti6I0BeDUnRRvssMb6PU9p7OALQpFQuuSZ4
Lix38nGqXMFT55AiDd1oo9uBIBYvCeZMymwX+Z0WJ6wUmuNX0P5bOj+OVls+xVFj+2tqPEF/fKkW
ELFsfVrn9LKGve2NNWYXUSKmjvosDxDuloGtKL4cp/JbNdAWv9oYp/FEAK96usM4FcUzks8movC+
DiZwAsL+PnrFOGy0BzWFLIawcauyv4L03LhT/MNZhie3RF4NNLhP0yXyq47RxA2BLEJbT9EohXjl
EQ6j3q8NBL2rPFW1+Mx05FzGDlPjjZTVleO8Bbvk6StviWs/02+/Aw+hIDgU0baVlO3KydJ8jEoJ
e2SreZ2kvzjPtGXzv+IViY5NxUpQW+4lM1N9wwT2lOjFW7tGJWnmMYAnBnkRGzd8NkkQusuIgzJc
NpVt955dDgP0psOLFOrxv2sf/R+4aQrsrVjZ/vlu+fRRJDl75feftsc/f+wffjr0LLZjuojsnGuG
09/3RfWbaeAsVXj4nD/lM3/ui4b4Tbq6Cy+PPByDuMWS2SHDIy7KwWpnmfyUlLZtCSbyf0ckc/UF
/3WiZ0wjror/sXg1PL2/WFzbRtBpMyvKYqP6YpAysMm05r2QIvJaDiWtz24kOCOWUXwff/mkLn+8
yF/TndQvqQa2dNgklEVYlnCuu/GvBVJIGPR0AtAJjFxb92GvEPP2MZsR6RibfrCRbeepeQKci3dD
rSenHtjlG6BeFLj1HBdB3MuOu2td5zMdAN1mXmfrCJc8IwJIxE3TgjIlbeeyX3UOKsFlrFhD12jZ
My34YVvb9xA8VnZbQ03hPVBPAg7dw1bBL7RXXAor4PKdrIxc9wfV3UKSZKzRxOBUFq0FuRJMX1be
ibMtV+3J0Ck+3dSFWO/bBWTYdDrtyV6xECqncu/Q/kOfI6nljLmKMzRtQfLaSAZOHsJGOq9YAdSw
A7yyji5s9M7CanxYpZTCm1tNg4SxYy2jz6QxT1fFHhpgjR3qoDVWJY4NjEG9o9YtpA0JtqTV0Ah4
kB/OuxPKlDHFrM0HRAJR7XWFi7MXN1oHLbTsl5G1qL/uQ4hu4uK+ENH4owgX/QucfQf/Zmnl4umA
3rXnmtP0NtH5k9FIPBWPpeheh0ajRCE0WYPM/uiU8uiWZb2P0rbbo29PMKBo74qR65ZtbkbDO8zN
Jqdz3txkWTokR5UixdivxTyfB2QIfFlZdhwdlrA8VtnOdCh389LGqU4l6Mwhzme48jGeniJRpTs4
3Yh4QXjOrkMLtQ583Z2R6R85+UiBKusu9Ki5mHeZ5t5hoptO6LiibVa39a3AxkLIDKFS1gRSbGud
szf6Lg2uQW+WP/eDcVqSiSrCAhCZuXIK622t5Xz9Lbppd6g5UmwHRa9multUoIid+qF7VZHhvNLZ
rt/WSCPbObKOjtGITXe9zntkpB78j7wVS+s+japKNjHT0zW2uQuEPndQ4S4BHlGDV5tvsHuyTSL8
NpbVZo9OhD/NHy1lGRX6cK2L/axiE9kQYTO9p84gjG2t2M74iPWy8TOGGO4WY7KyrVyvbapiMuW4
JZ5nPTulLb6WMuwfdFGCd9tpn+8W2qIeJxHaP1a4u0d76txnxEsmCQkoP9/TxJxPyVDIJ5Ep3fDn
am7ss4wzF0nGPFYthK/FEm5o1JWRkZCCZiDpRXGdNVF1wFw5fa2XOcGdm5rkfrUG66HjdMtutZmt
XMtwcM2vitKPuc0vU5FmfhMN+VOXmNa+rPDGlnDWTj6RdwyvU7TztM1KIT6RB9Tfk7lL90tkJbdN
NsSHtSXEwghrxuKoEeNZ0St51K0E8HaYjf5ZTSZDWijCg1YplGQWYHPZTVPskZ9t7TO9SRs/IQv5
djXaOFhE2b6KEJtmPkwGMMBqfYTrWG6HqUo+TWUYwUTO3kOpjc5jNbnGBzY3dTGGddiFMdb4ZXa6
ZxhDAmHHTj/1c1S8xanVvFSpEM829utD3LFT1YDFoW9lY4Z0cMimXU33NQMxNsHOwwVmtN9Qi5TR
MRZthPw7zR35bKKjngKLn+S0D3chpNtnSF+hvZeLPqyBQULbujcnbWXmS9IlqFS1dZYYbtuFO3H8
dGhn3Yv0BoLLmhe16QzNbdGZj8kHV9q8bMowXngg2S7d7xpe5gANdBt5cUY27Nau6Tf3hRiKYLAb
2z319VLcrLR1wPXIDELM0UznEDaO8Y65GKNTu46HRrfD106YLeORNk6an5YEZwRhOHLbjIkWfsDO
oMUJe3c6Rlc/zJCWPfJp+KsQPiFb740mhdw0BJlKIVvjR0nv/Llv4868ianEDUZt+QKUWJLAFfHB
lGOuPZYM2z+aEJ0MzcJxAPw3DoE+DIS/LOPSN74iCeGNi3+NgmIdWYKh1l2xI2YKleJgNQhzGuxy
E9Nx03fMgw2wppxq48tcj+JKUGfGFo9cKTdqaPovWjl1MrAznDWFrPW3JmFJvHbUfEuG3vSEXF2w
mRXkMY+6uwkt1/dO0GerN7Ob7oTV6+XGUGu4evkaUmURAb55/GcAZX2DaCOqbfEUsmhBgEtu+k0l
+wYKteUNFNnKgF3EK7qWyUjJko0yjCp0nmW48NYBVPnqgSU2tALHAnyIrKHwTCXWeeswjWogsBUo
hHk9dxzqkl44esLIx3htD141j/VzRpfPMWtTd8tXVnpT6vRbrHDzqUG1vUtQYbkbvbH7m7EauxLU
VWi9V2CLv0D+DJ4luR1qLbM9I1usSxdCGAcui8ddOo7qDCnUelFjlqdiaaHJofmPBeFiuzhDW7BB
AZyWHtmXLtZHHIcPmuEaClnJ2mkbOU769UbXGBL61gwi3XW+p0vBdUtSKhUyVeZ2n+3yu9AjQ5OC
ml7bwgsxCbnoK94KSVmQo1f9vZbRA4Hr7BJPhvuwYsN6MXqcwpW52F7Y6ggx65hQNFkWlke7dHvq
cGfedXbHbWsqTT7nVTN+G5cEN16WgDWZerTMpHUoffUcyOPNFQK9ddb4tMgygBznQB6abif1qmaC
MOOncU6n87jW/HAsm+xsIrpHwJoLvMiGGgGyteRh7nt9g/REP8bhEqwkK27GCq4PxhXccjU8ZrJt
okelzwD7TY6a5UOW3WULJrxiCesN+y6vxw+q7RgW9k1fTdVuzaizK+o63spaYJt10tK5THGFoVB1
hij8zJQmjnlVV8cqc5w3TrkJzpCLijmIQeizGOP1vHT1nB+cRFsflJmy2A4iueKWI2/oYMYFviOT
CDnCcob2BwI3p9+BbPffBoeG9G3Rj3B7Y1vXexuV8ynLy9HEfJEnRB8WGOZ4tFplt3GNIpwOZaJq
fnV0xcqyYijR0S3NsVv6FXNOLjuHkc/iPKyHZHjtrc58nRo9D+zIgUy+jioK8+SAFhXIUyZB2ujq
21pn9r1sw+nFWBkpvWZMspvIEbXwepxARGF2evXckCE5B9cw+p6P1HUvTVev50xvx31b2vIPThLK
KL0jK8F5m7usJXORVm7MZ46a60M4JzLjTSveycgDHOcuij8SCa2s/eFmZhJvx9UsBCd6ujxaJHCw
tRHwTqLFQnzoXp+r9sQuGHfBQlrOKU6LmryyiJdBHTuP1+8FlWVIjyvsrpI8xBISNrsTGGY+3ZWF
VCCQoLjl1Rg5roGMtCW8i/TZKf00MvjW62XlA0ozUlr9jIHY2pIYYD6ObdhqhIzZ6FDTkb7iG/IW
RmdrGBlDR5W7N8NoEy0aF/rMBEwA1sZYZHZTh6nbMa2ZzlO9TuarHesKRYubjjeGbMWxMGIsrzx0
CAjgUfGMFn0sj7O6+jF1ojuw+s04DHwH4TIjaz3Xx7XMtQ9HoyzND7UV6Y6tM0YFE6GACYo8pxu3
va6QQfOduO1NvIThKwkc6Qtt6KD5a9wr52D1hN/k8FXoGRrthw5SjCTEwEGgc6oclhk62KucOH0T
k9TBYzKtf+Xbrm+lsaY5mgdBVigPc+rWc/O4SlT4rhX2p6JK88SjQhD4nz89WHgTkFxKzud6hOXw
cd6HHaRPtwx+7dLe1usmut9/sY/9krnEOmaZUGrKJqgFnyVGjJ/xbyTW/ZAnsg9CnFyo+KKvhJk/
IlV4E25B/EfJwWoTAMiQ+d6l43r/f98Hf6UNri+vdHKJme50qf+awZ+FnUkOiNYHbUhAobbW5YkP
P/8XEXO/b7R/3XivL0NuDhunzutY7i/sxNKtozmtEkV7hGxxGAcsg7YmNGcv4xUnYjbWBVC9W8bf
S44n0zenJkeFjlL1zZgX67Bo5XBSddE/ZInt3l4/Mk/hdDlrU728YXmogbzR2ngD52J/QQpUhX8k
mP0/I/X/yun//5TObSAD/MtF9Z/CueH0Y7j+S/vx/Uf3U+DRHz/5JyIjf7vCDrZFCpyBN+knRMaG
ACL76BrGzX9E6uPfERn3N4PDyf5HfPefeIxh/qZM4WJaci2oXJj9f8Oz9J/uwetLQMsZ+KOU5bDA
/XwPKnQuo4EZEFcDZOEjFnznaSXWiICuylV3+OlwxRI12mxLnuxbqfdpkPeR5f/lY/svsBkUDb+y
YbwNNg0EC5aQiqDCX9gw3RoVadMu9BWLzwuSssEPlRsexohq9SFL3NOs0DWhcy3CasZMMrCOuVoA
jGHt+UfJVjMYlKosLt6tmJTlMk7AdXOVJFTthtYF30F4WM2Oedx1h3OcJuDAKedaIMm2vY+7FrqJ
Ye/gxEWLsksDAJ+jPCQtJpt8YdlLUDJQetgouTNNaZvbXhFWlDqLe1RDZrHQ4NzySHPNYPbZ9A7I
buaPihWAe1OeCzy1e2ZGK9+sXS8+YAbzW0vkkLZo/JD/U5jCuYLwXC3zVyH69buRtdaTy0WwqxYx
QnRP3SXJM3YBoGps/dFUfe0xLh8GNbZ3seyNG70yTOSTzrAlb6u/REqEvixRHeopKVFVvZ8TLUXj
qqJnLO0Im1O5dJ5MDfVmDKHrYYo1n2NqirdDnQnoJRFi0BZkcMZwPfwn+m62Q+VXU9zuOwmDHWli
OoyOZfgcX9tywW/ayGY4Lr2WnLGgRUE9NXVgD80VrW9KsV3syQpwA6CYtlT/ZDWgY25SCQJGmvgx
LyfrzV6dMGgxgASi1fV9zVbCn9ZgQEOEWihtuo2KLH0a6Ax+naZm3KaIEfemZIJrIUAJpcbKLtZ2
/N4UqROg4SvvJd3XEAdKG26numhvkkhI31AmysbpFr//3im1o0Nq1TaaNUZQ3b6zBbrujZ5FhreS
ImEWSNU0i5QYOyvdHd2n/cYuybOU8ZLvyWXwyxBbXJcWQac6ZJsJTNR1BbcH+K2paBNAJBlTJNo2
5zrL+rckpcSaGI/KW6Oo95ZS077apL4Hzlgu54JIJv/a54LaVWu3Elg0qEVXXP+f+h61vbub5jp6
XfEWoA0wxuU2kqgEctJq7nEnGZeBINc7vSaPtqnH2UdJnmwKt7xL8pxuqAIeoobcvc9zS+1yuNp7
YqPSoFk1bIcC/otoluSSLUl5B6QaBZjOraAcUryEDTOfFTfEMpMn4412T0L1VNcvObAI3yacU5ln
cVC6xaeY4oih1C2eQuSY0D+tjYeG3z7EjdqPs7sS8zrLAyCnsytLOGwB6spMX9iRR7SBG7SR7kCB
hTVUnkj2aEGgoqIFKZ9tVXr3e9rCdhDWaPOIUNxreMZ8rZ5tsSmLpdinmEhuiGFA+SFmdZd0GowX
bJJedmcSvJC4jpV161Ry2aWM9r4kYug2cghC5yETmI68Y81CFTTNIBXlcBwNkXxbMHJ9FugXPTfv
CVp21/C0GJN+t9qieYt46u8F/Wc4r8b6tpxkf1jL0doiWVd3HW/ba9DJPkSlFB9m7SQ3Ku2tfT8N
w7dW5s0DT2bnkJO+8E5KUupdNZeeG6ki9mrM1sCHMlLZgd4Fb+bix6FgD8OygxctJj+O0mLZIDEY
tmGcTVs8HE59RgxJXvDQoovFHxP5cUuYPoFlwosrh/04pLHGw8Vo91gc9CtFP4yEmRiCOJkxCV+E
1MI7AruqlSmWTH72zpzv2U3M3vpSGM5wr5kV87upd+1L12BXzdDd3yGtR+htqfEWKfey5Zm27Jgt
yxuSteIvtVGSEU/wCPc10tx+Mws32671VEYe8ndcsHGdWTe480MZiNr9sWSU4R7qsmyCCULsxsnJ
y5aJC5ybVoXcjL24qh9ttSulDcaNNbj+JN8LSVYINPdpd4DQ4bj2b4XhDvsaOhhp6yu67m5fajoR
vKTobjB3FHBmueEW5Ee4iAH0VX7J7UzR2BxH1Zss2vzgpoj0XX0CGZpo9lyIFjqwi0+5r5kh63ff
hARwxtNo7FgM5XxQ6TK6p7oIjeyH0qxueDDSQj5GdSXmbV9r9UfHrfAREnvzUuWxdttEqow3IXsA
t1DLqxXuOj3XqYSE05pQvkQjRQ2Fq/0HdWey67iyXul3qbF5wQgy2AxqIqqXdt/nhMiWZLDvg3x6
fypfVx27yrdgwBPjTA6QuVOZEhXxN2t967IEysQX21062t559SI1ZHZkZ87sRN7t+Uez7TxXJrgN
3aDgg4NZvD9ikeqZq5AMpNnXhX4a+p6JqS+yl7FrKQnEyPzcEa1UqOPC9g8dpoPfJvO9j6o1zs9l
DpbT0GDNQ2viXbxlgmpW+sLFVIF5xwqEusbaRbFkIQB6kany7irDu5rnhX9A/e/SQFotKgFEql/0
f+2zy2n9spRte9QMNfeAoKRCZp4GHqqnwNw5K5BUV2XJzu+pXXAi+Zthmv33PsU0+dCL2NfnKX+2
wim4aInmznUJI7AZGNKuh3Zrf9Rhl30Bv2Eh0KHuYppZQE/aZfWovnl22lYPekU2vBuyCjtQXwT2
rhBW129waYonUTk1x62VPKWzmj8JIxBvjjU7LzWeunMoerWXjqkfYvD0bxXzX8zBTL2Qz/FHUGvN
QHeqbtoSoDEf2poVBgK4IKJKs57UQrqhaMc+qua1/u1nRu6Did1NJJN4euuMqPQ21211sz3ju4G+
KIfdui54eNZ0YgaEicwcgQuOW7Ymp7ivzY/Ut2Z040v6kciyv/OdpCS3IhURDTeuI95glFLcnyVq
Fys0wPLQMDxgTPG2HSq/JnIgSFCLBQcsokXKoZqXPUKBuB7QhsUVosUN1gt5ZOi0zue+1umZcqbe
LlLo9JWywXt1+zE1EV4nQj5C7YtHUqBXvENkA+RrDZxQd073zE/tlV6QA42GGO9SVVuvsH3SIfpl
l9ZLUm6rvus/GxZrm1ir5SS4hfdxzmRNsU3bVy1M51r45G/Va/KAKxEFjcsz6qZdcPWQ7KMquolT
kY67v8GJma769EhNQEO/AbZ4lv5nh1BfwvrA/oblsv9BfVnvB6HQQpDIMX1ghG4fiy7TO8x+BVEK
qHPv8SF7K5yu0dPbPg8PhEXpLars4qBjED86SbyDIv8XH7E3tfc16UdRoEaxEWPZ7AwcmeWxNxg/
zzUj/jsvLKfHVAFZ20xOoS9ZHuav04iRFtGOTbg7Eeu6V/pxSlOn3+mmXn5Psix8II+z/giGMN5W
ltLZNtS970TadsjpmIVTl7u6DKTZmaoHuo+tseOqnSCDnQL0lkR5NJDqYkghRzh17mmtuwb7Muyf
yh/te1aomCPmMX83NQCO85Tgp9Cz8ONjGAODOWomdNdABiPG75XsDYYkkTcJ6zg5k/gxotp/dGdJ
PEKHz/SF0yZVPLgjtJPUMFzvhngHF2k654Sqd3mwd3z0ExQ9pGPHVXKdlcKOODJhYbCMiX3yBusc
aP2diN/wgRCQ1Nosqyx+j5UPAIhTkdt/KFFVGJfuAZc9hmjXRjFJEjys4cl+Z9cbPnLBtZfanlkl
htawt1057l0jeSZMHf/BfFbscuH4D0ZlkgLaHzN822CFTNZY75a3coYsJo5NFDaVfcibst8BdGyf
V6SR8cYM0rnvYtBAWbia70oX8dPCKX6QJFNsSrT5m1JUBW74/nfnNiXxHahbfSUabs4kpuhcxVaJ
+T7uKAqy2bk4fEI7wKpgDj0mf4303Z3HRYM6r9W7Mov9uwVC/7sYu/sWe9u+z+v+UNSSZXdPc3Pt
VJJfvLzzOUhkASmKHmMbJqk82a5anlyjcK8W1aWoizdPlr+tOHgYJtRXuUgh55kcPW0K8NLKcPh2
hMQh5kDOIob1oWjbkoFzNz7UVF8bglQTorURd3tBMp998SPHTzIMg7vPHbiHiVmOjuWm9FLrvL0Z
rfeCCynZTMmSIiBPkqOXjUsUSxyJ6clkipmZd+1YReVr5t0lfiIuVcBMPtcOKVNro5ptAYqAkrH8
FRDiixlxml8bvkx7F3Id+/GFeAoyU7YpKZJPyUJFG3eJewmG0X1yRYnay26mHQSIcOtbLJRjvu2X
cfFNhU+rE5SgmHp4DFXkLzwaFnvDLRkwx7jwvEMO6yzIB1xn0DWC9GAT21JOJJ1UqthSdWTnGEhN
1EltLh1aie3icTdtVjhCeGtK/O+IazcJU3ngs3nnbpEcHN2sPbY2NcTqTkEEKh2mhaeLU7yWnH/M
p9/ZOdZWlJaLtav71LqgUAImoBr3wGpDfGDzdKOwTYpzY9YRCJlI7gpLke8zh9NxZTX6LWCQ9QGV
oXmmAtanIc6m97yK65NTNdazmEb1nK9tzlmpbnKdqkuv3aDTuxTt+86maPsphKCFxvF9YyHWvxzk
RBvLHa6m1Ze+jBXK7PiHbbj7AB+sVq4QcFmvLRlXF7lMCMDA5R8tdm8nI0esr94cvgSQG7ZV0qJK
ExSwk185O8ylwVb5zdVOgQGKrN56dgySwKWLtEvUbSanTqi67wJpJ4gVJ45cWvwTS7+jyVfrbDvs
qCtSFO+HcOjPmLgx9aXYSitcsG53XwOKss3dmNs7bDZ7LLZfecqEerbFMUepFYR6n1jlMzudY5yL
27XkJZtY1FNEafjRJeFnWYZbyRqzY7ARFR3J7ElQpc+QzcpjOEBv4pqprm4+S57jrj6FQY4ZMy3P
eLDXi9cRH+mroDiWgFHcJce4rFOMDXaVnWB6JAcizl9uS/RNsFRTJAsavHUCdcTDgc3XRrBxXNMy
/+lIXV9zUDFrlM2Vx8qVM1La1jFlA7xV+KcPSVjG+zr344spVLmzwqQ/hoJOH7SX9q9ZwoIpMOjd
+mA6dcBdD5l/wot8EaU8rk7Z7hqRqbem8YerjSTkLQNxwpk7DXAU5MLFmLMP8jaYGhFWBHpU+5U0
q3drDguWe7Qoq3dDiq1hc0lre3pp/PIxh4upAS9hEfF2qdTnoWx/V4ZdFbBNq9yAbah2HPBnuwlQ
tooS10jYnHSQx1HrmJxMkm65W6WYtp4v7Z8O/z7cuSN6Gr8y7icG6fY0Eev4iAdN7eFciC3D8E2f
FM1uao299yYEgw6rglzUn45n2c+onNG+Eqa0PJU2YRusl71uP6hAHmYy1TfzbPPW5wQB+dMc7mbL
QobQdOqKf9bdeo03X/0lDq6TUyPvsVkPit+uA3e5X/1ziMbThgiaOo/sRU/lgK4xGX/jrmNhZTc1
hbhsSQxSXtIiz+/qPdemFc2qwNshLXtXW+V8P+aToMu2siM3F3k56njzyrOfZTcZ5Bv68GOAw7VK
IBtw2/72ZobJlQoPvb8elSUuKpiQBtXLvp2mr1GSNRahpySfiuvgpRP2cg+B7Gt05Bp1tfXuZKF6
KLUZvluKCCV+fVOBpGbo0bUnp6Ubo0SxXkzo3NUOljTNvt8HEXlt2b9vtJKfHODJxrNb9e44pdha
LN+JYxPvpe+FmFaCLlq7dE8NHXVNHi318Hu0e4mYw9Sb0MennI8IT5fS+5Mj1vGwqZa5idK5fG09
ltK5mqOshSvZcoHvy5idWekcimr5tJrA5dsD/CebY/yCBeD3F5rsfl+42Z2Op+wQiuFx7gpKPSdL
H9PeecNNuES+cSb0vTb1IovUvS/kuHH6bI+rFYxBJgtGecK9N+a2vAbpuGVNjbiignHcIxHq6rqL
lJjObn61SD9q5izj61i93DBJ41Sd47APMTuO994amm7bw6bejrUoX8HXmM+wGs56BU5Z0HBsysYc
vbYwh6FBn7ErzFKf4PuMeyuHlGyJVB5JuZke23VKviW5AFPkO99p+V8dtnDzIwm1WDV/wRhNXmf4
rCdB6XvCbjXc1DVXvK801EAa9rbx2VvIQtObjA9JybhlHOvmHaP/esz1Aj4pswJnB/FXo5Kfum3b
LM1V+kzMaBviPSo372UlpARs4gq7Da0as0zptSfP05hQLZPhCjVXywewF87a8EHZyaGRcbbzpb9A
N2qc7G1Sxr3nOdvJcbkSWNtfdYzPoNY2U6/TqmWw42f7z753rZOkU9zVjr1seU3/Z7PGaMTCGVuE
fikJsDv4tW4OHWL6dwsR2bZV3ePoVPy9iCna5a0X3/LhoGBxz1MnAzjSqetShTfPnj1Nm5U6YVl9
N0HD2lYnFrXocef5S9WTYXTQpdiPEvcOJ/UtvAM9XaSLnGw/xjdUy7NxgqufNMRnMBfC46s0vy92
GEKlVcqEqr1F5iQMc0DyPFaeNk+YdluxzW/z8NDGkRQPZg/7KvnIV5Vfe1K4zpXDMnfXZxp2sxX3
mB0QaejDnKf5NxRlw2HIHVxAVJoUVPm4LV1u5Gy1O73p/EZanAtLIe5CEDjJdfKWS6W09U5w57rR
Da3HjowOhM9KkdQhgzzvNwVG86vpKcn8uBHHaRb2hfg4LAhlVcJHQNnj3/sOyhG0/u2RH3F2Nja+
K728fM/CQsF19to/fdpQOsZuf50x+h4gz9tPslLJg+XBt2zTjmi+vqIAEl4rwKmO3Lys0NTVnobt
LWLUESEwGs2U4hp2ioRhmGrnYpHylYO/ehi9Gxs6aW9Epa5tD1KXTrs3NqzKTdHiyKf5b7j6IFPB
OcE/ptqRSVi9yPR74HFebDI1529SBHdjiIjPX+YKozZkLmHc33FoOz9sR5BKIgMn/kUYZPlKGfKl
Q4WBL++e5Ni/SsSW2+k28BrX+TisS7PPqZ0vxtg8rorBV+BV09FAMfrewOU6Bo2royaJbZx9aMsS
xoN45vP10R4nuP12MRSbBWzofs3lwFfLZUDnIZIva39fw86/D3JnjHCu+4chxcywIGa1ZfcBqarF
7FRWB/wM3v2KTPB5sfr2m5sEcGjs2J8RAY1uG40ujoiGAM48iV/TNAxPAPcod0Yw/7iATKY1B57R
50X6fzLK/42jIbnkjKA4CQx6/omkx1dRlFwm/XqDKA2iuiItehz99dFLvPApRdUYsfhs9vUgf1Yp
bJCbrvbOlNTGhEo4FzjS1vfJS5JdXIffwkEER0zq04YqyY0WCOIcHjc7aAlE/UQYhThy69IaS4Bd
dvWmC6HupeDxq3wrOY8msI40dvOO4v1pyDzEOiym9kirroJCvQ8GjFMrU8ndJPFu531l3U+LCRli
uK9p4/Fyecl6pcMomlretB0l/Nxb5oZTEIMsnAewQ7ecQXvFBqf0WQQJTXGeh0yGwFkMlXkWEmdn
jBBg48+zOMs4fFnM4F7Sqnqx+RIhhcWzOOHfMEPxWhf6HhmJHaVe426M1JnYwOS74VDgzh69qhv2
oHxZJqHuvgUyhRNnMmS9+hLWDrBfbXcuD/PMvlh4HMgi7Jo3JJ3er1r5TC3rNIwoLFY+XtWfah7D
7RI0AHyWNUeGyrF4N6R9/Nit63pe0CkQpDUUUd7oN5V4T16PFmt0w++eFpfCADNh2n1wFT7EbnGe
QuqiS5aOUddmWFS692XUn2qqGbT2QMTaGvtF/hQjwN6uLFheOuWgCLMQETl23V3avh62U+Kl7woJ
zxG7ESWN6QEYdcEWYqy/bdMGuVtw044N4SYZnwy7prtkTvVZ8137XpoYU3IBsQ6+UMfsBU0dyCL8
wWKU7MVat7R3QTOckwn/lsF3IVAQVRuX6IdDQK4B3QrVwkb7uIriskB0hr3PZuToVQenLUM+xqCU
73abIijyx0adAlNUPwSzBr4/o6yv/KH6jNz1bQC5xoBQ7mvOt7twKTRAiclYP1cA5Tvuw5kcTrSK
SVMhhg+7wf6Edmu90vc715VH+d1UBfw1Zuzocce0B/9WIGVIRrf45plw+pn6A30dQ4MQ0wnzVrVe
QNwRE5Vm7viuhj57mCzD13jJ+RDYMc3pfbwi7NmsQ0aZCco8fC0EDIvU1CvHVWdPgGF89TamIsV0
6zOnqhJV490y+EioBmXxkKjAqiIMh1DD16ScUZAFmdtErvQzeLNzd2IdRRlXjTLb01FDvx7LDCt1
3cib2qycCImZp0/tVz9TSGfRsAw/acsBFkNc0Fu7lT8LCj4WbisDq42lGYn0ox1cJjlknBQ1/23H
purvFq9OKSlt9VnpnO8Sv2z3d5bj9T8cVE1+1Mu4RoY1qV+agny/TkBagjjx7tiyogzvIBqpiZ1w
B+Jj32SFehrRXvBtx+xkoyLi08Ny5hwtrLfsnzAT6IC1D5OuakOpOP3m3Rn31WAkTCSdIY/qnj3j
soYsYsxj2lUWnj1d3A0WEBMma+m+rctoXfEJRCiISmSRuQfrbiGhI9n6nkGeQ2zwD6haw7RzC7s9
9xa8TTmg0EbQUh5JFHUeiplcw8iPg5lVNJG4DoqpcXJFZDukh9mdwYGPV7ydeYCTNfhOOmGyB0ml
H3nw291qheOplrV8wFH5PeyZ6AEtuUUEztOX2wwj/p+k3eXuSgrkVGwhKYVYiVcogalcIg9exrZd
SGxGCm63G0fW92wEIVaOrXhLYJdPS94dwixY3ysCobekBsAl1SMZu0agDiu6swPGBs3v2h3pAknx
cKz4GVMGZ/3ofTMxvo0dQsB2Z5OgcqcDhl+GEdizm8dYWHWl3FeWTes+TXX8hDw626OvNF/xIH4X
K0OHPIzdh6rryneSmDgRcxKX4LpmT+OM3hape4ELmLiAbMMWhXgKvRLFc0tQoevItX5NR3t49iUL
n50ss2SKSmlnFxUulAQJdnm40NzJCmkpUdAG515OdKcaIVWakAatvm3VstPi1qxOnYmoH25qn8Zj
54dlFTUIAvBrtfY7UL5uY8YbDGmYittiVmx1Nk+7WjWvdGZUKYPbHQJMXXeQGNDYL0W2XXL5jf1b
fKEQ0deCajIqWxqahYzLi0JLGU1aF7uF3d9doVP1gY14Vyb2vNeZsxz7YfCPiHS7S7PCgs/H3n5O
ZzkdWDIw5hwalEcRVUt7GKo5fkkn490zruSfolkKEhrgXlhNi0feVZf6wF2aO3Hzx7NdAwJRr75E
RgG35Vqtxv+zLBW0XLYv9IBs3cx57sIsCtyVp4dZ6muCeurBGZtHK1m3FdO8uxY368ktfI2611P1
Jalw3YKRVSu/oZvGvW4EcNq1/tPOnoCp6rFS8Wtn/FUgHdgPVhEfnaTg9eq+kQdBoXBxbXMsymX4
nk/IeHbhZM3+JlFV9s7n+22RrT5gJ5VcXezV4fQJ2jYTY/ntP22w6ofUzbDqzMjdAdgzpmO4w/6O
1FLXIQtjdUaMqbnHSrET02VZjRcFbTV+EcyyPOqF+7FpfSITUhqDzqkvfqV6UNee4rJhZ079Ty5X
9jy0Qcu4WPcOAk5O6KG2H9k17LOZ57dUy5soVP4LWHr22oed/4sNXHhVozhnI8TUDf02Ws4Avyu4
OLLZsYlY9afFQvahFiRfqwoCHrlX1tZGWfltDvWwbEw85QB68HhfuAvSn8xA6Txk6zwkkKcInMZz
yQdXPrD4N6eafJNm0xvXviQlgn2jBxZMFulc1WB9kfnUfQtJBfAir55stNs+t82ksRjHDCtpE9Du
HghH0Uc0O7Am6rH9YDD0laXrj9mQnKJHr3tzZFqcslYBW+M6zT4F/efHsNisdaDJLce5o06n18DV
AkYVdQA9yzYJs2mX56Z6Ckikj+Iq8B6ARvk72RTzca3yCbwyVvi96JPa3VfNjCYDiWSM5WserGgp
MCHcGpycscR+9bsnNl5EPWe1YIqR9OaI0yBklWEFB6s18ql27enqW2xeB86jZ0QeFmki0M0o2s1j
oQgogRGcfKZD5bwRJ5+jdUC1wrYH1b0FZ/fQA+XLIyvvxD3OaOZONjggFl6oZucu30J9REzkJ9wE
WbUwaEcTjHQQbxJxNaCHxwJ/ciVvfP7Vk822Dny99VqvImuq/6OJOyGanHQDMuWQM3R5se6kI159
ZvtRZovw4HGa7tjvllerkI9qqjA8eTXILbX690vX1vT7xvyYCqedNn0wByQtxzNsNrWG93YmymeW
tOGLtFzzyALb+0FCXnWxllu2VmVPZ935yxolCWB9p06DFwBfePqd4bNnDk3yBl4NvHQm36Ok6Q5c
pehdiOPEoV8+I8HLr4aai6zh3tm6c/Dell267clHo5QMjH5r0es8zhDvANWPrn437cqOACoi4qZs
aqLGWe86HggieOPJQTDtn/o0v6HV0rMqAWOUcRCctVL3TZzfnNJlgBloqU7MMqZozZqSb4SZz6JB
OLPqjvlm5xPpAsbK/gQyi+rDcZwPguaegy5+Cw1cAJwr1daP6eLyjoCjEiv1tjT6KWVPmKGGOroB
PMI+DJcLaUVMXgtT3ef11EVVl58cytknopSYG9BEXcOlXPINzZNz1/hhfWTu9zPom1fXXi5JwsIo
sBQ4s5KljQ0p7qhjY38iJ/b3fVFi93Pd8k2MPgfXwE76VOnqLGpvvDATQBPiEmmfCdm+FzlvVECK
LBEHsr2ln4UcN0zJbkc61MCWXLd90ib6KK0MWQdpCFFpt81+BgAOj2pcsHo0CXvZ1LWLJ47pqbit
5M2Om6Pes5O0L6OcfjedYNbTJ+pIgjyjvYJV5D3nlorQfy1n9AQu2+nEvE5kkmEkA1tHQuv6jMSy
2JFTxUgqFNUzKXvd8zwsuC7SsvlCU63Bqo1mupgSTG4aiuAPjNj4feoJxkhXmlIm0nGb881f2wfW
S+FHlRXLtslqpgZpbW3zSuY7VakUeIiqT2XqyyeRedm9U/UMytcUp0g4O8Mjs4H0ZzGzT95kTQUZ
lUEkcgfhXQghcT9FPhvOs7Vnaoh3dFyXEDZ6bgp0Wxn7BOWGP9s4dM8UKslPhoTUEFDD2Uu3+gmI
nwOmqBsVsduft1EQ+YiosuBw28MXbAUJUtvJvtCnrQ/MNpxdEsa4E4ly+J1arnjGp8PmIK6L11jH
6Y61AO19hYfbCRv/RdnCPqRjS4gW8YTPU8L6PGrcsTgPqc7/gEufXiquVxYzKPLbsL0lzTVFSQaw
dneWjuPzWDrOvu25a2ieKyhFxTJ/MWbx7lhZgakDcpDzyLs9aWit+1KONOBWveQveW390D3ZQ17H
/TkW8TlNTM86R3UPSWsEYMWJsWLOd2ZT1dhMXD+zEAZ1JRKbVZ76nExexjPT8wqlmPn8PEI6qvxm
v3YMMhriyKMmlOKP1EF8QaHTEDZujR19LcyIR4/iYM8yLj6X5Okc5q7Fu2Jo9WmdmRawjZLPc42F
XYdhvUsQArxWcfbC7UrNo+iluX6dI5A6n11aml/6/Jb5BBL0CLaPxZNVDOysKWu31Mj5R6ibhWG0
FaefE+hhTXKanhk7MN9e0dVwRGVWvvdtx7300lu/V03mHYKU7V0/lE6EhZg9nm65rtj1vTANG45K
AQae19vsvbHH/g/imiUK6kS9rK1YT9MCTI/PDZYAZpEz2XseMw02MXxVgR+45cz4pPeZKyyeBeuJ
sTmPJRvsEmdyNjzBvxtQxg3THk5psEdNRs2ZZNahYnXz0k+moWPusX+4LVjEPsD6SVO5BH9WyMDc
FGv1lqe8B57bO/us8OpTPc3xfafH7sGN+/ycCv7+CXl9zPJ9N+AtF785cKw7Mk17onYKMgdwPhec
Qf+EVkxrLYtln2IdIdgnAIHV1vHOqLj4KoYF1nWGZPjNK9h/AG2ZHqcq1t9wXE3AL1i6MKdFDJtP
VsGJpKt/cRb8V8vl/ztld2Cm/4fQu8fx1/gz/d11y1+xdnj1bj/2dxm8/JskyNfFa6GQf/9VBq/+
plyHsYHyhJL/8iv/KoP3ANnd5O7ypqhnP/1/wAQC/J1EPBY6N9Smwkb+n1HC/3swgeeBTHChjTmh
a/O/N3n6z+/PWZX0//N/iH9STYhwpxnbnRWorxhJJ9UMnVwy+iBlaeaJhjD7JPSvTeX8/Mfid0T+
zV8dIv/+pW9Glb+8tNSg3XO7J3rJzW8QELY6KeuUJo9/zK0I/j+2G/l/Ce2l7QsHap+yPdeVEj7E
X1+OnZb2Brda9pPO3XPSxvD5td9sTSABxfXNp51ofeCTxm9cjMEu9CeiNRpbbSdv/Jzqis3Fmrzr
Mn9cBv9OsaNB5ao2gx1/tDeodd4CGWdQcxFcjrt//F6J/8dfP+R+DuCZ8qzwQN0+yL++W13Z+8in
EC3kQ33EXKT7TT2wbWwn9OTWsOJPbZaA+aFjHsNRZy9urB6kae0tB15PIdh+wv8m0Diwvyy3uiIZ
OMg6/5H4t3SCMjvhqdUbM/N7ZTkzvA7WFaF9cGCWRPRKAIAYT6j9SowmTR5n+pF8qu3CdtFfnxZU
vTrNdpNKn11FE7PMP/pcbfI53U1juaWXGqIky5/8NH9uiuXFbX8tnQtQzWy+mcysB9Qky3ZwSh9U
YYjQX8B4CoNxxKPIiLHvvYKqjn+MqZx3txPOQRYyefVy+6myCsZKIa9MNV5cJaqa78zg/QNWSXMw
6dBdpC4M3Wll+xvUyd3WFWP2gBp73rjF3B5tFk175cMFV7BLz641x9cAlNQGN1xPIQ0TbiWK5Dz0
dfAN8iRSsyqrHwKFdngMiYG/bQm/mTxm5z+n8kejVoq6cbDPk7jMMp3vMccm7BUCYD1I7eq9IgDn
XI28hM2QxZ0qsbe4tX9lmf6VkWVxmlHvRlK2cAw98WSRX7OplxRSWvGVBem5dcO3ZPIYOvDRqH7p
jgJuG9HEcXacy1hvCRVt70Qgd2asX/2Cz/sfP5CSA+jffHtJIQen6TnY2cgf8m8p5X99HsOExrkZ
FrEbi6ICCqHWmvlNixE7Iu+HnB2OrldmZ3gIU0gGaazgXTfElAFba+trgFTCSJqJKa4uSL+D3+aG
QnAA9Bx6FfeRF96GL06df/TtON756AT//K9/wn/1dfUfIlv/u7q7XD52zuL/mLZz9z393n3v+WJ8
/+ut9vef+9+4HUA2kHOgStz4MgH33d/xrBi1lBC2LVSAw8oFnPOv5i4p/2YTRgWx1eFugwTID/2r
vUv9jUuQTCqPW43rM3D/M7ea4Gr9d8+nh+PM5cB3nAAyBiazf/t8siAP0B5aZkclKid0dMwfbglU
wG5S90+SD3g/hxJuz5aNwQq9K5nIZBOJLS6hhYaEUYEmr6XCsPBZ4hgK76cRVgN0tF7+ZKwsbPbG
zsln4ANtjrMDASJ2XyTrli6aJ9Vl2YfFBj55sRd3rp9wWBX9NtMZ447areZp01VeDGmKxUC3hYgf
BgSHejlt7QQTehOWnMI4q0rcqqSoMFCtWZA+kkot/gh9Syc3ngwjwBvhqQVc/izz1JKMWGG2b1He
u6rZsObMH5gJzVcbb+VEHYllBJ/DfB4GWwXbjlV9fB/T/8NNDzI7fw4AjmE5XcRhtmwDM86XGUyR
2GMclpEoAqinc/XVnRxq9iroU9ZUuYHPCmeAVS2tcPrqBhZGdjigTAEX2bFQBvqf6Qfk8zaLayPf
vJYltWU7S4IYKpgKxPLJnJ87Q1oqXT2jlo3nu3azWfqwADcEh/VJDrAKosa+3RmYr7cw21jwNYl8
8AtSM0QXpE8G4s4XGI2fqhtu6nWA0COz1FLtvHDuB4ZqZIaHbpF98KfhdpqS7jFWVlCfFGhH7Glk
YNCK2Yn7nCPdStjxxHMceQWbvQ16aKc/VctqGVBoHlcUCQRqvXOJnrbOiS8aL7JxvFrHDqwmosN1
HsEpoV2/Y/qHEA7IECa8YJbqsWLcjzQnQKFwDeyhzjfTzUqDygIJgSKmvox6sAUhitQchkpuSjBx
geeM5ByAPDlKEwzDFkmzpCtbGaZth8nBINY7aRbvlzyfipO91DfleEmJuUv9hrvCTRrz2iNJQqts
HPcHCMv2rUR1hui2637R5wlz5qkDD2DDJOp2UzcAzwV+E27Szh5PCbmp9G8r24kIbtlUMlOKvbNG
Yv2jCcVojrgmAgg4JumnbRtKPrGlS+qzMw/NxGCgy68DGbVPXeY/+iSNvPX9yBhqiFvrlIwiPQfz
7NubXpTNR1Bp8Wyx3vu2hot3QUdwnHAMtJucl5YvcUetsSGzdJCvcO6I8BD4HFjY283yQmLW+qtM
CdKYlN3NUTHWqXhgEue3G1Pnct6BumzYEdpJeRdqdoxH49boFG09lV8D2+sHakOEyKhjFghWdogI
EZGX+8o0mgW0LUvSfgMkPwOTVbao5AWlClrpkqGbhp8nLqPDmYCirnTvcEkQQwC6YSlu6oDsG9A9
ZOjQAHnaRYJHTTSLhLLXIk90Azt+t0jwBdGDq7I0dfWroGXfFF2a7ZPYNR/hxNeu7Vn+4JfoSgY9
Cd+bJuyHh6Rme8R0q75UhCm8Ei3PCKhYCPHJitCc/5m9M1myFEmz9Ku09J4QQFGGRW/uPNh4bbYN
YuZmzgzKqMDT90dkdVWEZ7an1L5WESGZ7ncCRfU/53wnYSp/R7nzyKw+EOmhHzDFlwzESYSamOgP
tVk7T1aRtecWrfxdZnYcbOeuw7WdjcmSYYP7Eu4D0E673o7iz1EZ9YQxyIf2OZvW0iOX14+Ja4rj
iDcIEn1eLmU9rqY0PvTc/EvJGJUL4qxYhyNCWG9F5Y8aUAlQp1yM0T7miaM2RUYGzuMMsnWGSN/E
dWUcQ45MKeboKtcPGMfCZh3LPwHZRNewyAVFbZ1cZhynwVV5vwcbadn4C01FcIT0LQbpkGsV30jd
vgzp5N0Cs6hAICTGuxWFXvnkp61hIq1zo1CjFphgDCopMdbyTPtRGJOAtz+LvWw0l2f8MieG+UmY
39r6dpVuUUIaOFVxvYlbZjIs4QUcZCvhJZ0IE7PrtIRlqbsJWPazqDvV0xSUj9XYC2dtOdQXokGG
F2zM5iMuF75R19Y4qEtpJXqbO2l6b8J5cJj121A5fE86xpn6tPTDHcJqOGCr7LNrR0CtYVRAj2cK
JmSr7IQqgblv+jswt9Gj5bPM4SaAyMR6kQRQEGXNlYipByOAjgL9FECaoJk+oZR11fLNU4asHPce
UqtBOgTZql4nPfhFsD0LHsQmd3whQmzwAKA1meop5jb1OsbfZx8penXgxBSJi2LiZAF5vmQ8L/4Y
lA5gbqD/reg4jpVKGCkFmKCZpTbhrqtlQKdVSpvVGNQvJZr0vTF0uBpxGs4/MmZLbIlB+EmeD/1S
XFIkXYHbJp0p43Ky7NBKqoORb6eaOI072xge/eVLAMAASiIrUhQkuhW31EeKD58Rebr28cE9ThgE
rytTaWyr2YjFy1mytwxcRbAa0L9vmN0mF+HHw7OequAExyUQO9OAsJLSEkObtt+3w3UWzNPjMJs+
7fFwk1IoQA0Oq9Flr+tpZzrAfrNuQg0nalUZmolnBeMGyQJxkyqfAZy6lYwxwcMpJSfg9KkK7ibf
xXmHRBej5jfBmysneY8D9lyLNBlXXldc+iJIzuhCXbwJSyvByGNGcGYH45Amubny+/EzVfgnErXU
HpltJt4l6kq+juzZf+mSXvxs1YCl3Bkr+ulmmN5VPWRHcyS7wBqD3S+J0gc6PGgF1n0KmKihYG4A
dHphvuSdrNoz7f0g8JMXeFY2eZ5SeUdXOui/EKJmP4NW4TQW4w0ghr7CbD2fjHomD25GtntxcqPI
3mOA81fuguTi/DkfmGD3kLqgrq5ipQXDL970PiXyQwm3ZWPsiyN9NmIdAdXHtLBFLKBOHu+BdzPU
RvMD/kz0hcgWv8Xt9GhYPFhXdsr0Gb8yfuJkVLjlFzIQWw9vcXCzFmGtFbM9HJ2ycz8pUFHmnqyK
bZxQkY+WA/0GYXHRfmbsEoBWHxdQ4bu0qPG6EVQ//oRCUGr2BpldkAaNiUrEqSZiLW3S0jYGI+xo
lq6odUEU+IzsKPjSTkn2oAp1mXDytqqvWgqzudehzZB1mZlwPi3MqLtKAouvMYqCHo18CNUXyu5A
KNWx4+EYmkSzeDpn9gQSuCqCU1kyxq5Nf8bvmBnFA3GDShyrEWn2Ipr6MrQqq06yqYdlLK6n+8kT
pUmUPL62ujFBxJ/gqcdj0+2bmEdWl3eFWnsODpm1DWUcvr/vdncJhuUj7Tz+qUwxYoeIA7ccJGlM
g/9LrHBkxBRWsCgDyFs8y9mDfDWOGJ9k6cWQzLS98arIXiDL/rNhlLBSNbCo7ujTb1dSstoFoBfZ
Gj1OOO2/+qFG3o2cBoNj0NbP/Zi761RMOMpENuVXrV15QKQJwrwgoligixvjpu1ktA/yIaJSpmjc
Yi8L18m3po3APU5K1WuRKecHD0gK1TzXR4n0DfHShe2H3dQhUOkhJ8EX2Zn6qbK6fiEBgPnOCkgb
rmXYs+EwkqmkmqTHV4wZQLF3IzayQNEfoJyM0udKru3XWeMwDOo51z8YReO2MhYmLZbfkT35h0Wv
I9Cs+CHNbNzMtmDlp/dHBKdaYEKka4+atavMyjM4TXRPpzdJBbCA3LyBom44gJ4OtqJrEIMOWGTW
PA9MuGlxPN8lda92rUdYAC3G7x5bvKVw/O3IfqDKyEo2Ni1Cq3jK1AUYQXTh2p9JyhApQFTmMb8p
576/S/A3rREhofzlzLdtgq4MuZ1v5gb0g9GOKtg3+qk8tmlLBLOo8SyCtVRk+QqQkOwYhGldK1H3
JOPGjVGk1Ln3PRQDNx5PZoHmANalJac5vGc95aC7HvUvXJO+boKViBEo4bV1F22E8z6y7eRV8d0e
y3KEMy1IiVb0mKO5b7LCSZKt6caoyvC3jDdIQ71xSg0FKA1503vSgjTZpkwdC498M1Q/CNR6I1He
Ib6JnOVwVnkEyRaBcnxICLzlGEyDlJ9Qzm8Y5PU7qD/wEFjJTAvEe8Fk0REKlphoxvfajtBuEitz
bsk4mI9scFlhU4Yfuwkx5hSKagQDWk87d/LyI61tc4JXu3KuOTT44YneQfsTqrgg3cVxZsMmY/bW
8RzAUsJTOr4v0hQ2B6IWNr8iQcKcMlKcIKS9Vx5aOi7+0mQAo+ds+OT2da+QaiDTxdSEMrUjG3ag
oThXmyHOdxp0nEAgksWtbbIZ2oa03FunNohDF/pjawrA00bKqYrjjbvmkAtHwMF6IwF11Ej9PedX
JzJxhiO/uNg83cCdnuANWc7BoKEv3SUt3J+hbuRxiHvrrWD4s2mxkOC+YZkHaY6jQU4uaw3Tzm1T
IhvTuwfIHpdcXa6nscd7URAFe3cIg98uM8y9azXxc5NQr4ZHWMXZDn+Zez83XUUtU2WH5qYNQjeE
t0cYwS8A/WHrYua7Gsgi2oRoy/HWV34AjrJLgq8Eds2DaKMnTL/NIkcSgK9KjHFUolFV6CWUk2am
f5qoi4D9jQNeEYm88waGlKpxYf3ybM4xGyV9e4FfRjdA03sTVcNJ+yPtYpKJgR10zcHrSgy8Vtx9
qW4ebscmrSw+G0PJlawIzxK6oWLM6TQdz/wOP+mbmy+g3TBW5ol75WDEu08VjVBFHFL0MsznyAsk
bQWywq5UF8Mhc9wfLX2xd5mLC46ohD6DYH1IgB3s2xTmrh5c8TLP8ReX28h3nMgVRbNfcKGKYxvC
mssTpPQiZYeMpHvj4Nc4FbLlDQ2VuvN5DO+Srone2VMUBMTJ1z842YdpS7lNuI7Y6Je02uMR21pO
JY8ZPdYPId3C+8ZH4Gfh3FRVKyjlpJ6KhKtF1qtxjkJl2FN8hF4wM+kGwli5S4tGEMWxpjOkFPMz
aJzy7A62/ugburId7ArFLsARg6kpq1yy79hAf8y925PkyOgnbkPpw5OB47uqKUTM10Aw6w+ZEYzc
zm5NX04vmGyP7OkzpJN9mip9gNjNcX9Q2Z32xXTjUmyBZ0jn05UeB3aFvu7m7ylFjGVgVFJjAHHl
cZIuTZo2xha3xZEcj7nPhD4zaUdw0u+c4OS+6eo/HyavRM17DM2V7K9bl0W0c9MK4zuUuXCPMhsd
Omva17mf7csOTq0lFMOPzFXdE9vdmgEF+sV6/PPMARZlU7cy++mLODjKppovekrnNyuP3Asmjh5P
SExoFYwJqmhp9hZFRSyXTG72ssqP2mZ4G2N4uu0zh17UDLM41IuqZLNjFM5O9FVI12knr4ac82nv
OfWrbsyzZ02kLUiGyUsOgOeAJ2W8z6EygPeBC7rOyuy1zgX+ELMgpNo3zY3G77RFkbF3Si7js1Zv
sA5YtKtP8o78JFU3XpKc6K5Y1WLqKUjwbny2eWun9pzzhF2NjVQwb2wpcFnB4uCMDEYOe4mxHXgY
QwIy2d65UXHFQpVuuWX8lxJ2c7KKsAmsS6guK9uKaPvzgmGfmMP46LpjuwMO3HF9BL289UEOu6so
dadrnRsUXvfEFypR5rupi+rTPEfKPtNWpOCpYZCYwrh9M5BYHqVbd/jq67l9wtTKbi/KBKyN1Nx7
RWbyq2JbVy6/P2neDp5DnkanetRsQzTh2UFKyT4HR/QnZucPAnjJeqws5gXdXHwPkxfuWR+qS02N
I9uh0LjBiuRvnVC/dCkPVtIhJZWUsar2cpQDyZvxEle5d6MkCdxVx3GAKoyY480q1DI5m1lTHj2z
8b/NTtwZIdvulhgGG7JwusPI6G5Ho5vWFtysJffD/Mio9jEet6M7Uo23mqrZfXbtQr7JzFjTXM2T
hLaCM5ECtcfPQ1AYxGZyE45y+pzhZz5hSDN/6qY3OA8E8q7HZ566cu5ulDFlmlYVOif4u+IDlcA/
amktwXmB14yt9/STiAQpyVbaB5J69bYxi266N+k3cnqagQaf4PVqmloEqXGWEV0MpoddJ0uTWa+B
Gff3pigA8Uq6U+P8H0Lj/8gKj5P6/j//++OrSMpN0jKn+9H9VR6wTJrimMr+TlnYfOdx8q//0D9k
Bc/7Y8EiInoztRfLP/9TVnD/AJaIIu6RYxKLAv5fsoL/h49eJAO0u0VvWLSo/5AVbP8PkID8KYpA
0SSEtP87skKwiFp/laxN3/bQXh0L3QtLkv8LrC0ppSLFbtf7pIHgu6p13T32jKde46EbbsWoH3uj
MS6l6BYxm9vvjHIA3pnTb7aROs3fSLUPHxgIk2OYBT31GK7E9c6cwnK6js1zIu9H1+RmnTkpt6lW
d7Dw8+/UdT817CusLrDf6pT9kFs51Z0KdPjI7hJDIi6aF1E5BflGNwPDQ9VEG2aI1RXZ9Yr+6Nxi
eEZ3uX4WKbR2E2s3qnvQbwL2WA9VFbzSss4gSkcVz0pQXK5h6D3OZYzY7K3hUSJC0hD6QA17vI1b
jGpCdcFFjUa26fuufnAKx9i2IJi2QPVICDdwnZIwwy5tBvrFnkZ5IHhAdwo2JILAjA99t2COOrXd
Jyzo9hEsDYf6MHSHFbC8YIPO4CWbtKDCYEUe0XonCI7N3pHQo2s/uNLWwkqx557sQFt347sosM4t
YjCTx9oZzDeAKJilQ4Wg7UcEh1eMja9lh/OW4BjN8r6Rt+e4ZrlcC5+VbTVTzaP/Z0n4pjG9m/7N
kuCR+rMFytz/X2vc9yla498Wkv/8U/+xJDh/oN5hT3GhI2Os/q8iSNf/wwqkieBuoSpioMFB8h/+
GRv2pMVzn7ILWj1YRngT/29JMP+gVo++WQsTiLWsGP+dJWExqfxtReAV/ABPsEmxpGd5v6wIgQ37
qc1Hb9tJ7vcVOKLpJbbd8eYvX8rdP/7C/1X2xV2VlB3Om0Wt/PvL+C45IdsNPNfmc/3yMq1rEota
zi2ukw3vAwrIDuddhNm+y4Y9pYTD/vcvaC12mF9f0cVtgrhrBuixv+inQTFnmBZDghnWAq1ShZnH
a5DWiJIUGZSbwi2SBx+2wqEL/UuvzcBgx1TM7yVT971ZB+mp5bzNNHCwt9yh6Ymkl74G0T9fWWOm
/k2tnPVPS3Pg0ztl0+wpCf+a3vJD/cUfk3pGNumx9LawmYovTdBm3bInzUi8lGTpgbgw2/ZcveIk
89VU5vxFDFI/TxEZaNlXSMKg/5/KaiQDN5Kg+P3Xaf/zdcLbI3Hl8QwTXJNcj399e14A6zFFx9r2
mKavk9kip59QJrLxWh3jeB49Fl0LlHfeiXFrGiZ7/giRiPfsH+LR8Vg+o+J2GiFPWOpoxsY9DdOg
skPypWwLmdC+IXH4e8wqzR20m+qzj6xsTwmHuvz+s/xpNfr10vDpT/Ftgf2Df/79s/jsoswO6OBW
9TnodNlwsBlHO9qMCmuKbvAgLvF1uTWqVn+VribGmhdlQBEpwB8m4IFx349j9+ayvjM3Iw9bZIZ8
Ha1s17by2msSGx5FMqD/GBHxin44dhWIegB+b0ouIKtQvnLEFTed0a/Lcrr1YbAdFEitY9bkEOyL
sr4C2jczE4k10SQ7scJdTPspCUbmqJgDliC7FmhzZvzluw2NMVbPIItt+3zdkY1m+sVqdG4KkygZ
E/aAqkBKrl5//13+eeP+8l3iZ8UGiFXBEq77y23GeRmbFGV3WypJi9vKzMpdlWpz4UjtPWH9NFI9
3kLOh6lXjBBaD31DGQcB+ubTwW0DJk8jw9q4T49ICDnMHqI/q7IE0GSEQt3h4ib1D+hsPEeqmL4C
qjQeehWSi81H49USWXSlsIVF61xhEAVJP175WZ/uut41/82Fw8r6T2sKd+bySIAGLLkV/n7hKB+0
kLfcBG1WDzcAbqnJ5Kt1gBpWzR3xiGBXW0h2oZXT7FP70RkPvIlJy/fBa8yO/yRR0L4bHZn/TS8i
LQQ+zFbf5hdwTZjAf39neTQVQy6hs2rflmvRVD/jYTo6HXltbxxOv//R/8XXAH0bEx+1Uz4U4l/Q
2BXPB7IlndxyRPFezWqqlrs4vf39q/yLBfFvr/LLXZr7aeK2AgBFJpLk26wwScCepMQFrXra/f61
fnWRLl8f7VZoC+T/qUX+5evjkqTBwK5BpEphn4VRzF8MU5hNNcK82GPLslvS0MKG0TTLO9rmm83v
38C/+EopQHUCz2f9d/6pCxX9TKqaeTCQZm94tjRwxTEkq/P7V7GXX+avdyu8djYOMJ5Ywm0ThPTf
LxObJdcnr4yHXDYX1dpL3ANyajLcj8VjFSS3zLnWHAO+lm1pH+fGLSELIGhzBXpS6InBLXzDLnaq
e7dVek+EiV6r8dLaiA7ZFJtblUSknfr4qGCwLUrM3BAcqL9T1LPff5hfrw+JmdSh/QxDabDsqxa/
7F8emDPDhZpMmbeteeysw55GUeTcaDO75D5+/1L/9LVx/FoefDCFcYTB2/77S/1XUZ6Xu9EpnDLj
ABpgOEcNcxTRhiCtOfX9mxdlK7gsnn/9udBTWG/YLrGyogT/+nNpRkJ2YelwO+T6kfw3ckKEgT8I
R/0qyBvjGRnbixElxybSb15QUqujJ/sjjdA5OjNmqAXJxPO9lQjdu1ZRZMTitpz+1B67DnGlMHkL
7fatgnOamJo4oI8QBu6LiVXOCMnT45FeIQeDWGveBa6GkFKghicTfv+l/2iVmJO5Y96/QHjxn9IX
caVsI995o0aSD+lREaq47+s4AEgFRIH7iXPLmkX/mDn+Q8Rp5XZ2PzAPfJUUsNyWM/JAKWX02lZG
f2tQkLjTgFM2IY2NK+o/MatR0L1nckx0tKjz9A1HE81SfVLG62Bshy87D5q9E+N9RbMTztuY2P4u
MItHpYa7xt9Tv0RkPrJ+hAwOt8yTyEgbUfGOz500e4cwu5N1luErCZC7oWqhdDbFjUN70J01urAl
7bTukGYh11hNb3+3IvOvCSS2u8QivIVLAdNVYA3hFoagV2xCnlLvQCj0FtkADl2KDyx3HyQxpU1X
CxCHFCk6ND/U8XRuROzch/FQrxGAtyPI1gAqKBbmGcewWNrRKSSHWOhsCEoFPyctrjLdP9ZD/52y
u3xO8ETvIJcU28AfXoqYnHnBSLDtO3xcdm0912kq7oesQcSbVFXwd+UAvII5WAWivodS+zxGvX89
EOc4dKqBNt1H5C0yn+irZTAmaKjP21tzLu+6wS++ypafrW98ei/DOPrpQw7bU5zUHjjhqnsIrNZr
Wav8RScC8HZXMSVIR/+uqgpFRQ6D1NUYmbEkiF1PhACH6SmP5u5ehFP/pOwUi6DRIHjHodpDyctu
DFVHB2x8xiVjo3XTp8wgUzoLN1ZdeLyyq2AhgP0hsWVue8e3PowQHgSONxgiDRn2mF8P5HDR3cd9
/tkM3vSZLp9Qm5TFN+Fwh39uP1ePJki8tU8dNqr/dWh47T6lhxAibFb9CEMrfqxMLsla9AkbcN/a
+HVmnQwvnzcdVvTNHFAGXVHndu/V8Bmyupo3eLssKB5N+dM323FnYH0/oSQSwZX+NxPjt9I0Qzhm
VqXgIdjJ+OK1XnVwIg0bc0IujwUab9/GcD402f6+iV4a1b4wRukJIUur+cwrq3uO/Mw9AP0t9oGY
qi2gVxu8oG6vmqKRmMIa95ASAds1GBe3ks6ttWW6Jb700rhOeFcbZcFmarLywgo7MguvNZQf4SJB
ltHe9vQVrI9vISMgkyPNX2kAobM0xQiENOb/YETxwzAGPjnBwdhlpBpuQ/T5rVUZaFL99Nn6srrk
jXZvZc+qwD04IzcmwzEv5N2sTHHfxwW/id3DqIhb3Z8ci676wOriXRxoes6wX412pa68FAdPRmZ4
9SdzUoZz/NSJGNqlUPPZNGs+YFW3a8SbdCedduIBAeUGk0P60fZUdNAcpm+SOSTfOFX6upMGGD1F
C3ycp3vmMG/0HLY7jGjlBs8OoSuz2dC5OGxG9N6bija51WSMeGp12q+0X6cYB3GOYlWq71AcGJ+F
HO3cnSicZxHW2FpFlDbbOC43BEhujc7sL1E4AeQb1j0OzRk8PnOvkk+ssnthjnhFpsT+gruVX9SQ
stP3sWnu09b2iHTOUIXHxr1tbNfZlAqrCXDnBwueqSwdG8xXCHrB6/f4Bftt0Nif5VCfY0vCvs0o
bsFlkZSDs9cYLPeNYT5UmULJHIfrUg7hle6rtF5JU7WvDO6tjaopbH+POJ4Nq5iqp92UTh2n67k5
dxhe1jQMbcc2i256jLHrztYWNDc8KHDjGNUbddMDYlkKwokeOOgb2FcqHZ7YdlABQVXPuRLGcGdY
SOWJWRLyqCp1km5bXRy3vo8zsFU0AhkfidNUH3NjZnuY0ckzmXCYOaOTXGGqE6+862pLBltCTqem
DC7yvI8BDn0ElpGeap+Qp4dOcmnsCZtXoQB/QGZfK4iYV1NOCIUgeXFUQiYs/ZJexCYzr3Otelxd
LN5p0tw3FvXczBFWrjG1j37nleB3YnVno6pd3Cjzz6rJF5HPS8+mIyaQH134UmIFfe2hiOEiyK3L
GAGyImLOszC2073TdMm7X0k64R0a7ofa915VZJrHJA6qUyoiHrfxdGdSYbQZMxHdMdnp0Fv66grQ
gDx3JPmuQtHLbRwO5qNtxsk9/lJxbFrtXzHIZeoYpNH1UPj8WxsMN6ALvlRRg8WQhbmm8sE8cIlu
gVh/+oWMd2XOfnHlNcvqEoCdhlun2PfPnjsdW0dshdGcVH8LKnhbtG55q/MEjo3C3Ysl1KWCo/e9
a8zm1aWbE4k6WxevQCTkmpT88xQ6kvp6k8cfTJS91AOmiG7u0r3pUMhqOG6xKJ0ua5gD/pXynQ1Q
KugoRlM/GHKgMmKk6nKgSlDGx1oQGsWq7uAXgl89OwUXftg1Bgmpkr5qkBnzsfTNFx/D853Pn1/1
o2HclwEUlzmpv9wWozE6kmAHnDflQ9n0N1imIWM7P0u/OUXZHN3JLHA3kKRhecEmOoIAweroJRJs
5aRXjKOu2wgEZYTESHJ814SFBhxlTaSIDItmV8D1t12HKM8R07VoWkisXeCULnWa7dDcoB+Ez17j
WZei6Mxru9PqBF5jvB7Hsf1qJd3Mq6GO40dd8mYM05HfYjSDHz5A31NG+GZrx/w5K/SNTQNUysKz
rMwdCCsBhGekKt0OWu+qGNrJWEWiKrdN4JUXVXrg7+t0+M41/j5Sy4Y6RxB29y2eDbUCKm89GSF7
EupLAoy+kuf1wPgHTZ0+rj1Fhsiefl+Hj46yen78PGAbqYtoP9UC1EEb1q5a4Zib6Wmz8+dKBuMr
zvqcFoo277DXxXEYblNIPBTNV2lwA/Bu2NkZ9HPBYYi0d2jIt6jmEeSpMH9z7d7bB9IgA51prBRa
F8E1rSiKN4+UQtp6TsV2wNwL4Y5KmNuRmjS2TE2rbtUUt9fpkF4wVX46XvpCPyllXfFkn5oojA59
P7/2M6iTdsYoOsVZc+ip49pi3ShpseNxY+JlY3fbzMQOqxa2OG7qjcr9/grjh7WLiSbvaCAhlWx4
tGM2RTjiE9E7AFCIAXmw4+maoILTaLhqpzI9g09Uz+U4n/vwa3a8i6/tR6wFH1YdH/1p8TG3r7Ht
OIcCcu19PZj+oTVLb012w6P9ys+6TV4lxaYyrRZXKYLMTWGqBg51MB+K3EAk93KbfZIvS+CATfdg
tBldp5UvsIcqu7/JSliHq9aV8mPUZCnWvIWetkUZ3WO8fgjHQhykNVUbCq0AIAszWwknvBlpV0CT
0KSoGTTp7yENu4eZksv9NFbGFo+tRzfDFPkrgCjTFzmpgVEs6mbkLE6WUqg997Vfr7umuscfow+D
aUVvRMUBdODF37pVVNLdEcAVytS9mzF+waiWQCKCQnv0SBM8mw3GWU4ug6ghxEOsc6uZE6zJ/H8F
vz75yZ9Z2hGLGUbkBO5tzaYmdpCtWuOUaT/dchpoiWFgzsSsPWXbxg6KK/peDLlKXAA/oHZwUgQm
gnjiVAJqsW3sSsLUD8a4AC89RohPKF4VIWYPOIpIKpwhdsCtDvnCiIwI7zjNo6leD2CCvjpGkLtR
dOYHd7S9nYQG9woQ4Q6oeb8dvQBr8IhhGHqzb1ybsQhJNOAJu85jzEINW5GtjLMSqnJe7fvQh8km
HOtcRP5TPphEINrqc+6jBI41vTwYxqqHWQLk6gm83SfUyHDEC9x70rvme4zL+NKDoby2PUDM/JXR
j2VhfC+iKn7odQEHmi2vdW4AvhLIN4Inb+66Rw+sPWTTLvnBMpPfkOgen7SJqXGTIOzvLAx57zS8
ApIt4+wQU5F4lXdJdGPNUX0/NCO0/FSJI+HD7gbgyOIhhoSZqD68VTaoDZUzidGun5wLtm8vmIIF
DJ5+ofJHMz2kxEaNP11QSOjeAOGij6GitRHca4c54WjQJlsFQ0vrR6XbeyR9j+HK3EwHgDEUP+Wd
+62tmqbiOS2TezjZ6r7204nSDkPb9hFEtckWkLMlvDpGtKsyAZZRp355AJ6evrRt0bzVqWNaW2Ei
I6yqejZR/CKdPvWkn+FIEi7EaQT5wCsKjjk+6DHamDDkGS78Ywt702EgBrIyhKU4FMbNHQ/NdNeI
ORfcJTVVuZM/PRtWWT5BFqDWJfclZNY55KhYdjeZN96DCvO4+IeMQhQ+gkFEUZU/+U/HXWsH5/KW
ND+5hwAmmeak5Uu8kFGygV7AniSkOnNdw4x+sjqL8alpstvjf65/5CoctwMdeLfWQPnpymD7A8Pe
GD5kHKZvpTTKhgJAlMh1VToaP3kcd/u8Fmx9jXnqQfI7LStDNAF8AeC5ViCLOGLB7+URP+1Hzy0O
mSBE9VyEYftzIOLKQZs5YnmyHfyshJOp7z0HU0LyZw4tnGf5BDlww77aMG5NkCv+2QLtCgVSyte+
GIuDmn1xyWcBgNdIarh3UDd9ioUoBOFul8rfcurUtx26N0vBPPcYJGkoi3dFOSqQOtiPJbYstaW/
arKvGPaFZIugu2yBCaYzlilyPiPeq+tMBO1TMkiyZQbpBF2j0raGP/6cVYCZmpO4Ps1GVXxKSw27
VuU8MCeet5jP9SCuCq+YX3A7tj8Ji7jX5iyNLz56/daHuqXDBm/ZiQcjywC/DdWuU1/4zQ0Gwumm
rdzFj9vP+W6Qg3nFbCxidR+KHNeNgCFWY0++TYbAvKlMmb5z0OTw6Ona/0zTBsyQTXrvpbb8INv6
QrNt13OyqmiJu4e/Lb4D7ZJBq4lV5MoJXxGZuLeGfHGfJtVDOYDADpcGgh3hoc+c/JbQbbx2Ogc5
hQnnnvTdKcs0ydiZoRgAIyO64GTPH8d+7HbCVNFZxb51m2GOYRQCKggW8VC2u6mcu+NU1PZWEaDo
tiB+mxeUfsw6PNCeIwCmHat87KZ8Gqs9NXOafZCfokVbV92B2zU6135v3ak2NdwVz0TamUcbBPC6
Gzt4eeM4hYClvJjn5jjM16llcVTgfPxpy9o/Mm+NzvYwfrfW8N20xpPJoWBB2VhHsUAu/Eo4O0ez
jBJk7J8bFUUnP1DBVUo45nvwiijBAZdMN8y6eDoUbLWXCmuPEKJjMRhtEighxI2+WzwPVMp45BRs
qdsfy0vgncb0H1zG2InxpdoDz9d5SDjsuwicNJmJidoTi8YnJ+TDVVPIoXx+lk2Dhy2b9WeCFThb
D2RGb8fQo1ukk9fdEtTmY4WbpBuhkgWZ6M8D3JVjo52O0rzpzeRvwaBJmcCGo0q2d7sJOhnLxEgp
3Pzu90zm8JoXzpvX+Pp2Mda+tnz0Ex4NkJlB2R1Rvaot8ybxvLiWHSOuYQ2Hk7wxMDdAVcWgqvMM
zrs1X8dEb86B2wzrsKvV15SPDOCK3tiHitOvMaYU1tS6C4F80ZEMdYZ7wbDwX7PJhbTGA0tjIeex
3GX2uHeb2djTIkY1Q+NWtCr0trppbaPcmU7jHSvPjkCGxJH1oPzG/cFwg1IIuqbBmBspuGmrvRRh
E99ZSy9IYIDp8txeXIchydqU63Bypwqkr19NB37xDqyY7SDD+porNg7OJL5etSG853h2XVI0jVpn
/mwxrC0IHfL8PdGVJq79oXc3PluW18Fy03Mhi2LNBkFt7XEgQznUFVm2QF9DLsgwyJvGtA1EjH5X
cuK69ybOyc6gh3PjBcmPqJl5CFM9uBYSYS1LovKpcGX2CPFivsCs955R8CsOSUlYLHYyYEJ+ZFbr
HLArsK2yWywjCTk+ldsP3VQS0p8gq3IoUkfr/5J3ZrtxI1kafpV5gGGBwS3IuUwydym1y5JuCFmS
uS/BnXz6+dJV6LHV1TYamJvBAI1Co1xWprhExDnn/79/wd5fY0j2m7FJEaRkQ+lbJY+KZ+Hg3I6c
Lrds1SlScKljEshsCKZebEUcuWYk7omnOgpiG5asV40c9pGBd3vm0i64w1bVxaZNZH/bCVffQRUP
K1ZUlyDeHu8NNCR71G6SfE5PqqrCgwtEcxtXeE7G0XYuJqtUuzETJbjLJQ3soaUqas85R2FaXydT
dd0WpvkgJpIPGuMlqZxXDx0NEmRngqXtILNzYigIgAYdH0j2pdOH9i6KYv22rmzThyzjHop5zC+T
NrsvY89YQVOPvylhiDvZWBZhllW4TziGrDU13JFpgqU1dMbbsRj1HSSN7DSxmyKSKM8aov6WCOHo
jjzmYosYzdkYBX1nWrzm5Vha/dZG/YodAEYt45FnMPj6UY9ybYt1Yj/kjdz2Fo9RGnffOuqX9xl2
MITkye8R3PsTHLfVwCwsg2W2J3oIwmRTZlsZt3SLQkksIUEk0XrB/nLf9f1mYUJrqpJ7zPRrrc/t
m9UWCK1H7C1u3zUQocjWqYn77nYlHamtFeo9uRK6BvSgA8tu2FeKXIoVufX14Dc2kHoMiGgcO4bN
NWqm/OhiHl9qbe2lJewhrX8uPPsdUlS07TVCNWekvyvYuc5Nrzd+1ToXxtLttJqKjwxhyJMqvqIb
XDFNKLbgL28qzda/4tsYWZookI2xIKMHuNORlthD5lk0GnTpM4rwjSSh/Tf09R7dPVRJVGBdM+Xv
JjkofmY2L8hcL5DXiWgVJRVaM+Bb+PBq12A70IgoA+NrL3ayl5CWIKt7qqhXXclsi+OHPNoaXL1m
oWRGqCxRz6IDd0WBgfpcUthk3b2UGFqOxZBZgVmhLzfP0BnW3ECXEchwVHFfCa+37hwVlQDpYyNu
VqNmOBu8cd0un+faovtSQa/TkgyOYiHs52Ygp+w15F/wejbkTwSgdO5NAFrUW9hNV9kMFpH3tvap
rteLS57phpEFzY0mmW9CzQrvgO7jIOy9yttK19h7xF1HrjIOyjYSRprDOM470P7JayhDdkWJoQQu
oqjSey1ZUoaQAhH2awShzV4J25RQ7WMtPDoJNYofEVIwPntemt14EbQM8m1cBOlzz8SEkS38UvtM
ZsTe4Y+KkDPsEGAeI/ZDR2eowHpK0PeKyJ3bdByyu76zWG1ZNwAypwtdThi3OKSdxJHPdZn3r3Nl
2O+AqOELWl5frEaPs3NLbecb6N03y9IZsDln0e1Sm+0erwH9CRCvVIwhCUI3rtY80Tpu1iAZya+Y
OnmQjk1XX5NA7VBfh0t+IpIJ0kqtrswUOllRv5JMByLOGa9s9veoIk9Ti+CZd9qdJXB24RMpoxub
A8klT1z8HKpUPU8LTpU20kkMEe+NPfUYOox6h70tYd5Eum2ReltC+V7I4Lq11fQESmvC8BByzACX
rvYTZL/IjYiyLxsQvEhOfYcQOL9IaD9GsJiQ3Yj+lr27ZIfM6JvBbChAPpxxtB3UxmiVL0PxsQxk
QWFPa/1zSlhJUPWqk6DlXKSF6E4c5lTYrsc7ryq7h6gnJWBKTNrW5F+dUiQNep5dngm+axJlREAi
Em2LtgpDBP9njjI6NbKugAzuByDlL4lIW+i7pOAel67VI/ywWcrhN2FQrDo23aKPWPJIT6NnMKeR
t5t1rFg65Q5pfllRnfS8tO/U6AkOWnRUE11jXGKnzyjixXYeWHHptk6XCS7xgJzG5WmWVG6Fz3CL
XofDw3LlNMXTOArzBq54GG3azpxfyAnLdj0n5EvL65ynWeE8Y8Bpc7wmesGv0tnTL6dc0wl8lVwG
FGJaui3aKLwyaRa9UZ9SiSxpeEqGCGBNx/XjSmqxFGu4MPkDZRz60qbZkvXgj4XQjxZZZAwuhuyh
6NSu6WuyPIvxsWvRi7ZV9LCExrYWrtzlTJfW/dK0vj7PYDDtxqbrnWpwYhkysq4kDx0eQDQkNdXJ
wINGNrLefCuX5AR6FspsMm/7agCVrQ5gaMnbIeCkRWsDq9Ooow2sSTKAKvQwToDV6avRG0jzceOO
u4Ka80kvPbqrjqX2JFiod5jl+G0ngwdixMdMFoHyhrscAfvkK9FlO9CiuDTB9V0QMg3AmqCUZtvT
rvN8HFOAfEepVkPpRDexyk6dJAK1HerkwOyEoQNBd7up8TAMNXpfgaSCM367TEkJxEiMbWDgxN+5
UHRyFBfgKI05TZ9SVsG3RTTEHiKvuXPqcKBTPNWAmxeLJcuWw3UHvQgnVEjxVuEnzhOjpkxSlbVv
DPxhvgPh8TRybjkMcxh1DNFqfN1xPOEiWfKKl7uD/RKMHZfY14z+MWtJv3DdxV0nztBsR1ekHONI
qZFwmFfYnrd2y4lpRSFqXFK1VasYDAP2VKWWm7J+b9NE+6iySfMb2WsX2fmEOy5GcotiD3stgH+/
KvL0Ol0WZ8erY0K9AidgxYZcu55mY6Fe8ALYOKGAN+PvyojPxkPPOgXU8gKlk8UxbOCsHCr8UIr7
M3B22/SsylvHhJBJzu15NqZC8SWnxXAImQMFdYZbqUxM5xbfQnJJPpL9JjxJwBKdPDaLDLRG0MM3
X8Ujhvg8Bu5N38gMdNgYqzrTuicIGPad4Hm8iWvBoxSZHb2Gpbq1EWutKiZRPjtNG6QsqjSlBmuv
K50s5JI84sDN7OIuKepsixy8+6JC1rZKNxnpjyXattWsp/zGBeCMwc9LQnJqzDoADav4DRad8WwP
bnI1G60KGCji7EGqSH6MafsuHhjf0DH02Vle+QRgz0eQvmwxEW8HLeJKua/aqD3DafqIBmlegqi7
5oGiX08HyS/yLr2ONVH0ZBw350rBiqEoegvD621NldtvKxZL6ABNO+x4rBXHRZOm6Vi4MWzfJHqQ
Sm/n88Yz6AE8ynmCeiolooHFuygHAdNQFs2bAZzYpOseSrO7Ulox70Exg2rLNLxk3ZgioIkB3t/A
56/veLqSL1lZiydw8HngyDZaR5odbcIqXK6cssp9JXvqyXAeGDznQn9Cd9k9ZOSdBpZbAAlOF+Hu
48ZQPsKx6MOLFjeoQz1be84y38EDrS9Ksl427A75GoNxeygnvab+hKjBAEZ8r4p7fzJLddQI0QqM
KM8P9hxh6j1HsJ33DNNfcnfetNawnGiukJgcZ9prhvvvUc8IWmM78K4SfE4g2rEId846N6b+XcNF
vE9GIxQraYxO7sciuSDJYLrmWcw5PFvNc+UM6Zvp5fTR42i5k9IYIApR2dTBzOgY9UJAjxiwT8o/
gYAP93MUAkdisEEsiT507Z2YivZkQVexT7pbksc+ixLdkjb2OLS8ZAd4mOn5kunXsxlDyNWcQhAl
E+fr2unQp4iaHh5AlXtow8YJUxJHDiFp0eTGyJvMS1dHLQNMd8kf4qZAPkLqKxPQ6lKrtAdZah8m
ss77otbUbdVb4UarpuR8fj1nziXJo641wxUhTPKe8LPhVpuHKkjTm5HG6saAU/CEFbC9toU5PcEe
7dYpIpSjWRFcjL+pf2JBeXKy3LyctfNJYCyyk5lZxhFgk77NYeleYwjN/NAesvdhCNuNGg3db4oh
oSjRWRcQV+2oApPIV7VB2AjSD3ufy5a7BQbouYgUprGOcM43Yh04ebW1ruFVW+ZjmthRUFqOt1NW
WQStAy0pIi7DV9ZZFlH2LotSVO+LmmguDoDbxpT9oYZlSxKKEE+2l5NR4vKtCkIiCnFDazU54vo1
N3RoU36qnDZVrWfgdXLzupaqXReABgMtLt1jL2hepOW3kc6MM7Fb5GE/bTkwk2AxmxbR2mms+2Gb
ljtFIhy9lOjZjeN3FEofLr1VEnflJgnFhsAj4A6tk25rVX2QU008mQMkNcE4eyY119lsBXExXERN
dDHK6nGCiu8CiAkmIsJIFJ4x50bxmpfV74VF6LYU+3yo7zDX7lAL+ZI8ht2cEhRqjyBAbCZC3Wqc
GGK5PY2dogXLbGi7RVeH3LR2fTpfWIpe9ywcpkH8yF0LGHtjdRFa5HpJKBv7Pn2R9dxsNBmll65M
sjuD2de9XVIbVktC47uoxPY/l4rwuIax/VpmXfRKerB1SbGrbxY3wo/ZJu3Dd7Xc/7aB7P8QRlVI
z0F++q9dIBevWRu/vo8fH/VP7rA//94/fCDCwO6PAwI7Am4vNKD/IM7pOgIbHRYhEBa4b//wgQjx
h9ShxnjAEc5QBIuv8ZcPxP3D4A0x+BMPYwUIVO/f8YGYZ+nn/2gNHcSvONOk1AVsA7wl3ic5pY0M
I25MIjedkSTsot16o5tfREXzQtwMEmapB5kDWpWO7TZ0o56KQn/EUK9fVO3whPjlua+bEy05evvx
0O+QQF2zIksCrcAxVL1GZ7puLVoH+VPnnpH4XvYEkzvwhvmAD8ZABHfOOSYW0Rh/pyX+WUj5/Zdz
TVPgtUH5Cpvv0y9HlkBMWldlBVORBoJklyz8BuYdKYX8jSr18ydZ3EnMf9hyzs4cBL0/S0UjrRH0
4gsrQMNF8UlUTKldzB17Hr7mHx6x6z/vzY+eGvOzatmxHMSvHM0dnIbWd9vgjwrY2UnGQmMkEZBL
/SZDJX2GkV9o6jWQ3sU+HKincxA0JO84dSAHpLu6YyEHilS8DcXIabU/w0jkM//VfVkWlxpgl8C2
m6dIG4+VI1+NmJqhdgLbqb42U4FwkXCW1YQ7YbZw7xBKxFTb1A+F2bd7s40RBw/g4S2yo4M4nAE7
Lc9KJS+mYkqVZ7r9m8stznfufx5bEIx4QvBQkZrr2GAbjU+KZrK/EbqbmkdGgruNkcSJYlJ+HZP6
U8H5qp7qwnkF9eaTPMFB5Qx2GIr3XIs/fn0zvn/Qz19EMi8wTFhaluG6Z37yTzcjnqaoiOyYISMB
buSzzaRnyCc3ahvyqPK3vM+OFpkZSZ4fm365r4hqJpNUbunqscl4xo3ZN3cpOYqTrbZWJF+XNHop
ZrFBafkbI4Nxtlv9+GWl47gsQpYBOBkNgPnpKS2JTtWyborXur6kvt1VB/q59zQF7pTmXNZdct/2
1R5VH0JLZ5so/VGDnLPqLYAoJBkxegkGQeZTB21kwVcVO879WDfW6tcX9Z/uLt8TWBpSGItXif7S
J2iwHSnpJInU2FBzmvip2owFY0xF63u0+2MLkYNeykgXxuksWknLy6CWu7kglIhkll9/mc8i8E/f
xf1kYdOdWuS5zEOoVMSd1ETLegJnJlg419i2v/2472vSp3vkOZjXLHTnrjT0Tw+UhJnJeVJ6gYny
jr5ZjTq7Ix+rGHkqrDsR5caGhI8qGCqN3IxCJtdOjOdDj1/kbJqrNA1bfKwFhbRXPp1jfKLW2xBB
c49/PTuCJSa1PPQm1EHJjQeeCiSlxyx6uXC7lth7B/xfLeh2NIOxmo2KOVvUH7FRpD6hs8XastQF
0hoqkZk5JZVRu+tcoj0rmwGQzZRgZTSRue7M5frXN+LnJVZipgS3YugOWFRHYNj+9FDMJrCeCqIf
4drWerEiUoNOIDaB5PzGk/c3r4lELMSmSPAT+6/9aduwmRwbZcg7baaSEKnsA5IdDRe3ZpLnmRiP
2/hLOo3AoJd918+35mw8h27RriCgvkDW8gkDeo/kgjQ221Es3HddczlV+fbXF8T650fz5+/J+eHH
tQfJsIxwYGTrEDDOLEYi42Xq62nxhBWZfCx9IJS0HpJVrMW0j6aSXiVoFSr4p2jBOVyNi3ZyrFZb
T5Myd6DYhsumbQqyiceM2ZcbbiPlWIfFabLHfiQwDuvWaaiAwFp1T9xRR2KqZgCWLD0+2NGHOUAO
k69ChQRVG+cO6Sep3eAvEaJa1ZepS1/DuCadqB7nF5KiH2G3OcHCyeEbXlAiD8Ko2YS9io4lap5N
FuePv75m//wQcdrBtsbRCmMHO8jPlyzrPI4bJs7KyA5PAExZBEHKAUwJa2Pz648Sf/dZnDlw+BvI
cHDz/vxZMDMQVJqVF5BGaR6QlwFerE0EonP0GI8CxaJSK6ec0Q5+Q0w4+pXJFMLw2GDHjkg8cLYO
N8VGH+L9zvl0/uyfVxlpmjZvrcdLxTn30yOep4MATJSFZ13aAZ6ttLXjov6sCN6m/4o+qr85qYjP
JxWJyVj3WMQkn4HP+NMVaIws6gcnj9YpCBB3ktNuxs4ShHa3XZK4Cua2vx2jun6lR/iQAm+zSZlN
9crypcXARC3MY1STlHBGJsYbdnyRax1zAGCSvzlQ/N03dVyLTZHHwhDep8WlS80QvlkSBq5Tsaok
xWZIqddiWn4ocfOVA5YFWcjRNbrf7C9nP9tPdwLvlwE2AqcPu7L9ebHBStEtFeVdUNTyMRwlS0zj
gxALzNK4HebeT2gd/+bJ/LvPdMBeOFjO2GfsT/fFK2bdkhliJU8B6jGgFBhJPR1qS5qBkXC0L0iP
yIYHUjFfseO9GgsiwlD7ClwDcZJWVSd3Kr+l0tyLilFcev/r73eGb/x8TVyDwzTWeRZhWIPfTd4/
eLwmTYlKNzqNVJoe9nSzDe0QLBavC4kjhDZlS360eIjGyfiW2vGhX5yXtmomAEThc6Owz6aOdWuM
w7c0RuVDMHw00HTWsuR6dLJtHY9sVRWw6rp6c9hv15IJxRBpHnaRbLvUqHjSDFkhDpoAZpfa4HX9
mAv9vp+tZ+LGAtSbm6HJNhag5fVgEgn76ysgfy7L2OywdFK2oOS2eXdgHf+8dpRJ0lFtxDJoB3kP
n+ZmcUlPKAeEXvUEGRAA17q148t6inJfhPwb1CmrZs7bdRe1t10z3lqkroA7Nlw/YT49GQ0bvASk
WehPUjlEWTEBYtDXXETt94kni7caow3mDLpyRUbItTUGSRi+4tlA7x65d4PpPQsjuRSRGWS5sW9S
dgOkc8GoE4Kz9Mt7nA510Bvq1PRJMPBFhV5c5fl0MaXpRZaTrICM6nUA/KyZSB3Sctx2nXOJv2fL
bHJZTyTOQvqG/WdBOcIGpdaVpgvUU8xwOwbjMwb0TWy1vjlBquWPDkw13oievqryJ7l466T7+M2t
+Kdn0eS4zKtJaUeCz+eVoXfKsJQKqIdJd2uhlQvOeafMlWCe/P2T/h83ULBN6uws/7qBct2X6evX
H3snf/2Vv3onzh9ndy79fZOnnaRWtti/eicm7Bw4GS41AtWgfu6q/MXQMI0/bCaQ8myqpSb/karj
EVxjCJ2/yFvFQfLfo+p8L0N+XLpZrh32dsPDYMf/zk2aH89fUcQoPCmNctv3Q7trRNa/lgmC94go
8WsTex3jGWLsc/CYRyLQAUMVZbRvJjc9enop/B7H7qNbzva71+glvVOpbaTQrYBOyHTUsjLmnIvs
q7HtEHoqWhkQD69Ob11XaRKYPUZbZyqOmpYzwPKwe8oKlyJpnCcTJaM/LMkjqr/30CKub7CLQ9YS
AcokjhIOIfe0QTYvfQjeCUpoKR5yO9FcQs/j/GAuVnlJ93O5KoUs3pDAIIhkD/uKIyne8XnjFQk8
Gl1qLUIp4ljRo6EPto9QlODgmZe/8cLsBY1XTkoUn4oEHulFluT1+6CboGnJIvxiFe2418ozTcIR
DNDK4qbG7fqKo7g7pGIu9mPjghHQqPGr2EYV17YV1lYmYv11nE/TTstIuayisb+di9aefKc0AO12
qfEwM0ICJg30EkHMqY2tkUCvodpqhbw2rHJ46Dw9+lB50jwlzmjdFDqGfVqmHnRQhcesQamFySG5
4xyAgsKYH1MQidcxdOk7Ew7fHp5cf+yKMLkYYrd8HInqw0urg2Jt0dnyaPiNUukrU5HkFMcuJFmV
0DxaVaMc7jCpFidkNB8hyjJCxDICjHpHPTlgB32NANY3kta/YbJyl0B6E2iWepfFNodIcu2SWogb
xP/6OnHxpqZy9J4sZ6ovBHqSowlpEO3Vkr9bmY5QIjuHIreExp7m0tRO+MHOqTqU3W+13attjTwZ
nV2MoSImYKHQUfePOZorwlcIaxOu2ItSMy7VLD/C5iiMJzPlk+kkenetVlSH3G7bYGGNJGYy7ev1
Es1QGSAtlsuKm8AQwqmykxcvtBZRCD8YRGFfoeto/Miq1Bci/OZTPnthEOnIWmdDkfwJhM835cAE
kiDuZiUcw7ssiIhj1lrVOEzjkFklMWqrXHO+UZi4p66X3VoZyts4nZr8uDKmfceZ40Rf9iGyMA54
mY0FNZGkoZGgc+8xdtuQhgekLkbs5LSJmfi2o+FOyCKxThunJTFgnjcLkYn+NPdIq2bI+k5f6Wuy
bkl+gtB9WaCA2xmKhn6e6sW+WICzT822QFe+koCZLkM3tEg1dSk0nJWcp3q7RGcvBLGxaUiIGzKW
EeiJHc9bQcLDMbInKLu9nt3Uk5Nsao0pewaUygLCugEV6myNMCk5h+ruc5ZgSeJ8Wg6EG6rx1inr
Z9xTXzEJre2lvWhL+ZYykr9eOOPsaq2xziKrkMXn/BOLxjX9UYy5Xy+3Y2vduiJBO51jgSQXar6L
vKRbmWNWknyDIWZKinfTrk5NskwMPPDJiN7Rbiun7r/EqP5WusgWuKeOfiWrtMPuWoqjnkbdoWpN
a913tfzoqDg2TuWYl02P3iRm9r8OE+ndwS3gqk5QYK3ZmxAO4DmqbCpAnuOz6Go+d6CXevoSEfG5
Z2pMvy1DtUjlUR0mYk98mQ3tdkDSsc8qGx2MaFtn36In2oZ9uFy70WJvIontJTwnas/hfDatc7eJ
Uo99e4GnKzSU7JmnYP6FUG3quSdoqreZC3JO/VpTwij+62omCgJUbqF3oH6RBn6ZS7DSA/7Ji84b
h4OupvJQ5iP4GxwXX6G4dFBLGbyhvNbx1QITxs7H3D0fz6l9kzGaD0ispXFWJ9brrJx6DGxW7J5Q
v7gu2e+uucG2RBszdKJ3oEYP5qjUup6TrZZjjORC7HKrkgEbhv00lEBq2vE0A7cNw9SPh6SklTPb
0YpSO31qooLoaCgbPg7OblNVdFDCJkcslRpwKMyGTkHr9bz/3Wz7LSz9LWm4+nUr83Wm98yoI49G
UDisUtLV+tTG2WnGEXI765gu6ADAz92VyzAdbYBuFqxCq7uLNScJin58z1wz243V2S0fDsiCk5vU
xJ9FGuTEXIo5eNLq1qajMbE1mW5vTZsV3IYKT2eAs2BfEFDlRTi4B/mQoqRE+sEP8EVWz091yrKx
isIitXeDExK+uFihr3eM6BDOwnJrF2bb4fxCpIR9qzug5fjppBEOu3CInjsiVKc8uQeDdDKKiHMn
xuMij4p122n6ys4RlMdTG1/glk0PpHFYe5k6yg/5zb/YhWc+t2bKgVm52Z5dAjllWN+h7GzwwiE5
9cUwjBGs27J+YoCIZt2ZuytZzPWx0mT3UXiWtuLJPW+DM7lgWVFuWtvxEEG23m3rJHQ8p37t6P1T
bwynMC2ORMAuIIMiksdig22W9OAQQRemD5VUZECkLKqT0GHUKyJnzPbCJFuhIL0KuBA+Kys1txVe
54Zz7wqDq4kMNCtwh6HHb86mkcmtLwzLJdQ5Tz9EO3v2BjY1VzFvjebOjEZ1UZMJMJnjt0TOIUzr
DFhVaBtHu2vccjuMFDEQcsfudWEb+kgXHQXCpOfXgnSYAWEgmNEAI/dyX5Rud58B9NICb84KxFQ4
Sm/mQe+CubabS+RfSKQ6XOxggGf9kaUHvzVelW2rynY1GjPEP6MUwXLGKPdnGfMsYudOy+IJrPu8
FFsnAnIamHF7jyiQTVq5V65mI/oqXO0RuSfu24ojSqTXH3k9Tfd1AYFdI7xuA6OB3ds0C++GfPTH
CdVRVQ4EkJTxqUuajdPjzOjM/kl0zUOD1niFac28wQxUbejBzhu2Pe+yDAu4nrOey6fUZg5WcayI
7Owtja2tWYE2aJNjl8jd2I090mfQ1mcza1TwZhF2EsHdztt0XaU2Jitd7WDuXhO4cZvp8Rsb2uPY
DBhFra2aRvuER0FtImEhH0zpWNvzIth3OYWRImuXjgxSJCCXjOXOU3KGVrgM1ImG5ya3wygmSES2
Z313T0o8sAtZKyjQWpvWQUrNes/y617MS8u8oxs0a80RvtwLwanTik96lSX4GlstSIbR3Kml1RE0
uPNdleZUdcNoXwtgHnaRvlsRB9hisvpjz432Vd5fEs9eHbSY5JX2HJVttwZa2hp0PDno5+AgMe0w
iut+1Wiv6ezUu1nl+QVUIrbosxq2kxXJgq0zAb2K7Yt2DMU1x291cOVg7OpqBFYbIsbXJrTXwMse
GcW4gTFAN0dXq5ET03XuLQin+soLBWlSafXq5mQi215T0whHW4+Daa9ARaOT756U07ySAWMHicEg
AhcLToosRVkhtC92UrhPZTFq6wT17ENpQcRxzqF7Nmhtn2xW7WPSwmLNidK5Gec58qe01G0yR5Di
OCrLmaUqXKkDTcCxc7ioRXQRRlqN/5tNijQZRgRl/4Whl7qwExfJTFKJILMVBpjGUdrZhItIesxa
jKeq4dlB8R/PReiTlqJtHKx8/mJb9rYe+vChnGN1Q5AFjg3chrdmU5snJ0HDwRlsvK2MvPzSRMgV
TYKWzlFW8y2UA50I8y5/rwohtwo0yzevrsPthC8YSS4n6Fqm1oUhLJAYi1YWr3Mhs3Qrhki/ZfLg
bvRRb7DFqeSxJfmBRbZGCtiH2AVzXd9GZqGfcIDxRg8Rlpi4bfchOAI0g2X0UlqLAHQvjWDUxuLd
Ur130kiOf5yFgM7bwRNzGE8+e62KbjOV5ncV/aLD6CIWXhGmPnDRkazV1ABEBJMC1rbnbbWMb9rU
IofYjjmqte1jH4fg39tpPEkT2Z0zqvJktV17LMD4rJcw/BhLJDto4GMH5/zMoY2w6g2hle6zmBoT
YXph3o6L066nTqhj1KYOJ0/HJmzYtl8oVtV6KSLvo+7IVfMo/fZoVKorJ0qS0yDiZGdbJMSQAaoO
lenp7BeWt2EW6woU8Nd4pct1H3Emd4nWOCSasJEpeenJWJqrQo+Nc/gCownZFQd3IcBmVRvevpPC
vLAJpf/GL6rWIfrxYyZjq1nB/wlx7szfQGq8dQX6PVdvCJYe3SgQzYS13BPnaSoaLNIbwiPwl9OA
qVgp4V0a9Qzh1YXcDB4u+QJtfwb9mj9XiBp94lfkZQ1SoLCXdFPqjJUrox2P5/Iei0D5oUaYhm6B
xabz5jUWHS+oZ5U+xrGhmStJTFoQ87YF+eAg6lGQNPq+EaS60cdXhlE+YBbDY1zpw2OkIwvWlH6X
ogrbIL1yx3ArMpUdwmK4SUcnkNHIsjJzGNf1DclX82kOF7U50wtX5jxdpVb7NRLkb6aIB04obZmQ
z00bqE5Jqm3H2jYLiamrTD+T000e1BwxU9ekEMgRhC+xfopYOdf5mVHDqSDZVEoD8F1rxpoKL9zB
gs6DzEqam6HGv6fHJFcPrYfNxE4LtOxtehADudcKbsNVv8zWtl0k9G8bkoM0wSdwDo0OydTD8c8N
FvU4Sw0Dc3fYhuBgjS+GwbHJcn0LWtJqyKs88qtaywiKtndxdZG5LhacaBgvCN50MbVo03DXEl/+
DAeKl8eMRfjWhDj5APxI7GG4irFQ6UN6UzRCu50su+iKfWMNLoktXYPuuCwhoxRZeUq7VLyw9zVg
seHHL3HDF08zsuiXREwRQCHvCXN9+GiI3lqrgYpl1SUzlSmWTISRTSa2TuF1WyJtnNumnLLD3Dn9
HlSLfWtOlrXtB6N5c9Br6oET98kzHODubSqKBZVazcs4sGxyabxjSC953/Eld7jI5tUAidRPqrZj
KtNYT1TR4+PQJ8Vdp0YLa60BH1yUFXE6enNlck9vjMLgy5A28hgZ40edp8aaGig5xPogrmbB/+un
0PMt0xzoGNgK7EGpiSv2WbEurDO0KYwLMD7ahZZi78sI9NlIjhQrTyjkdCRjMDIl5pEDesprq9ee
vJNADtdEKWK2IrrhUkd0bzSL6+uRzYo1RMkO5ll28BoTk0JX3U9O9trU4+UyJxpKwOQ9y6x0L1Vz
WQyNicR8UvBnpi8tZQ9RCCtpivmy9+aXSpXaIaFLfvP/vZdporpiTvKve5lfPtruP1YfZfSa/9jQ
/Ovv/dnQ9PQ/kNq4uoX+QpD0eWaQ/tnQdG3isT3anEygTDqUPzQ0DfkHAjKpe/Qb0XyRxf0PMZgh
6GgCMHfhxX0PWf63OpqfB5YkdpPhhmzKRsZKg/RTP1Oem3k5kT8kJfXZRunoAoaIyo2ZHSGf5bz/
4fL83XjwPGT8sX/K51lI2SzJlJCG0/cx0A9jntSgqANQTBxg1kYE4WTph2VaYAJEWa9pbYxBES6t
IunG01Hrz4OLzDW2+8elYeIxDgY4fozJQ/Cb7/V5+HL+XojhIGva0C7JCf65r4ukIUGyU7jb0chf
OuxSgRjpjMrF3nHMO3jegug3N5lUJ/kUxPOl3fT6vwnbPH8HlGuGriOUMw0A8D/1ljMXbvg5IG5b
JxMH96zFGSmS6jeTtr+54xa/qg0N12MI7J3//Ic7ILnIabykLhWIvbMz4gHxme1G2rSIbci1+PWF
5Tn9fL/ZCPltmLNSOH5+vhrjv6k7kx3JjTVLv0vtWeBoJIGqBtpn9wiPecwNERmRQdI4G2nG4en7
c1UBfZW6dbXpTS8ESJCUHs4gaf9wzneUY6PYiPdxTVs1RZwpTAzdv/mUy/Lyt7sKpvUfq23EIgzC
/vyd3IS8lDFIwn0A4olx9ozjrdQPpso///XX+ScXj23xZXvO92H4/dsHBRZikD9u34S5L9YF+T3m
pJoUXn3HjPRvGJ7/9MMEO3uoR+je7N8+bNJ+Q5KTTzq4R9cGXc9fZcYlXmhBzzNJcfjX3+2PWPnf
r6KLXpWNF2tiSG1/voo5KrJFhSllveWzcTcN1PowsR9K2upjU2UFmSed2GXD6B6WRl6a0ir5KUoq
orGeugdZRGqPR8tsvAICPgkrHYQWLyIOPViWu8FtiVOJsjrujhoQB21FBXFAtUtmGJF3I1Suxdno
ABDAypbiXlWV+q8z6n+WJ/yT5zwmfYH9DRLcv96PRNW5I80Y9MA6c48ysKLjbAJ7HZrg2WLDSyw5
ybkq/Q49DFa+W7hP5PRFf3Op/9n9Sqi068dg2API1H++0gA5/DpIynhflto/AjO7qVETrxw7E38j
cvjrJ8U2Bw+MKS8KuNa/fRJihn6MZQyhmYnuetIRfWJT/egzYDT/+vZx2NTzY//5BiImE3kz2hc0
MML77dXSVY5nhW4f7v0YknphSNVTvPHvUHhND8LiRnC74SklIxj+00DbgIqMaRoz7PGy4BkPMfiM
/cyeT696HYhHDXfjIzBddBiFHEqIAXp+jPvBvx4G01wVGVb1WtHfIl+jt9+V7NbXnSY8CVqSPtrx
zAw888UuVvW8hxBFTK7C7u8FqGb5D+3SWQUE0Sb7ccA0k4IrOutMBkAanYnuMOsFY5jJ3ZgQKxJx
QPKD5qQ6+iYet3YJcYkJGTM804XHohvCNyzj/u1ILCizHTbWFuGGlzmCOEW2m5wdWiMSLLxtCQTh
MjFU675CPMxuq33yIVa+ubpuP3DxR8RddLW7yuYuWcMjxhVVm/kyWioPuT3IR8tuu9vIriJSgsMW
VAqoTkhCo9cRLGeSM3aw5CWLiaoxkFQ/xXjJwMD98V5Y8pVgSBgLhdWIKzlQ8lJT3oRVtiE77eD5
VnXAwcRoUJnUfXCciAkvsK7oArfrbxeDEzYdYLX1nSr2fJ12HRnq2YQct01/MfOcTJNPNjAWUqdi
HfPLZNl18Vq5CctHjT4MesxoflEycU1GD/YfI1JGjtq56YYk4ZJ5rj5i6OvZFdXmhTWs7EhVa3ux
SpQdv1C2ITQL6nh4jsrKZ/dl47jrOgx4IvCvOyNQoHV20qPLjtqEJT5H/4pOkWGOZHBO1DbesgMh
lmpXR/y+3d5w+YzVBx+JKEbyiAikA4bi5Fu/DYJ3BGwQ/lgKv3tZx4otsovs1qQdsxuAPHxOpG0o
iLw8YB8qf1ZiVVRj/IJZcChfPK+sVwbizmcXSL5DmATc8bGR/WPJkqcnzXPEzUmJc6pY4paOH34v
qTeDgoJ1m27sASzUPnJbwDSy0PO1W1QEOolBNJu8hN/MlgCfdYKA110ocKj13eonUnK8k8iMGLD6
qjuqmGRFLwUfZBJ7OgtwLfkKokm8bxrrEpNNINkmqpObQk/pIfAaHIVT7fDzZqPy2MNFA8sLkuwA
/FqYxq/dUe20cbpTBmfsKh3q6tGrx2Fd5PNuasMMLGE8bfMc+kHPz3YYrQaPajfEhyhgcdY1U7VJ
xcT9UZL1R3B3qcWOSE3nxXhReOXN3a/GYVKRa5VTn3bdjzhB2UaBim/acuDVCku6a9KHLzLsJRj3
eAD9TVcWXH2cMOdIA73A9pkds1pFfFc2Il6fVx9MN+SNrJ3xEHkq+cLWHCSrQo7jvZE2kV/8ih/x
7Nnk0FrldpxNtrcmTmFKUeJZ6YHvgevNB+Irq73qYZeRa+NcYi6sVeUyqDEUiNPi+Fd01RLKlx7h
WUl/ZdpTytjuqm+iblhXCxg15MTROpHJczob/6pTTnoLPs29UmqIP/JIeExxg2FbpqkHuSGh5R5q
lRxcO2jYNg05SCR2dgHshVNesFEXLcVx5QYZEH3zRoxwf4oaGwxzMJNPqrU+qGSpz7CPIzCY/rhs
GtCgq5S+GiiKVcq1T2Ah7gkKby9Ybnqvg2gow+XR7cL+3C5F/nPKeeMiM0L/mbAs6rpiuuvRiB4h
5CcXjmW60sUSP4vOR9+jZmwLc7icU0IoNdrEfdNf+A510q9TcZeU1YNtF+WREHRxHLVHzhcReint
/L6EKbFrPDH+Ikp+cFdFW9DtR9py3kha9s5+2Z8xs/SbqJXMUoGSrV1/dsCPeSQ6EmQK97YMyTMq
m3HX+DEYbIcFknRQbCxKmQdQtXW+U36IVnaAt4KF43tiDVyNYfBEkbTsNaNRhGM8ysIhU9cRgPfH
xjnDV0G5oK49CTAsdKx2vfAGZ9xefzhNQ9w33/wiEsvTlHw2fyBgnQl7liNkZv9nYF6N3k036uSh
tpkIh0mKxS7yz35j6k0cWVgvPDHtxlF3P5IYxQCAgWYt5uWOeUO0kyOWfqQgo3gjjXbawnKbdyHh
tt46slNYGH5tjZRVc90+U5dN9y5G4AOhv8leQTdbO7xsbnIsgfgXrPgx4/u+K3aZAG+nEo5ZKSom
6v3SSTL8yKQPN2HXJPaWeVhhtgCWGyhY8RLelQw9yPbl5fVqsMv+dC3iKzGqxkofUzlPEQskdMdD
v3zPbl6zQidlcwz1B2FpDcMdBYc7glotfUWgUxBj9p3LB979G5uXD/NXu9svsk/WRGcV78Dhu5ML
unHl6AUm9zyCbMX3yJafqaUjIh7jUV2pJZmg/PkvBmnjhsn3s1cCNPc45O8Ecb27nnh1aEqMfUIi
P0fu3KKHyh363SPKsMcwZzDXQMBbxcNiY2llwI97HChjp/VR4zXkLa9rRv8BN4VhELlnNi/2vFIs
hphY/MbWLTEDVe6dvkz6ajurmYj6/baDnpVYs7wicvayk4qbbw6kfIsurjws6KmfU4fg23U+BeMv
VTKsZ7iJ31Kqyy5zibF5lgH7JQtxYFTCrh3z/rtxXXbibD4ePSfudsqe73JwUad5CWAexN5EaJdj
mReGtul3sBQwifnd3HbRbANW7HCpQgZ4WIISikJFynHc6RskIOmuhOB7EuQzMMSSujhMxp4uGxI8
r+AvtkNl33ewQNa9l7mXbS4r3eQSaJXCyjjB5mAFPrn2zvH0AKBLLjvcsJhj5hzA9VBpBNBTAR1E
B0nz6U5ueXUxvA+7euCKxEKW+6TG3uRnDQKJTFwVvn6bAQqirJ9uprLpv4Kq1dewT9rNZXCLYMm9
0V7Tb+Ok7z88IJf7yu7MsQrmfdFYL4Q0AxXRS5tuO0R+p4bV8TZDUblJtaiep34abuJwbPY2h+CB
gMpTjcXk2YdjtqrhFWwgJKivrh4XTu6Lqt3NG7jGOiUP0uXdjHs3ReQDJ8QxNVhRuwVPhtoWhKZd
NhsGGeZuytRrCyIHDKK+zlwk8LCItk3Ge3sBubMtNUSuZorylWmWvYlRq5cscPulDc/ugsbpwsC5
p7AHapHKZDMvCSHgMI3Qd0z1C0g01hFhvTWF/VmL/KBHZziWelYrmEHuwWvCFHmF4RRmqnoY8mDZ
l/DZdBzu+iaA8yxmttEABqNT3Exy43qsKL3yyUDB3nS6cNCqAe4H8b+nlActl8YpwCWZ7DMTE+LO
58NBDT6HLkjewoq5fYu+zR4JU1nkchja7nke+mjV4wYcLP0SSdfcZczaubTv8QBB08ssOLfNi+sV
Z9R1j6nhhMIyfEt61a+0+KVGeLVdjiCHfPcnhsSENHftqQ3C6zxwzpa7sGwLdX9dKutacQddYy0p
9snoRZ/NFMpd6lZrTql1HZFG5QEJf128L0Zx5S5yOwjpo6xI4m7LlQ5AAWHzyJ90A9Rt6Gu2vdEL
mEH+6j6KNvkxNVA8nPKdqJHhis2qWutSseuosufMjQ9BVT0BHn2v3e7YDqD/wWHfeKLgZ3dNsxKt
GbfazMzCZYNezdJy4wfMLzLs8nU9YoMS5QP5d7i0ZfaTscNREM5hRbA6LZfohw7DRyez5ID429zW
cRrczm3Y/xrKMmZoRoJtYuHyhGy4Mwkai2pMfhYAlNeCdv9p6HwAFzT5PLJWID4zDPC7Cu8mmopg
p0g+P81FaUNrHLNLKSW6re/Ba8sg4EIeAUiOPxK2Sl2fXV+h4qknapWW2fhlZwgPlRahH9H/68Ci
huELS1cWvAqI08EcW2+Wht83fSvQBit8BFpw63tjvhau+mGqZdcP1Pm1oPqsCpc1asI7vwW5jDiX
3EHvDHn3FRfkDbI9HCkTv3eWpTbJSaU6ZtnScujXz/bgT+hhvJULde5NOqyTnFC2q7z5GVr+qyjZ
RC+KM3tue35pGF9a12PVXpqKgARw8zOL6QNRPs7BX8AgEgo+r9qulx+50YDLgEfwSmnkKaxt3Ogh
Nk0InNS2ofpRO9rsfSH4piQK4GAzt4HDMjKrPFB6Xqm/wznzbvNmoroTHlmttt3srHhCBVHY55qe
ZSfpf064uimORLMOXHWnoIytgjbq3rLWCvY1GOI9I5bHThNvnLTdOjAp+bPVcNt35CNMvDu2PonS
5yZ24Q2x3sr3uaO6m8W1kZDnU7GzBc1xVKtXr5CEqUa4xt1c2VtQjPE6HMX0BG2P1qVuqSWhAO/S
Jmw+J77UCYo1uIqJXymrnfbgZpbec97aQGsy+5jCzT9V3aGeF7mFYuGebTb427TXErZm5L9gnxUv
0RT8SibH3bDTM4T6evZraUoIZY60HtvWqJ8j9/YdIhNxnnOvXUvPs/btkJn9VE0Z4pG4vwl0j1mN
Mc4mzDJS5LscnOlINQ8F1+nDZ4QKa0unEAdsh+x4KrIgWpdez05bZ60GAlUCGrfL97mjVEyZeH2i
jahZ5jszLBBKoYEWeR/LAPT9LKmVpK0PoquDjawBAxIlML+zttvQMIG94PHd2b2jjwm6m+0og3Gj
qnS6y4F1Ui0W7Qm2tNnUvbjPGEStDWm7rHPi+OCaAFIBs5SCzQ4wErfPz/6k1BF787aOx2kX86DT
S1XqihW/2cKpp64MvOpMPAQFbo1TMygcOKFLkh3bBaqNnlyxh3wSXPE5cIjygmV34KKEKsbolERx
wsyl6TZeTjVPA/Y49q73o6ilsxbTgAjNG9+cgh08LO9zN2XJa5kvX7Tj6iEeO3ZbaOtwrlga6QHJ
oVeW3T+7bvDKx/anWsXHDBXzts8oh3t/ntfEbwQghfocaWqnshvXtpgN1Qo7UKVtZkGV5TB1zAV8
dbSpNfEAO6gzgJ5o+vxXnSpnwy3YvhrJMZ0UDcjQGh1dlzX0VrMU9T2zivq5tcZ4reKs/ZBF5j3k
Jrfv3A5YYjbTGq7Ekqu7wo1/dmUVPzCPY9lmeWBpfKKGRqJo1kMcQhlHN31NsIu6rhvcdyKeiqOZ
akaiHcGDHfzXvQWoYt32Ub3CmJ6f5mwm0T5QTbiKnGbEHb78QHJpH1Lksm/QDieIo1Ix4RA/w6mR
FAfxzErRSbfgDdvb0oOcUZg5vxYQc5ESevLI7XePhYZlJ1HM3WFKvew6NbXcLk2TX7kG7yyCLiaq
V+WkS1hn2jP3s7T9rznteF7Kuc0P1lLMCLUIy1t7YgnfHBgwxRYK1xRsFWjl74Y7LQRBSBjydZYO
89NSwbYBdmOpZMvKePA3PpCTt1EQbmrNI+3eMixPtpv66EpKjsgZOh6rk0cpNC/OWBWfVdJlOxk5
l13kRNZ5Lfo12vTgOSnqq2IwN1HlqFMJjWTVFBwgPLDlcq5VFW9liNN/5SOK06usJlJvCMvmhQ9S
z6gRmjek496t01Q3COGKnazb8DrI4IqVzpjxrouG+r2FbX8agspFXB828wYVcnJwgsQ8j928PBaJ
6Z5yRH1sXWN7O1o+fGRY5qR9SEbtfdmWB6eNsUUPYa433YL5EkiKw4uxsjmEraaMKvbvYJ/S8CL+
CRuAekDFgSoNOtl1YcpAfe7w3pH2AVsp1BqWlej6cmclY/shitgNLr+T4inkJXSjq0j/UpCXCU2k
oyTHSATRNYd4VuxyVz0kQc8rrHjAUEXui8lIAGGIiTPXTs8jKjGfvEVMsvw8fWIEm3FE4HEXEkZI
WLZJePuyTNhZiEEwViHVDwnTanOQrBoac2xZ/QYOYtCuTNwV5yCFFF10/UvYsTVGcuBZdAmt+BD0
U4fYRO5aqWTYjvGAAHoZ9AN9ZcJLoAKshgx0yyKan2rI3kh3p8QJ9LS1nEuwOOx2cFf+sZ7MAsdk
fNFzdgAKO+4Z1zqrOEoQobp1v4VrNh/KnJiiegCsAqi/O3lR/iAQQ20bY06Jb0Pf4kZxNkRmVGha
E30Oe+n+nBr4qJtKVpVDDT6HeyQUBrCW3Q5XfgjhIsQH2fDysqMvIU2817PbvjL+aO+J+R0e0jEa
3qI4krdcdPpiRnc7x6jwllpuXEN5jHYVT98GgtKvIUvVIV6c6TZAhQxmKy6Tn8xgqfCZl7dXtZcO
kFp55yGi6sMw3OmitgpEZl0r1wVyhuEbNqczobVPFlQOI3Fs+yqoybjpvTZ+5iwFzwi8iWlWH1n2
gc2RQP2cKFzJMRlPFN42a9VoQHzVhBURN4V8LgT5VE4Wddd9ClsysS9blyS3fswAJdG/IqwmfIW3
/9g/BOi49lXr2JcUn5B+po8ZYfRM9YIwnBikU8+S0zR1bnnbFryqkTmv2PZM61rVm6D1zW1CtuPQ
SySantzSBQEeVO23XtRzPUzxc03oAEdvOstwldZ9tQmd5Q0JyCtqyGxFjqG7Q8C8IbUA/2hL0Ewz
5/kpbZgLsdQ5pmVuvcC5zjdxzvyS0TvajgxFBsrQTVVlFykxnVeXBvKAUZWGFno8wxeIJ0eqWBA+
uSINYmcPnIyrpsfhzXhnjFFMR4Nc+f2oU3QxmV5WbFasG5Tsc7OzrYpZDlON7NHD/ItDHGiCK0Wz
HfKsfRQGdz5CQgGyD8IPm2qGHqQeLNod7npQK0hvQ0882WkLIbBIaSQVHQuGTyJQTxaZdwM0tHna
FRGhDl3KaNMeQ/HG91p2Az6Xy7IiaF68xQzepWsp7xI7bRjeLJ33hYGCwtdqQWO0ce24a6aL7XME
kR8knLmMkQsv8b59UbiUQ/AgCDioS444ZiavwVSEb8OchddspZpziUzggeVneBQujF07SNN2IwIr
k1TW/tgTmtbH7waxGsWMVdVHm1PO5v62CbNeBIM7mKA8X9I0dbexHN/5BVbYe9YklL8ktmy/i7BG
GjjEPVFYne2yZuikvay62C++Ojiwx2SaJ/weQQ47Dm3qpsisnmOnET9mTJS3QSvLn2UIGT+RaXqr
p8Z/05Zn6JB1Wn1IcjBOLSIcs6pHQofwi9A0racKEjXezwAAZhC166bynY++Td3DqAZiSXto43eF
nTCRiLo+vbMWn/luht0pS/IXEnSG76Z2mxcWSckrEt3m3eL531o9V15yOYujoJo8zHW+vCZzk73V
qcuUCtTW8O4qS3wwCfZ/lP3crw0RSpBUEP/4PWX84pkQXbHvnFrLxwUNTmFb4Rr5dpcILRCzm3UN
OQIfVIQ7Z4bn9GIFVXb0Jns+q3GM36XjFms7hMFvz1F+EoyaBbuMoQWMopKPhUELD0BTdu8RCvXT
Qr1NYb2UuEwoAleAKvsMt2zwxNlV/zK1bu4IlLH3LBzQ4MGISbeUehLJvfWD/A27AaqLRYK/S2CD
pOXepIW8QcsxwGRhM7H1mra6Y2WGb3tKmXkFhMXDpnCrFkrWCLismEs05nPAINJ3e3lJvymP/jhf
0Oz4wODjtl+SQg1HiDN4ZNE4ZK2tcK2VTyDVbXszgBA988KI2o2f85tDhKiaPa3y5K6N29FJNxWS
OoL9yoJaW4TupyPVeM/QerzD1N09BiZsfgWdLs+1XRenhfiQ79gPonMytO11ii8POhEU9u9AD3DC
3OIigTWNfr9w8d+kUn24Kr1QAfzOO12v59H3sZbUnjhwq8Yb2Jz+Ux90Dmh4cp6QTya9/WCpwX9J
CYn4qlP14pAQsq57ChIztwuw+zLF6uYRSXi36HH+qPoYgr1ifqovYGTeMIzfl0MPeOcUEHhR7WgF
uMi6NdQXlmgX+ySzzq82iP3xtqkpyW/maQC9FLB55R2R1tGOMPvhCteuCjcFM4vduHTcOhXy9nLt
wmvdu33BMrrlfDmbzifFkFvCvbE1YSUXsfS8DkSYfmjVJmQjqf7Nx4QmNyTBZEcCJJqHjF9UtPOj
3n9GX6vmrV11IXCMESBRnFfzJ7CokQFLiVT40IYVWEi2xviuuJtlD66IcxOlY08KIdh58UM3MVDo
lrL/Kk288VkMl5MtFiMRgBaTe6t24lNKtp/CJb5iezxOK9prnhNKJL4BCwUH1W/Tcewyy57Y5YTv
aYldTqVjwthyCMDazMhFHOc6GBhjchb42K44XP0Mt8I8uas8UCw9PP7FkzMYAx9z9p1626aXUEft
hM2w9bOc8VnvyM+k98tj6OeBuy7TwXY2oX3JzSqT7lPN4cyp62PAMKxv5itgkOXaRu39tnRsHlhk
0MBVxEldOCKF9yXLwb6alU/m5QgeYj+bCmxyYcS6lMMMO49FELdkfYTZwrIsZKF2J2JGmuwhNacJ
5JzPRbYIaVvXUq8yzKrNaKgomqz99gxyyQBx8UmiuLobFw9CEV+7P6F7Ved51taGfS19/ozzXcAC
tNj47elvmmxD59x+d5Hx0DWSbHCXRcFtye5376Zd+pRVFfY6t7emg6yczOzY3RMz1vsfQWPPD5aQ
/qeFIQbv98UD6DRfOvDksxdmpX1YxiZmAOx3b/CK62srbZybsm2shxRz+9+IMS4SiN9VCz5KKA7u
i6PXv0go/kEQlRX2BfPaRZe+ngUqXfNdKBoI5UOLA4f9rH1rCJN7Bq3CUfqvRRP+XzU+MUIUwSYU
1Trim980PotrkXtDat1+FulwG4tWHYzq2STYrO69EfEtCVMcrQRQmq9x4UhRWle71hQOiUf9Z9H2
4AmjioEn6GMwqiyZ6kl4u5Eqnp2z69zV6egxmqlE6DFEDZaDEn5zGn1Jenifk6JgWFcEzAc91FqA
gsZi4b1CFcxZXxKBoQt3X00FgUgohDYC0D9hlKAM7TEg6YPeIBhn5w4rwKeswXhYoRkOuCUQejU1
pjp6MVArU+T9zaVz/yoljGPmtohsceuzEP5NbVJxK3H5fCp2dJS0Dfad709zs4aoeKwdZEvjjD4D
nCin0qznq7zX8y4ut1QBF53B6BLfmsbhusoM7gldia2MsSnbDeDXZrKuJlvT7pYFBbAn5QEt898R
5P7Awfx268UY1mNogA6ahuiinvuHW484xqQ1sYr3tmqJWqhjsxD9AxvnarGGB2cyYmM4nNekb2cn
x7b1L7Ze+qjsi2KPoVvgkASCnh7EQ41242/uzb8+Fwg0YXG4bhijTv3t+qbM8YSDIntfkGfOSe6l
8bWd1OpvPuYvxBgBkYY4bvvyCPBq/4Op8w8XoWVp7PdJG+9Zgc4Em7ihdYDdrjfTVIqfLv0770hy
FGsnqTcJ3pgH/CeXKLaxK67Q7cS35DgWSGd4WNqgrm7xZZGjUiSLtfVz+6kdiv7lX1+av8TD8762
nQDn04XTyPznN6lmV3YL8wjuPdODrV4RIResQ5sBoUwKmOK0IS9xcdvApX8vSTMmWxY3aGbK7DT7
s9ggaJi/AhlP13/8XP+vcRLn/FMRov49/MflT/5sKI5yDv3/9R9/+qf/j6id2InQov3POu3/zbKv
+keF9n/9D/8t0Bb/fhGo0oBwsAk4noCA0F0M//lvUfzv4YUOFAKlA/X3x7/5b+IEAu0YfA+4bMH/
jGiSp6Nv9JD957+5/r87SIhjUh0vbJ8QPuAfV/b/ApT63/75H9GPSM7/9BxG5J6jhw7gBLgxDEgE
wn9+STRZONq0QN4hyRYKWwYdmbPVTuKRntloSs+oWcq7KE8yUrEhFNdrk84De+1BttU6G0LTr1Rg
h9ClmsFB72QvwcqrAt0cJksn+b6ZfesQEbGwdR3H/zVTco8UVWF+8oMS+2+qI+r02ORHIoG3Mqj7
Ox8Gxn3cO4KyfxaIgqz6enLj/AhIfzpr13+MfNBpXMF5b7eOwhLqDmfZUx5RsksfVQxqxROF8Dps
td4salwQN9CduwN6rUVFzS6cC5KCC32R62l8Q118xgrn3KDSSvf+krFbyfOr2cX9KS3KoYUubUe+
y1fLMA2peP9ZV0W0L1ri4oc+WFZ4NuYjRPbhfiGFhxBNO/uKO0ICy5mQqdoZPsLJig7I8tUOkfIF
sMFnRrn4lZjQuRm66WvROtjZ0wykX8JRY6RGWNjPmMrXApADGuJ16ryroSuvSdjYDLM+0Wfu88wG
JMhe6NNvIiiak/dF8bvvfch5hZhJlOHYwhT+lMYXKWzOAiYoLlOrlLEMHcQrmWITRsfwTUj7Wion
WkUYkmil1rmeum2cdtEGVYy5ckYqPlaYp6pq5v2c+/sJH/ZKl8NdoVq2Ict0WZGkFX1v6/+cR+uP
RCX7fvGEC5f6UrBSNv6oercif1eY9NNNGGRkcuJP0IyQEU35n0oR5FRq/LRVlaLUmsT8rVhUg43M
YSg1PfmWUPDHa5UVt7bT5t++Gplmzy0QnUtGIrGF1oq2cPhqCxLjrMh6cLr4VGhcbwSrFxfvoPJu
GdgkB3rFu6KBjjiK5SHKmvsitNksjuHdUuXjMSCx7Crv0MKt7CJx72LDEiMP5s8yQBEaWeUPiKXm
3OPhtNxyoeymv3kIQx1sw7aTHPMRSwNBXyTbcVtP3rJmaThfDUV461h+8ABcqXeuweYTUI6Mw+lQ
M1m5x8yjqIgJrkqdr61yTK0tDRIMemn4spdINZ47BuAxU0LMRiUEiaSyabml4AvTzDyoKKLRkV7V
G6iXGIg3pVhse60NPoxVSwwkq4CQUFDwhxl7kBCfV7hJygSYeSodjHvaqrNpRStp0mvLz6vhgP2p
HdaZW/RE0+E0a1+tQioycyzs1gsz4QiPbWg30do1UW1ugowm4hDVhZqxTWXluGMThyqWRYyKHglq
D5pjEZRW890WOayllGEHT0CflaTCuIzHsToltU8tGpMvPsekKa9Tgzhtn3lihtcfdCMeXdfOMzJR
raj/alyTVfT1EbnaTsOoZFV3cfCD7cH8Wo88MfEgkzt8p9G8kcjLAHXMU9YcGKCwnXMNQycszhNs
8gB7W0AoCVa3NqQ+VQbmBD/GM2s5npAh4lHISXYoJMrEHizFrzG5CIvybBzR7MvcKe5EIyu5W7Rf
R9uKVOX0hrRNfvvwWLL9Rfo7bHEXUBbbIlo8MPRWy1RbEwdyFJ0ays+OrVe+i0N8hmu3ipCC+vBS
P6AjghmfdPYQ1wuyqVLwgbpF8uxUhi/aZuiT52TC3d5BVCyb5SQs1/0BXSg717E/fIyEYsALzKbu
rBviy9FfLvJYTWKBzmWtg6ynBBf9kxzCp2yY3qJaItiqSXqLAmQDC0yfe0/C/dF5KnZpXQ+PjPWa
nTF99J66rNxW3uAvPxx7+RpJyNooW9cviaUuQ0TGr9LQhZrhSvDnorSkiw3Io59GU0HDMIUH2iXh
ippZVWuRou1clZHV3c6qdLYgZNlIpyN5UuzoCjVu3Ro+xhVv7RfDNj7ciawbHiV+e+8B4bBJdiWO
oc2ke3HFxN+Xq1kN9vQQIEBaQF106caQUJM9lqGTfVmidILVmFMabyLl50+K1Y8hq3wZFOOtKVwu
I2SEq12arRymnIdinH5OSFSileBedlZRKohDS9vlks9LyO3UmzsmG/mtb9WE2XjTdI48fT8TrnlM
MiHvIygMu75c6mdrscNrKy6n934K2vvWsmOUOmxtn/qlnO/nRFXlnYmb5mcNhe+AEHKEz1yFRGLq
qPqAL+TcWz2iidAd4ttpqAxB846MfuLD1uxUC6TOrH5yGFDwMGD5D170HZUL5IVZj99JZkbWrDFB
MU+9BQi6D61ZoY4TWUZ0hi3Lb1SjuHelhR21wBP50DSOeMWULvcsP92QFGqyNK/hvULyxAK+vYi/
nhp2ECkW3rH+5YZR821Ca3wbO1cTn+njyhUBo52VIwf0A/m0dLdWk3vntAQIdCbl3H8ihayrrut2
igiOcRof5XxuGbmN7Sx6Q9XLulH28bSXbdK4JwHb5quxlLkHccGmss6HnODZIQmfS+UEPxbN6UGY
JC/IsJrTN2Es+97FDlyvyrmczs1M9E3khuKQjLG3ddLAucpSdzgaPBsActCfbQI92hbvhwZqX6QY
uK8Xa75QSuOlf54yx7qhm0FPOqV9p6HdlQveSev/sHceW5IjVxL9l9mjDpRDLGYTWqeI1BuczMpK
CIeGQ379XFSTh13dJHu456YXLGZFZUQAeG7P7FpMNcoUZnnPHbJKxwV+83zZ6jBO1xFB6UOjhhav
m2U14q5OuvQla+C+bgoMuoRBuw5OkQmlNTkQhaUuyQtaFew1aoTrHYZ3nn2sjNhNd8LUxhvhBJF5
p9HSNi7YAauOfSBNwGx7UIlWZcSvDhgiDSVZI9lzfvcMiexV+yI8xTnyybLL++7OABAUHuxyEvqp
T5Ipo/1dKz220cU9Hi4WOVOijfTUVbEon7D2oIcTGU9SXDAkFPV1LrncKSH0oQM53VnCZyQSUfkP
tEE7dwlTC3wnAitYASo2yPZk7aA5D0hKsbnjWZbd0GSb7Ty38ba0KSMIUWyRrugQmU5NYLNwyimX
OsZ4LUB2Y61iH9509ffBwz2x4NTO6ECeuhl7Co7rAENwCkyriYO1cohQsIHFy2y01TGby1cSOAxs
j+ljXWCwCx/wdUchLheeDDSxUvc4sgA51UXhSTQ8O/F3iGIeH2upqP/DvWmrW9NM9Ruvca0zhHDr
0e4VmTt2S/RkAYTklpwpx2G9nxD30LzAgi7WsYwpxhH7nD+27XWA/ULLHmfPA23n4SePOG6UQd2L
YdH11DqysdRZvHH2eC8NIu6jDQdlsovbyjWgmMStsUh9TGZ1PolTUZfeKm/FsaK/eZ2beCEcDN2L
mLx9r4npnYdFcg1dM/0s0Xu3lawMzGGWJvcwSAI0DtutPkM6qxYFu2D2ZHgocDDxcCqHyKV1NK4T
Wu8BM20q0OaEMiweAtsedllwFpHyt03Rmz5VFcN0I1lNLCs1Ft/LZsTJp+ErpjaY1R+QTlFtWiuF
NGOkGZWfvzuY3f4mfvz+vPNrYPDPp50/qA6sO3K9KNSwt1lYAKMSTQ1aSftL3ug/OVSRtuT4Tkze
NcUfdLcOFjLlZlq/d4d6Bk2FYbKsxsp2/+LX+VVcnH+d+fMFMGvpM4TY/8PrGL5mKkJJ7X5q8/Y9
mZ/ujpo4DYSjh0dngE/6I+0mHGQAH0zvL17dnN+tfwhMv728i7IJgQndG7zor2fHuA+lVtaW2tt1
XG6ieQgwvYwywnkw6PomvfMqC9ZpYY+vciwAZDFJdLr/ALriwf45YiAcp/PQkTvM/NNwO7hFsXes
aigPuh6y8k8m5cIRIkF609Q1t6qC5Rw6NhYXsk+/KRz/MsD351+IU7CO4MIb65m4Hn79hSZ4M7g/
qH+c4qZJiHqCK8EnG/f6unU6n+d7mHrWX6SW//yilk5lB1EnplIHAPevL1oHQUio32940XA6oSMz
R6tXQiQHIEjV+7+/AH5N7M0fGS+GDsYvyN9EVPfXFwt9y8yxk6g9Zc3aWtTmJ9rrJtMH9Re/1Z+v
NIuvpRAem3vinuIP4iPV8UbJTiTfx21mqhvboGuNud8Q7V8pfP/k/UPj5AQ5i5wQUv7woYWSbDWl
mylMBsM5Ri3jBO09UXhC+YCtLuFtQgqcYs54cHqbG0kKxL71DEE9EeMeMT0mvxKEzArkRDDRKjfP
hvXPOfHfv/l/ek/IpvPVgsZv8LaIOav/e0GWFXeo6sKL9zKKdHdfeq26xWvOQek/fh06XoSg7wUN
BN7pr68DyARCTdhS1Ahno13VLvGMVYhz4rdI+X8FwYex/PG///P+mcX5Km5UHX9Xv9f3iEigWs8B
1X8tCp4hs5Zt/c9/7G/SoP2NMgAInh601xnewOf0mzTom9/mj47KdjELg57LZfx3aVB8g4HrmgiH
tADBneUK/rs0aH1DKdSJcnPhAV1ANfyDFPjvpEE8QnxNfn97525EGh1nt2653OD/eGGJqsk5f0h/
V6RS29GLaJGv8Q+2mqwF1hkzXIpweJBekm/tLqUWIpqGxwy43RXt7BmwiLssYx/jEz76g2ll9itu
mTuD6u4F/YI34LUo4wUVszOHQt8IJt1qEdXBk81DhM5xbQ+qodywiWbWkc29lsuZxcPfsRZdApKo
S28TL/E8nI6ZTBbNvO6bZI4oFTgrzeVstyqF0z34Iw1dQ4A5aurH8lwnNtUjndEN1GSRfIxL6e44
pdiChLA/XNM2i17isvwhIUy5PLOsiqLkOHmLzeRDRu6EzZRyZ9sm44csNBbpO63R2abntrpiAGJF
Zo9fDDrUFoThMaB/mmdIK3aDAILTQOi6p5qvOvtQc8aWI0ifGYyjMbRZhEpjaTu1sQzsmN5D0gxo
VXg/1j21uKVHdJ1bG8hu7HarBMA0QTlA45ENh8sW4Lnh/GflvRzseq/h7VtaEQDvpd9lr31mMpDq
bxkddrxXAT5oujhoJfft8EpPYfzUtW5616XUlaXQDvJVSXXznehdWHR22EcEmHIDUhrbe489+GSR
9/RSeytrCeosRYTcBblW4WjlMIB7oeIOVxOa3cP/nnU+7GOmCjcEbdpT3ZOp4qrYUKHZLwLRn3Q7
6o9Cz48Y+KMjgdSEdl1yfHhnI4xXICLN3Md30lr38LrUImGbfYKkLcgHmkTaOrbsBiGKVTYEUAJy
82ABcP1BvBjDaBcWa8hlqb6WTcV+u5EGe3pMRLT74dAdt02ABLZy9IR6OtZpXrG0SyOR15jatf44
h7JZh/d448QAQ5ze+aVeEVfBJp0/RZVPai6ATNno2SUu6uRIo6F9i+gzDRR7h/nraJDWTivOcXjB
ipVbTDV1qMQ8brqy9T5DhdM1zpO7Op3Prjo3JcCBiXFmaJCXzI/dGc2k9NnvmU3xKWN0OUYYuG9y
L9OwV0b2dy/otK2hocQGROQYksLwO+cxZNYBA8nbKHSsK15n4jNs9buYDoVVYRgfdhoAP5tVW8I5
QB3NrL5N+TphSDC36azyGsi9+qz7urMC7M1asDPU1bqPmOEbk/MUejGz/InTzwu9isOad+45nbVl
e1aZixDyluahPJul8QCBCaG2HXb1T3UamdpHrg51qkbgy32vyDui2CFqw6A7gAVcRQb1z6ZB9CV4
DhDBPcTwous/QNwRPvYvrM3TBeclsSGe8ZlFg3GRlfWjIHh8lrPKDiKhRnVEecfs8y68pjlEnoF1
FSfnJ7pKf+gcr7nLCnPcN7OOn8yKfjZr+2hZ32eEDoQs67OzU3+DT89ZVjjsVtm8HUClB8uVhVvq
D4wLQuM5obZsac1bhRyH74r1TbGx5p1D1TY4XUTNHmLeSOTksnw+bDnvKhRLC6476gkbdZ7mfcYI
J3jrzjsO6JrXet56pPAQ92ZmYlcw2Il4P7cjg2vcyXljIlid0AQbU6TJNiXsdSyaEJSxa/nCnIM/
qf0D4yA7mNbAJNeF5NWlU2xskiUrQNcmKxuTP41pYUzIaGxpRiLzmkIEfx3EvONxhtF8dseWkbzD
BvoCX0o9VcrGr5XHSfLVTJa+bayMG4AVddFjb9QCkUOkPb3SOu2KqaMANHOS7kh/sO+l66eq6gpV
DvMVhUgC8p8VsGM6+bNEXPU9Z8/Mu++AUVdQQnclyygtjoJT3uYf4eRfS+1miHpnZ/rb0uzCZT06
kSIVZ6u7Ngv21UALSlpR6JWThseWr2KiwoN3p+s8VkD3LeDt6TQxmAN9A+WHNd2h0a4aj58xjPIl
I4J81+j6vnS4OfTYf6jX0ovHsu6SJT0X5Ydfwvt1tObWc0bKTL1u3wmPh5XAggjD9qFJHZowNS52
SY8OWRFO7bi15cJxuDDBnSe0jBXNcpwQcaNaw5BdudshL8C0WyzjMjc8jJimt9VMNLepq1hiIihW
ATyxs5eU/ksMMUxTApKc63Q07ZX5tWuTjbRZW3EAUEtKmXmWqk7cEva8d8c+Opgmm2QL6nEZ0n/Q
2tZlKHibhXttZqdno/XJTnPwqapMrMckpTrUmZpdU1mrgXWWx3F5Nut8pm7YLEJpXIVpv1kRG5hu
AoZhN96DNnXGjx5iBc8U79pO4dfPUeq/g+f/b/DkBPSvB8/LO7yw9/zzn0ye/NzfJk/xjXAME6bN
JMk512GI/NvkaX2bDS8weiwdUJU+1zv+ffKkO8FEZGAsNO2fFJZ/TJ7im+HrPPgdlGDwVqb7H02e
xiwc/Dp5ArugpQ2ikyOok5zNOb8zbUgJdtWCtb33wjC9lHZddHsUveZS8WhftQAmVqXR97SJUftu
YCnCc+YBPh20cG2r9tHpGm2TgngArZJQNa9Iga1EGOtsBvxmyQMufFVgvAdSeqHAj6onR8XT250f
4/H8QC8dA1Er8NLzGM6NwVX0KIIBBzzYsV0zdNmyMxoGglE81DWKZNv22Q0XjZes2DIFD2UPp2Xr
Cyri0dCnKl/Bpq78hUnSkXSkW47bfCJYBxA76IatnoURdvbAxvkLFpyKy3lmEZORz5Y177Uxw0MD
Q2CDQe2+dedGWYUr1HKAJkHVBg7DQUYnIx5nPCAok96N85TUMi6VgzpFZX0NahfJtsAL3g2CEvWY
cTMP4rVkhbGgjXcih5eMSyPKjs1kd8egLk4uJT4Ys0YGtSbczHijZdJiucyoZeMOzVwXdaI/ADQj
7xESaAfDJS7FSPqt8ukcdmLdfw3qrjomPwfEwSvGS4xF/hIBrDzFaStWw0gtjp6dilJSDymRgSp9
SN8HW7jnhMccKXZvi3cObuVEOgMCxhLKzDW0M3+V1r47sIJiGzZKHIzS7u66WmTwm6161ZdUP3sV
ukNlyedWRofB4M+wBBMjtFgNCjv7UF1w12Lhx1JPU5QKvjJr4JxTZP5t2JXsWyO3eHVjAx+y9JmS
TLI5UwLghPDY2qTvcnZ3TyiXPi0EHB2sFStInlUBS6ZsiNc9duxek2Q7qYxM/X6fY9hkvN7XGQ0A
4Kj4eUnDKUEGGYuPvn9UDWwKLQrAsfQT26REEoKojPAhIPZxU8RZsSksM5wRry4xZ3XrRSYVcqq0
TsnYNZSPyQv8iG0UCOqNIeOCoK3wqCc1tlJznC6csBjIzlHVHhB4bVoX+0z/NLz8S1G7vSIZT6Te
WKGeL/IxeWADGh7a1q8WXVkumEnDlTbxiBjbO80UHVnLZnhs40nszc7dFIgr63GGsg5uFe6yIoyu
eVbfR1b3EQgOBiHu1c0wcCRTFMOSKGR1a3RvPx+aY0BmhC1osvUUqHUoIvyl/jQ+WFlxT0kGcWLD
sls6xqLxqqdM7YumUeVWaUl4MzjnoB+fKg9C+kRA77bniUqNKAsHKLte0/M+UHGgET9OaYhIKK5T
7WBvk74+sXa7Zw8MjQu+A59aopOFKoLiSeZXvUqZz7B47oRbEg/KRkY2AzguERO+/vVlpGZCCngY
Uzeei2rcD43+OLYgDgvQ8qvMNO/DOtlX+FtrfJSPJF/jpQcYbDFwAG7oS88Z9Lze2FYBNj1hvNuB
Fh9pJ5yWJCeyiCxMepjsiTYI6sTNGZMNIum1q3X+/yAC1jaL6avv5JsQ28RspURmXOJKZGLSAxpP
iPf7gksdUaHZUBvAfGUKN+k3pJfI4Fc0Q8zOCKsed5lNPfUlh8i9hLDGOn9y/WZamf4g/J3R+0Fy
yKcmLJ9RUmsuJiFxBCS5JdWu+OkUYPMRDhzT49lBoLyuXcMnInJeV9AeFjoeG3tBdzarJx+IaLjO
JuC9iwGIG1XilE3MHLik2HqVsm4srTPPXjiIO047ZO58q1lzfDfuG7LncgnvFc8DMkJKxQLnkJ7t
S0EhCsH5D6tzqn6FBQLPRO1OkQbrf/ZSdMnUpku36/SXKU0xWkw/TReYbzFgDDXHnROKtnkvVcX7
kld3bjBOyylJQHI1eKvpqdg1dDhsElc9qu7kTNCWw0A/u55fnokL4CJQGkUcMcZlWXMw113cBEYw
Ynr3Q1JEBXQmy3bxWnXJWyn9fkNw7buRk0TwQKt6/miSv6n6S6G43zpN/RG7HxRk+oeRRRzPjhFi
GM0QJ2vOASbYVVxsK8Dg7pPZxzJgaDFmZ0uUuaRbM1LWLZuHo3KAJKUgKZZxbJHIpWljNsfQA2Cd
NL6Ra30qv1OIqc2fEU1as5umjvpbvmSP02yyEXYf7ZsWclWPoeCYSIoBhr5QT/iOMVOQO//yCyN0
lsTES2vZ/HZi/Xl6/e/0l6uYqOu/lx1BqTKn/evJj5aP918Ex99+4LeRz/O+WTp6PAMftuzfi43e
PPLxPzsMb+iJhmBM/PvI534DGOo6/uwPdEwOi/8Y+Wxqwx0ioAiYsw3xP2sNhyz1y8gHrVD3yE/i
ABTzHkv/I54UqFracFaxtmVg2A9JaE8rHP05XSx4zjscOYBwstdIZgN8B897jXH3USYhWvwN/Mfe
AuJwzlFhy2fgwyAPu8k5G3BBg/0wKaBiVExErCVrx3k2p34CE5SnzimQ0WyTU1W+l/7oEG7spmeo
usUXCUf1HE0ungDbYoPhuNpwq3thuvAbXVvSNyU3ve6Zh6HuzHsaUqqj3eTFAbcfCys/V/uwG91h
ZYAaf9acybSPJcFFJiHuYqza7fwBfWTS9+wvNHpteKGlsGnXIS2C3zASWfDI0r4ioamJo+MX3VsV
l5zrE82TuH/cMX7C+K4/8lTtfXamIX+3VWBTttIEdz6GA/PTn1V/OPfUKpF4CTeicyRYhoSG5YS6
hRPMQZov68IHSkWiEwiHY9V3WlngS2e5O975LFc2+Evyc+7ZWB8g10AngiCQtTeEt9sv+pS0+8BK
maVTAsDsogVZ2EgL4FQ32lhdIrK+46LSvazcULOpcU+KOnlHS9MIbITyiXa0iGbmLNugK0lrQxa+
OLGZFfvEMMJpRfrP2mQue3azFeQkB+srUqmLcysS88iZ2vUu0SQmi8LXW5RepfPpRi0wisXkZTE4
ykTuYWK661Hp5aah0PVKSsTddJZVf44qxcAGA6rdtrhMvpdENF4J4TgHzFjhESdUced4o/lIg0Z9
lkReyfOMOs1qotQTmm7bjjoHaSdhs6S/hUqtENNlKgf/pq7ADldCYvoRhZ0dcKC6JzsHaiGUwhUp
YOQDtOnXhtOKN5ICKb0lAifVrIbuCjNBqZs0GkU8Vszgw8SA4OX4zAOOTvjclZ46C0qXTqJyzT0V
EdRfBEEBQ6qZzIyEIm+pVzsy2xman9zFYYvJQ/rdcAr65prpU/BG4lAeGALtV57mzhG3T7oLzdrk
bSoMn9ZF3qiFcAkrL8oOux6BsjnTKn0MQAun4GiDx2nOvXoIQHuOaOG4sJzGXMdjV9+TVZs2HvOS
3qO9iLJ6K8uM4muGZ7D3nfZUzViX2i8O+tBSVdcGHNNG+0ZJm/FR0DLtqwjTg/0cUHWStQxLQGvn
WKMbQd3x+s80q74bGqyRzKmvFUlgP4bmFVhynfpQoUokNDVRLpfh8XIFLRLGzH/lBLwpYqfNkEMz
vvUs8Ukf96Ypc+Aq0INiG3iDKpppO+ijq/DjtuJQU87T6xYLfTuLrJVP9PHkuViRuAy7RxYI+VnT
aYevDavYppxD2zvlsN1dhD8j1ZOu0foSaoP31oLHzyGTKa3j6xpG32XOPXHF3cQc1oU+KZ9mhSGK
6CzizVmADqLOKPd6/pH8kNAXxc+sN0U5rXbqKcfh7OO58hObZ7tpgZpsPCcRfC3UsKWW197qna1j
zK3oXmMYWna9TkCeIxRgHvomHl3e2mWr4O73pcDOFFIZQjK2N+OFnobVOk9Uy5QyZ3pErF89ZM43
z6gcoDcxMA4m3IIOrUDeBqYXbPSkiL/KuA9oa0ZdY4RU+rjpRwmu0dLQ3SbT5YK3uva1tIljVdKh
yKiD/bcbgxj7RyFDOh0a1zzXDtKhJf1455NbfoGBR7i+HutVFdAsmuG2Xqd23nEWMOoXLW3lwc0w
WqzMxHW3TVsproewuU0gqQDFK+32IxzydI0BYDeF4mhISfsWeMCX2gybYxgOu3aS2hULjNwnuSfv
x7gKb5xGn27AbGVbL8+t2yo/lbHa48Yab3UVxyt2hd0j5vhu05R9zhmZo89+kqV20ZtcL48W36Yb
au3TE+agpEMAp1fD7tPXwPfVq6tJ+VTFbXHmbZZ3mZzsNwX3jgaMWh9Kamy64CaMAHNG3Yh30Qwn
VkMtoFfgAf6SYdQ8R9mUI4IELWcBvz2m42TDCOwEFbXddKREEd6Xj2HoOvUy3aRTNl2DSZn1MshC
+ewhwnNmG9QN0RJ88ykMaFzdU4lKniSfFDi2e6Nr57YpjeA0fQN8y+bXdhklbxWywCaE+rIzjdL5
Dhdj3DqsPco1uRTU8DzNYXAaA5BC28q1k9uEVOfac7K353Ff1tXGgJm4GSfZ3yPPgNEE08UJwKP4
isNfuKW8rFxSHJs+a3k7PSrbM0/IzdzfDbcyDyyqKmLMkWXsQ936bEZdrtgoSDrwPGgqsJPKx8Ho
kHFsRg+WRVXtnobSS86m14zY4bi3gvZ+t5o85mtM2hhcYHhjlQ2NsgGpOGuR9b58Q5GOASlEuqWt
xzAv7lzbA37WV/H0UMCEpoWcnuODTu76qalk9zgkxmfdFnDW4qDRFm6YWjecpsIfbssmLEetzpGw
kBuA/5HBtnuApgCvzaekdvsHxLn+PRjcmJuuCSNz1tHxQruJKB9ddNkfqYWNDR4dJvsoxqWcKeM1
StD74CJX1o3CBwe1B2AotW9rYsLJYSpF9+IH4YcfNjsuLe9YeT6BcBNCRqeFu7wyrvrE5zwmRX+A
DnzBWlyBy0bV99p+2uecms2rrLlIdi3EkCOQLufa5TKgzqk1QRT6au9FiMYLQIDNR0krJWZKPqjR
rPckvtnXJTxMFxibk1UaJ+kqZ0FxF4LlZ97TebQS2N2UPFMecW+nG0iSxdLLDdZSrj08ynLSYHD4
go1jDkunSW1sqUJ7oAt8PdiQ5Wrd9O4A42YXkFqzDS1Ono1xNPdsLdp13eXlZ14nckuJUY7fvMt3
g5v7L46VjTeB4RSfZK4AYzZTj2DvOOMVBzClSQlYp9JsdnaoR6eoIOsnuwhkbN5Mx4HI+5c7acay
DMQNpL6YPige90DZjI8xx6u4iBPPDJZDB8lwMUKuPqYZrh8mSTl8BYHen6YxoeRzyDTnMjo1N5J+
KD6o2jDhxTQeyWSNcuqsj2+dkTnKCAN/4ypDbqbELc/Y42dFMOcMH9j4kpvhEwhFcxuX1aX1LLUz
dGqQRgN0nqdQ+9zRkadKAcrA83ti6IxXQAZs4rVmugtKbuuFrtmb0pJbsoCAJqMPXL2fpeHfsFds
NllBoR5XcOzeF2XJWa8qdWMTVdqRe2LWLkxgcg9ZxX0VROgAi13vWwKI4Deno+uofmONSrvn1Gjp
r305ee6hC5ph6zqlz2dfpPYXQ1YBdMzKjCceUhUFUMr44QpQJoeJuDdHek/6n13rGcYG1Or01lAE
dvVT4a5saqPPeqOdpZGIe4bJ8UALCnZ0vZGnpo59prkW1c3D7EnuJzQot+lrYT2k0kCvalTDSIn9
sFfJ0RKlc+GOoNYsR7OTE5pdvchCK34p+YmTmVEjt2TOnC618kZJqqJyX1Mm62tB2vXE9YrdydAI
UtfV2N1Jws6I1jSUn23NUPqidPLJXAdMuARsJIu/wcjT62Q4Jr1RfRm+5uBmTlYj0UYMsLsXC9wZ
lB+AwKQz6JGlPNEpAEwpWlwALQT4CwSdAUtZ1eG0Died47wMyugZojQG6LIEQhLptkagnRGDBPce
HlJ26Sg3mrEq2dnsHPcORLhN7awLmnGZZHn26Y2x8RGyqz479Gm/thHYMeIlGr5mbKTFEvUa+TXI
MScsWT3RbZ23Azb/ojSogpp674FGuQguDEGQ9YDXZOEqOKl2JUB8++DdirKWKw2uEmgtqhW5a713
sVIwWVq4lp4dbVOPuNkQI2ua4S3Bka8KxxaOg0LbD4CxlzLT9noZ7WwRX6aip2jEKbMV0qW66giB
a+B5Ma3vKZAkPbCWqS238Lj3zAkYi1mDLnu69QpmQ/4lB0fkXzo29lUcajvTGVDlJAM3R2SQu6kP
8rqInv0awEQfgYiMJuiwafjIwtBdcBzsNxSZAz6n0rTovTP+M/jiurazYkXXeCI/sGGjGCarPAYR
N/lU7Lh6+KYKEAQ6RzNcqeZKta6zmiBIgcmJ1N6FTbzOeqNb4OqeCBejNFs01i6hlvLv7JAQHZ8d
XJ/Wmyw1V3o6vGP+XzVttFNEyFbEjm6m1pW3PWIqRE19OnPtwdSyAn/Fo8dY9P1YE8JgNXRI8ia8
D0ocznZQ4uypkPEqvW0lRl+a2enitTZT1kiGUm0EkgftimyCMNBZUzlaS81vYce7qapPztgmMdRK
3l8PXPJWIuWBJbG7na25wVNrmO1LA1eLZtEonfGBcMCPQzO65WqCOXaX6qi9aycs/ScKhId3ZYXB
sXGmXsCahgrTS/FCFqQN10oTPhyRiQPOgcUWAKcyHLK1Y1nTrhx0NH7p689QgdKrgpVDChG9kbCX
TJsD9ifFDOpRjqu7Xfls2+pqkbbY6sp7UEqKIzcYfPJx6e2GtHqfytgi1zWnj0D5+6Lx8T3o3Q9z
bCM4rlCQLmFrEfejyFhxyZVg/6geXw4mbpIF4JTujSsrXuKYJ4MEWWgLEdnZDiOPakFIYG9GfnhI
JnPYKQ+VAMnUoIverMujQesZVWmh3j9R90gVWgoXNXZUm0N2adxHj8FlRm5nVI0FLPN/M3b+d/f6
F+qbYQnv3y5ed+/1+J7jx/3xU8zbf/7v//ztZ35T4FzENNzF9GUIbHW/V+Bc+xuNv45OyMlDa/vZ
Sv83Bc7Sv3lIb3DL+QZatjU7Af9u93O/OXMdDN00qG/zn/wHbj/xp+55vKm+ZbDztTg4/zl0Lg2T
XJ+McnxRmneDS7p3YY/l2SZH/H4J+X69gjZK9wC5uRDwPzA0D7a11mXV7ZDA/H1S1uoKaIkaPdau
/lPB7PFi9rl7wd9gP8YiaM69qVv7MbOSjyLWrEtbh8M+5787J2MbDV3c56FcGcr+lMNkUtRRteri
UHn3QOSVKyUmoPc1jiVHQ89JH0wwfIj8unmYx/9bPArAYJFZVipysn1YwgFyyiB5IpjYHGqSFk88
I5IzsYtNjBgEisvvlhgSubQ6bD9JQrmv40bhQkjAc1bCkQL6XoDRUdB3ht0vvPgcsrdxExcre5A0
ZsIsXlvekF1jVbvsVhN1aTF6r6CqU0cD5m6MHf3EfF+erSjSDkNKITGIpe5im5296Vwpr53S1blQ
PLIT18kvlWk3RCwaY+02VXef5tz/UfzpjU5JVgBpuwRtTRN5NZDUGFr/1ahtFhla3vFcN+21Zlby
JqVPigYmJgdVl5Q6t2p69zMbAEucYH/B5r4yI/xuaqKIOagV+oatmxATyy+M/CUMZsXKhiiP7F91
NYRPqgv7lzEKmgef1fkPsA0T4EQqyTtW5gbpmFE3XVLceps1G7Yf+msGAQI0EYMWEtbkDm/JWLEp
lpgbb3OvYwHsZcPRJ8+3pmuORKY9TV68Kmj1WJH0G22AnxboUmBYFf3Z7ZSf2CdlX8Y4CCqWMa4u
dDocdnVT5Cf8pdDRB1FdU6DCK7vKdJbr7tdICerdFJGt0iCXnOG5h6tMy9UzHUckYD2/fXa7JH5i
5A1XTaXdm1TcHpOuN7+0IRbspimZoVaqasELhyOsezP5jCLvTQg3OJf13OwxuMHRTC2xanvaFGfY
soGFE1IEs7ZbinOHKec+KjxjFU/NeKCl2L3JYFIUmiQqlhszJTnsTh1WxveaFctuNO1+F8Ye5dBj
KfciSddmOAQ7OqTpVrHIU9/1PpWevepHkNrOcCCMSJGIVTveWk6d9uJi0HoKy1Tuc9n3bxmm9Pce
q8Ei4oS1gkznHXuralaxT72LI+7iwajurW7Iln6bdu+JVVVPYrCibc1G97XsynA/tZ0FtdIKXIMY
Ofk8GwZPhF+sKi9hg92E870dHq2o6IDd1+WNGGIOIV5ZPgdYnRuwxABtzYpg71LPSmialLEEnT4m
yBAs9UItM+j95u5ww6aCBx/BXP69OnHxRWca/ZOTxe6B8/QIr0orzoGrEIFVYt7Ek9ecy7w11ioi
pNl0bk0Kk5My67KydM4yCsHYBimHCOK2xg/8WupH64jqbBpEdFZ9Vk3GElxtugYpWJLBbhqEyd7R
+8e4Bgu6NRxPTzECttJlb2n4K7bAnIwDKyFTZc3zVZt34mzmLshI+MIbCPbcB9kh6AInbe551FXS
+aQst4s3k6t5F4WCNi1wMFivrEfg3tBiAlxYijk1OE6hBv8MJy5Tc0zJ36Ge+uikcBq/kFKhxZkD
Y8tatMs/G+Sagek7NN/sWoB6ziFNv2LqsuzZ+aDRIJEnLnp8arbu60h/OgBwzfIeDdJW2CWN/qXS
zSk/gAqynAVh23Gv9brItyrzLGPJQV/7CIvBLFi1lO5Ly27CW/upV9/q85nAgqHITbsPRm6MyGsE
1lU+bFqzG1swb/o8Ppu+9upEQ0rLBvSbYcGWhBSs44A43cWxWdZLS9eqS58mFIIMg7KGdWgabF5n
OxqN52hxbGxMUVxjp2Oi6kGJaaTD6+ZDryc/weriOBHkRGGqaxnp2tGlOHvTZqWq124bIUvT5o5p
IJRMmqQ421fwzY5YEvLPOem3vc1+vBkjxDkNqLzeiACyVwpgLcRtj3uV4+EB1cXZG4ZCAW+sePgC
vZc/t9BQtgVKEoAzmyPqQg5Veh9LN3hue785p779VY1a/S5i/94eBhyTkwABt6BigC5woLCHVrTD
2+h1bHfstnPe7J99P7Omtted0A0WsYu3JzQ69z6Q3uT9H3tnsiS3kW3bX6kfgAxwAA5g+CIQfWTL
7JgTGCOZiR5w9M3X34Wkri7FKpVeDd7gmd2ZJCqTEWjcj5+z99q3Idx1ekdWbgBPdephSwoXX6B2
onaXZl5rrRgTy4FjTp48MtUYTw3JtE86ZA3SDzM06lSrMNwGWQ+IpNlVzAX2xjQ4QokYDfaVlvYw
6LDUIP0F8WcfNA13NL1t6b4oukIPxKcCyMkdQSqNUfAAlpGFXph2cg9kLTQeO44eV2luoxdJSbiP
NwVm7xfEpHxmBw/SUVrNwmifY5QxDY2/Y5ll1TOdazKXYrhoah04+WCvTc9ExF5jLjynBTdOMzPE
WRCg+YB2H2bfKw32zWqsSK8vtJ43pg2M7BlMdXdiDTW+6UY7PTOrcw8Z0nxmJM6csPYWprUe+NU0
6MnI+urx83dNz3FoFTGV34Ff0b7CbR5PYmLMlkM3fMc0YO+CuPCeUDprj7rysjvLxOLrD6Pd+1EL
Ixu5Q1CvoKYO7yy67U0SWJzaaEG0T31vTa0/x2b5qqWlOnhMarGZmcr8YsdENKxYFbVLgZyaHBry
YtHJegWCFRG4lAoMNLAaRGpWO63vkxq50uTB8EZzXu1Qy+svbV7TegA5+E7ysps/G0OgW6t6Gpz7
xEyicOsMNCzQr84E/aRleutFBhqaNpCiWVuhPZyCNjdXbpJEd0Mb0axoiDn2a3yzRjJnF+4Vp515
dNXT0LTsAn3L/m4Z831aRzCHl2R5YiMqYxkRKTqkmrNQQUWl6U8qSc1uDQvBOffRLPPVGDhOSEJE
7XVnh5nTtEk7MGV+ENntjc44kMfTgU2+FmkUvARyJMTHI/yIEzhXFY2Ceuqg+N21Q4wSTMXc96RG
C41vdL6aRxBnKxI5m/vOyNT94AYkQbW6LrbYK1ze+DDOD3E0yTOJv0gvLHY4ngwUSjiOO2NrlEZH
pkufIgaadcJ98YqhNkrq5EZy2oVh4Rbi2wya70mrvBKFB1OCa1mPXBEvSyvcZyNXSFkwsQkodr+l
cWa+oZzkY4Ve0j55xoiCsYETjrTXCd84HWZ7mXXeUwzYaRfN5I01Wiuu09lMrrIJ+aGv2dmMXimx
9+y0KuXMaDDCyRNmVLsS//s5APZ2Gq0W6CFDljbx4zhqXgccbgAUMEl/ZMrL34MuMY92oIUXZgDT
tA6RB53pQ19HSLMP04xycvW/ko3/G8kGTjGUFd6/dYo9YI7t6j+fG//4sd/1uuJTlWsYOr0z98cp
8He9rvGbYcM2g6RGrCvGeTyF/y3esH6Dqyepu/gRVwKA+5+jI/4yjIiA4cht0V1dd/+TsyMJpX8W
b7g6p1fszrqFhgTnmb78+U96XVWkGuwDo9tbgUV4T0qYlja4+xzo58rwoIdIqtZ+xENkNyl7RNm+
j0I84916AdKhQw5wK1qsw/d2isFCs9/QVpGdr2kGKUaIM76kSm9OgMTpnbgUSejLye+tkjtJ/rg/
AH3ZFw2JuvCECchJxaqJQU+Q7f1Seqraym66Ly39PVfZrTEtKJzQbtaFR2gak4zvVmheM6LlQFtq
1SuEf85/EntYO00E7Ni4kVZl2L/GTQbevjzXWcIq1LL3YeIJbynUPD8WRJDoFUkrhpkwHyQf99Qm
FrBgTclzVAToVJVj5ai+sukp8MIHPU6/DVH9kuLVyFY9S/6VBqB+k4xj4LdlR8gXAj4STazunmJz
8VlZZ2TJ40GkdkcS0lT6YeUR/lMZMbFjTjeNAxoBA01G5wE7COXGqE3njl6EDpw42kRVk+4mRiNr
fFrFlYNWbq2NDVq5ijantGrnSISP8plzQ3kePFInawMfdhbKSyun13r0IpJXSKRVAzpT4WX8U2Gq
Syc97SqQvX7AgSBXcTsk/pzZ1hVZUB1n3fI9McCua7jWbmpCoLdDaFKxJYYglBRYUOo41oa2QbeC
iVUfK0wv9+gJviuF3q2knLoZGO2+UGe+WK5adL4MehqPkULecLSu0m6jSliq80QYfdrDKKFc3Dul
9+q1WepLYg6YQWcAQgfDaTd9rh9LR/IAuGm211VN3QjvJJbywUGhc3R1RAdEacQPDfWlT4R7umGe
F14lVZjdsy+6NOP7dD2nsEEGFth1q6xHh7SYjRNq9hXUymeeV+991It2o2tFjuSmrP28jfJNr5qH
QAseoolZHxmFK31unhIQiCBo4MM3FCWrUbO+ZuQm7JO2uTdsNW4QxEP0T0xmLx2KO51YBh5RXBsT
ZvoxuS1MJHsEudhrzGAMAXqmaIvpxduNnwSG5JPGkM8tOPxgiTYKp1rdWnJUG8PWNJ9YmuzGa0S2
wTk1HPLYUFvJM4jGp4F/H1rxPkzJpcmiiOXMa3Zzy9hJT4KIhm9tnuyiTO6bxHJ3QiFC0ezmyQib
8Uvu5eFx4Oy0N1r0Ta0lOXQkAk4V6TdZgo6JW9Xjbpz6FpISI2Kv04Kvdak4rqWiOsdtEx7naVjO
Wj1u2pVh0xvvgvqdkUHhhyV+MTnO3rXMrfEuHBeT92ilmxGT97pt5FGC7b/R64AUvwB3Fz3y+G4w
KBcn7Nc3OjSTDrbx/EYptY/bmQPl4JSw3RnFr9Rs3AVpi0lGg6dNoEe5bXXk+3oTOOtehpGPBhKe
r1RL3GdkoyzIs5y6XNOl7w1a9zw1nnzsws7Zk4ZGponuBGtNJyPK7nWcp5YTMYGoplPl2PGjx7zu
zGyc+Vtkz+I+m4HIoMQgVgkC7rMsxLMe1e22lBMq6rDYq2a8VS3RAD329ft4AL+vAS6YV4hfiWMY
wT65EbMFr1GX2O6G996Ei+4ocziidRv27WIW+2zwa06WMmsNn10rU9da7Z7IdRK+g9g91D3SFGmm
5JPJKFarTmMfMOs24Jb6kFsDX/WRc7KgddyCkFXnwGiTmwgUJzSP7tzJuN/lVls9F8wPVoICEdbd
1KGhqnW/iw2xyWn2L7rc5LGnctouZNV7aIR3I7hNXzD89UvILQeVdHfsQ9qhK4NqawOPv9RlPu+N
THsIx0rHM1UgPBZFe1Omru277hwzIiFKqhDxeXSj9L4KrfLOTuCf5bHVcZhxQF0B8FiZo7tEnRno
0xkiGAfN1jq/1SqbQYub73QGV+dRa8uVxvRxFZDkQ0FosgrH9rthcND3gEatLc+7wyH4FguX1NQE
sZXlYfsbdWWSV5wMxDI286bviAbIA0JMyoJ+JCSSH59BZKBZwpg8mbL1xLPb8zZntoB0FMzeFa1Z
cloQ3lmU1mY4XLSww8hLsF/9IJT7YTfJVT50rL7G3h1gOLrCvenBBKxGcFqan7jRcI/7pNv2LjQz
W0vundFQV44ukyeFE2dTCXvYeDC08kLubG1gLMeeAA5N877OM0IuYou+lyMPlGyyh74CWJuM0+AX
mX499/NV7lUTOQEyecRRLw6dppGMs9xpN52CrUncLzNXlp7WK74XYr4g83vtHRFwUWeTlAhEQfQ7
UWMimIuPYxDexlFVXxE4iWrKFHdYPs31FPTuuix6wcCUKUc9F6ixEsfcN31aP4TIonzU6UQntm2+
N8fym66xCi2q8kAEG9naDOShE1r297yDqhq0SxiiaeOmQnf7vzOSv5uRIMXEy/XXEuU98bdv0bfs
H7f1t+/vTfSnYcmPH/59WOL9RlWKsBjdjOVSWP6BTXVsxihMT+hPmJbxA6j638MS8zdh2wZiZlZ1
gdCFec3vwxLmKCYgEuTKnM6czz/6D6YluNr+XPEuvjnDM3TbQhhtGsJc2Ak/VbyCxAA61q27KwAU
+rHT4GJqPDB1Cs3rGwcwTud6RK5rZbs7qQ35KreC1sdiFRwE9dV3ulbFnh4LCDvExR0b5c7K2+Q1
q1NMNLNUqInatHqrkKyiE6kwkA9TeK0hlLh3l+iIsis++XNt/Z2w22k3Ro1zj8AmHjaRrqy3gPhO
UussGW2hGm4nr7uKEys7WazM9Klle6gw2DG/t2jGFfo2Vt4NgdDVHpdC9yIpLb+n2EDZi6KJWFct
6LZmYcBZy5Js/B7GVvBKsGZ3nMnB8W05tru5KaM96m7QoAS/7Zqx6vxQYPGZYvcGhfCwmURS7ssI
BxTrAp3GisCqmDXxdsCNvfESsGmrHLLjLsgK7E9YptRjT/7NewwA/KrVNfNYud3D3OgeIu7GvTWd
ylq8LDifhSwBVBDs2KgVc+fa2RDdSx9lIhVv507TuGa+nr6A6dZJ9xnbY5GKN0D4/VWQxvGZnAem
Fo5LaDa89oM5NQ4B6+RdY3F14ksEvPWZzA0UU3FjnUOXspkodKIxx8bWPvpJtlc5HbyXkkbMFTec
72mDLA2qYh3aunUNUqEhOc5FQouuiYmL7n5QqBQsshGGngzhzLFKF14XbQKUPjk0VWIQGaQgHOKB
t7hQWvHFykWCfo8TR+R2+gsh4fSPZFYBTCN4UCEiWaZMmKVFXPkDlvCdGwqHwUWLv7q3e4LnBjM5
2Vrw5NJR9u3YyB8gh+EKbGjatHNkfh0ZOew7AQWht5z8Js6yhJwI9o+V7BmS14L0QSdoNgOVsS9o
IW5yO3pHSxfQqCyUfW0YfXKA37ripuuAAXD3DeXsfUd/Gz6OvYEuCxHCE8EHGQVKIB+GAofaahy9
igEPOW+D0sUdwzwdx7enWehDLLxGVt2p7wTf33hWra2NLlTbDr739WxOOZHFckRrnpHWKQVPLc7D
7DEjVB2HOUwsrPtcMy8xdF+ri+51JuztpLmuuqdF7Jxm5vrbaSBg0RwRPLLHShqfOzU5zlOq8H3S
x+xXtYYevJ6weNrE2xF/UTwa7uRd432eiTBCarnRg4FpThUl4XVb6uGtORsWw0hz0X2hTCBJdSD7
pDFxi5Ffy1l5gt/tgMt7c9HLUWnZWrXX7Nra1jALiLdOCeso3xpjPLppkFA8Dr7QW21bl8NV3ptq
7yL1WWPOfUB/RUxtIQ74p4DAikhq/k9r9e0/09MW8+9Pvlzn0y2sW6zThm1AVXdZlH9e9QIncYay
YTmgdy6iVW+XKBOUKgqCu9xCneloizWkkQ1SypdszNjWy6qur62ZanEVBkV3aucezGQeUZVFRXby
epNZBvzC9AzEsXgpK/QrjTPEJrqNyMo3bYsBacXpOL33Pt/n9PPdNiNIKwfspiRUYccwjxwhwDgP
vWkVm87S0td//9WdBcbzp+8OaA0EDKApG0k3U/dfVvxJa5mbpyEp3XaI0iyHHJmaXzR3fNUtCkoD
NxV1XFidnbpzwjVIbWi3/ah4GmpFELQW2rWBpTcqAVaQIE3HdolsTLL+ncbokmgxTgenGvYWjc7K
nKtxLbr61W0o+CMavGAejiITnJbT+K2qxhL7m5Hfjp1bH9AHVD7kyu7oGbD8RZXn1rpJ+2pD18A8
FH1tyrVOp2HDdRTrYCBJqZd9vLO9Mb/tnMF7hWZYvOJk7Lfk3BQXAdb42g7xb2RhHW2jwch3ZTs4
L1A1g4PMzeB2yuP+nn91tvXcxSSfmhhseyLfETW7uFNJRx46Ne9KOSCVc4fpEEYo3leD1QbbsBXh
lwmUAG6yGecEH5vyGPYL7ALP2NUDiREpm+wmg6aBgIY1clNzHH9qBa7W0PTUEx1tz6/o6H9wu0I/
btP01BHxshqVnZyYUSxWtEbYTwASxI03u9oXsxnEHu1kyN7i6uV7lZTjE5Hd8sl2yuI2Cqr61k3t
/qgDmdmbhhWdg0qv9wzqD3nt+m0fueBb6nZduc3Y0nMxmAcPw3A3Dnl63Q8FdqQoI7U+shAhZBNh
y8y86y+dgG7JjI2+bmmIi4Xo6qHE7e2tg+wxajkqYFOwB9LKmzl/zXU1XM2Yjs5z3UY7PWrGUwHX
E/IL/hj6xPHZsScGMzWH221tJFNAnqgbrfW6V2dHDcENYzN1J9FwoJ00womgYNRsNvrrTV0DeCYK
Ir3thqi84vDc+lFTMHsITXUcpePdRcsqklUB5YpzAIeLQai4mQR8XHro1ZCRRhlOV2MDKihxHWCb
bBNrottvm2XNCiWrV7CsY2ZoRHf5rGkf7rLC9ctah2Wb3hK9NguBH9zOzN7Nnwtj97lIslJYfres
nPWyhrp1xDqTxWJmIYhI0uVk5V3jEigex2UNroU1HouhZM1VoppeCo4HWzFMrOhGWd33xMqfZt3o
XkEv6X4JBphZVC2wEy0bQ7LsEc6yWxiZQc8nXfaQCqCctneYh8br9nML4siPIsTTppZRuVE5D5Ne
2jeNyqzA54ztfWdETKanWxqpvWt0l8y1XmGgWfbJrk5mHzk0O2ihQvcyqMRmq+CZNtmnYnVSWU5C
imrJsC3JSt0FEXnotOCWLX2m0UCnRgNEDLK33xocPuvV3HCLnM+qYVoKCI1KYl5KCvezuMBMkayL
zrGJ/KTu0CkfAy+q1jJf5OZB5rokxHfjKc8M5aNlHA8B5+xVW+Q5YnwFGQtl7CHpOgE/wI0g6PSe
tS7GkpgvjuckNmKgP5htCXE/zMVzVErrGgK+e0+qYpCv6iZqyDWrvfdqVuJ2ZIT91mddfxs3U/xI
AnX7hXiysfFDvXMOmF/IAApqDWMs00lmK96A/SaOzGupmd2+1siIpKajgzcA21y4xsK+zScVEcmn
8uu26z3ixAenviC8fNEZ9/semkTmuKZub/PANXYuQ6MHJ+SLo8IWh1pTnCgjfEAQ8RnbrlTDwdtM
Le3Wnkvz4MjR+pInpbwF62qvgQvwfORx+aBIYicTUK+zg6nFCc7uGOYlHnCgD6GhCMnxxqS5kgS0
b2Q/eGTfxvpl9ObuzSwLxTXG4kIfiRdtOwzQdFeS4W61CpH2Pk8INnZAvHmLAWLGR0cqxqu1qx29
qh/2OW3hY+Iwb15QqzS5Khli6NL0r8bo3s6ANR/oYKOQLbVsB9U1PhK23YxcNJf830mkr4kpA2Ki
MXOSM5W3l5DR6avq2majOxa5NWUKOEsGFx1C7mYRG29aGgEnoTwefs1paQ0ST3ynkU6CdycrG+jr
VIGrYZLWbczXCCChE96FU6CkCUxywbsuNEb9bRkzfKIA0HwMc6hA45ZmPyjHl7JJrWM/Nd2VbTLt
Cw3EE8R5021PnPngiCjlCxSMBlwK9g1qJAlBQR6ZQ3xgyLhMYwknfMwzDkhBWRyc2nZ529FNrwpa
tfcIXaYdKw+FdZDqT8kI4ist8yfDUuLFqhhX9F2mngfbTp6JT6vfsYFi6wIrvO/b+RVL1pMpM4nj
EvzEwbbKKyGHmwTBBkU/wXndOMpN6rJX8FphE9zo/eiZyCVKqaO1ttTBlS37bpDaR0bY5p6maUJP
3p6+xhrPqT5b4jTSJoRLKYM3fAPWLpQufSKnXMr6uRgplEe0yWNkfe+6KNh5VqVtJWaKMxCN+IQZ
I5xOXaGV9xKr/EPE+WVcx+XYvveY4EExpY17LqqC1aan5/6lUAM6nBk06wpmXr51Ekuh8EG55CUK
ZL4W2DL2Ha+W/NY+/pbFvcW4XNVHgb2A96fhu/fZEhbuJifSGtq1yxedMDhoZBBwHLlJZcMwBpfZ
ZvCyBjvvPHJwMlHLasgZRs8Tu9jm7ycJ23nJqQRjFOKTR/uomLBUmgCzjM55BYJi7ESPrwWrOnn2
eTbx1taTTpJUESVY+8rmkGTNV8RoV7Ojfyzjuk1vBMa3tgeNhkCR7VE9NKljMYGO6KSLsJ7y3RAT
LJ0goVqZkfuUtwVFdcfeTsqOAUamHnauXjV0e02wLJ1khIpi76mlw4j1jKQkXFl9zZLUt35oCXWn
nCDH8oVCU/MzYhAeaE/MD1C+QFmkututIfeekd8jk8Ocm90SKiyusFvgmAlCeYViStx1Q9xK3yJ/
vNh5jqd9wSRt3ppGMXxY6SWAv1AMMBoW61ckbwBzW/s6TimLtOIqZ5ht6ZX06yYLQJ1nyU7GXcUq
IjhjjI3m5/b3CTVwsiXtDOkPFs9izXTHoHEbnJnVQAQZ0lMr+mtb717c9LWc76coRM3CALsqRPKR
2OF1muYFCm6l3zl2UH3l+WLzQkd1M+CRPmVRoV70vkf+Emd0IdYa++zO443+OtsNqXq5Z34N9NR+
luim1q3eWIcGVciRnSA6yyzQ1tiGltSxjFxFraGoSMJDWydM0x1mgh1hB3cIF+X9pAfTq40KYqW5
YX6oZ0Ah4D7ItiyIkti7bk2bX7XO+MKUG4tQURrmwpWO9qFl54csnqqNhZoBvSSwR9EFimYnFq0J
g9EW/HCyt5a0Y2IcZn/KgmnTx8a4p4bUEb+XLoCg2tSDWzsr1MGqunFhbjC9Ekb0WMdUfj1mDCyt
XYWtoPb2YZYRFl/GJA7HAZR/PgP68BAxf48Z46Xqp0UwOIbhuojz+xBUOnHypTZv+2XDdWWE9sxI
HzNtUtDimm6HnYOCLI3mbeeAMPQZ7z3g4m02c6dKhPv4kVdokdQiI3fEus20gQidJuUNTAudBRvI
JCOLjjeLj1ISQJ7zE32bE2seEP9JyGiD4nJ23lRYmPsoZYUIzLzxG2aAvCpxvi8Eoo62KOqV4aZJ
QBQbq9kwVMM6TG0f8glqSCMIrgpkOoUXXWwaM0lKui7MZiMKTjXd75VIMR12ZJkiMsOs6MBYhgEz
HenwAUuqvXvO5cuMceDaMmZYScCZVxFWl3U+9I5Pn2DexKNNOrWIHc7mzPJOkWs7XILAOAx1aZCn
0xN7KZriIwqwncoB9K5rTtq60gJDwUBDFFqQvPZdZGX6tYBYksF8FsG9pfUehneZ3XJWIcmZ4ckB
PwidJWSM5lOiWf26DWP1NZdmvhYqK0/4oRPOf4rMSZRGe92Ms53V19W5MAvgaSS/qhEay5g42UpY
3owGMDF2vGHmY8tx7RaEDZ5YhIubOKf3EaH2NXSch22SnkphH8dmP7lcz67wviKKXqOTc+9Fwcgw
GZzkCY69dajSLIPZ1ACj5xU8BENyG5py6H6IOf6Ski3+1VGYKEMXcSTSA937hWM8JIUIAst0d9o0
kb9qJfKtDnuSgCq7YODg1Zx/zWwMgcwXmMxq1FS4eCKl3SEdny7SmVWNb9dmQk8aEVKapV9JT8cc
cJ/onQGEarZw9n92OHW88eXKHWkQTqV0jzFWerVqOCFq6/8nXfv/j5LLIMBC1AC18dcd+f9TfP+W
fyv+ATHuH9fxW3n5Vv/j0CwAuebn5vwfv+l3QYr5mwdn2JM02z/hHzwif6CLxSIHAQovgE87Lj2k
39vzhvkb/0VANkbt7ujwuv9oz8vfwNfT5Hcdw+aB4vf+J4IU48/kYgdpHE8mnwzBjKfjqfhFj9LQ
LpdlPNa7aEDOltj5pcDLtGFCgAg5qJG/z9kHPiOF+Sq9lAaUMa/Ev1lxFJviEhOUWzR+MCI+DAbI
uOXU/3jW/vId+gVx9/kR0fLA2JOMOMhz++Ujmn1g60Ya1hSooDMIhBabMKqwAkceOvDqG6rCa9l0
fhMKBn6wYv/mJf6LD4BqR3CpQE3/0s8iiVS5g0VMcwBeFEn52K+VkVEVEYsRVQoeAABh3sf22EEK
WyHWaP7mI3C7f+6oLXcJwB/RBZatSx0N0J+7iY2FnSnLs2pXd0jvqBUeUBZfx9jrf3qg/0Xb0lp+
0f/gBH9ca8nOzHnXob78dVgj56BBylNWu6Lsy30btot5VtFrzL2tN3nA42RQriuWdlILmL86gQ5F
bxR3NjvYmTOktjE1M/jWJExI61HosMhAyC5QHBB/Y33oCpSvNZFdG01ZI7RPy9nYHEVXdde3G0eF
8zboxG2lQYeIAi7kVMmvROce9LpxyZiugmNYIF/SSJreAaGNriagSwNtaIz9D6RZ2VtrHMbrsUk/
DHNGjtJnl0LLXQh4wfXseu99lN+bs/P876/cspD/+cLxSiz6MAONEAv+cgd/mnI5c4H4J66okOCF
sttOX5Mg8Klr2jUSgHiNEB3hUdV723//94pfGs08GpZtov52yWL4XEb+/BfjjXBU47lw4GBtb9w2
Sw6OO7d7gbyE7l+Db8GZ+zUuW/uUI2XZFkD91o5bcEMpfDcZWtfOpZ9uO7xTDPBS/DgOQLZqmHZZ
EnBsYe6I/1krxOZvPrv4p4uGQM5dQk1hsQBa++Wx1jvPAvwTZVS/kKkrzbZP2GMXLalHamxXblIO
0zvqivyaOKNDj8doSCHsZUB4glwefixA1kja4FnSjACtQofK0/jS5EHQNspIPiZI7u3ff+5/vtcW
AChgoIIFiSkdu8bP97oVsUb7kI89kI2HqJdFwdW99MeFrqXy1lixEIxZmfi79/NfXDCxcO51aTNS
/bWz3sGAHzqvznYBM6h1D8uOIO+2+ZvhxS9Fy/JIoYE0PJdpMtAq+UtYSZGp3KR5ke2iySl2Tl2l
xzqILn9zEa0/o0uXtYaC26MLRdwsrFTxy91H3uI4xJ9nu1JkH4ETUFLKBvAdtXSzAn/Ed9MG9pa+
bTeFMafH3M4+DHBXd2S0b+yii9h3Jm9tWL23zltUhdEc6vus4SFPk0Ggg9dioBrugya1aatL51qM
U32IOZH76Qh3sTcWUrU5tBuE0mIBP+z0kfXNNoivh0GqbcqY/62JbOOsE4GOtwk5C8doVqIKmv40
07QRM/9UjaO2J7yGqbaIvW3BAHIVecraCtE8jS1MIKHAJBAFeoFLfrET8y5Xc3AMVOLhBUo+auzb
e2wA3oqYq702esQP0qzfZgBioFqTi1yy5lYmAUJp7/HAGTzfRdjAKlfZRfY8g1YaPtJI5DyUeQ8R
DwfmkpTPbd4VsUeUb9QzbRLti1HwttOJ94gzTptnNdpk5SFkIucXIksKypXeUWJ9M/SJZVk4aECH
+NKEo4uFD71jSMeVOZT9WtTobNDWiPu+RMGTxDMb8SzJX8ySDyPiS/dhCwAcLfoqbNv7WqTvMmX3
xEpwDgfOVj2qcxwlqtnA5jb8hA77Oq+xZOlQGKyABrgXma5vu+CuO6sBhc9Cu0vt+GJa3A67kjHj
I3bgbKJvk1v52c7Ul8TwHqqGSNOqq1s/DVwGAyjX2Vh6a52Z3Jqiqe9lzEQuV90NBcYucIoLtoka
ap+y6OFlzcYbuZvISRXSnASMONjxqso+yGgTK1n1p6rtT3OefmRAMXZjM9GmtfiizZATiWdeBSZP
IMmOLkNI5zola21tVOwBqYmAUXSV7geK57xctsyppL4CwgDRs08/tFDjieXOknD1YRvl0hyp7Kc+
hUjAbINoVoszJqqfD2BkPAS0slZ6PLhQAcrz6JDGgymDCPI5v2AyyG5A6OhrctvcL6gWwWBEF2nq
5R4yV32SgfOAqpbvSHl6lgk49s8bQ2Vw3ci63ZA53XNs49mdBh4bbBwohrGHrVQUX9yAmtEOzTvT
zbxdO2UXF1LjKuUJN1pejc8Ht5753AEuJ2dk4GjkEs2D+4B0YlpFgC9+vALwOi6GYd6hh2p8u6f4
xAU6XxUjN6uLl2pj6Y+WOaRFN+IJwp7L4R/ZCF5HsFsCWfOZkDltg48jXqMpTn2YkJfPD87HpYrp
inkLQGzaEfhTn4TdNc9EgkKDQ6e4BuvJq+ZE6qr0vAqHK/fOwTGymSvnYEha8DQAoIW2uOaTsT+T
TRCuE6bM27El8itnAdMWUTX5wfwM34NHFx3VcoMhp9+JrHopFe+VHJMPIJweYofk8rlcgBn4aOnO
rtyelaBIiL9KGhqPbcYOQtMoQXrXNqsOxsaKwwD10Ew9RZWMgdZGv2YLqP9MJH2obi5zDCPdyFm9
2KI8f+5Ons5TrIdcAduwgiOOzQ/aQsEt8pJtTpG0juVsbWryS7YkNvisp9+LhVBnCp5cSBDYt5r4
EXQsS57G7+1Za8Hhc0Gw99ROBhU4+1zOpoILEWXy+nNR6myWFzqJLwkxhH7cyWsB4GxfZfYd5x3M
b2jdVzRwLyS40gY36wRdBzf38zRBcAhtF7rgm2XbkaVz/fkNwWJ9LK8E2Xl3y1bgSHHXKj7Y5z1Q
wruOcw3VeAHqNR3Obgh+ziiWx4bwh1Ug7HxTwr7SoaKeSQD5SFWYbeqZR6XWeRg/VzqXhjeRnu5D
OdmsqHLWNqwmw03jTu0GZra3SngzIc3M/JRLXDNxK8GxXe4OWSrxmrHIeQ4L3bcT3sNRzePxcyWm
d0chJsPMH2Igs+zxKSJK98HJFM5GfkLySdxx24z8KfKQBdXcqS14A/QYaR5fA+xLfddWbD8NKwLP
ML9+2VfMlA/VLMXz4k01mEhMEcYBM1hgjRMXcnnCRlyfq0hRprPSbHtIC6uh5KGrEdKuM8Vjlfes
Pm7PrTE9Corl7uLgeaGVba6ciFWfU1Cxq0J+YdVzKvhcf7NldVzcmzsCZ0zyHMtyXyVNC6k2voBj
Q8gQ8VRj2aMgm9OzlHxqUbHcJMpI/c9ymO5atumGOr3Sgmx61KOq3INXLOg5U1zpY0qABc9K0eYX
hJkfJIU8BHqCA8quwSz3XOpltyH1lo2x5RXAn51ejQ5MMKlJfOA9RkraxenKFigqOzi1W6efAVzJ
Or4eYq6qbSz1ue1sk6qK9hlER8bRbXXNKlmdYgtHuTUUJriYXK6w+aJxZgq7TbvB3ZQl+JukwkRY
NsNEPguDxH2t5nBRQXVIZAwr3vYGDe3WjYnWwnTI2SD+KKvyJaiLdjtysnrTvHT+AopSnfQiJfpN
tV+Sogp3nHMgpgWG8QJKGl1+PhVUxGbsR6SO+7A6dHqm6Htnjkl9GS6lgerLQ21Hzq3R0aUc5kms
rSGAbDNV5YGBcAyUizq5mutr04isrWON/8XbmTS3jWzb+q+8uHOcQN8M7oQASVGkWsuy7AlCsq1E
3yR6/Pr7JavOibLkZ707eYOqqArZIgkCmTv3XutbhJYE4mXQCgbwHua2kfSi0JzWbpdP+npcJY9T
U7HYq2NejWUkSuCgo2Lpup3jTMlFgNL3OnWwD4C4SqHDFECAbOUpx++JdVPY1CjtyAENkl+1cMVG
U/7MVgq2fsT1b7QV3oK4IeHXsw8QWJ6KAMNIgCJiM9KUuxotYilz32JEYsgsRJsX8/J0f6ueX4aZ
ht+9YolIDWPYycG5LCCAwqKfGFPJ5KJsUSxPMwJ8DlDfG2/aYk7/PjCy3ECQZ9HCHxnWPq5fre2L
kLtB0oOtUoRNOrI0uzZ1znBM1MzUwvFG8xJxhL4dhR1RPN9qEzHSkgWgo2eNWSDd0mz/ronkSoOQ
DTWfeJdxQsw/XTKr9tHdlUzhAu1n43LzeROWCfJUTSx92jM6OELUW8M6gGK8E3kGylLqJ/p9eVQJ
HgM9G7qI5rl20aaJHnVzyVOrTj4w9DIMEixL6ZC+GnMd7BJaw2CuWGmQ/i+frd5mjs+0HvANO5Bd
ufHrlGkEnht+8Vi1g00sMDo51Glclw6BAC2OEjzSdxJElNOiGrar6+GarSmCiUNed5DB5EHnDIe1
UsP6f17HURSdLJ19TrA46IbTbzXig/ZDg4j9fKJ3Aoo7z+IxBVREBJRu3CEql7juUsKdSu7bWt2i
HJj39jS9BONAeHw13tGyBluAyp+0XChszFJe1fscfZ2kLBanDiHaBjAZw3fK7MFIXnKnfgLDSo3s
6Hcd7g9sjQDwCeSZL9GiAxvTCX1rPHFLKDKxvgYaoqHd6aMjj51uys+Dln/FyHwtem/fmktwSbMc
kuOU5VcZXdUtrXWgeEFPda2W05XQIbJ02PFGv292k+M/WGn+0izliQJjvgXsIKkCratGUtdoRnAy
stTl3OgjoDAntI3AMQJz2o4mQ4veLPisYHiv7SlLbnUcRl9JLtBJZln7rZF7h8LmDmsK7oZB82sK
LK5pWUxcZ9vzH2urkkehpROAMRJaUYdReKrmVSqQf6GSDxefdS3uqHPyNpmvNc2CI+IGapEuqfjG
kShUp+tXPiw1prmODew0xq21rC8KYeyZ0nQHI8heKy15Fez2UrIPdZVzDcdTj847ej9zCFPlTqvu
VcFtch3bDqc8agIO1+Y2Y8yw1XjDqNPZMys0n1h9OLWsMw0iUhLglAj5hH+B88I0TDei4ZEC88qX
XfU474clvlzoTG4CSE4MVXvcC8OYhqVOALbQ4YZ6CdUdJ3pigbknZQ8DIx0tyih78SPhB8ZJAPOM
CpiigOatlaR6L/kh01nxTvkFkC8cQogGEQ4ad1NA1PpzMXX8Flm+6igFXsp4rE4Fu9757ue8ue2B
sFxyWH2lCcGnKtx7f073bmDeVSQ+XRArpkdZo/1UjSrHXgHniWC8clq+kSVXe6Dg/hxISAg7aigW
BdHcSdwlbGZBEyYGZAhTT64XYuPQ5EBxxV9OtrnTXxJQAbydmeNiruvWJilqsxQ+9SpaKqgw5k0h
x3KDu5gBJ2q1KEjoSnG3s8Wh8CTI2L47773BzHOa2PHDnw/+zu/aC/QYTaIBPUg+7puZyJiNyp24
QBWrOHTmFg1bp++f2oamYKaXzHs0A9IubHRkIAUR4mY5sNQ0j077xW+bB91PDZ5hDrqqzBg8Xdu6
nvdAVNOtbs4rvjsPFFkhhyiZkMXiwLt1S63DH9NTAPfi87mReT4jeYb5I+3L5BVR9hg6vXtn5GsV
TVpvnEzi7i/dZi6xs6CFdUZVlHqcgQBTpJyXUAcy6qT20nTjr0PYgOb7npSyDJXOseraAKO4qgIT
VB0o+1CVCT8+5IYx/+9b5EwECAs2PVqBzM/fdKSyIiVbiydlH3ccORCaxZfdQEcCCtsJR4fzmKpW
Kp+P/X/gcTMmisY/f62/aYopy4Dn2obFLOVtL8/y/dZJgUXsMw+3SWeuyUUHbmKXuKD3iSHBpInt
MRwJEvigXWX8po3I8V25fS0WDHpJv/bjeLKNIc0DCBpgfjZgd0n8SzVD2bxKQDlN803579CRrzVK
nOy2HsvxU9CY+8Wajac/X4b38xScvbpneBZsPm7vN33gwRzAJtUTNDi1CKiGgd3zSHtoILfSsREi
sbr++SXf9+zReZpobRlP6AaF968f36p6kitoSpHNZ/nbol38bUvK+9Yo6oe5k0ysEw3v0SSLi1SM
5cWfX/03TzNzAt5A4PPtM8r69dVBY9dWX8HchI8KMZCGDvI9HKN/fpXfXFa6zKbjOj59z3djKnZT
k2BQB+eEkdrhsPYcv7L5G1DJ6y4AGAeZ/INXNH73wSwn4MaFLcHc580HayspKEvKfi/SrIP2QMM8
7UmLZEmglQOoMWH7hGNJ98x0xUs5F8t+xCe2mQVD52JMf6zF45+vwhsrjeqYqjmii43d57/e3lyN
VuAo1RuesTz7VjfO8vOv4jfPqPGKuf0gHFdNGd8MNUglxlFM159wSw7mv363g4mKLiZQbu+n3rUk
sDeqNKfaIscFVErVvDFG99kuss+NjlxE95B1uBrhdNPVYOY/en8CaO2k69Wfr4Kayr57WwHiBm51
Hm3SjH99WyjcmkUQqYbZc6RPU1A8uy1LzaBXbJnoFoe6PaGI774QKKjw7HxFWoL0KNXqJ0PONKao
4zZFY5pkwlRAf1zreiK9HQlB9t3tLpxen6PVpgTpvYPVWXcmNc4gEsUSHLKt1ott4tGp8VaRhH3F
bElNHXNXRz6lF0BzsCeFYG84W+sQk4sY3qyOTZRLQytLje3OGxu0DHn487Ux318bNUl2FCQvwIr4
dp4bgF3pORg2e7Tb82YBxhqCaxw3xVTSF/NapCuJldI6wPFE4I9+/pi0VoGRtvhtfMz3mCihUmXA
PRt9IPlaZ0o0qrp5VVKarhTY7/MSsYJPJ5TUlI/WM+P9SMsjFsaEk6AICY6uPuM/Zmn0Mljn0Wfv
KUq7TYZINaKnNhGZJZ8GE4kDxLoTqc5ya2AJ3hDQtZMT4t0/X8r3Nz/Y/IDby2Ryj7DzzV1WZqvV
jLgUsLag6Zu4MCZ3QlqN7gcv9FYkwmPN6BDQHRJ0zHKYaH/9vExB4hZoEuKhiq5gRt1jLDkmUq+v
XgscXBFkNG5e1V2GYUeKZC55M0OAc7Yki3tqkheTI3w6MW/ySs57OUdArm++JVKU1gmHd/rbhPUw
m7cK2nBoF7UPZnm/+9IY4DEAdTzdcd5NjitOriaEnGafdKURmQU4O1nBZC87qs65nNstCP4f6ry0
5LSfhjZ5XUr/gxXr/QLpIYtgnmiZlv1+m4DaRaKIYTR7vMI/rWBpcRKgAx4gVoTT8tGrme8nWJAm
MVYy97UM3Xtr8rHISfV11ySalYJqlzfg1tRYciWDLgwM4dDApaAGJcAW4dviplzrp3qu8ysU5nQF
dPHS+MZyVdjtejFy8N7kNmkiRCZgvYq78Sqzpps/39Tv91HesaMGxZ7Liv5WSCCd2SvJ5Gv2xFek
+7pr+kjL6UAMOucnWtmYtfXig6Hlbwp+Xo07QofpybL99kkqKB2mujXrfZzR2CSh0+YgPpunrLZn
spd6+qkCyayRD4eO9tQxwMJ87hnSb9e2KO/0KK1oIcQMiqIeJyiNUMu4pLVi7MCFbRs05lSXHLst
p3/CjkA3XfVEKgTfJA4E/q731GqWOvRr1fjFJhjsLudEFZa1BQh59ZAT510COd/6XLTmujEwvG0a
CF6blaHDLvFUMR9Pwd5RE0osEdhY6JOcZxtQuPUNM7fv6iTspj0vNxMtY8TfLG2ew6bppt26chv+
+av87bLhWjYCHpUyiWbj12WjwbSfSJtlQ4Adv81LxpjoH9ed6dj4behjsgdyyE0D84W2Od1shy+6
moglnjDZwBiT06W30CM6r/WlOTEaXdKGnmkH07Lvza/n0aYNzBzNTykvS8bd10nGl/DnT/K+gPVZ
XyleUZzoJrL6Xz+IFDYjWOl1+8pjMx7mqYpKTz0SdjIehQwALfpr+dX2Yy8CCvg3pvf/KjB661dj
/fVN23MsNC8IbTA9//r6AYo5kG5VvdcLpmi1KedbI6ff7xd0wq02sB+xamK9s5L8MGAAjnKbHXLW
6GOn6r9w4bfRoHtlJFZuU/YuJkoeAyDUx9+w1FzmS/0EjhJCi5o/0NowiJlgeJ1tkziRT06jpgEO
TfaMpiQJl6rHB2ufQVqT3klAoI96ARtRD07QY1OUlauDBZNVhbTvV/5RqBxN/2l3WbGvCI7c5x7j
xj9/Sb+pLMjO8Q1f2RnZlV1VL/9jVx6Z1ZHHk9T7liHFeUAAR4SRMKYXwut5DOHG4EzI18OMf26z
4gYJ4/SR4UFzOI9hVp1kkUai+2e3vivU+ta6D3YG5ivum68VE/1IIB3deHq57P/87t+ve0CfqCh4
7kH2vjsjDb3WdCWNl73m23sjZr6olop84VR87kYVcfnBqveueAYfyzpgcShD5sDG/uauSqDlY/Ti
JEhrG7Rt08MZUZP78yymO3+9A0OhkfUFJQeikUGNAcdemYGB7G1lK/Otg5hlg1Tjo8Xj7UZ5fnMk
HVs8b0o1pH7+jy/TXQDXaSAC92nSopyVvAeMQkwBGJcV6qr8+fL/5uXUI45SyTI4TLzbdvLG6RhE
kiXhqLvWK0+LRkFld9w7nB0/qiD9t1WwxxrHiqIy0hiNcHL89eMlcmTaKNNknySJcwqwZrAWSi+a
bYhKiGyhyMJKIklesGdQhl6kDjGAhqFV13Zte18muwxus3G4cK3hpnOx1LRuD7R1wic68YxGdFe6
I6B9TAi4ehDRVynyZVyW8Vgy3Vz7atel/PJ0lK6aXd8RjqOsYpWxgz7Xwvs3S0AjfnPBGYZcUa1O
pwisILhXMsEPczzt6Ei2WynIaytNYV2i5YByN+Q3hLbYIcc2a++ZFtfQkOnJbckIibNc3FSck3fr
qI3KYeFHQ8IPElN7MZTazpja4W6hUIN7H2eRB7bwKq5HYnao6OgIStrqKXPqqMpLwm0c1gMiIoMs
csu22lWNnV4OGdB+lBaQwSbY/HuwAv5FQCjiSWtiQX/3U9PbZPCkJm67oTv6rrbS/lmNb8MUWPve
y50PHjTrbaHumT5FGPQLDsSuznn91y87EK0MtIJdHgWFrzyrTK8LVCNVpzPZppZSwMebpm2rfdxM
Nmbgxd6ajfoCa9AyvgTPibKHut6THiaWIvlemBnuUaSHxHdNLi2lkaRWDfOazwIZkW5W7Rgi2KHq
Sux8a9UelnqyT4H69Vnd3/SJ+eB4qE2m2UVJ4gzo92VZXZhZ53/QcHrbpkD2xwPFE0wdw0Kjv7nV
WTkNx2pzf5dAP5KAp2gRffD0vl08zy/hoTB0MMfD0HtzgTmFOTQChI9gIGuiGpdHOMqRY0azIgbp
SfVcNO2jU9HbooAXZe0EW0KHXS0bb1YogniwvyRYptvaI1ZLBDJsVr1l7JYbCAYY6Wkk3x1qPO+h
3efdB20t421t71nsc+j8KODpp9Jx+fWuWtqyGDOS/nYD4Dzm8lnHt23hUM3UC8ZOcGgwb+9Z7R5o
O+SkmLnj5z+vmmcF3D9Fpef3QIscGC5My0AJxP+5SvPYSM+EnLuDUqBF49J2hM5akoO4DrpKjmkQ
pqXePUPwjK+5kPZ1PaM6rXrT/6Tl3holuCTCbiKYcChX/0nvSEup2o7qLml2ZZ7I+wlfwsGRHh+n
T7xT29quskW3jxioBECmCp/OFPS3lica/Jta8UHDwlGH218+IwUsLVPXIlmTZttbMeWCnctu2UJ3
A0/VabLkvNMbYYTBWI+X5w8RDElxq0/CO3UJP2DwGIcYftcIpySIVUqwyKIXEVpJLC4CnPP4zjON
51rvCLQ0X/G4dxfa6CIhI7KSoBLrDp+MtW1kOl6uKwiQonUlCoAV/szsjUy1u63mZJhUVrfdFjAx
UPjUasZeabuyMddIxsBOmmTe5bLtrmf+5q4hSR3zvbhfIGKFbjwVt8vaPK4ys1iEhkuHYJ9whR8C
9DUZr3Di9E9arcLp/+NIuP3ruv2faihv67Tqu//+r7e0Hd/jctKER1Pp0QoG+/PrLdMEQZyunJt2
Ipf0TgZNErU4nlIxfYJ0EMPVsskB6g3C290lDk06XiExWf5F7heQF1K6V0TxYj4PeMyyakyO4Pz0
53Yhr0Vfg/XIb3FPI5YrJsI2kVA9VDguurvP9fH7ijXyyClPD/UeyZ7Td/auNQG7lIT8hJpbPw44
/XfjrBHfOBGct8qPKhv73WplG5y5eWJJoeABNt6cJjLSY6EGFc7OGNm8odxY38wZkgubFrdAN/gm
Xiq/3/fTrO0srdQQ4rTJ0ch6/2Kx0ybKCJvHRFmXn1Oh5B0pj12+dk4O4JK8QHNquDFdoUUScVyk
w4AkLbMmTiX1s3DQfWO7yIF8kgR3jml/mkbriQwjUBaB94lwxh+cdXAdMZ86lr3mQQtsxitRpf5t
Tz25TQpcvMFYcByvkiYqYU3vXXoDe5uR347BJDf6yEvOQWF90MN5V6Wps6QBOTNQa9+7onCZASvP
6t4ZC+cVt4F/q54VUDJZOBli/KCN673buaCjQFWliqBdg1fzTYFcDvSq9KFnhUVOFZFMRLZY3SXH
Zq2MEKvwvMM9mF0nbp8cTRA8G6bLLaMrLvo8tlTwAJeB4Y1fxiA+TYJMc/yTOwOVz+xeLiKrQSfx
XI8Zklf+bNhQE0ZawH0pM7YP4ja0HWX7a921651ZI+aDMj/+NOq6uxgsnoGGQ+Ep63Ssy+DSdgmS
+M/TWMh7Bv5xRArIeNdgkYWRjk4jtwlwstyViGuNow1irgBftnvX44+5CPKFlWMFLFW6lXeSuCuu
Jp1luWvyfNept8PEtFCF+PjZIdY96ka2GQ3DfAlsHwpiDd3qucX6dm3qtSJVV/o34gUKJDIG4+wk
qbVdIEvazqPQdi0XcpN4hrtN6AVRgfJArB9UBb+5W7hJ6MUoPbraJX9daTrXLfJSoIr1JaKczOH6
ycZhc6rtmgBRHog/L23vX09BfSHxMgHi5nx7SnfzCmXwWju7oiwpQBqeBmRzAUF7qX+RrE77wdNg
vC8sObbBBObEi0zdg5/26yf0kbcRHybsHTomi5hWlKEGPp1TWjKIqlY9Oc4KJS86lyi2QRKuwXLh
5q21rUsefg9cfmhPcCxnTs5hMLBR6SNftQ6jCVGC0e+blo+SurW8LzuWa6dSm7sTS3aetLgFFfq8
qGVEVE6syD/8dqN4Rr/YbjMXVSjpoYCM6E0+1D6b3UpaWjEm+Y4pw2tbBzWhWM4rbJhnIpLaraaT
qbUQkXSkr2VujUElWNTyoVu51w2Nlf+8tZKzLkPpi+QJRZm1JQhlvQPkA5dR7ZIBdJh9wi14rJNC
P0693YOtUbtpmSMGb6hLSGlmqy2HdaOrZ3UxWT9IFFxeqpX1LR+5z1cwulEuJfStiZodTk8TdXnT
PqZpru24bta2gB3MwMKrIzoukHI06Bfr0s5//7Tgfk8XknClp3Gar1GGRIM5teGMtGCzqF03S8zu
YJMuwMPCcpEaE/VAP69cxLk7JL3uXxktA/yh4H+DXvgX4EKGqyrhj+iCCqKKgz4Cs+iGaL77vRSd
vMbhjJqjJ303Ux9Tc4zsGn/tikPc6LYDvss9HqXgYJZwmUjZ8/fF6n52F+97iV43zAvbPPB0jgRy
59aWFYy72Fn8/dgWlCwpZfT5cQ9cLh9KU15BYxdoAiqdhODeMAmsnkM7X8f56fr/xmFUL/S9ZhSS
CmS9/wFARs/98y//sz2zwO+Gn3K5/9kNRf9vtqD6k/+vP/w7N+oDxKLFcYijyn/KJ/UKf//N6+fy
53//1+e+x8L5G77i33/zLwOnb//LR6oCY5EqlQ6lwUL3l4GTmCpKVsbOgW1CB/eVMOHffEX9X7bh
cHpAk0At5lj8pX+HUVn/oi6h2ak2WYPGrfm/MXC+qXZUcwPhNuhRF/EHkypVXv+jkdMjgXSRPI77
JuuDT9MglxsAwy4eKg7lL1qwgkYBedV8sBjjanP4zf8o3HllVV1hqMMZYBKr8uaVh87Nxxk9+N61
h3iXShIgn2kiLzptLsNGYITEl466nIanosmadTvbdZOjViwIN4Dfo7v0WxvDDDtpke/bxkCOwCuq
jsYicJ1Jogb0rkG2mZdxN1xMplFJLB2ERNLI6BliNgDOX6yp3Vj9Iqu9aVneVzwg8/NCxuwjaUSk
4enmON4t54y8HPnLMT0n5/kQcbKQWKThqbK9FG08kRR+WeJfrznvCLqrKzGRa/WSkS1AVsUYrbVR
R11cQ+iRxqmTU3YXEHHzJeCMgNpay0400UCkJsxm61ATbvyZrI002xJPUx8W35xD2JM/iWClI1hi
Rhkz89CbM4i8Kbn1k4GQ9Zk4m8qr0ZMaFUthiVOmmQEBTOan0ScLkFb+/UIrJiTlqAqL8gwasuwb
WCWRP9ekX1i6iMREn3WSrUPHBiKV1uvVxm3Yo/FjPqMhQHsX2EfdgVOQwFMXlgTNWdAXQ6bcxnRj
SenZI9XuQvyVBX+onkIz7qabSQ6ENQxNf1hjKSG5dMMO/HoZ1dIG3tEithpEZ4TETHjQXiwLfWpM
oe0IQvr0ztjZ8GMPNohGspY5iRpyGC5jvUv31pSYjCEQbw0O0FmMFcMubkR5iWbYxThKFqVcGVit
Kp9yNO1abDpDkLBG5McPiM7iYrB1LaJLoV2vJNUeQFql98QzdOhm7cKORKcoDj4iYKIvMt3ibOcj
mYpoGNsBqhU3Aa1t2d3zgnK8ptNg8b2nyep9FYPtX3kq1ROUbvmjJ0/Yg9PbOOhAk2m4p6t50meN
aGFwhel1ZgbtoV9a4inJDi2tpgEvVNZfSky3XOtMNhrnKHIwUQOp+NEOQKm70fXaddFluvUtbQcU
6zoJkWjUVYapqdJM7XOw6WxgnCqYr0Iqg4a1z7XE/1Q6hLpHmkpGbc8hqc45MHUF8XqlSwsWZacS
VU2VrWqLZBGXoP9X8A16633F14F4F43wet16Vp0wt9Di+2Xy9QN53WAYXJXmuvJAoVubCJFMdF9c
2EFhP9RS9jHYDZ9EI+ecE2stNjYww22KG4Izx0c6c06yYe49fcrd2bQQo9py2vrOJNrLZSJiqm4b
AMQquza3sE6TomTYr5U7kdlrW+aCgF6hLc3Nujik4Ko8XFcl4+adn4HFcNAshuAwCc9FPZ88DJB3
UIETrgt7xdiB6CJw11HZu8PqVNMG+GUHEVS7IXrhhyvyl65MTgA4941Ohu+wmOidVa7vyCZ746qs
39Ye4KqTp+SrHOBAJQJDGifeVGcIBq6tv8gIDq5UgnCb6T+S3HA3sgYuFfeFuNBJn7yqPC/fmXQl
d57KIxall0LPQy81q7TiYUVcwUm0flldsoyXklRjUr4IOC6XeDrFKvW4PAcgp5OZHoPEB/KWnSOS
13Ncslwc48XLpvSS4TeQSM+7YcQ7443rjN6KDMx+7s+2Xowi3Xg1OXE+ZmieS+2pLwX7cYdci57f
Z5D13g623XBH9KEOmi+lDdzT+LwkJPhnY7WsH11t27QZmzgKzMVDlk8f2iZzZRPgjNnCYU0PNeD+
WwSRcRs6Flx5vZ7ie48IWeuBKkmSFrXk/SEX7fi918rhupuGLt9yssIowMH9xsdXG3KaNo1NZs0e
dxbAM1YL8YI/qou0yvEv0P/wwZAhhEU6cTVm0/zsF3VyxB1DwtI88RtmbmAx5ddjjLRlEvHFUJhl
WJfOZQ9k5qox3eSSVLNXdqf0mtlysy8kHfoNZRdNRaJAmdvGdD5w5aw6zKYOXGgEr1j+SDUSvxlz
Icv33ArqnBmTPbBNSOlGAA8p7GpOIMwvhMUT2JNvC5SCP3VigPdLas1tyHkDmGQ7+uNFAwHc3o7j
6F+3fV4+guBbQiRk8gKaTvWDjrQNJ7CNX5aiMOxPXVuyzPYrGYeY2yxSWtGGyyxqqA4ggxtCbvNG
rlciXa0wG/SXJnFqMiW6dV+Yxnj0CP+ZZfWkzQMBwUhrzDnKod14sJxcy9inzB1Jm284gGHSSfuH
KTftBEV9Zl97nTfNW47TqJnGqb1F+nYXWyvmiSGVUdeU2m3R2/H1rE0tv5TTim/v8FOShlTZyEFa
sWyFOJSGl20nXPHHrGVnchAnWoDe+AjJVTDqP1pv/r6wvh+mzqNU0M3lkK5EaWhza15oGqHNKfne
kWkW5IYUMyAf6ez9kbyEWJgw21TaW53M9hEM06OwArFt+4kbgG5cRJIGYWhoMcaw1NbkvkRFtq2z
dKdNMSQZ19j1y2CekjkFR4kAeKNrXvpjFmB0MI72V0XnK/k0SRz1POfh0rWon+Bs7htvAQ9IvOaW
WtAKOzUhHuf1c1yMXMiybraly4Ut2iq+wmaCDKJrPk9Ooj1AmZJEDjuDKjVAD2O45DAFh48ViCRz
pxFbP5fuVkdOFzkAqi8ItrAB8gW3nbbw+JamfTPzvetT0UF8lONsE9Lrks82e2IP6GfZWJa0eOBT
2zlSLnRfU2bhCd5kx9kNXdrdgvYI8Lj1HW6mKp6+ouEo7r1+1Y8gH/PXbgboprHlHJjzTl+ypnA5
Z8018FNHr+mazgPZEp4ev+rJyryMs0yY9QXZKKpRTvqW7wACTI2E8JeAnTMXo37pCnvez8xYngMD
7s+IbPumDPocQXpTMSaHAOFeCk6eyoOQlZcCvcYnERjOUfdH42Fps/hn0SFTw5hE5oAvRZqzMBnx
gVRS5xJTVKWH2D2CrUAacsmj0pFwJZZR7GvItPsS4sqjBbQXTYQ99rh8UfonZiF+DICfxrBwA6/m
S6jK29z3tQd07NlFmnTLMZuzdV/py/hkO315HNql0jYr5cP1UlXAHLshqC57Xc+DrYOR4CHPluXn
kLkljym5fPc02kfovHXThnnqJhGlLQxnSnsSHvPu0V9q/ToGlXiZxIaOUZZjIZufp6LypCueUru1
8VPrxdGZtflhnEr7YqzS8Y62Vk816ca3VlfTBWCMf0SY6D1pcITCVuA3s+z40JEBunF7cS39zD2Z
voAMBXZhdLnPcGyB8sIKxYpnQNxc0xMNvHUze1ISAWdS8OCtnUOkMBikyBOjlV1wbgAG6sTldYy5
bR8UhOaZY0XBWC79vdtrwAkb3kFFNsVnyx0xWcGEtR7ieCJSdNXMzLhlixD2ZhDeiKsPzU1Udvhh
ioLheLCiunUtrLuQctrrIbcRXRbBc5Y2eDtMA/uqXy17c8yUObtJflC0FFvNbfo0FGsBe2uYiVos
HbQtWNA6eFDmeq8R30KbZcZJLnkRX8P7n3lQb8jfEdA/LXFbz9K8njowhc+1Zc7tnWzwqTyoWovE
XPgDMScRDngh+X3ZRKtWzkyFzFFnl0VsgNPXH7W905D1UtqTeJgbI31dkVrtiRMR9RZiidgPTCju
ABMaX4c6sB8Qvph0iaUZPA2rCEi4TdPqkyi15Mc8uRk9Z9t6bm0cDIBEUlCbJAjN9zoF6k9pEWAi
ptryN2U6t/eLNFgrVkJSKdg6g1XN6TEUtjPuBrCj1vDF5et+zmPP/sxM1ZUPPt3x/jquW3KKV+AJ
OLU7n+enzOSWLFNwtD6M4yEipQawajoYCzEjBjch5hwNfOLgdBIM5uIamyLn6bWXjAzXmv3wWBtZ
wCDVask+JXYxYXBsmVet1hCSyL8Iwamhwx9alZ5aEN25rwyYxRjNh2eTI1HY2k17f9bOM9UWc0Ei
Y0cma78IKxLch4p0qT9nXjJ9EwRVHVyV55oxA38ymtrxt26w2F/dFDfH2JMBO6o0WHO13DtBr5EU
KpUWa2NCbVV+LBV1cppNMmVblS47qJxZVKDjqa8199ZOGjLjNW9v9LV3o5IXL3v0ydGgUmsrW7Ov
gnOUrRP0OowkZDGb2W+RpnrFEh9rSQKurbJwGVJ9Q0/8QxvL+W5odASRcytLVmuTBNfOHYPXwQfq
lgxlugPmKiIc6cmjVBG8U8aTU6hY3kwF9Maza11VQ15fpkRY3uW1/SrsRMez3wf3LeXsLdjcluoq
bX4yL2LALyA7V13uPqwjyCKQGfrWWPvpEQsvJkYtT667WLkkVmkxyWg7wtKNpj/NsQ2EmyzBgyvK
5G6kARBZTVrDiMim5nbgTPrSLqZ9l5D/uFtodm86v5Y3ozPlB2a4XwZ9Jgp69k3mTinQ7C0mRR8t
0GJipiVyOXGLZWPMg06XjEDmpc/MpzGpTTKB6WIURNI/AU+Nv51zZoiZ7g5sq+P9IurlW0otdl2p
WOi1i/srPM/5JzwDDPYnFSK9ao12aYEUuIo7bvmxY7336Nl+S1NZAdXs0+eFnqiD2HhAJgFc7spH
4E1e8cLTBcAWS51KvSY+NaBp54xhpjKxrTjfrSolu4Ih8Vj4JGc7KkNbq7mvOlTKnASBW/vNkkdl
Quo2UlLzMvZG0ocAqj4QH2BeJSqn257mhMhuvTIffOrJa71kz9vgqbd++FCWod/LUh51QZQXWQ+Z
uNC40YytVYyasen7fPgytHkvolqzmy/93LQB567Z+JQ7S/PgSbN7hrpHb8XLh7aKSA+onjogmM9T
rwOpDQTry7GrpXu7svoxtKxy90Qq6MrUjLgouctyP34WPdRu3Nyp9TK6lfuIhmVViWT18zxBSDZj
3ftSuzRpnLKvT4JKDRQxawdvKCujvPKLXTp69n2gsXobrnQuuJLdjTTUvCQf+2eaxuPRGFsiy0w/
3nZ1Wlwsg7XsGNLWpw4kGulyafMkPT1lwFlq97iOnTAr4d4bXtizxNdhVTNVrasWQHWAC9e5ILNq
orUeEGc6TMJ4rDhtAMHO8WGPjBsYm+jLdskWqKHxOokEXsCyfMk5Q0YiTh26wqmWADCZkI+NdsyB
2kT7Ue6oAuRp0cfkqxmkxoMH68+hy7zyHrSuvl9qH8KsJkT1aJfta5enLcYcb6mesVQvr4Ark0Pi
aCxDMeOvpGxrPGaaxgg6fckFjS04+ZvBW56L2Vminq05nPrewvmW6aoYe2SRqS8X2X0iScHciyHV
joIhJt8meb8DveeIgespH5qYKt2/70njuIkthG46NFZtY9klXYA5zg8OgMrjhCH4ALeK20Gj6Xe5
EpBaR0ViqW2q3OV130YBREa2qo4nTVuP87D4V3hJEwQ2gdwbQay/ABJG1GzoTJvyqi75+0V7dBOd
YG9OUDu8kP19tniMxhNjz9483at43moD3FGGg+ZM+0LDbMy8Td6Av7v5H+rOZDlyJE3Sr9KnuSEF
gBk2GZE+AL6STtLpXIMXCIMRxGrYDPvTz+dVWT1VJVOHvpRM5yElMyO5OR226K/66VUT+mG6MRxD
1UyWgEle5Q+c7Cj9wOiS3wE/cVG7tHPljqeShGbOxTP05lWivwFsF3QpYp+kFTgMps595GhQSlLw
Rfxg5xmx2MnTh16mbpRDi9oIbdJ1Hy88lyX1tn1pqXjXkzeq2PTq7lZ21wouOdjxW5uM9g7YkP6R
L8K8y+uhoAwjNVjA5eg8CtCydy1fLarbNj6nZIzuzIbMI5Dx2rulud07iLrI4QUv+rbpzQbYQOZf
GPEA6ZoIk2xseMTvix77B8Q1sAqOwFmOt1kV23Y04A2sEkxyIpevYG3XDUUBdNsntvnLWJPiOMZr
/OSyMoWuN9iS7Qi7jrv6xS7Jh2TXOeb6EED32Kc2FOXQypV/Nxd98wjVCIIriBr+yBDVwa2n9ROW
sXfTOE3+Qhk4q+DM2BS9Ec54g3gFFRCH5QN3AvvVTRcmgKY5cuby5EFoNrOeBH/iLTizCssHtWG8
+D1+iXyZrmEHlfDbxE5Bo2M5P3qxXUak2IxjX7rNjVGbBFOMqv0wGfhsjKTONlpBu10D5rQrKHBg
7w+jWfe7rmB2bq0zGyn/6hx76atTOXvTTuDV8+jRyJuFkEvcb6VIecbxvqWRS9/cfija7jqeAe0L
FEq/uu5qvfpTlWxKikfSEOVqTaLRpZzZK6uCe/KUNc8FlCH6gBw9L5vVG/NqZ5D4qW/HNLWRZJva
5n2L+DGA5EmMtyqXms7EFM8FLPauiFL4V5d1Sbvstvbc7AnyiTlxnjEQe1fCcBO532z4zj217tdh
cj8Ke3UJEge1tfOq0mAOmDOH3TmiZt0CdBoQoy9dG+I2cb2LphuqAGCc2Vd+QtC8DaCmfo6GSVs4
nnxTHskHxu4N+X75jI+mem9FTPsk9ImHmRE4dc9Oqx/HJVmR28D2nBtS7xcxSvXAdvPDsZjbxb4u
QgvX8IeBmX7XLDO9w8ITN9q31SuR7r4JK39uMVKl9naprBIhpT/yKqxbbTYgozJN+NthXvnU9+O8
gVq8PiNfOjd+a3tnsbhIDPnkN6dkWLHD9q3wf6EaUEmeVDa1zmbH6ACrPfU3hjd1BzTkdo06qqrf
M99lg0BCXe5IPHnbKxq58QaMxoyOnwsSD6eki0FnuR3h+NKb72KbneCg2WZUmK1p/xPYsq4jSigH
Hc61GkcCNYbz6DcC92UzLSWVpt5iQGoWKLX4eX28kULU+Y5txD6XMugfBVHsN4Tz6ZGeKDzugXVF
z0u970nHvIiimB8Evslt5tMmv6sze9lQ95A/MEAjzVlPvvvRN0X6I5vd8rY3rPHcGXbRIkEC8bht
/Zmpi2WV/D31LYdQOKesqPeM8X1Ze5IHLofrXerMOQ0Z2fwwB52kH4CwSRUVvBCPdd6tBtNbO/kV
W6k34Gu3rKckRugNcZippzzzbPg3MRfoAPc526l2IjdIuUjNSjj3MIQ1nYG1ebEnQQMGMUFS53HW
/qACO4MKlhOQG1vfvTPJSyPjQCGsDuDtrRdwSPYtsDU3iVSbmTRHD+ifNGsrAMWLEX9lhVo/m4CH
ZzulHNjC0Wyp2h5XygRdIrzVfu3G8o13G07Wiig0Z/pKzw/aFPEXUe7rAsdD5Fj8T6Rj7KOwQBqY
dkWJaxqb+6RV+pa1nQ1IB+YvLYcu3QQ1O9/UGMaLa2TN4+x23g2j5fYkp3480sI3fOtBEujnbduG
k09ha9j28/zbzWO16cphwx2CCXbv9tWhkqt3g2VXUYVYl09yHp0bwyamshbL8AsCvyAlRFhg35Rm
daAjZOaMlqj202pMnW6TwasvXJFQv5tKvxSj8B/Bn5RfK/Pxp9Xu+FvHOqSTsX1PeguWEd5zxh2U
rRk3fWFO24HX8KmadP/FDqT8kHai4BlXLmYYbBV2tsV4cx6Upy91XVC3sLK20J8wSHkbmH1/xndU
3jYWH2TFNbXcgEDOLuZAJzQXRUcUstp1Qx7tO3+AC0OHrwv8p5rKS5G2GAPSILebpziu18e5YMSW
crih9zsjcM9dk+yolV607TRghmaaWceWq4asu23X0VeyptS0KIrDbviw5IGn2/g5WyXDcKt+T+Ox
2FqA/D+5Mvv3g7eu52VWv1rL2agCZEOb0ptr58Fy5/aLesomMe272qujPA2elgyaU+GW2J9pImNy
o00nD8U002Vu0xQlJn4u0JU8PAtZKVnyXFNuRaJn5PrKhGZA4TAyFR97ju0fHhUf59g0LTANYu4u
kgM9N4HSMcbQH9jlxnlubrLREQo7WKJ/JMXcQRrwv+qusKlRpR3kIaWG7G6iyOtxRs74qDxfOmFh
xRQ2JgPjm3Tg3TSZyYFVNb4aBf0owVxPgdGA2ZFeFwMUTTtUkVVrglHI7p21KZxpwUrEEeF2MLzq
TSRsWakKOLKkKJyFdcWPSKYtJGit5pV5an/ExFJv07avD3MKqcH0TBwLi+kTlBGOZDdNZoZWfa8+
XBHrO2aHA27Jxf8edaVvJ6Mo0YIt/4fppWYXLkPpGxEuweBmiB0Osl7O3EqsAzcYkPDTrbY1Uo5q
xcZnmoPc2zifjSMrkOdlbxxjg4JQiUZCAAYd466fHRa5wIPdRhdQ+uQAktkRVJ+eM0hzv+ppmX9m
HFufyUyCYgI8eF3/KdY6uUHu1+Eq5vmjLZhfhqwKySsSKUeTFZcWK1XOYjwOvsccpiCNCq29T+8m
A9JHie1QbaeGQHjYLWxcSxW4x7j2zFt+KGPlrd7NUdqI8bg4fcLORezk2GmnkZsmsasmzONyeWv9
wmZuA5jEthv2/KoFDRW7Zh1HdXx1+vQewekhi1m9exhBN9iT9E0y6ytxr8BOEph5hpZnVhzqirlm
t6IjB9KTFSzOfUPfCp1HvSh63ubsYiEFJflIi8og2lMwz3wZ0LvJIdYgrCIF1OGlHDvmKHZV0Frr
zbA3YsM4IrIrb+N0+vofJh66MB4y+4WZrSjDiYGoF6nKcX61Y1bdN0xQH9m8OLuUbJfhtSFDH+m0
u7K+IM+8ozfb267IaaG93q6UT9sc2JO5jyTzQQpNINTMoDjvfILdvwrIS2xiV0RnXHRpJAE9xTvK
RcCfIQ7frgBebuaqne+Xa7IIJzYi+TVYyZgGmCcQAZ4smJdGPj1KA2U01RO3a/0OnLO7geBfHn2j
gtRSWHozLS3WP6zCdwPHiXv7ujonK3gYorsQjkcCuDF0tNNKKVEaWoM2302jze41wNq7opvsbd2b
1F1DoNBARwkXpfCrHjsIZae6IHOnQbZspR0TlIfI/VU2o7dNGr87UVOdPsQ0tGNwz6ZsM5TT+qUT
comJRbF4t9bTgfM6MjEAGmf377X9/L3r5z//B+HeyUQEGIP/tTfo5lOp4T/+16dq/vd/3H7qVGXd
30Pe//z4vzqEPJjsJIAxCcJzI+N09QH96RASf0Aud3ARQNHF+HHNpvzNIeT8YYnAsQjqYC3EQvl/
HULC/oOJAtgt7EEQxHj4/jsOIen+o1MHGZwslOvIfw55VfaQWAOdoXsVd2bI+GyykIORABnajffg
dtx6G8QxcotlTOmKpg+Bh3d1e7tQXH2sk6TdLann3LvVnG7MZfa4zw8zGdpaAUGIGbY1RmLVu4Gz
1YZeINS2GP5MW/fLUdmeCEvNLQunst57dJJtdWumB5Kk7YPFROuNkzfdr16d7pVFPc40lMUtTzaW
zhUfgbjW6KgqJXdK/OYagss+/aBzmWParMvxX1p49LWQx4dstIdIoHbjMpZh3UyECBn35U/1X/p8
MDD5pxWdmnPItfAn8a7KDHuy/Qy5pL5g18goFmcNu1063z41Ns7w2K/j/UKbEAHFlTuiy4KG6Erj
Ehv1BBCukfv6WkZUOgXuoGtBUZuPzWbW1frDoMN6C6VLHKxrpVHhpcvzUDBau9WMDEUU/LUEaeBo
jV9COXcVDho24nIIa8aRtw7OgZ+M1uEG6gZfYAJxP+feA/yR8qU6r4o3jwPJW5IFw8GUlDR5NEB5
kemk1Q3a6rJfKaDrI8SO7msQQ3wjBkgHe9QSopkc253jZHBlDpFAgM0aiovPKr2YjwOu/U3/5noo
yU5cK2oMKLFm0nwaTVY4kCuJ7BkKJPNfUGTxmvNZsiZtUF4EvFjdgR2qVlhb6epam5XzwCa9QsuE
a+M0SbLBvnA/Vd/txG9hg4OjecUwSmsJR+gmedFi8hnQYg+C8OZqjySCqcCgycInP+964hioNj07
XOkiq4EPyq+7npjJGh3D83ZIl/NfKP2ausit5FPa545v8XPI54FOScxQm2ppHW4/Rj9TnzPVu3j1
cNxQ6tYdUwkommNP/L00Lt+TVniPqEpKA1pUeauk23hq7Yvn6vgzMIeCa2vMsMeZQZCsKnPI2gGX
onephYaPoY24ehZ3z11GVyF6BUOg3bDiPLOZrl0yWcL3ZWoVwZxutgs6UBM5tYUcVuKtISMAhBFz
hV8OwyFnSvULbMPyuVJX9oLhjN52ihjEtxlMPo904tQtdyKlpxDHAUYIkWGeC5ux7EfqTytfbMqC
4X7ol3aNDD86kiZcxY5qG5wwz2lG2Hgjxy6pEENnN4XAN6SUjdMS9CQyj+GsaAxFNZujIcHnVutT
z4Ja/5utsz5yzbIQ09TKiadNCHKHBh6mG2riEzAxZQDQfZ6/bJN6yMWqnS9ZrUAfadO9zMy5T/NA
WHK1WnnmRaFEz/Kb+XU28uST8pTsiPO1ODYLZjI42ZydyeQED14R2FQQa8XPuqZM3mm74fc0Qycm
zbFSpOJgVx3DxQUluZ2o3jxgtkoA7DXczsYm+N3ZFBFu5t7oX6lOSn9mTL5+JnE+7tw2Xu5Xrlxn
bqrcoRZHnXNm5n2YdEY9XT2K8sPouH2GvScUCODVrE8ccM3NxBDxg0+iDnlqmmedW8QAZfBB2rbZ
UoXkntYR956PdWGbjX556hfhfICH8DAWX2vzIDhj8es5aG0bbjPY0JpijKzCYgwwEqY4Kl/UWMuy
ptz4FMRknBXt+JTn3nxAK/Hxoiiz2c6NH59wAZU0Ehsmc+S283Sz5dUxPzmMBi+uGNTW1Dq40PHx
yPyaUiKuJ+Eo/WrnGP7CUMoZmmfXGYNb1ZRzlEhJL4qdypvBWZetOQ7mXlxLWMdcZFtHZz7hyro4
AMh3NqWTTlun5SbHo95t6+uaXi2FtwGXamABmOWPMtGMfDKiuXtnEoCFlzK7N1j37hRBRMRJowNp
HI845jt9cVjnz4iuBNy62p8JTReYx6ZUnt1BFs+WNtLfFjDulGKSYtwOEOc5I875Afh3dqDDftpX
MjFumoChgOTaWdP8hb9m00wqv0scNXGRFNP6E6eCPuRQdy/MXvMjCZzHgGB/uWG1xMTHDMj+wb4d
MNArqGdznMV9XHGEhaNOcKC3galu/F4v1QNF5jNtenX6nRPOvVCzFT+TPMWwRjtx8DOZNJVqupP3
VmJ3n5NS7hs+xW5DoM+PgmxRByn7FRZqZRm7ioAf1Vjj5D2qWXinslvdTSnW6TR2hrx329QDdZtb
NGQQfglXM5mOgZ0xKUlXcewxUSWhY/X9zjPy8uJ4Wm2zLKZHnBFW95sQZpbe27BxPw3ytshsxYrz
zixqBixclU5plpPvXbhicAWUp9VX4w9bJ/nOlOaAfKGc/RgoZhZJ5kNKyuK4iAhoV3R1i4bmDddr
WAJb+7cgR3dPv+28LfTC7cP01zVs6aD4ilfuZdZa2Ts8RsbN6q/Db0VF5Q51aXzquOUySZUYaEkj
+jcJ/aOfdkbFNdVZdvKQFKlJuSqMrF1L5ChKOlccByQMoOxofrfeZFm3o6IWOiCavG9Enu1Rqlnp
rlytY2YlNCu38XyGM+zuccDkN9r1W17Nvn2JJ+Zaiu0EzXGJD9y49GVyOujMUCmedR6M53ScKC5U
C/s1JvhbHytfalrVUY+G5DCAAzX0ctc7BeyrP/+9x/j/D937lmkBQ7pmbv71If0uW+vuU/3Dwfy/
Puy/6pck7DY4ZqTaPE7Gfz2YB9cjtria16kU8k15PX3/eTC35R9SEGjiL2E6VA5yZv+bdd/6IyCr
SgwaD5yAFuL+dw7mAOr+wUJPXNsBwADgykUuIdUU/BNfDX+agas8Hg8Y79I7RBBIGrW2LmVxTpPu
fu1jXMmuh/BGUSdDWfppOxd8BW4yascVRg3qHjm3PflWf2eLZrhG5D7GdV6QT+9AwnbMMgcCjkp8
awrSHxyXmu3QygLm9T4x+FCu5Yens08tDGsHWMB5T92pwISecMtVJf59zfx6nX+2AZeHYZh/2viy
cSO1jntpc5BhaHME7dS7Tvpz5aKR2x6FiHBOI9rttml/NbAzTf62gzU+kuor32j8M7d9P6l7ny2O
nOTVmgO0QE5PWos7gaJfVsvWwoAQZra4FivO3y5zAxAVZhCmU/OONDHey2LC5tqbXdRjqj3FDSNJ
u7itwKdvp374VLBqN/XM8Nfqqa31uLgjyvbEkubyvWFScK51Dmo2a9UmpnoUdcQE0q5Nqv5Kc6x/
FgOuzXksTjBnbtlYmHAzLZuF2+7KiStQLrP1dqBYsM5QHdo8S1kGvQvkOTgnTKeLiHnsQXDLQ/p2
ulc/PQPkfAbhhTvWBQLtB2dZT49ttTBpnt96DgGHwrC6u7wMshsz7fD+qo1Vy11prq+mrw74OZB1
rp7u0Sro5asHifu2jxGrDBZIZ/oqpY/ppBXM1ctPosZf7ijPFob6kPrMh3ycvXNO3pHfNeqlXatd
Y0/sJQAkdrUHz8WCubxZY/MhAXO6zazu6Ctx7Hz0+6yT/tHI+X2LJRs3fZ1ekdMMRMY0llHmsJWg
4eHfQv5M0jTYloRmNxMlLyH4bWrqstZ5HAq6dLtgimgD4bs2b8xl+NEuxRuiltr3DV8YhqDKxWXl
ondZpHEJ/OQ4K0JvvsduEtOBOEvc/C36UDiqHt43CMxomucd3YUrIRK73ACZ3TWdGx/SnMrDfPWa
yMgMgEdcZfGqTbDxbC8+lcymEYeNF7sWp5kSj60PFC+yl5QQQNL9lOqqo4r6BRsil+d++uEh9vxe
Gg64ayJ/m118arV9CwVjeMJ6wksfzGiuhvTp7x7xTs2IytZQbQdKk7ORQhZMWPfSdCrs/tmvyiHZ
q8thbw00h9Wm+d2OxSPtAuK2xZt8zRBGLW3XYQ5ANBJ914aUoeSU3JAm7zjHN8O8zxuPnhj3V9G2
b8pJL/OoGEQPjMrYnrHidKl117V2EBqdzckkS7cjn8flPKas4Wh5p3kVm8zvyq2eAnVOUKaQMx/m
xed91s1ZEjld8O7n82apByazKS6RCp8r9neJlDkl+yBTxk+sOoBjZNBZZ8VBb++t/OJTg3ZIsamp
6XhAo7hJy2+nhDbYAxNHEngwGNSGPr/JHT45TJMsaB6diZ9Tfu6D5ThY8PRh3hOQxhLuNN6F7iVM
Q3NHj06cnjJ3XHa9JIUHrV1lNwgMLJWQsbLfCfdhhxHCwLsRaoINiGt6XSxn641GZCd3IjXanRq9
UK9dVDPUp+3igTchDB5eOcNZX1dQPZeWTtQiTXkcMhKUw0U6s8Jabl4YSApy/tmTamoqYxhcza3F
2JyBTV9TZoyTajeaxLU7xps7o5ffTW46/Kz9p1CBcauAooVKTZHQE8TKyzoUx6TiFDkzka274R1f
k5woDhvTF0aLLbOkVZj7Osthq2vFtbu1Lf06cdh/95eBKeuSlfbb4ngM1tVgU50M3ySJClHke5E5
yWZV/rjlwGTj4VnxdqD/ADDgEos40Hw3PGqHxRjibC+VQxsRmVImffx+rJ12+EE2Wf+XTy26WkWe
8rXHt8osIfLhy6cRSnIJpNzuSfvnwmbUmASJtSXjTvQClHmOrC5KErKNaTtMg61MwTyi6lhEowK0
1vtjfM4dZz3oYPCv5KMa4zvqPDYRgPx5+yyq+tahzPMQr9Z6hu3cb0kFc2Q0fAwmAkfFlnuZxa7R
JuXFn1zjJPGEMZApsmfMGt6nMLDhsLvBp7WSPthnnaWGPTNW+TIxlNjDYYrvGbJkUIzH92AkxrJV
paYu1SROxXZdhoXZfVbB5JxpKF/6kxf0EpVmWZqtdAf/nQsZGS4GW4fZbvEDLVaRvY9VbDxb9NKW
DIzwNA2rLB4a6Nfw7ibx4WB22FDJkzHOR8Y7JsLBrYKXXL6A3dQo+01gHppiye7KoP4lixzngY11
Vxe1dy9z4uDr3BnHOh7Wz9pNbF5uV9Vw/n84hXzDMo0tzqrtzVJU3/MY0CjqD1zQyx7Cv+Ez2U3L
xPjFC14+Ta1F5RspSL3NjREgQh1suV5hIEQfY2ZiJ1tN0fxLMHmhFXPO72FE7BAi0A7SktAso6Dq
J4Xc/UQpEhQ3Crjg30PXYPfx+rz5zNNFHElm6WdbOfHW7Bze8/ig3bNlJ+UDNe7YL6kaLpsV07lI
nTeBVTKa8ZB9tJr+da/k6erEbKQbNujhyQU3wcWxGDE9meNDYsYXy2/7sBZlA/1CifUMc9GyHtyx
KkMtaHZouho45vVolC4LNtVy/MXo7Wc7ZzOs22Q85t3cvja+xh7tGThacVBONltAFOTJ+7/37P4/
VoJH4SbN+q9P97efXUVkt/j8h/P9Xz/qT+Hd/wMwFWd11PO/JnD/dr73JNFc4F+I8RywOfsDn/jz
fG/5f7AfBKYpr628jPb4oz/P95b1BxcCrCr8ieQfQNP/LZ78J3uFZDOvd/K7/vPf/57FwhWi+fuA
rAu0h5vHlcTLZwJtw5//XTTX1Q7u5j7AtqWdw1ItD25MJyXaCqcA+J7941gX3y3dNOHfvUr/j69L
RPGfvzIZEZsbAFQGLj7wof7xK2N6FKu7lsPWjYPud0x8OOQazD0Zv6WVkMVcSVZkDA0Ak2fGepl1
g4gDOmAl366bbwghy4waM2CJrEhAvBO0pbcZEgSbTrZIQIeJw5jU1IuPYNdC6R3wQe6EE9sRtT31
fnVH78ZIeneHZZUeF+7MDWC5xITN0T1MYCNYKMRXbibVBhl1l5M6i3p4F1jbKzKuV50xMbeuYZu3
fTrDpJy7/AKu3R3DeR7FvcWSc6aDoiCaZHTX1vN8uhd+/pwEPl8vXmZ9Pamrx8VhMt7kp1zk+q4g
K8UJje0jimcGGmFWZHzwhGAECpRQmnAN+dJ7eib8OlgJFu+gOzmVokkqW8h60Revwob0G+Scq1Gg
zJPXbLKCCyLZjJGYrH5S1ntMDYDWMNNvYhJx7z311GzEnTTwRReihuBi+A+TofvveLYDSKV10CGu
EOH+1TcTQ9KFzQupMTBfkII0/2jzHrsWimGTQKMow0qymEckHDApq2KZ9r7pp7fkf6dbLFoVeAH8
EcJw3Ps5U/LBBAqUbu1icc7suF7kSm2eMj1jFKNs+zwnEwNGaNYMtak8629cT1V0qzVxta/lMJ/G
3O93qRFXUd7lwQ7IznpbzWPz0hIy4UzYaCPZeMKpX5mdIOsTgTAwG2Og2Q/+GNTnxL46J1JZKJJQ
nFbw71Qt24KGogVYaZAHOFgAs+uUm44qbbPAJ8ktlFTTYvUYrUp/eeD/I+0NuMX67RieY+KMGavt
6PTBmWsryWNzNKDuDp1Lvpfj6XHQo3RDn0T8uCd4hDjF7U7sJe1MgMySxnl1ltFjd8zptd2wP8Rh
TKsW8Y1Oc16h7Wg5xkp7Okxqp7kbhrT/aCubN1LRmu+JWae/495rvnhlsosuqqso7dDj3S4lXU2Z
HNJ3WTGLxzuaJTs7r0hvudhkuAcOfJXVTq0DJvIAKnfpyY+pwR+IV8qdo1iOZYzYl2Nywjm+cG6b
7V2OXvpk16u4VPTJt5vJsnvQOapljrQG4/zVKs9NwjyZmscxtoIPHPjpW4dS7G+l39V3QVkW1sYP
Evd1vBqFsMJZ8xar3/yp6l6/0AvBLMSuOvezzZChw8YzClKkHWY7t6SLKGqt1vpt6Mx64m6vXkcn
jx9d5Mj3ioglRUyivAb0JmE+o4GTAZDWiO6N+qqeareVW70MLphQ4Lt0ssE1I4WODi12sIcYrrld
aVgbd0bJhCnlrtvU5IJk0aGG2yehAH2EuHxYPG6d+/TKL+umsaXwJyEStWKjs8J6iVlFCk8lYArL
yXhYmkUr5HO/eMVOFhAEM+ucQkSC9l+mCUdn4zpCHVYCKUwqjNxbWAltj6biq23SHVTNE5/7+dlA
DznbvUdcr6MkuojgFE2PWe2LV36lDoMoV7mh6zfuNqZd7CkZRLqRjUQFF456vNLKtmsDNydkttS+
C81uwmJmLj9wYrofLOb8RkFKYjZn7lU5Ee5VA5IsZSmIqnPDCd/wFRdcHnLsMz3x2KPRUDqduEj1
fIfXIdVYsSyMcezUWKXX8X7q3em1pC1uBT5W5uBOR+YfBxOc4g/mUyPWlsFxmq0J+1LigjDzO+Tt
4Ww4fvPiLzPcWx2Pns/gq5Lvk1qbX5TAdSV5hoElPTODq/PR7pI1akooPGHid0tytGIDG4gnRHGv
KmWm5xo1OuWIHIibenSTlEuv6IMb7hsYrJbB4uniWkEZkmxz43OKO/JUSxJ3elvZVUwyWTeECQhv
7CSFMaQ5KVmrw1gAAIh443Tjpq2L+RqZN1QR1TAvNm1MiV/oLg6gRlyRRNHnzh9OHWlVPsRfbwLm
tUD9/PiOd1L3wb3Qgmzfea9ALtXNqFB9GG+yEJvaLQ9XW3OHq31YCPNbLHqJn033oAd9AjIFK/WK
zIXNCcMbRAr4pIQQXPdpLmxio9J0FXktE83GG7zuexnG9BF9muFfVuX9dmSKd++rydrxg+JlSWr1
VtVJd5MUfp1Fuce2Q+9qgkhVwWCzyTcaHnhNj0dvCxPZ+KRl836YUnrI4Sku4cq4l1GWU97LeNAY
AJHpIGkwyMsiu3E88xAnizmFtFXFn0QjvTYc3L5YTrW7lBax/jF9MwUZP1w6UCwif579IWosfjYg
Csu7IED1zPLbnEnKufvEpPG6Zn8+uXaCAMKQsfyhhjmAB6Dx8oaJ6V7907mXoa4MFvkUDeOex5Aq
5Y9pcPqzxK56H8+xfTY97fwWy2REPjC7F4cH6StwDTSm3nQzOvPKvS2vw1K/7mMw82Xf/VqzEZw3
bmWPpqbAcHAjatd+JDA5PNU1Msdg2kV5asfR++Ew1/xei1ilkZW2I3aeknhLOOCU6rIQEycBZMqn
xjaqad59X6zG/WR3yR5dSsNmlq1GWVcAfwcdo+4bZsphqwvvAeMyyp4cVzkfaYUF5mqITm50Nzib
WZSah4AR+KyN/BM1Jr6nYv1tVJhNqy6eN2lu1eSi9JLuOBhwcSJH6I23WBDcJxfD6YTywr0wUjHc
MMzyBnA4XgnyCQsiR2NcCXe2/9XavbitoKE7JDfJhEcxgY1DC6DzNEjrR+vG7UsxC/kTA1pQHnA3
1ck2sHWGpsxUOuWG6vXfYFvzlqGMNw5bmTn+xRRuEu8GooBoy0US0wxFgzJPpxhwCUyT6HjTjIoZ
uwmbAerDABMDcVTKt6lveUcp5tochMioRZI4/KErTfx8/opbGn12tr67Anso63RJzLWj4C0yBjk/
uBmeMbwnatymhOrx6oE1E6cCj/9N1mbGzzjrBj/MHEBPZGR9M4Kb238Iwp5LWJKJ+UhIwbiILEtO
TEmwCgRkstGEV8N6qvxGykMyktNko1rBu8GlYTM2tNDHJRYiIHAUg5kr8nxJ7oh5iItJLMpHAHZp
N8nWssU2LCpEPtf2fqkYzOEMF8oPinLTtVCdRW+5OwfG79s0Q/h3DGjrIb4FizuvrsPRXDroKjOm
h6DCTUESxvharKT5YTpR1SMTTpJESY63lQiSr2CoGAsNvBldqSvX2xlP4cOQkzfDD59ulBhx+pAX
IgZaHZIAy3dIElM+5g3luJOqfDLKCH1eEEu2XBSXJXZo1PAYBwByUwRJbOuNd6L4njKdb2GMAtrB
LhucvaHrTnk6TwwA89K7rERA663ZB+mTsVjqzh4mXj8eitdZTixXpYAPsPd1vrzF0tfPGt0akD+5
22UzuIm2CH40w3fAafALkatyQwJTKfl9ARImUtxuvoWvR4BoRpo+y2ap2WK1Le8mLRga24xmo8Tm
XQhwbKrSjTUs03cGVnrTrK16mlYWFfLhMcN+Qy0ekPEqwRQZ91QPgIuh2wc9ZF5uJG9EDr2kJLkH
sNOaqH116MhFpGxjVVveK07z5NcAy5igUstum1hkNZqiNS71shJjxj6KcdRjZmsyZN9ONrTBOsiF
ETrtMJmMM1zjpihjzEnzkikcGinpAwY/sDNEvHASZKPELJvgY5eb2mpL82qxTlHMm5YTkiEXXlpP
1i9Wr1Ds8Um6WLob83ZeoU1se10FOkocXf4f9s5sN3Ll3NKv0i/AjeBM3uacytQ8VemGUJWqgkNw
Cg5B8un7Y9ltHBvdp4/vjQ0Y2IPkkjKTEf/61/rW+zxEcQepf0h/FaHUuDjChFsR0I8/ViMhcTAY
p34Tg6teTCeiL6eU9QkM7NSch4zPKEAkxjwCWDmkuVoKrACNf0/57mxv6M5W8caRwsaoNXI9jInV
kQACNe0SUYWrgr5p06Ln1TWZ6cjkI8sZ3oYbnS1csAeLMafztHjAwtXaELR1D/VEe+IlrDSJZkv9
whgyhVhaI3z82g5hPowlRpCTH0j7JtDGv6v7kSskYnwcYXaKxA1VqrzhEj755z739UPnyqbAMuSR
+/N8xjy2XvkxczxxNpHEZW7V+VcQ4qXasOSwL0zJ/mOQVxc7WsTGYGcpcejcTWnxioup3PUMX/sa
33iF/nTMaqvfOWzskYSC+44PwH1mJdF+DvqGdDplEKjn8U7XY4cVIexp15gXBouFdVQ6YPGaRkIe
hauzY4VP6NF4fflQzrre9Ta3xtUarhP+b2ZPXWv4u3uII/mG8BSXiykP7nEVdoeqRkbkYKPVz0Ag
LAzLNy3eBEgI1HUBibzU3TtmcIghmRM8jXgT93GTzwe/mu7D1JrMzvGH4FR7gCqTMPES7icOTUG+
Fa8d9212oU3CbGqdRQsqnVp39nV8s4wayHWdxAmggKj6hQx8bCPRoR+nBbsDcAr9WMXfa2uMbkJs
Od+cNpBfEQfoNuQXNGiF4t97A5CZBvuBv+c7FtbDEuCT3E5uM3HjTbvmpdS9ODmse5qNiWf7xS1T
6wIXZdjg8mlOIcim1yZsi49kEAvAATFbv8chrLoPt2AM4gKQsVWsElTso84LE/EkhXjSZ54U52xo
1BecJH2d7ZSbJcANDrB8spHxbeK65qBGbpNFHsWPse1FsEGjdsDoaFh3paLBrDJkrG4ZM7kpULjD
mdlENIxgkop4UEWkDDA0uXi2mz+PnZ4/2vc+8JZxN+HqFjviSrwpQF8s/skvGRMAw7vVtAU07BVb
/AqExtzKJviDb+FXQ7ceVbekneZdRDD/HFMlEFNtSz4BhTXlEk3BYPArongTgjnY3s505g4j14Ir
UKRcTAc7D37q0utpnpFt9ogsUJ/6wXWfvF6M5V5GgkdiEgWGZeRCRWjTdFBEszKc/SNGEYZzqGMj
QYnREddBN80Jaxm3pz5KNRYNa+p/9vMS9cf/6KN/IIj/H3whBggHjwKq4f9bIr39JdNP9Tn/s0T6
jy/8uwXC+QstxKE2zrYRgP54Hf7mgojivxh8wBraMTbkf3ZBBH8J3JQxKdSIT14QY534u0rq+H/R
GoGEirbpx9Qfhf+OSuq4/4IwZK5FinV9RNzI45utzMb/qpMOMNkiH93ipImlST7ywMKoEmalQZgh
A35RKHXTB1jTzr4bDM/seCK5DwwevwOAZve1zfPyXPUBnd/NCiWEgYGJduubfmqPWLjc17hjhZgY
I+5Ly2LWcP0qIIBCkwMChefl8YntFWAYMVMwehVWPZ0RDeDs+TKFwZP08qWD20DND0uTLZoJ7B42
tpdoCIdvDQ64TcWTYk/uGdhKxW2ZQWI3uuJungm+xpBNKXPhLvOzVW1j8FN1Zbvlh5VXkVMfvNFc
Pq8+Tz0GWy9dI3AK4POiyhO3LrKWTuacEj+iG9xf3NNMTc/J8agkqqx5IjanMKCZ1I1feEBHR8Nj
+xY8UrzNuTZvMMKLvQuckOsweT+HpLMzek7zRlIRfl1STw3RNQLrNo9VHpJAK8p9TeeCuDpOkskb
U5nxsR1x8uJ9qj15hQ2Vm2PCppxmL7MOpTEpDLnr7ARZTRIZJhVT55zs0ga9CDEqtuzHxUZVvtcy
CqpHsJgWVybRJvpEHEQn57SJ7IUhrQd0koxURezqPLFx8Q2BvxzcMVXf4OLhH4g4F5yDvUTcmlTq
8Kx08JJDzli6EWhg0I3HkCTGl6gbSTilKeNjpQf7zae9SQPLlXJt4PgdxxNBKEhWToXju9awP9BV
rJPFTfxbGFCwlorkAQA0ik5rQK70UxnfutoAZuPhSQO6OASCpuKaJg1KrXxhjp1XdV8uK+VTze00
O2YjZN2dqgUxqKCJXvwwX91zISM29/M+eqa5eb4C1QEhPWU+1pNePTODUybkEryEDpUeScLXNyKs
yh0FQnIvsuhm0HO8n9GwX5Iqsw9jW/s3QZC7cKEsUqU2DgpG9aLuuucZiB0puaC7x6efUKJrmKAg
lGD8UZpZtK7TsNy0Jf8cxI9RV5+yjR3fS+MZUuVVtwSISYZ72Qvv1uFSwxqmosSpyZ5TJp+fwZyZ
ZsPiccfoF2xUI4ezHE1xH0fJ+L3ntU2QThOb26kzzSg9uDRIF1p4TLSme70swzfQJOVjO9fH2qwU
lngVgHPqM33HMnsdhc1zCVbyGKZDzu89n49BLtvv6+L1rKxluG36+Vc9wDTbwNIp94Tielw0eX4g
s2kVOH1M8Gwg4GFHTIvwo5l7lpuCzNPZgM84TNM07DKncddtw7D3R855rvHtcYlDXCqTr7al7RYH
NaEaelqqE/nsG1GyhPRNOd0Gvhi+MbJgp+ikepCx2950TY5TZU5jbANt8klvDEvV/xyL/6NjkWPi
v10b3n5+pfPn//q/YH3tv33p307FyPkr8iMvCO31MBNkQP7r7tDGl8ep9Afqy8n3f6yBwV/YVDks
ycOLv518/zgU7b/glmImDDg1seDE/9bq0IZ//687PFoMAkQ6Dlk6HWjC/OdTMbOteFqoHThMaki9
ndBopnan03vLysUbPCebMmwZqa0mvnDNkMvsm6iCzRqZLH+uPCe710jHiDhm9r78rIhfWMoDOkxq
6QRX7tFD+ib5bM4kg+robUxyhP/GcXaT5Qr2JOqpZUh+heTub/t0GDEsiDfEi8li3iNk6Tfli1wq
OIV+6N7DCMk5k5qI/QVgEy3L4aEsgDUxYflTve1UT8dUmxKQ7J25P5Kn7QQCB2pmJGwjtqg4M0Td
ZJw3eRao+sbR7VM1BeXyNMbEfM5BupTPDWbhEfS2Hp9Luy4ZRzzDGoPm93XP44HkP2MiYFsP9qL5
sqxoAAYOeA9CaMnsex2mKo5vxoT6DHZsnqMf57lovjzCxtmRJGIxvgFSjL/qBc/jYpvaPjk6bst9
H7qrnc9QxpLFMfq3FVAicu9jSTM3Cwi1330S9jUzY9l+gOK0X+rAKTeuTqJHx+MGbfL8nLLzxH8O
0Rsfj4qCH+QTvPHsBnC1Qe9CoORICwRpjom0aDDq+mDnkrLdxPbQ1OJZvHhAcb4PygNV11r65yS6
8A734xzuOzwPe+g0EionrJRLyG7oWKFeUSvp6/LIb8Vjx+qrlFhWO8Zscpvl5I+EmaTdy6urUM4/
wIcET9ynLMpwRSVuLB1xTFiKJCZMMrVpkpkJSbiSNtmBXI6SUOwQwOCWe4XjHPPKsPhtcon1pvg5
lLxbiGgWcpdBK6asRebPUcdx2rEIpbWOnxsBGvYKWfSUfMFUfwo6bDZdNri/pSqjd08jQG9t0RXu
R9qgJLPMGrchTlQAOWSZ5Gid8gl3Ex757ChyXGW7voyzS9CXT6vHm+2qTq+Y9P3HMPTj71qr7Fai
bgV7BYbm2PZhxFzksDMshMU1Q5MX3liOP/WbIJPcr0IPmjsb7iottipXEzIPVpfmpqtc6xhGCwuo
mSgDJ/mYEfetnqLciH1W21579PLe2TAuvijPG79rD7uUaJj/t6R2/JSke8f2m6hZ5J5EAueAAOuQ
gsqq02ybTSnAHbTcnKU1ET1zFsTokKmGxY22dSkyQMcOfpVNE4/pt86AfkNnlX19qNkJTNeWJol4
lxamNbjsHegcZP6cdksfuH3f6cwOWUXp4Lu7hJrit0gC/z0m5eC9QwprrTvf61IN3iRLhwMRJxL1
3tg587bAO+gfCFjPlGtNvNAAcSufKDn2oGq689pQDrfJiPwDFToHH5HF/FdPaWQw6cxhYpv3nndX
tBGhKnBtUvaE9G2Yq7fVHEMlakjvnPo0619Ervwz/g7ZPhddDQwjs/o4/2XGubmOqiZ+AXecjDT3
IfVG49vgbL06L34p0+NzcpNEN6CeWnI50g8xHtpiQUHoIkurbTXYZEugIP3Wcd6SgnaN3JMrLLoz
70yExSZjiWUzlTyig8IXW5POgTVBqCYLikN38Hz9g6uaxrCasrxDzaCAHs9AxkNicl4rop2vLZwl
gapo4+JdI9e+aChlTiPwbqGPhL1d7Nh3donPpWdDwzJhbR6QYQfJaMBfzY+IBfhPtLtICV5uFG0S
+OEqbb4TLo5uRzbO7zUoOhZMhPxZApEWR0zDVsCMPu15DlG2MHWxOQV2b27HuI0fiI/RmB6t+fPc
CqZHH5gTVsPKeSIqlhJYwt2AY2GNrifsKjr27xNurHbOLji31/Ckbl/synHfuQeZg62RZGE1BkiI
BokRJAgh+WnNy09yVBgRAJ3vZWYBaJOkOhi0hvja1L3FCNO5KPc1NUKpVzX3FkTxTzZP0we+Cu+N
2HRxDoaRmIkekydOyyw6tnbYvYAVxJaOnPOFN8K84IMEyuBXzzGPpWljKOCEyjvWzzlrBLh2WDNu
2hbN9MjyTp5gBrmAJkc8fxUNIlvf60dg0TkD5yFSI9bzTgXfacDgZR1WnEGxgg0opRo2VQZpXSRY
8vKVfRCGJd6HmgncsFal6Q2AN43gjqpPZTnWICxwpvh/yAoEY+38MHOb5OEqUXXo77gOSe6mW6eS
dnPFqL/QhEHm+7VVhkKmZCpXs8fYeOfGA45WFCkYiPoPEmJe6RA+VmNYfLN7m7dFfF/9wUhgR/rJ
0ayvy8qYyEf22xsu3s0N0SN5wZ5NPAhyafXkr5CKMnP4e2yM8T1/lv6jNLEABtihsQ6mXp6csE3P
2R/+RQIJowvzX7Dy1GsQLsB8EyaZO1696rtYO7kmv7eOue79Y+14lOnVzRcGi+UhXeEc3FwYleOq
ZKeGPaWNrSw9M1KmVPUO0IvjGjuuHa545xUNIppVjiuHeH604Ww0z1WnrBsHLsgHXQC8waQ3rOWh
dVvSaYveathbdv2PoB09nA/N+DiBhnTPhGKLb7WRUt7PXo+2LnKv+lGvNJQEgl61gW6grZvuDzSF
DXicH0ZM0M+xN7OiwowJ+CrCnATQoOZ/55Rw3JbvxsNMWGE4IvVmaAVOy78skt5/9HIiBL6hARKL
g2sTZOzwqvbsnCFZpX5JWYhkkdr4EwmkxfS/V/hRu0G64ARb0TJIF+NZGYKRZgXP+CuCpqhr6hm7
cG7Tna/G/BXWanVMV3hNtmJsoKQFN7H+g/LSmWKJo8hvQI3gsEFcHrttWIz8CceUf8ls2ccnnZcd
u8TZXT7bP3yddnLnT7pck599N4WYNbqxknxivTYl67kKvDbQ5gsvPHEAhy/HnV42oH4gx1QgoaLl
iYtpCsRBElSAZiax2QwKWwDfUx6dOK8/4gKo5dZ3K3NAAs3sTVKM2EgJwn6v8E3LbQZ85BOnkn/x
kiT5dImw78dED5oLnpVcZA3aZdPYiP0hf6Q9sa9l3uaRqAlQyPYnQcwWOaAmt56lPjCUeKiDp7Se
p3X1X73UMe3HG61rFglRNmar4tGdIUbRqeJ4sn7gqT8znYbxcuKyA99SiES+JiCbeO4YHpOdE49g
YmOM5Trh0oQtPq/KrTvN7UeU5Rw1EcUb97psoaRg0B8++77Gd/4HJFW2RXHvZo72NqGBjAFZygM5
R0xzuu21PXjbDsX6VS59/EJ8uYi2TAL48uZUnKp6qtCPw8n7JmJ/TJ+LaYgfWg/TzZ4HTIR5zOL4
WD0lWCY4mR8qOft47mukq6yk4MytXQvaC/r/TBkBVhqRxePR73uP9iFbh49EYGGPRZVxngNOHQQ1
ObylADKfYVhFD+YPCixlz/6ocMCNBxEvfseV5A9TjL0M7KFRBs9jEGeETRYAnACX53ufisqfpZzc
p7bhQX0K/gDLiIkGDNy+9cUTLz9wPgcHh2raXyw7mpXl4b+icsM664QVPIkVgFYvWAi2cepm26B1
NMSBGRtJGtTh94Ls4kMptPWjjsr8WfzBqjkdmOZqnMPfxMCy5rrIrk42tLmVX6439W+LmeaTWhR4
dNZHmJhh1aBw/GG5UT85z1SP8xQ6tW0ZnABPw4OSsxqJtjTdUfR+fylT6p4piBB4o3xUBHse9LCt
HERLUZTA6D01zu/LCp0jMAN/LsRsEcLeyagPtOsGsmwRYgiVmd7Dm8suk+wAPJbDt0n0bLVW3t2y
ku+yymk/kpWGx9HU3EypG50z3fDk8aT3mJkQp+lMX9UmW6l6gocX+7r0zQHBs/E0SznehePGAcdX
h96pC1x9nmQi923Uq4NnpVif13rnBKPjr2Sl+WH35Pk3xxbIo4npkAzDsS779Mi61fN2zjQGdzKu
64ep8tNzmze0rwHqO9mdKS6tDIefZsUJhtacRNBTuBqx2atfWDfIQ8BC6GRULD+4znRsS9OnrOLR
3AEX5zIXso2CG7UJxzq5NP6YHZuYBrhJDt0VwwEnNXDHncnMT6aHnrqPiEwtJzGRosr0JGEqoFe5
UdEZlFD0kROVkDuYoP2N4Q1CPmfWF41VgssiBMa4K8bPJWq/lj98RuUl63HKNNakVXIOZg0uxnIW
MqGoh7D9mGozvAC3ceZXewAZLqIvhCe9AiEzgLyPfYmSDAtmgp0AKO8K3LA5z1bT0iDra3HvL77c
KisPrm6dvPC2fww8eRmn4Y04Lxn4sCCn76sFOwSOoQ7u1oaXE4tAIXMGtyVPwcb2VYHCO6g3fDeY
dWQQb5k+A+oYq/Y1EP30mQE5fQgWB2SSCPr8dl6C8BQ4xiMqQFzyCBfd4/G2MjYDYJtF05GAYRcF
ob4/DSuSE7sTOAJBZQ/5dQ0sjKbgb6R2xx/N0t2WK92zU8BdW6Rv0MIr/RNniyDZPE1E3Kf6MK+U
UC56y2VcyaG5GodnWLicc1HrY5Z1hkOrJNRRT1tE25fSuauD0Lz0IXfzuYO+REGX1X9nEUh5g+2M
UO8Hlk6z2/2IKlyVKg6nix8n5jmRaHUi6sXBwHY/acgqFDzawXtUtYQKK4KL426k5FjsuY08KN6N
7R44skLBJCW0b63WH+F7DBWuUyfsOcLtFj4kUxvTsOU2H2zf7XKXWsP4O1Q4P19COZFEt52qYjLp
nZTumyb70iiXpIZUOZ1oN68+QPQjTwyug6WT8HUjH8q8EW9JNtZcvwvaPgnMfDg0wcAkVfZXl5ML
pVGQ0Mym4XU4D0w3h4C2P7EJlyl7K9rJ+LgBGwcfQtNV9HBK6LKNZAVNbX27AE5u/HOIAnSehs5h
Xpjc6gFzjROcVoHkU/qWvR+LJWRPPk4BljOv5wyjT8p6trt55aJSX8z50jynKuw/HZXxAOjs8uT4
2YfOqdtwu66v9molNwiDzsJcp/BuJrX/0oZzfwKE4jq3cppRf91KAxJ3OmcJjwChXJo3oTuQ/Fot
KW9ALh1xbDg10VATtV4Z5dWY5pAZnfOL6GPa0ODLLBBDx1j8bsQ03EWLl7wL8FThhkQJlZ1FH+bf
sirTNyg4VX2I4OpR1YK1/cYKc7d8MUkPBK+3x+BaTmnfUWE3FROtESw8MmMZOh1mPuS0SMEYKeN9
y/gG30C4IU+kTJDUsv3llqFTf8QVJ9bBGBa+hewMCTHXemmiJLpCG+62XCGR44d6/OAjl+k7HvmB
d2mHMr+3E9f7qfIhekeZwavDecRNuvGPVaGaOz9u2p+IzJIPUyyJJLaDfbDjVH3lIKyTUxvllP6S
DMUebS94WDZFXGp/Y2sEA3bPju63AZBOe4fp19zmBZsmxsJBokcoTGqbCB8pFpOuGsymgW/h44xa
2WWAfXyAl97Ex70jouNvEiRu99QxiVE7Gs6ROo7hKCg99XsAuLoZvrlJu16V4UZz5nRKvUCXx7aa
oFjeV4wv/NNS83BPS96YG87pIrhp2XV/0pBJg+UAP25bYCzhhsMRNYcYTTZeWk43Jm6CH4Wym/eg
tKNvS1CBrsbMYj3UkXJnHCQYirYGTxcl3T1X2EwN+sxNXB3GpSnUNpmHjvGObqB2SzFag+8qjeSH
B+L9SEg5uMNHQIzUAYVoHXocmTs/i/yfAfqHBc0YDhFtTSvylzvPt7wD0XC0A/Z9eRu4DyXVsycF
4nrDO9hVT5Wl2hPgI5xgqWb22Dqx7BUvSVBd7Xz1iXRtyYekdOGv7MeyZreQOCU8ho3pk7I557FO
hv1Q2vmxGENwBYlKpu9jwIDFTxJ1b8PMGnAbYKfkpw5XI6VT9AtWUpjW4DAxzn0OKrVfojDCDeT1
4EITon/uhW0Yxhjpj/mnA84e3SKb1qC3tIUFZIfsyU0cDst7Xg0MXbw9g2hXEJz07Y0nJox4WISP
ZQXPH0GEnjSinBXhBqG+MO87t5h/SIGoYvUq4JLXwX02yP6tjf38vTWCsodhTvCjG7gOwbawQpaB
mOJpSTO8VaCqJNQR9GSLiW6NMn4BwsU0Pzk8figSyH8klEShgzhO61x5TmQUaAm74Q1a+BSSRFNL
65uEFedeTDkOVDvnU/hT+4N+hYHLGrWgqbPcFA6S3obwIvvLlPKLDbOAVewLWj2x+Ne2Kz+nMAsJ
j2u00gw44F0+ZZjBQ56fPLDZNqkNMUbKvwsAIoImFpgcW1XZCDZBCid5N2Zjc5eXajKItMX0PaAD
ebeE7fCdT5J2rlqI4Sgb2Q3XRjh4xY3F7n1nud0KXM3y9DA5Q85lL6mwU3Ms8VyZqkmVr7k7evB5
6wUUx9C3AcVulk/cNIjN0Qtw1ltOh39vbMR8pYsExgRTpCW3DQE2nGmqVvnege3ziJOmaI6EBir8
a0Xc7VrBZ34/0mJ5SxNywqqrh8jbihxXsCnK1Vcn2LFteKq60Cup4wV8I4brbABwbi022ctWzQ06
WqYFYlLH1pSdLs01d93SgyNWnGyMYJjTgXXlWC4jV4EvgI1PXRF93ohF5ImBiVpTl9x2RAQSul3t
32NhRU/s/WyUR+jGG8+qe6jAad4XfIwVIUqLYF+173hsyk3Qt9ajZNSI3pwMKI0MxowBBloWh4vN
fo+x3st+e141f4AgArqTZ072hIrrrfXmfrtLTZg9FeRLTiHtWuNhJWm9NTiELss8yjdaBLlJ4xTN
H1S7ggPcZF9nYViccw6RPV01WOraHizNMCXVJwsd66vOmvmFEP8aMKwxUW/Im/TzRXEUahohVHnH
DDlFp9asWnYxxj+5zOkfIo/K10VMOtsCMeuwnFnpDYwnahIomOYnAgrkbtwgwOOVKu+XbbXmgGrh
HiYEhQuSjoe3wB8eOjE7q+2xdqG7hGY5ubxxn/rWNE/Jgq8pzaEJ7VJHOs+67Xhm9/h2XgqiZNMl
bYfmsKCvyMNiQvjYpdWhRNlNFyyHxCMrcop4+xLmqUcX3TJLTX6H2FCA6V/scbk2ROGCE8VBLusZ
vB1UjReOTRVC+py2XgB0x54/RZLtXQtOeCNybMDtosxPFjJYrkHEfONONvmcbXkaPBeMJiSECnxg
GR04Lxpw3gt3URIHIk5DaytYRVlc29r2PQhF/RvfCndRV6MDbKNOlL8cCpZpk3KJDVTBhNjfDlm7
XZzJ3XisgRU3Sh2U/7Et/fqf7GcdwoH/LVnx/ivr0n8yLP39S/6+lw3/8oh6cYIHYl2jeoQb/+5W
sv/yBH/5tvD+ldniENz0fbavoaD+HU/TP9xKdojHiSgnX0Njqev68b/jVgoD1sL/nOqMfHCBbsB8
wtUv+NdsZTYGLbgCwKWNqumIpFKOQk2WooIqAp3uddjFB6pPk30MiqHcE3xPrnZQqUOipvaCj9ze
Ez0syb+5YFgwrcph45AqGmgdgJN1dCpf3052lkJ94rm3l8iG9rbiJnzDcdt+WzJf0cBVqzMI1vRE
6zLA83IkQtINq0whq/sMHmS/aWU/xjvfBWe9LTkDIeXNHrc+x9O6OjuR8i7ZlNFxMJA64zHmWrcm
15Dtid4hXJaU+v2id1WX63M0/pHFmr2XMAxzfp7d1GSt0WaLpb5GuLLecRI7EwaoFMVgTVnWOH71
SBKQ8PYOMH7+RivYd7OI7DbT2UtCrx7VjOV45hGvP0l6pRfPadOnRPdr3MFTtyLLneMEi2FPCD7l
Klal53G2LOYVAc1Kq4Osq2Uf86vbU8JESVwLyZ0lnXnS1Yo0jqPbqJ7UxZFrG1RXfDkE/ki51NkT
s2R+rujQ3ENLmD+mpQ6oSEK/xpOExZlK7gKvdh657g20arJTsMRRmruB3AWOHz+6WD2EeEY6y8sg
7ts2au5kOMHLNIxebbmIh2Dupqd4VCo+M6dCxhBcJO4LVEKETFy6nzWNRe3ZsFK4BBL+F6gFONdo
V8x+ZYu7alNqOJAX09iKaXJuUs790BtoBGskDXAjmcpt0GOogzQPZ4vQar5N6AVd60OjNoMWXUL/
Cjyuwo4pcrSazrnLRiv/oH3GOVDpWh0rRs31RxpZ9xOdfSUG7+/9PpqudBuM970dKl7KeE1TeFOE
o94x7N4je2W/UHHtvGOJpQmmsbXZNkbbjzGN6veB443lztdJfcIdoE5l7JlmawaEsF5Av2r9LH/s
spTskpVKsAfZPDPx8SONh0FBnfbBeKE2BEH2lJJNOPVhIU4BV9MDN7qSC34x1qe2CetbFi39QY7P
js4GBvYRuln6Vpt22tbFPN4NPb9jm53Fd25VwwNAkBG9jK6dSFf3xE7uCLRAxx6m5bFo1Sr7WPzK
gEluQUO05CXZnRwV4D8+1TQbHI3WGd6nyiKs2GhHL/shBp6/tZqJ7ShUt1+YvL4zFpCVaN3q1rTx
dJYN2/8VQtOehq70rmjR9U21dFG34chN7vOODDNbnqS6kFjRIBmNnYVbLbLwscpU92bDP+5Rd1R4
28W2/jY5xEp3tm64EoXcrS/UDg0T5nZu+UjZkgZAASV+/vAEL9Iz1gCz66iT/1KxARDBVjYImmvE
ez9mjuQ4tN+pypmmM7Qc7v65HCnSqF2vED/dIEniK505Rb7zZw7/noLimB10GJU3mcW33wp7nF9T
bBw7f+jLd/z/XnmTgrM4ElQA/r70/sCMNvCY3vCIFsWeDKV6z7LJHIeY++wWa+rbAGLqart9d2eB
9nhV2vfZsjgBCgUUavEVhnl4pFBY3YJtBK1C5vYw9jn5gGpe3PvanmiY7xL7u9KT2oa6908TnyKe
sI1EC+ibF5OBtQDttBAJ2Cqvrb/k2NePixckv3Krm08Fs9CXNhMakyP4xnYCFG4PYm+tK5Su373Q
/wjZxwu7SGKKgUL4NHdtOO7DrpuCQ9jyn54lK59dzw3F7DMo/cEpcaYiwSBnSnVblWHjnEsmpnLv
O5kZNnYhlxcXhaNE3PhzJ/Eo1dvR3cFl2fErOXKLiYvbieUTx4t0Dw15WHLaA1wpp0nq48x4wF0I
2pet5D39wOqq6UTcWh7eto3lISbAgOHzarqG1tMcGWWIA3Ocp6m8lfCMXtlDS3ToGBbegjX0Y9D8
OFtNyhlghpkafxcOrUt/r0VMqAWpATNcNWF+KmRlaLvNyvmnILk5M4zO8Y+0tdiNNDm5nA3VnqRc
ZsqhKZUOUYSw3s0zWxQiWzP77lo9dWFI5L1UVLhdksBNM4IiYME5weoquw9roZnvUlOf84U9qGlo
VrhVgLNOuKb4FHRWeakBgDCD49xiKEd6pIxHMWOk/VM4Df2hU1p8tv3y5BFlddk4JcOzmAomAKQI
vAEESEOos/R+wS9biuBTE45Uu6KZgnc9+EO89QI8LSem7jHdD22wBPR7rZInWeJ+K2Yz/5IwJ159
NuzPPfN/savHuX+G/xZfWj7Dm8lyvCe7a713jJzlhQe2dwMhgqRRruXOmPl2oVV52tKSwqTkF+xu
lxun5wOL/quWr1LVQBsG1yOA5yxdsG63yo4pnpdSblhP4MHvtLGqI33X7m8cbfNwaAgMz4+uFOmr
n7rj+t1FdCnsMpDHjF3QK32WPO9C1GG243Xc6z1bq/6ebClSpTU68Xuj4vJkU75RI0iK1j0hHI7J
NrESMotByn0NEyei0K4rOl7ozMM8dN9NI6NRNHYK3bYQ9zqnfRpXwIDQqMe54g4Rs+HB/gH7i4Dw
/eAsFoH8hOZa0BLdc7d41iehIt/Z+gMFXHvKE3jQiBJvQooPmOohkoT3/NTtTZJaojsFjcCXUKRD
96tTqUD9gWkQbRK8fPhxZ8owUZzcMN1GYNsZn0TKA5uSHwu1ri/NbTiJZtmyFmXtLX27+bLpgyu2
YTXWN126NnR4pv0JNlCdmnYJfw7kPHFQTAmlBr1j+WtkrVz2TU06GVqRkN/9RMKOEPn4bmUKoUPM
XX472vVrZFr6JhTrYXsPoMS/ENXJ93k55gNroepLgInnKEv0t4Uys7NuC17zcQiGu6loCLCDuezZ
eiNdlkOOhqECVmyHimq3hzzDuLYBLkKpgnLzFOG3RYXIhkIPiCexbR+k75hvc1qyBC0K7GV7C+zc
BWCZfIX3kf4aVO/ykf7f7J1Zb95Guq3/StD3zCFZVRyAvQ9wvpmaJ1tSbghJtjnPM3/9eag43ZKs
LXX6egONoA0nKpEsFqved61n9UNabIuumI11NOdMvSWQZDO3dVmxKlNTRjPOYc42hOVuCM3J1n3X
+V97ajKrSoT1vrYW5RPF9TX2OxALU7hnQ3pI8K41RAaSlSQnCw+vPlstdi+yzMRCxKIgLKHS2iyB
UZY0t0PkJlsZtOOa7z7rScKsPAoc4R/aIC1Pij4YbugNDOuUWtoGQPt471ZWmq6bWq8eA9RjKGzC
UDyNCxEJoKKfFPN96Fvfe9DMFFII0mh8s8e+OlFZo8+Cc3ZpGdMJ8zMqUQkx8PtpCs0J5nmt3xmS
r9FtWGE0B7sk1IXAW+XNuCXRG9UptcCgLTG8DvSZMVW7efJYBorkZ3Q+0IFlQUXOckKNFjK504ea
z8W65RvgkXxQXhVuNHz1MS6s1JCaaMpjdplE9x2DJAg1ImaozR7I43VQ9+Q5ug4SkIYbul9oglTF
Ly3sJHu0ITbcmVEiyUChnPK9lhpaPceEBYDVtL5kBdLNdaeLEtUBSvELvRzcE6kbKIUWT8pFgr7o
WjcsWKu+RWGaNisBXBbucRAaiJuNDRu06d6hnPxEcitvh93SZIGTJdgYRnlYPLhW19wooxf4joV5
kY1G88URDiUrQJXomATYAr6zNKjXfaS5e7qN44HZM4S7LNS7b7JFYX4o5sg9xqCy5L2B44BzQJGO
Cvgk6ITHTashPTPDQ5pm8Ay1xg7uTNu0wGkMJNGmxCfRySgEGBG2bMaD6zTdkWENwemACZiwVWfZ
gvUtheg0m/HupmQGUWGZqPjM7tScUL6k7VihNiPml4BDdx/mMvvOIoE7chjs09TRY7GZxirfcs/o
zfYOGbmwNcIlyiL3/Q2BOV8bwjeOeVmhJNJoWPelMI4MoBuUxBLynFU3bFlVIX3YGmmiCMh8uTKQ
4SOJnKfgSxyk7rcAjg4PPbSSx5GwzZO6VJDc7MjBkd43tfEoOvr1ow59M9ISE1kH58YBSRVmjvGY
yEGwJHMSb10RpucinvOLwrZicw0yxVq7DcTJFTZob6gbAhxZJB/cVLfx5HbqjwiJxeOYVhnKPGfx
QSMWeSzNIt/MYxpcU7lO7ki20K8Rf3H+s/mGnPXAY4Y9Oh2CqS3bbEnMdtBI7QhoBm4d1fWxyWux
HbOByEKMF4PDpiDPrxGjQCCB9YEa2DaQOcpS9JsO49DxFORptu7GNkUWJsLDSP5RuKmtdA7X9BnC
b/AU2CwiptxWCpgkIrg52CkyBI4DWkgXFsAyj8x4zDuqx2nhZ9VJILgMdkbYHPoknGh78cGdKPzd
mAOUah6oz/Hr3o5ZbUdXBtdVMX95Ydl6h9e0KLlfcaLg/lNHQDRrS9t15RsKbKnUYKdLSnsFUZBv
vw1Qbiws7Ri8eDKTBufn3z4e8RdtObwsXKK4unTdhWL7hkxFHbbKRNnO+6Q24ksw8+0ZAYjQ+nPD
PsLTbu+NJfHh40EXG9fbyxRC2I6Lht40BEWilzYvE7vk7NvJuB/CID1hX9NeIE6GJarH4U05192O
Q6DlNcNQff9fq8S/U4ojTVbQt3/xmDbw1H77s4x39pB9/+9/7ItXlbh//hc/+WrydwjMSjewZtFt
Ytb8VYuzxe8WpSMTEbnEWgiE/58mCUNRcMNkiD8CV4NA0v6vWpz83UGrC5IN6C0/jjiUNzy1j/hq
v7w3/GK6ZTrSVZgyhL5U6l7w1Ux76HOVDug8sDFgRAspT6O2BjqOf1/L4vHoxZ155z3F9/F6Aj+P
x4BK4f745a1JA0FocoquZJYNKbwy+EGzEbzCgHT645FwZf46lnL0JRdGCiqb+ltPpKVMIUIA+iwb
+A4yhWm9CkLDi02zPE38oD9FBB7vEWHlm6Cq3W9YJvqLJh8Tj2ILWwwwXwZsXQhcMF6wFNMoDupb
EED2sCIVkVCXxU/f6WbzOA2z8uG5Ll77eFx892ii8eAPoviuLR0H9pfGTfbs1ccvj2+/lbV+AW0U
83GzGPvb2JZ8FMMCF8Li+XdA2v7oIDR+pxTh0zaz8fP56XxBcR/oXIswfV/1IGyTru0vY2vWjivw
2P2hkh1t1yR0+VU62/dvHfaHNPFDttwkV6fYugNnsimEBZq9L2dYpFCeYppmnTsEgN4ROhVYTnrQ
yfgKj+zG8uyA+WBQ8doCKz3JJ+smxw5TbhJo/MRfo0yJOGZfjGN6MoYm0aC+3q+p7t1pGYgJRzcv
Y6Ix97myTxCFQxd1TbAKZV2thathIA+RWeodCVS+zs42NQh3wR3i0D1OVLI1tDE50qbmjqgWjuCj
RC5YRcXKsgkOGXv7rM2xqqWNSxhoUiIxGJFxaS6KR4Ltk8C8NGDSNKZ2RUDVRiF8BnRLHcqx0Ram
meuZldGvE76Rax+lMRl8wQ/0zO6Kkgv/hy+araOlb9LWXZPgmq+KsIF4JRnctDI6l45+OXTg/rui
5tXJg4fATE6znH41seOPg89UNxoEzTLHXDjol0VSb5zljiYiZOMvw2s0zcFaH81vqqPUndgkucfp
OjWyPemeNFQHwDxmIy59kVCUy4xvsZXtREJrPuvaPcv/D9206Mdy3uG09KP3nTMh4h+JG51kbXAE
yoFg1t6vUK5W1wFFEQ5bbNb749BPUGtoJyH4/m3pTsw7ci/ZrvmUwQH+yQF7gvSb86rltKwVd3kf
U4VE97cSQ3qsu6Q1dmW8IYPP2iXZcixBzYOlxM1XPRuBLb2uZAXkgGOti+C1k84ZZOjgTPjjY+g3
tyPlKao4A/xSkSBI9LUbXwQnU2zr61lAVCi0xl+bdgFpZIl4t4LjgOPH3qrNO5qrXIDP3sdnuHSI
Hn0lsc9oLec5QZi1jU+/LKhK6AxtDabmNYAvNnWjhjUP9jLMJhe4z4B/K0WQhm1DrJLKnG9aDUEm
Oec3g86V5nZ20uc8B6mXj0RDF9v//bj+Ox9XukycfyCEfmDP/391lz884dB/1434zx/w06ZP48tQ
JtkCwsRcrwTfsz8bXy5YUulK18XAz5bX5sP0lyHRhWXqYt9Xpgnv1DbZ6f3l0rd+t6SLz8LmnzRc
sdX/jW+t8frj59CNW07yRDw+2x//bIu9+NhqboiOKhKk95QALVYkFkMxD5LyGLhvsi+1oj+i4TXR
9fIDfMYmGR2o3fbxkOce3a92D1I6fGz4qO36vrJ3L27rO5/m18DTv347W9mwOFD1PZspX/x2cqYw
GcRgu7ooO2k085GsmOpPw+3/iHN9vWn+cwwJkoEUN7Cq5uIXfbnd8EGi2pUeKq/0N/Sj3E/25O9d
wssf/5bZOkwU/lt+fIqq8sABTm4cI7v6+D693jL9dQ0Ke4ZNYB036vU1VPYQRBTylSchSm+0CGU9
iRI7O1bDClh+/8ljeW/SSLaJ2FEWWMTbxzJYWQ/9NVLeFPvu6ahb5RczNeRZbRXlzcdX9t7TAb+m
hDAdl13h8qu8mAGN3mUpSnNF6jkCOZBfFSymbEcXF8adYV5PmeZsPh7y1yfm6uxxLYujlJLquVP8
YsiOXmc81J306qL1TKsUAqS/EQ+fzLv3hjExADs2r97C6Xh9ZTmcsr5Fg+rNA0jL2u4ewzLRtx9f
y+vD2TIxXJ2t5LKYWBwI9TcTQyKp9qOqkp5yd7s2uE8685M97XuXIRTHPsaQnCSWB/jibsX6ZMH6
iyRfsSE/H/uuOFJB8Mn8fn8Qh2ReJU2Lbv/rQXBHZk1uawKzFK59bdx3Tnn58Z36bIjl719cx0Rt
g1CaQHpOfRa0zeNYk5/48RDvPQzhIBSivu0qjuivh7DHxnCCZS6XU9ft0YE6aPWCPaSrR+j8uwXl
sg3BfP0nw1J/WIZ2YLG8GbaZLZ1ICuyWPUSEQ4477zpBdbUhi9RBckcXPFdl9SVDuHn88QX/uk64
OgcaJscyMCWJ1xcsM/T3sV1ID/UbPAX7mPxYLy70Tx7dr2sEwzC3WSFcXl35Zo0oXZxmjVspz8ou
tK7b0af8D95Vfj++lCwLgGPe3MLE12Xbzsy/WdVAbKqqAe4YiPzp4/v13gRBhAJRkEXcJvHq9f0q
aet0tZNLz1e3NNrAwXwyFd57IC8HWL4jLyZ5Ql8tmyOabVOAzsJkIQ3AxNDcAVb48aW89zo59rKT
4n4J03pzKbropoTmCl9uTnv3SF3GbeRr2Ig+Hma58f8qPj2vbyb4B6lMVmrBTHt9QZoKp6JGfea1
qiiPzNT275N0RFWOVT7/Mkgzv46kQ7xxjkTwSzhIefrxL/DOdZpcHd8Lna0ajIjXvwBbvqqysMl6
lKwT0kL8y5lW5CdX+d4gQqdkY9tLbeY5b+rFY3NFXMl46oWX2zggYXFp3kwy9yd1kPdGoYijHPao
Fnj7N5eirLIO9doyvSYg0g2o7RohS/jJvPh1p8KO4cUgyy/x4lKCIccFmDFI7xTa2rfK6RCMGjVR
KK0ckqmPf/x83pnxvE0LnNCSTMe3rxQxqDhxwsr0jE4c9Zo4RPXm4xHeeWlfjfDmnZpSyNWwYUxP
uqBqoskSZ1ZFzHhT5GLfoxNajYB5th3x4NuPR37vgS3nBjgnYF/Nt6tSDXqr7Yfc9DBVamh7KcbE
Bta5j0d57w5C6adYRUYayrg3bzJy/TlEtKs8ggKzHXGP7akoRXua95XzyeR474Jcqos0rISJUvDN
VnwQsYGXSvGBHHug1XrwNMGU+OR5vTMIEBjim9nfsV1ZRI0vZ2AVEpKQZLby2tY09oVrUBmyHf/v
X4rgXuERc000iksixstREr9pmqHXLU9hBVw7MCpBPov2k2t559kIHY4b18FGz1qOli9H0cmCSERa
2J4bKGRgOHXrE+zRH08Abjw/5s0q+2oY8/Uw3ZIxLyCy4hZXxqkC9PhAQLS7A1W+hwLueMXcQ/Sm
U+uehGNBFUyzhvEITX6lr9Ny5G0AtkJbSYq5vauzvkRgPw/JXqv1K2BZGx7IGrSNhNpNL82fSRMF
aoZXMB1IyqWL058YDuHEeBKkv1HVWO2qGcaYGkf5JBrtfu7daavqxaw8Qhqbslmjg+ovrTDjhM6p
sS4Tq7v2q6Lf8ViqYoccYw20mhcnLStj3oWEmPWQIZp2B3P6JGwRh9BH73cJcKmDK/qrVDXBnSiM
Xm4LYm9uUjvJbyu5xCJ0eXbR58JCwj403de6KsSlHcFcgVGCKa3ui1NJrBgeDHJgW1vBA66X5aHr
q0WEqARhE/IksyGREtFzHeXObCL8XCqJKFZWlfTVCqZOi199pGzapbDuMCs3X6nW519Al/DFw2ns
3+MZKI8C0SOBCEJS7JfvLo47/56mcrTnnhJ+7Jpm782EH6/jBr6uYl8W5+VpYyXGNncU0iBpDaiv
ULIg1V7uih6eZU5cXrQECHwNYqvy0k7395VVBV8rDi7TcoIpExuPa+NO0FDNmuhcu0MW0HJwD5Jc
X9VLiQBIPWm8bUN5cO5zTy6lBEDqNKOX8kKNkGOD+/oK9yBFUCT1AuHpZduUT+ZYEiiwHC/F80Fz
kQXNy9FPm6SAF66cTWzRaapm7SyJYofg6GVPC6hsRjBqOat+aBdxYEmaiYWeYW3PmJwx7Lb3vWlE
N1rYmF8rfO8HH9xBuC6Wxc1E+Xk5LysQeE1xrJZVQtrYcQurJHg4CO0LOzTiLzkQG3cpbuPHdGjx
HkUwGVMSsiwfX3KK5LBFKGThQHYBPsfipMyKa9fFBwcWGEdOOiXZJtfcHE5IhVEIMNtQqjW2xQbv
l5PpP8JIL/BwBI7bbqTU5FVOMl+6d/0suKskXsu94/gTmj6tvSjj1N80Y5Z3cEBKhGiilv0DHvXR
I1CHBLmstKJ7qVnNoQbgnK0H4ukux8GqNwO0HM8wCAsRuZSAl2IsQjyEwb9pLXO6M1DetKuchjl6
UXKtDqZjU+wXc51g55jiTG3LhchokvuO+YTqv8hoOlYzgYpnIgIlh5xz8S7UcqqCHR9M4d72CAw8
4AeNsU1dvQImlAdmhYjNILcKDlFLhmvVkFR27iz3JdlWs0CLDao6dG6aED0XViMq5Owlyjvq0cm2
mfrlZoVe14b0pPNy2PJj5LFwZXVwEqRT58Y45gAW7bA3zgPbAY+r2S0AxyGuaOwjMZCdPl61kf4j
nirkDElirofG9L0CjyiiUN9c1ZWB1rZrCG/G73Tm2ja6afLY6DLLdhclBuEN6EMURhhrkBuUgPY1
cFd0bpqBrELz3SONGLStjP1rjAxUn9P+1iwFzRMMZrUs+Wy46puRwcDsa28Yg3yvEZq+Vw0hnCPN
gC2raX6KWjg/spg2V/R+Nc8i2BKzCHnGaVU5+0ySb+iyKHRWdRIGpCpwQqT47TunCO6bUzTvUKR7
OuYpfhmeqgy/AQNK99hostsIUPlZLxJ16HoTLLdbUJV2w26liEQ+x7phb0VKxp0NZ+uszknXkYlC
E0RnHGERpMUvQTpeYxavsAkmgTd1A2V8/FdHpRUu1ffC34AFQftdxI+AXwRteCPZBYs40g5Mf2f5
qdzKfABWiA9g1fvuOjLa7rRKrbla+aGOxnhS3U0alhd9We/7UZ/Bmyj4C3Uctuc+nu61mqcW7UMk
QA/gDFPmHjUTkcf9FcoY5IS2dp3n5feuiy6SwWjJfjcSPmaIS/K4sc+BwQR3oB8QcfE3K3Ie8ztp
uKVHnvKN7Jn/FKE4cPjfUiPckwnpXmjzrH+vYyAYdUEp1cIFYAzIoUjVQHWdjD/svD3ukMOsq0Hj
yZcoswBO8NHyDbxWaYf1yFf1HozJEvje2rt5Khoo7TAccnSg6wxRDZZB6OfppOY7jd97F8c+uSro
X/e0WYZTJ0xMHVXccJ2o4tpq/fgoVZm9dvW0R4gMz9yRo9wiXM8v6yZqtkjCccYDZiOgNukkpMhR
HUJ8rVjPEJaDj6TfuZYyDxAJVRqfBd+cvkYxhkl8usOZCw+V4D472bqhUk9tVf8oKyE2ekfY8mj5
YhdieN+2BuAzdPjZBdxQAiTaxjwaU5E8FmWe73SFpBCUOY27hSewSXvdOUi7UPcuUjagRZ39o9Qi
Pii+Xw0X1G4Jh/Tn2TNtFZyV7ZLjg7dbUeQ/9qGPfR2H6lTlxGDAZzlNc3sLzwDWTw7ln23E7cdb
pXc2SgAHqfQLewkUflutDOTcQlsrwDxgZN3mlVMcxZN73c3jPorRBpLoc1PpWNI/HvadAgjDUhlj
G0h95+2WlvVfJTiKdY9PtrUNROyeDeNgToehhXAboxiV2zDXtE+u9p1hcfIsHQyBLoDQ5dfbQrIO
DD8Ns9mziiYrL5GbcPI1enT77WAidgmbRCdIu3eJiP34gt/Z98IU1unXUzyluPRm39tEZUffwZw8
kK8w+ApF0sMuE5j8UI5/cpXvnFi5p7SDHYXogurd66ssrKFoSuzMHmCN5igKp72rTdYaIY2BALE9
//jK3jmdUOczLCRDjun+cqazfV5HcCSjp4fRKevwGsvR3z80vBxCvdEl4asd7XCKRq93T7UuOeY8
cBJFn0zJd57QqyPDm1OW0zTsNWJOJjjaT7I4+hLqI9AiNLQf3y86aZ8cTpY7+qKioMVJmw8TI5l9
ZNJCbQP3KMrJTKq6fqCl3dr7LqJP5Y+A3YYwu0hxxD9gGUVU1zKJyLxzokPUpeMX8DPg+dActgDu
6oRIG0LnyIeFdDgM6wgN/JNaNvSO3jvn8VBpdNZRIR6geUFhaSrXRKbJCrh8a6wHotnSlcKu5Gm+
+SVQU8e5Fk245rNPSmas+FrsFvaK1Sz4A7cQ8CFnDOvTrOrUqZWSHOIEybz3w7ENt848ZtdxMbGD
NIb2SWDpvnZCxO2ISaJNXWZqb1Z4deJlv7QmKFB7TMseatkY+/aKtDHr0S1bcWaKIDybiCy9p+dV
TShUOxMxvxua87WlmuRemWn5oOxZ7zb51IrxNrUqbpLCHXXWzqhx9oO0ArKugBjd1T6Mvm9aaBH4
jdox+AGDuKguJpr5cQ+xK3TFMF+WvXSbc8eBen+BTNgGpTZnw1VP6a5GgxK3xnbqzWIbyv4rYSqK
PeFE8tQuW9IDVySFZtWDpWZbbmSjqduqNdMLF/XcKdkC6Z1TwR4Vz5vPbOiNR5Kgc3DYTljd8qmH
A9y24trsB+2pDnHFJR2CaOqvHXiJKojuWpqfi/hYnrp6xAfQ6fVbTBY1sTTheFkVVswhgwUCMrPO
uxK29UZMhErPvQjOhwJDUYuA5gpGzXSsjaM47dKAsEQUTKAw0jtTUO5uzeAI2j8nimWDzjFieqKR
wa69H1tkMxpdwZB0kVpdlc9b/OB5u28rEyTG8yEAKLj9DaC7czGqpL6aSUwDkdHH31MFA4HjrToK
UK94eaDrh2DGNViAzFuSHm1vyJA1fFLdeG/lf7FKqTfrL4UIXzZtMnoAOslp0tFm5ewii/9kGLpW
9JZMULrmm7K7WapocBKLYfAokx/dxUej21u3TIP7tonkU7kUAT5eUN5ZuJxFEUe+Jo5QU765tGEm
Urz2k8mrBnKBV/NSSUjYc+7nIouvPx7rner1c5QojW1oxWwaXi9dI5PUUTMHMw2/FljGbMQ8BGek
RV5e9yfjc/Wj7JW/kojpxaoKx8n7+Fd453tD1Rx9oMvKZP1SH3Xhv89Bm+HZLyQcrHAXs1X6eIh3
7ijyfAxvS2UPXeGbpzhPPuncVW0tLLYKnEByy+3A825/ui1492IUqjo+nGgG3m5IsMknXUUGohfW
OF5oTFaUOJy/Xya3JfLHpaJM4+Fty8EpVdEYVUC9N3XLU+fPKk8EM+Xv3zbe8EU2gnQY3/Sb2+Zb
YGKnJSu5KuybufOTNaI4seOUqP/9Nh0ma6YB5cqlX7w8wBdfUFcPkjHScsOjs2p6pWHuKaI1G8Vi
9ckL/cteiv4cmmid4i5jMeNfj2SyXQfCZXce2X/I6ZXSul3Ra8lpEHdVs60l0dl/c/ItIzpwwGmq
0QF923Ml5Bs3hBg6D4xL2m6qpWwZsVvW14RrPn081i/Tj2oblWsLtQIPjB/7+uo6NZsYJPrOyzhm
OKS3qWz6pN30y7u0DGFDMLdNiY70rcIbwe4c8Fnv0N7wnrayOCV5yCva4OvHl/LLAs84KG+lwTmJ
+vXbDXald31q2HXnhdAsTKc595tyxREYBamzIdH+7OPh3rkspEy8VLRXn1Xkr+8ckMzS6ACUeGkb
JZDG+4olv9648fzJS/XOI6JJbBjUMcAZWG+bGWFYJTDtpsEzZt2IUZBM8UFE0v27b9TSiEa/LMyl
5UTJ9vX10G2Pswm8nRdiLYeonWl+sxosVdzSeBiyzcd3D4U2P+9lgZ4rAqugOzSCqN7yh9fjFaCH
whjrm+eYTd9uADFnFolIxXTe5Jn4MhRU4EsI48lmEBWG1Lzu85u80qZtHcIl6wKATydTMRjGNmnV
fNBMwtdJ6aJmsS6oIXerQR/sch3aGNC3JmosHXKKEXqqy5zhfCR1oobUMQ84YkRyNZE+KLChuVav
jstodk5n5sxFyJ5sJauSe4G5RrT46xBaaMLUoIyH1m0CgG5N0OlEfLWtKbVC6YPMx7et4dT1oTdj
zJmQfhDohbx33KU4Blcz9kf6ALZ7hFAUl4VJKZyWCKnLrt9+dcFrbaxhIR12bsTv2MOnbTlkkAir
IFOOVFtbp3BWhZzLtTW483RwrFrDx9QbQ5/uEcpbEWgXNMy1PqnsxIZ+SkUfbybviPYddc8EYRaJ
WhoUkHNqqWtXCbEg27Fo1Xk2NeKiESH+kmHaImtOdlEErcDIZ1TDPYF85xn6OpB6BEer1lK3uVYS
uQZEb92SKbMjuZmQYn1qt6UetjsRONehcnJ6Bn/k8XTcu+0D8OF9F6JYNxtdnpXxY9/XV65mOCeF
wRmVZEKUvXHcXIV6ghq54MahAYCSvQhQi0Fqh1zvogejUotZF2kp6ZBHrZZfmUMXnYXEacLhF9ZF
H4UHm06ERzE0WZPoApjbLqFu0r+ovNnuaH9MZdODqyMOBXxZfhdPY7PRzfKRc4Na17VEvzy7kCSZ
m+eVXdHqCNQTCpHxqgipF7FQd2dNS6NlpzkhLlgHBfvsOViig6MclFT+LZ1keUcqAMBmJ6EKs3dl
r87KuexNSolKjbfuPBrdBidc+TAhQL7HDyTna0VyLdDL0ubQY4Edv4cPFZ45y5koWk5Hw3JOSp6P
TMFyeurDpIlgh/ccKY1WcejXo429nLjM5ewl4K0+idTkQGG62bWZj124tZfzmlpObulyhrOX01z3
fLDzlzOeypzgCiWJPEWtTx27GqhOd0OAbHuMtsionJsqWRoCy+nRfD5IwiEMjMOgV+lR9HzexKUb
QtOEwXSFE45TqfN8QtWfT6uQCTm5SsrkzZYSXVntuJXxAKGgoBxTYnQ/gioUnCG/drmdZkyxGojz
NpGOf5mX9XxHQVR+xyTZHWgY4POcBExs3ISApJPYzHgRuvxQwnKnZudgUduiMc+/WipOTucgkcwW
q7uCZeneAWozbqKMaHTwHcHVrCUU6gW5zNdzVyU3xjzzdKuIgipQEP0IbijC70oqAMtOY5+ECQDn
NV1DtSUGmNMlYryVkQF90ITEE+n3sr3ma2HfTf7wQy4tfvDZlBf4zOcPoXSG7aBitU+SafwDijmJ
if7YgTtuAEw/NHrYX4MJkXf+aGNWNTNiJVZBA3QfzHs/H3onE3/MhIFvqKVq91YbxVeR4bsPZVON
N5hR85MYBQWpr6SGU07PDXWQsd6nW6kT3r4yoE3uIjFbT50l40OpdW21FSNsoq3qEnIIjCIKBuKB
2ukP3am1s0EvM7HKwUqTw5j7CcbduDqVnT1s9Nnsv+lZjS1Zbxvn1sj1uqWRZGriuEigoBCaqeOP
7AaS7Om2Rtm61OraYoetm/dOXWfXimOUN/i+WEsSurFxdFLbNNLP3TUIfpOAxp50SVa9ptvoUz+S
f+tX2bRSVBH/IAh9Sg6jHMLHKS6wMIMu709LEhlWFe5AsiISuyHug9YQFDdA5BM9ynInhtb+RvK8
ceJHVncUxlB997Yw569tHZrl1miN5qAQf3zJGxVetFbuPBaj0V73BgXa0UAzxhMlaoRZEPAWZkUc
8c5XTJJ1HeQWJ/DSAJaDPAibcTYQ5dQGOBkhDwUXrXIRzOsRMeHxyGpv6yFAl3FOtR9tJwFbNxkp
uaum0dXZ7EYWXa5U9KcVIQL3cyjEI/yAqdkx56vvUxskHmQNduCwL4K7HAq2S1vYDsgSl/KHGfU9
/m5Yp7T8Iiy0VWSPW1/r4YgTUFh9hctOkKGWc7pLNd0hlRVf89ZNHCI3EPWPyQYfZnvc1LF7Hju+
e8X9yUn4NmiWWE19n1WDQViZyPNNTc29XI8RUG1AhZDDMqeFA+RrkQKWM4wejuBhLzKWgE1Msz4m
YrpgPsblWJxLWUbnXWQGhwpCnbMaZCAOdR7hcU9tchFXgloatQs4Q8Umr1v3a0oQVbZShf0FlOP0
SPtNFFiJIilXFYabiakABbMmMAI3eeuOVH6GO1PXr3utrW5AsFY4/Me8OO9S0tkv+mQMD/1sqgec
QYv5H/HMGUjx0avUkGzL0Wzuuko0P8ZAd0jGGgrnugAFeo1kI/g6DUio6UXYoZfVWdivZ7CIx0Fu
5MmO/o12GhRoj3YdrF8vDGJC0yMRfql7yzyacgESMYlSPd4DbyNHJqid4Sx3w/rcdhaAMUakKyui
jKds2Xi21Tv3nNnH69qUJM8agPQ8OnxWsDNGkXo5bZJ6h90pYzPM7AQrSwXyvDIIvd3oGATWs9NP
e70axANYhNrrKr04042EAAPXJtGBYBrYvzT52IKFTU3Mo1tp44VWD0iIUjU8ET3bfgvKFJ43KcBZ
vYk6mCaY0viq0YUFrAjSwF6jzq42fa6Z02rEbsq+KJ6+BuRtGQgsNDdauWSD0gIuw6HZLJbxHvEi
nI51QEbtRrOdCvhG195IlcbGRvpjwd4sFXmwDzQcKAZRJ6cOvJF9CiFz1UH+vSsJ8k3I28ss5jDZ
DeRwRNi2Nyzo4rhqR0JPy6RmG9DTwI32YyUnNhh2sThe2RaBO6LUJ6CYMplTdwYl0AZPcz2L48Zx
EEA71Ygf2oWsGZB16tTHTZxWOs4ef5qO4OppgUcBBySXL4vpj9Jl36bDWPwyVm71XZEH6um00m+V
SsKvtNQB2PamPuwHXTM8olvavWWhZIE65axnLe9+JMYw0cgVAC6I6c5TckobB0Sx4TcIXJS255tU
bQjopP2o00PMTJvudDAlySoLbPUkbfCPK8st1c3sGkDnTHqfgWsd2VEvd1Oaim3euPN1T6rKWUqM
z8bUkmLl+s04EQUTF1eN5fpPxVyaxF3X1XVK5jpxe01DLimAZdqcrYiuZkeR0QAq6Fa6BKojhBlv
itLOPTqei5dLK/TzyB6cjZuXUBdTXR31vPA3U7uob7QUnZ1NgDt1//xHQbrRuaLeeMO0ZyscyyMj
aoQ3Gn57B15MHmeWMRMHYIwHSsmErAdLplsLJNQEJNbY6ppNeX052CPs1CCQJ2EnikNiRda9zpN7
9AXWMQoVageHst74s5GclF0eXTTAOgnbwhvfZFj/B5P2OJSG4Icjwy/+qKUHqcptVqdiz+aOtGXa
o9tJqPqkLdt7t8evR3DysHfJdd2GwIs2KODZn87OrcuCdZqH5eCpJnoybBuRh+YnsBtALbQCNqcy
uyMz9KODBcf12HdiE5wPBf/AGNM/YjFQUJaoX1wgT/ySaXMoEtke2ji2N1pLVCzX0+zsSOJ5dPck
Lbjr53Pc/3llRfnTCftUEP0U8fV788f/exo91UVT/Gj/a/nP/vmvPVt8/vWnmyLjf2//lVf/BT/4
58CLOfjVH7bPPqjL7ns9XX0ncrL9y0C0/Jv/7l/+tBt/Hnaq22JRxf7PYaebh2/1w28P+bffzh6C
h/q3w0P/PY3+8XMA79t//4MixM+f8tO/LH43BYJylh9bIvxeXMp/Wqps83esQtRTBT7J55i3f3mq
9N8XSiBVQewKtPKoQfxlqdJ/16k8LDUbE5OWjozurzvy06P0d+zLCiEeXwIKAPwmCB3etNdirMqj
gPS7HTiSxfG4h/q0Mwi7T0a5f3Gffg79GxHXF+SMtA334XWZZrl2DvzL2X9pg9JxfjNWkGllUarG
38IA2/1/9s5kuXEkzbpPhDTAMTiwJQgSpCiJmocNTIoB8zzj6fuAFVkVGV2VVbn5rX/rXmZGKESJ
oPs33HsuGOf7Oa/9NpXESJu7xanfctLmu/HF0XeKXG5DEovcSH9lQ7ER8XQ1ZdXOIvXo37yqP05z
frwqnQGVbvLyLl66n+eJQRVDnMrrwKui2etS1GLW2LmjkDuNvcpCvS2V3LUwKNmYgrk+t3NgrIkI
1d6E3C+quz9/QRQYf5iPXF4RMVhk4jKcYyzzq+0aeF9F+nUYeO3SR3s0hoewMI17JCXB7RTRUFWm
kt0SQIYNeLKWY1yuzPTF7DdJOuDQiYp3pSnMu6DTsiudZDOWpvGB03dXTT0LoWJ8l9OXDCLugEjR
Kotri7woUrZJHQUqZ25Ezw1vKZ5OOJ6InE0LvQbixLamLS6Eea3WypabelcZxTbJ2EXRPvRRfLSU
e1Ld7xcQOIKbw4BCbdoAa9jOjb2zKVSYOVawJ1Dq1FrC5/6iAXpFj3JQIsg0w6dSXKE+QdI36seK
yFZh+KnzPPTDy0DQ/KaZ28itJnkwuueAKSn2W85taDNNt83bjK1mCEftGMvkJrNNF5Kia+MGzGVw
NKNuixqTiyw7zeb4QMDUkRXHbmr1legH0CPvdnVizzuFokYIuUW/4CpQsHqjuR4ia9fq3yf6G9vg
e2YjiKVhp9cl44QXy3aOqMmgNFF5Z8AdSVfXYnJnu8xNzNJvQLOHWcuvh2/jEMZSj/dlYxLpHWwS
RN59ZwHxGYetNKeNSJqtVn9G8lYU9amgbYlj8nCRmWDROVYGn8zB9lRIR0r8kGKqVpob5gQ7LpaP
IQk8w/isp/K9bb8wNsOmDloHqW0bsB2ez3FT+DZO7dyWO8pHNwSteUOIS/UQd8F7KHPlGqmbAWct
vSU+b7wXC4MhN+TREshlz8wmyi8hYaJQWip+aWhjk4iuMvvWUqLciSWEuKPHkgbFXD80+OfpQ6OD
HI0HqfXiibjCAbhG2L+BTSgBiTnhnjkZzQ1Mg/A5r9ICnLMeAL0rkEyRGkIjFDC3ewAu1e/IkJXb
rqF22xREpjS8Cmv6MJs58wuTxLjNRNjkdTRU8Unv9VskttZdg8XhvhN5vbt8Tv/S/ffPb7Y/XIX/
2RW5/1auKIz2/49Lksff+NNL0o24IGOux+iXi/HHV/64GAkyRamCY5h7DrgiII7fL0brN6wCnIzW
aj7jdvz7vairv2GvVXEhc2D/APP+uBj5I0JZyUW1cBqD2tWsv3IxXqbQ/5hSk3Yqmb2rkgtyjQY3
fp2K95ElczVfg37HBr8Ze63XWmrhtS2ICmeg0UxvnaJ+BqnWfLMbvXgfV3WlRTBL7xntWHqkxjSe
hKLw2mjg2wbyB7Ya+PivZhb2L//3MP6H/vf1kWJj8WcVW/5RXCo22s5/8jzyxT+ex7Ucw3+q4WWj
Vvkpol6qvyFC+qmGY1Pzu/mdBxL7G5ZB/MzkXDr8c/+o1FgSkV5vUvgwpdeNv/JAOn+UDvGaIA2i
mmOEz6aLJSHf6OdCpWrgrBuFZnhaEn/vpXUjG3NfWc5jEgCcUkE6k44wEQ4fPDKluKsW6002IWzT
92jkTtWU8CqIlue0t/a4oXeaonjJiSjdY0f+BqtOLwyG62hUn2tBP9OFu2ox98nS+ARilhE3S1Zd
aWsAhL1jR+EldXHKksanCTmkln5nNeYNPq39WBt3RqDdgGpc2R1TGO3mylnzYB5spXpYpsADr0nM
Y4mEQN1k3eeSPcwrfjdnHL3ySwFrysqmjctPWmXcFMb0XOm4LbriDCbIq+Z5n+VAYrj1ZxE8LjNg
EDswHlsr9Jsxuc0DkJoycnIu58ZfgnGAJZvddaH09Qo6cWwO713jPDLKfE0YmLCxMPZ6YB2g1XgY
N74onb6tq/xkkAT+05P3z2rg9U36+VS5vInwC+gCeM7ABv3xTZzzRrSRqhgeeuctc0Ey67AcjPWt
Oc+3slHaDQAWl0QcT+lB0vHO/PkLMH4twteCn1Usbh9Ueyps0j++gLh2bAZPceApwFsrLkpMnDvC
AZgXzCZKr0jcGkFq7ftgOSf18jwUsX6iRVEOJJPGG7n5NjOd2i0UxO6Q6mA7tSD3gnJBAAIDnFw5
17JD5aACBc4XCkiGNfl2j+iN5UMD4sUeM2/UHUZAmUXwRWD6gcMoZkIUz8JO9fpWwOAnEBpJ/l2v
xvuljTWXz94LtrWrgIA6O+mvkM3WRxax4d92oX/pVv/Prux/+bf+Jza2HBmog1Qehn99TiK+IwIw
bv/btf2PL/7bOWkbIPBpP9dnmUsSzsHv97at/ibMnwH4/Mnv56TxG0qK9eYGoQT0be0Of5yTwPHB
g1MDkGS0ukZpwP9CR0s58MtnzGK4xH2Nw1oAmEOT8sdHXA0SwmiSYeIkKSOxA/nYYIdAD+6CDGSC
pFfMoLwmJV1iM4TBTMCbrAhuMSYxKZvO6kiedSxxKlYeH/BReI/9Sukzpcwe0pXcZ65FbTjBurJW
rl+TS8LkmpX2x3zc8SBRAqhcWYCDboMFdDihyINeaYHksmXPywUhGGSFfRVqhcE8XlgkLPLQ31lT
CTm9WR7CnoihRfGzPO+hJA2oMPuVV4jlvnAnrgexI7ekTwk6As7vymxmlF6Isb5hkQ7+kLxL9SEw
4+yV7KTwoVw5iZYqks/6wk68YBRn4us+mUOb71NkSDYSffMxIrZ3HeJuzUQwkW30zHLLRMNRglMH
PlXb0nquBEdIlqSZAXUMVeK+tDwSbqw3YkcGW+gaKwUSnr32ue7dWOGXPSaUzo7TU72yI0eLvSed
yUqULJXwidxrMJPJBTkZX/CToYBE2ZmAzpyVTqmunMokCcURnrPi9imbvm7lWRKa+jxfEJdSTEgG
Fuhj5GOvEMxl5WFGxpLq4P0sed2vvMx4JWeqF4hmM6xAzboYWgjKK2eTiSgZw2ZLe4HzHBCnM6xQ
TqtgaxVizc240aB2dvboIO0rqreoJaMOgNQK+LSmuKw3+sr9ZCMfveYXGChG6cjXW76PdoGFwrkG
HJqGXc1612yA2JRB45AB5jDpgxjcfyVUBvgoQMjJB8Pu7GUvgZOKlVMqLshSecGXkl/SPnUr0xQH
mXFik9k+RivxNLzAT60LCJUrb4WirnzUGi7OW+tEJXz0C0AVYHz1rvUYjjaLtiJWgeE2D9rKXTUM
TSE5aKWxJiuXNY/qGjtaEWnCJTCmubOtYnpuLzhXgJvKN/hVprm1NXivpAbmZN/CgLUnbrtNuZJh
yYYDEotybwXGXuCxzFcAyZIEW1x1TDytC2ZWWYmzYTSOz441VvdmVy4HXSvWz21a++xPwNUalQVX
Tl0ptnW4Am0DVaSfIR+u9UsD7jHjgr9VLyhcY4CKO5ixdc4UOlJiJ1ZsbljP6qvFIzd7mCuX1ZnG
G2hfcLv6St619VolHV5tRm0jazv0lzZC2ACuN8jE8gbjzQOo6ur5qH8pB4fxiEoCxqcpJ9wuxkr/
Re5abOs+osdW2vFxGvvqFK284BRmyLG4QITNlSccyjjzapQHL8sFNxy2TMDFyiBOVhqxVNFSgoJl
DFXMVbFDbgIhbLIDHxgwRkSYxuVKNx6QIrMzh3jcQ6/dLEIGz87KQy5IknO2FuoWV9G4W7E2NVXt
jitHOboglQ1S5TQ3H0ETeyJIjZyZTx1/S/oqelpkFF2RGp4S0NnBUoLjLsZXhQ+KtqNMBOecrmTn
/AJ5DpUV+Jxe4M9LbtbnagbJvkMICx46Xyo2U0rVseg1OVj63upviMIGKj2vfOkub9vXVmUOzljo
a3rBUBcrkRpPunUVOWnEVrFX2I4yKXxSO5FcL2DWmMhF0/BirJRrPYiiN21Y9+pMA8hEECsQ27nA
sSmzVIZYAPy+sFPP/JAyT61jA9vaytbmKgGzHbK7+WooIXBCpenRxxTdOF7HfR92rmPCCN62GtIU
V2l7m0TVMUGKw89JnGUPbg88SRJq+hamWvttNuCkueMEu3apuGWMIfebCyfcigv2UbSOG6Q1S7zN
xyzt9lgB28gn11TsjNjqVD8nyBwoeKjjwdUyy2SO0+Ne46dXDcylalN/n8bZPqpdKbYa/m22zYQq
XXdOVjwUCh+3donjaZuNdf0WS8Q2iOBt+64jL+J5liWbMEJBxUmNSvHEZqx+lWViH+0EwiSFWIfK
ya5C/bbq7IIkDUc+1TMW4o2TWDw+sh0ynbpewwvaxsP1LDtrcXFohc+O1qv5diql9l2tVc2+4hVG
+hZx1UrUtWf7rUOgxOwHcOM1n1sz9wNDMPlqRtN65GxqTkPuJDdjUIodU1K5nQLB4HFSSGshzitW
IpeoXG2n1GV8SuZAvsyI8TZZOeW3aeLg4RZ1tSFiIj5TfxdutGgapaxVuuSF1M+kEKZPlaNXWzJy
3ypG+Y8dmv9zms1i24Nj9GszVzE+lco3IsmnYENAVb9ll6wfEjUh6omVc/CYq6E8yzJ+LEtVOQfl
DGByXmWOA7FWZyURmhtCzutdmNUmU1ZnWSIvVosCui+/tsidZbKOkTN7Wp+ETK8+YrsIdlPZhyyi
ZNq77UK6QKQ58tCFlA5DNi5fCNiLt8pSJw2SqDK6La2sPeXVIL1qtOL3uGMBX4XLnkjmiRDdvnCl
lccfQT+Tt2iP6b0tyVtRamRzRDcXu1oZbQtZjlC8Yqzt7dxHOn4ENGLNtSTk5D2LhgWZAnEaTB2z
lARQPCWrfqzicGl1G2ZKFHeP9cIoslCaiGGw2nhdO0sMq2ESb9IyJR2rNfS9wQHklqhXHk2uljtD
yXTIneOYBpsotS2vVMf2Y0EMcG23epB4nAiE7QDEuAnVQTyoRl+dNYJOBua8YDDVcEDZhD6yJkYj
1faY78U+sSf7BvND2F0Rw6GyUlaj7NpKZPaBECh4A/SS3ndMkb43BK0QKDZTStDeViaZyYTkjvyf
RqlIBeqL7BxPRkHcG64I7u98DBjldjEaPHa5L2IxHWzkc3VOq5WXaLQE5m30VtM/rIGiGRxpGD2T
exM1u5GmS7mZzIZ8oTBZSEFB3rLXI0l0OToRFJ5OINvS7+bEehkUPpFFHg/3MqzrfYdh4nYUkUBj
Z7ZdAIid4wFFbbi38qx7Y7db3jVzqDgM3XtcQ7VaX1lRymd1CfPkJGd9PpEIOeIE1pX+jgJ2rDe1
M0SvkdYRlpeNQzdtDMJDHwnhrV90gXneaZPUm8CO39i9heGYa8uYYBlgEyW1PEaVOefya2kYUES6
SMw3CqjQo1MV6r5ZnImAhbFTCCSR1pdlsTttazfG/NFFHdHTbV4onjFXwychl4m9c3SWxyOOdD/p
l/FuSDut/9tPWRuycCv2CCxT5aPOsooUxxFTjUoszKaOi+pMduvqjcmfzDS7x98Xb4GBtyeHjAY+
s4TuERgxKIAfkA65OIm6baEL3vggsIiV0BpukKAaQ7pWQ+T0t+zcnhMrqE+OVpb35Epb90NuIZ0n
ou3Ukrr9qtiBmZC83tpf0nmJ9ktKGr07WdK8mWxrGNC7dRMR7LM6H8tJH2Z2GNqQHqNC4N8lZGn2
WfCaX4IsxDNbqAgRC8QjxEpWCBQ3orGdG9JzFl/j5vqmaK31LQxJnveGJAXF0C/MLbZWznu9MQcy
3PcCXP8TkihBNmKWvIIhXO5ZbGNhxbTkcLdFA9k9ZFvLWWQ3iAyW8xLr3Tf9cvk2QUKgbb8gZh3D
4H4mZ/BzKu32WiJTeWwQuuEfwEIV5YP1sebpIKMzbEKTQIZKB5PQ3G9Qyei3CByRf40hoYtRPCNc
bDPT6cnCMtLU7/uEbIGhbjk0arwpUPGF+aqGWo2Cs+6gJ6hxM25qVa2+GErd+ZiV4uuSdMy7GB3d
S+Ms0de2Nh0/K1LtedDUeXGneQoPztBDwdBGSB5kp3ThQXEgMR5SYld9IdkbpgjqtI05R917RJMM
4abp+hOxT3m1Ty0b8HuqtcmJloBdezMKv5rUOiXlMHE8zYyoQ+eB3LKoL6pqq1c5tpAkMBfNxYrN
W4ed9JjnawIQTsU424pAK89IHhe/JyWW6kbvk72ptolvmwXS3lHRxD2gO8MfSWT7tMslf1+77I7v
AIBgS06B8qCS3n7OM615wSo7H1JNzylVufBdUw8Wt9JYO6XToFJiKKK8atWZEAonzEgo06MycMus
TD7IFmgiX3RxeCvKnB+BGG8UxCnakbveyb83HeNLPi75fmyyBDlPTOLajEPebRbTvCKKSUNrNCvq
Y2Ki85oEyZwGrA+DFU1vpeTQDhQk5C8i1IxxJxFkYpCmE7ZW5bcdMBVcXbFCaxol66Uc56bfdC1v
DWW8mjvogU3y5DpupI8Y3xQu1Thog83ExJeoSwzexjbquoC0eLObdqB8yGhMWytahWrIHomIs7xJ
MaKrVuhIptOBfBpbs3bLNOXdWkbmlSf7iMS4zErjg0Pe6LcpTMvrsEE5Brw5cO5qTapPubn2FB1Z
51syGufCxWLQ3Bq9pp9yrOi+UIfCH9ANHop+jmoc//n0zKiWuGjUteVBqYeAiaK95jlaC/FKoBvE
QW+aJXyRJAVQAMqR7LLLdOYvjar+Vy6gfsyjGOv862HWU9d9NB/puof6w8j/H1/7Y5al/UaQDfBa
TBa/zPwlaY74ptBt/BF3q2tkQ0qBPczAhQTOjRfy+8Tf/o0/QMSz0g8NtlHmX5lkWRce28/TYliE
fHuTZIZ1QKbbvwxro4BkW1QCYh8mZo68H2kCGVtEcNGySvOjnQPI3DPFdA2M00XPzexDTWeLwtng
UBxNOZ6cVo8hV1MhB9iW3Kh66pdiWwzD4hIfa24jiwG+pAT+jOK+O6hJrDNb70Ildp2l4IM14PrD
85ev6aUwiO7psfVd0dXLrWCcDrgD2RHRzbwKVgPRBrLN5Knp6CtotL+FDFlccvN6Vu957GwznPk3
atfHp5CRrjeLhHJW9vUuF3rkGV0ee22X2FcJSlnXiZbGrbVE2Ucojb8m6LzQd9K8o1AJjH059+qD
pMu5TSur3vPOSOKtp1RujG5cjooWiy29WLsTiyyEq+N5ILZINB8Z1MFoM4ZZAs6ypgoPhzkdXRy9
yMvM3r4bswSde10hArWN6lPNs/rGSNUTxsb3zlGvF+IYOUczn93DaRhQMprzXaRAlzGN/owO4JpK
o9lOhsQE0TDCtkKYKDYd/a5U1ligUMmra/BIY7eN0sB67JiYXgIQA3XLyvtOlMkV5A17U9m5sQ3o
IJi/kIKyW3nbHFVOow6bggDOD2q6+XpumuDdQTuMPtKuzkurcYgvOFUeM4TZxyaZW3+yFPUa+UgG
k7bTw63aojvglgu8pSsfbGgdFBWT9Ie2lj4byuFpYHugbchHSZHSL0O70RXtxNpUOZSiVr60ehcw
iANSTE42yZJ9McqXkczrqwJ1N3LDSF+PQwQY6GXirzF7VE/l6fQZQq0IeDMq9mppFu+DKSwC1myW
QZqafDZV+daB139znEXuKZHT+5wa7kxLQcZjDAqjiiP1VMS1PCUZwZ61ZhHA0k6noJzC06BOxa6p
dcV3VKBdQWiIOy5qWgG05iXZ7ilPtkmuJBqD/oahVnqdTQYT0ywVk6vJXDvNSwM6Bj2yfO4klbfb
OmN0KOt4fkBNPR2IsNPOFHOAKkKzGj7A5o5HliYGcKE22Q/p0r2PeTCeAnp4H9WV/tiqNgHCjHXG
W11JmveMErNxAT61tUtUtlnfOCosyE0w5kqzhdBG8HeaKgBPRjxMwWhXvoKFeQ+Il29TmNZ4Jpo9
fzZKVLibVuGtqFNICV4bsi/F3ayXyGtz0gHaIT/KRLDwiVX7lmNDowSIRXyTRDQwNn6G89gt3WnA
bHnmxmdEB51kfnCWUjsaaYe/16i18gtE0/BWJT+ZKaiWiN3Q4IGMJ6mu4CupXOVBCg5p1MZS45sW
ya1YSJ4MhiU9kwjXe10wFV6XaRlLcGPypRxRpnbKWN3ZFYmjEMSZkOXMVYaqo+luicjbod6hMnSs
LD6JJBA7Wc7WSYva6QpTQbRHJ9edCrUaryOmre9mRYfME01F4or5qUJyi2OAJuBRa3LxqYmFNK2x
Zvw6182DWTCQig2mzHGmxXuJaxruz5inN0GYjXe4eKY7NmJjxwev6dwKQTUdvgV4pvOVWm18WQ7R
KTUD1XdSEw+SVOqzZjn5OcZN+lwDlXvGA1d+G3Ua8g1CGuEHwDAf5NyL26EV5rMW1MROauRyXnUj
VTjonOQKsiGPdKGTnpcG9rbUxurZLIm1JNyzeY4j4AVw/nvocjJbPF2brV2CNAydWBrt1BZQ3LCE
rVsbDY2y0orwwZB5sIsim5gq3QYNUqaFfgrzmECx3DL3YLpsdsrNsoUbTbYH3rNXOnm5q1vR39dO
E5z5z+BQdaN8jUcSFfKwiXbg1eobYSEgGqys+GQCNOwMTeTvGO6cd8fO83NPCvqenQo92cICIU2s
zsuHRmfgoEgBbGOoPa3Oc8M1szQ6ptSeR0YxNWoxuzkYi4Y4GzGTm6TxF9FMNpP49lhFDWc9t1se
lO+VvpCxCjjgPqyRxuY4zuFMhI/E3w3filYdt1ajT/uuGQviz3tRa541L3SMxM5XEZL2cdwps04Y
adfo1amSmIgXA0l002PKy+yGT6QqCp+wYUZ94LIM/bWZm6PJaP5aKwc/D4nYkHF4zXiq8TmyPW2m
qc9h5/gQNpmENOzMkeySgNVAVkOlrpp6doSu2KqMw7qcGPS+ALYQ9dMu7ZLsEPXJ+rNoYeE1Uz5C
uW/eWatxMvelJEx81IHgLioitqZdZvoFsXiiHs1d4eTDva40Zu71bHX8SasQv9k27r95Iiw1uZcL
g4os74laa7nXql5P2b7ieGMplB8n0IJewTPPcCvXeWIr4zpqMfjNTAuZMRbzlTYKwi6WxbeGaWGp
K7JXutSvVO/8s8FHNMnWJ2DU47ei+F3ZMioJ3dos8SNoRulOhqLft2baHw3Ayg/GPGDsaMjKvI0k
/I4NkAPyI8xINbZsGLRdjv8jAvOlfJ8gxB81wbKHz0d9knbV+zrkJ66Zvvyad/ng26KSx05UC7Ik
E0FEVJxXcQ7ByAzJwyEPHngDcn6nwiaYJm3sD1vgVDTaOrrRwinZ8hd1lOyTtq/UpTxjLFBPbRzn
rzAYMQhEIZBZVRmGajeKpPWF1TG6c1D8fs8VsOuBojiMMVKjZmuGoSkO7TH2NLuwjL1VxPAuSC9h
ppOGGMQmY/Ch/PYqw+TCyvaYAMp76oy4uM4IOI22Sp5F0YZjwI0OaqthZBZ1nYy3zjQ1x9FpMuSd
evwt58SZNxEMRBLta0bQuhU/6fSjXmII27VTTXts5ZDtJoGWkP+Wup8HUbzTEwHMpYxVTwcl4ta2
iH1ieoWHiau6Zyp3u9pKi0rf8A1b6PJTue2htW1sIks3HSUGjXwauogbp69jPE3fx0p8pQ9s3nHn
fFjVoDI5M8Ly1iHaze/xbfiLjGO3KPXxJMkopGhVhyuSXhv8W4wLZRuB9wOYyOIF/K1e249iGXO6
O9w2AsvpNiBfbRu1klTJqg23ZmYWOzzLMUTIYrzttEDZE0WiPDAy6/ajqVnIcwuL6d8cfGWlg6y4
QRBTEAXL29Dnj7FZWtexbodnIj2nfQuKZKck4DetKLMeQrnuFAquTjcRC7nDRkcEoRic8Dgrcti1
kmFDQxzDp8ay2UPcEpzzmDkNUTfEJnNEbco2MW96nMyukgW6F2Lo3wYZEXnuaBcOY5J4Mr0l02vP
hFpWukTxSi8KVMAWcDBDqqsR3QXE8CtpN4OnNZPh55OlPQSdE3lNpZrXvSIC35yNdJ/Oo4ZbjRSq
im0C/oZhPMRZUJ7lmDEA6S02mkhdlPjVjJvOr8e0ulcxNm8nwYTAiAu5seViPHPR0XlboL23RWwJ
z8COd8RZZfsy6HqOlqr4bhepfW21ZvY0pEW+Z9uoerUqhb+khnlw6tkgziFQYQFWGHXSwOGqmQsC
bdZlLFPw6dSq3R1TkR31qnpK5ZKgEGpelKDconKKbshYfyuGMdroYWk+6QQYbyy7wVhU0rxUlmzd
SqjTsULX6zVBwaJxMuIR8QhbF5p5wHU8GEzW8i4b71VQ4o+qsZjbOewCfgLWMg2jhn/D2vgbHOTP
+rVVfPMTm2Je8B2ZM87jEmhoUcltW3AEwxST7IvteCfMpNwmxag8QV+aHm1Nc15ne6huRbSEV/Ys
6rcgHhPPGKj1Nyy7wn3Uz9XjpDvLTjXxGAKsY2XUOMoZzKKI+NzGIqWmBWzrQi4zXehN8athOYpC
XVOQx0Q21579wAomTLE9xsqX0CrDra7gsVMSfCN5Yz3Ds9AOSleZXlA7Gu7MXl5hPO/cpHbKLfAS
Prepad4YWZruSCNviPSs7eXQRFK+U6yHe1MM+HqS8QOWz7nv+geDImUzp0W6dRwxb80lmu+GvsBf
mS4n6FRwp1KbgZWq4ZikQY3QWGdTs3Byh435VXQ10yhio9mRzjl1oTcoWvmyiDwT2yq2cfaQQjmc
Aizth4glPoFeobDuyrIdbttsSVaWkhZcz4AFv5noiL5WwTJsK0ORHnRVcV8uhERvEJ6Dl7TIMijn
wboyul7xTUFQdosNmXxfu48Xb8bW921op9c2Wmr2mWa8M5o825lTne2GMGX5z/5go2N6vQ5GEz8W
kcCdhOzIxqovh9YztCW+XaA57ArGwMeAVvYcq02Ai3Ea4ns+685hcqbxIPA+H2C6oteL5/Z7FRHj
zIpwnB6jfDQRPlAyYKOui166Njaqk1hL7eFSdWeXChyyjXLFRUxdDlC19fhFip1KW3+Joo5u9bWY
1y91vb2W+LC0KfbVxGEQu7YAo2J3J2dtC9K1QcjWVqHPBmFsmhDbPw5tbVeVTothkh6jubQbFsUZ
59HaheiXhqRfexPGauMZIhENS7D2LmMTcV9bo3DtaHZwGPe14oURmjfn0vXYlw4IkEdR+V0tJ9du
LO04NSY4K6NKeMNTHly4jbA9Ydx/sGwQGwfAAh7koTsbSMj2sz2j5rDXlmupl4eqMaxtplT3iohj
jM38wnRcKPfAXQ38sRTLhKIh+impho8SctoVie4REoKA3rhPeiASNpXYxuZ9cKNQ1V4ExG+3R5t8
duxRPte8BzNQTrpGQANEP19aScQA6XWUdgwN6DNx8CbueGk+rUsj6qw9aaXp6b5e+1TgrcWu16zw
VNPEVms3G699bb52uLzItdel623W/hcn3UV0xCJv7Y5NJbTfCqN+m9jXfFprD92v3fSy9tWwQ4q9
fWm2oYHNfrR24M7ai5MxTFuerR16vvbqw9q1A6aTL9PayXeXpr5Z+/ti7fSxriqHhHM6Dzr+dKiz
HOn+OhxI1zlBv04MzHV2oA4y2M6ME34a3f0T1aTxq/QVWiQ8d+IZmMZBqrR/oQu1QCTpFWplP3e2
cSwY5naCfFVzJqJOrA5GhGDmWTVW/YHmxMR1x725J6xYe2vtCKxuU8rw6zz04xFmBOgzW2vPNsO9
V+qD8lm3q1MfF63Xqxg0qaHG+wZzNPwYpUp5XxMdX4zEVq529J44HBO20hbZf8fWDovS62ZeFWj1
gQIrWIqPZukzzM5EEYJHXQ8zst0415LLGbdczjvjcvZF6zHorAfin//CLlin/34RUVOTvyAkmp0/
XkQOHt3ZmGaIuhv5sLzqr/WH8lrfjzftHRbG4lbJ/g0T5wJ4+uU7auqKBsPPxnEpfxG2jsxZmJXH
wR7FTfCZlW3cgRdJ5htoTYtwKairq2auO8vVwjT61MwFSAhK0++LZk76Zp7jYFckI2I8WBLd5C2B
zlUuMI2qe7AaykvbVdYj8aBcd1YB/MVNgVKmOLbmxp/qsj7pBMAfrWKZDhQ0nFFMVTaWtO/7abH3
A1UoM4eckENDq3dzO9ZXgLiXdzRhwaEdg+ww1Ka97+ZMecrjsTmhjEqJtxvCK5H1+EsZ4VcPkWMt
H8YYJynCignX+hQ3zxjT1zOMLPOX/7cT/v+ZStQ1WW6lTf3r4f3jt+yDjMfi45fR/e9f+ffRvS4g
WOEk5N+7GCF/t49IHJdoQNF/oub/m3vyhwxVc9D485TgH2EwaRNH8Pfh/RoZqyNedbBi2jqS/b/k
H+Ff5DP28yfCMk3QqAJLCkBWlPu/fAbj1MalnIzhjlL33kK07+fdJNwSN9XOUfLxG26zguwBx/FJ
Ip9dOWXtDqcZhrQl13dOiYjRGwi5YFmqjeZdiy9xpy1BcegaWrMoS6cbCgfrmgZGQu10yl3Havpr
I4JyR3RqQks1Vd1nGwegsxNiH4AkTbH1SkBM9NxVRXtdQ4Rstj0rwoCJh2pfST4rBwQCCAKm0HQy
P0nU1UGGJrTvDfz4ZjF+CeIFXh3iVTsdh1cLQYcLyJ/IS34d8bIZSEb1G4tyF9Zllbp5YzD8bkvQ
8zlDPreo2WJsRDY5BN8btlK4hRMi3ZkMJgSJoVUkkCsOnU1gx8V+wqLzhOQECYBqL6jGZdwdKicJ
HtUunphFqkBTNnFtAQpFXImuSCHhEk2CHt92WTY844SMyfVsYvUK8zktyDjfaLM2+LHWjl9KFY2L
omctRvGsbW+pU2i+mRYN7pxp5n+xdya9cSNpGv4rhT7MjQbXIIlBNzCZzEWZqX2zfCHSksx9De6/
fh7Kdo3lsruqWzWDOkweCgVLiuQa8cX7vcudr/bGocE/5yZMbPW9UuRJuBCG3WEC38FV8GeUxgiC
J2fEJmcZiGE+cLhRKNkg4SBEtwqn3hZA9Qc1jZpwwW3OP4q2tE4QApj1ootUnYN0XEAperebBCXH
uZ7hGLpM7HH0/ALxAm5mOFAFlgBPEw5Z4aMGQBaCD3ay3xXQu9gh63SXgz5kwosIWImDTkMPN+WH
DPMoaHVwK45BWMW7frQxvLcuCXlhU1Uq8EhIiSDW1vbC2vW6QRaQ2LTOc6dabFG/Rncl+ypvGpRq
T72TXimKjfjPGapztgbBpsiKcak0vXEOT09dpU4cbNmEqehOQX50RdLemRL1QzVN0y40A5Iu2Fef
ksdXrOuitz82ST6sVWOQJ0kBXzbL8RaqeljYGJbStQovkmTol7pbl7fwsPx10DrmMdLacU8RbS4D
oyYig92eYdfyHgrBQwYDYaHZeGVwm+4kHIGAdkmTmyvbtaLrbOi39RBflLC02tDaiXId2BMZfXmK
4HOY8aEWgMnKG3ztcVmmpQTgEN3wHtinUsvEFZCvyKkHBnzKQ8V/L23VuTGbuEg8IgMMZ8MvRagk
BwPjgKhOx2sdXs6WfBrrTOXyweGktQ3g5UZs8LHCX2SFMO/y2DHPcF4ythr8JBuSDY5Vvt1Hn3Dr
Kdd1D8MBMM+XH9UUFJaX0nFv7ByL/hj7f26/gLOKkb8YL7CQCS/NKhHevBPXFvoEzlEOeEFSoQXR
1eA4Izm0Y5iBAInuoYzi8iyKzH43qrl1lgQGDmS90U2MlFZYm7falatT6TlThe2Pj2HcjeMO+m1L
EshWIMf86KZRhoUDKB3gWGx+5PmOPrFJM4yFY2mgU/moh0dsuMnFqxAbQ71h/3gem/C0RzXTLTxd
MqNaJ0VcbfqgItohs/xwUxLHfB5Sht10Gea0fm3p10kmjQOSKDANLoq4oHmpITsWQJj0BgJz06pt
cD71sXbZ1QEOv33UHJqwzB5jHmHuqm/od5J9+iFNpLHytanaOoBney1OnbM8z6ZwkdZjTgFl+Ope
+KW2das+2FtaF5PvkiRIWfCsGcEvwdgU9jpyZYtUQZur2Wd20mSXOPOqV6Y+6LiOaMIId+XU24QM
ZKqxbLFceOyngn5upsqlrbLBWdZWNeurdnE1WrzzcVE1C8hUNf48RbKZiTBylUROuDPAr7e9m5+p
cQ2sr0Fu9kpjQELjNtp2ILPzUsRsFC1e3JUE19vU/GeBR09+LTsDDiIe+ljOuOddDHiNIxFkJsON
TqEAJWtNL6ZdVTfdPhCZvrWh4X9Mpio57TprWMa532zCzLL32HNxD6GmH3wXc4uUDdOSuSjf5+NI
lElhtf3KzrKPRDcXK5Jz6i1uWOKePfdaOO19LNISelsenmgwOfDEAvVEwf5kFrCPJWkNQirjEsu/
aNkVCuEBRrWLFBIDrNYipU+LznXFtD3LF8qlpuT2dkRYcRIo/m5GEBAXiUGl46SM72FOE5ZKWkF9
qfsmLv9BoIDHI6ae8vSGfsCwzqzOWcMDfJ+qo36SllDWRB19jJWuT3c6dbYBf7bFkjCYvXBUTPLX
jW92VwTsxKdDp5TYA5TNWa3rYHXWh3YotyYEFAIQqPzlINtlRkjImVPoB2xdJjz8QkfFMal22RT3
QHzYR7XxnngMBxS3nHBbGiw/3bD943/bwsw2lRHv6sSny+xb8Ku8KVQByjWnwaInKvpy29XpMRvT
bCdS0T4YgKRkM2OefhqPTQfuqcHJyQ2luqqatN5MVe+wqzQd6oRuaPdZGCTZWs8w/ZbjBP7fKsYz
5mtdtGKJJ0TcLJuQYkYJ8Hnv22hOFpGsA5Eui2ExAkTI5ZTG4jEvZHtOEd+fRwm0+TJHn0fmK14l
bjsuU0M/LQrnnNMSCVPVGN/gM1CBn7tND0fX74c73w+fXB73h8kSHmXPqRXS+05kNZOa/OoKWDJa
4FiYGct6kAMnhfRCRR1yGXfR9KCQ5LQK7HTYxUbt9jR74GypfTMuDbdGXOgk1kcJyPMh4IsXgcZ2
A/YFWrxMsdf0gerbwobxE4h0lUob4X6dtRdl7Ad3CUl9mwwK4ie2QCmNAbNc6/Zk5QsnhbK5TZug
3vY5ivoFAR+4XZd5pwKDm/kFa0C/adOkO8PJedrpFGR30WQnu0Eqw67SHTC5qlJPMEdvWJBsC8uw
vAAr0SMHi2CuleU20yP4g7rFJ156hjX5a5mhePew1N6A1mxoiNyOIqEJamH/Z/XVsjRqT5eWZ6u9
j2F7XkETzwBx+/rZMBFGWgWPYjKIFfQYor6r3MsaLD9NARtAHy8VUPNdge3iSVKOFo4NfnG0mM+W
kiCYpSUzMs+dXF2XWCSywugIo2tI5rg5aYeAyIt1Vkr/FCFVTNYcDdySPpjX+S/5JvpZ0LV7vKg+
aZoMI/wlfVz3Lar9pzYFMgOiSBZQNbszF7XPOkcluW+mINwoU7FQZc+q4qKsvmn8urkdzTbFaWwg
MEsbztQgrBc21A9PDUXs+d2QL3AdMIh3h9cOmOSuDaYyMvyM4YE/6g5RZk8faxj0Kx+S99oMg/yg
lokx4z0OpAHR5skSuaS9LsPEXFng6Ns8MsOdDQB5WXas5X5bqpgCYjelW3Z6RsyOfwm7xzlkap4c
wJUS+O9lYl3whgK2lTQyD+xDsksShKznSR2QTTV+fm4MunZmtbrYtXVqPbv4wJ+K1p0z7MPo2qir
ih6xMDFKrPLoQdGy5pRpMz2ppqT3gGIewWTcrZ3HqReYcXvWmJrzYJpNs8rpk+QAi3FJXWTEMFDG
KqPyj4zopMgCifjUKkdmj4YYoAlQKoX3tHVrW5wolj1e+YgfJi+p210RAfTMIVA7+DbjXU/D/3zI
wveFsP0LFT3yQ6861dawy4jUeQOHDmrwMYgrHImEhmXSQCxLqBHDQ+ozhA4/wFDDoPtIQ8JrXQG9
Jkuse3RasMojJzuvWiY86sfifYgF3Ac3T5MdHVIe4FqaB0drShuopW1BbzAyugz0VEGXJVo0U9Pw
6I8pBN+Idc93dL55lHP7hnV8sO1gT1f1VjRdcO8oPlVmJlSPzvUDvaITbCI3mduUJ1qWHocOwR8r
Kl0/g5LXU61WLhJV8VTolx7bLKgCZf8YRX17k9D83cV1j59X3HUnmPxo4IttusKAUfWGLPG3PZ5e
rgqDqqzS+MROn2gzIofDIZPUWYaihFUXap/Wj6MSjvu0E4HEbTNN1noPA8zPeuzHCnZ9OZnMYCm9
ea5gt7KZwqS+6Nsc5QMRZB9VHpizlmy4k1iH3h7psY0ph6ScqFx6tPbYnGaQ5JdDAL3F94nWkWqc
HhPNnTiVkmSwfAof2YyRgmnVmhf7irno3Ka6hWfcX8G6JH8TvoL2kNuF8iGz3XZdRWqJzS2yLVKT
0tJFipex6Wkc7aJGYL30OyQsTlJky44cnrWDpBscrC/ExE6uw4JYcr/wTE/ej/mAY2/Wi02h5D2W
k+2pgQBEIFWwC8RAokXX0UXOJ5eCv2vcw5C7jF82y6HLJ2/GAilP1V0iSMJABPRc9cO2D9wbZ5bw
CK2LLiKWxEWS5uNWOnawHs26OgHabk4SzpLgiaI7kj8Hcmr74o6ejHsoaIg/KtRMWMi2JJd1QNTg
XoG5ogNvnxpTWh5QkWYPhCe01EZkRBYqJW1rKDCGiXBXVhp8WIgjkzXUUF2V4VDlOVN8FWXuBiac
tQh7+EaU+oWz9uvYgX4zCnPhSwtGcerbH1yhCBq4pI3flZRIq9Id3TNob+n7io7CZnxxDtON4Sjy
MGPtSHKNLJFRZS7Lp0tazN2O8KvhUpGylwsMDbslHAN95dOLO5lAKq7czK2PwehHG1jR5fuS9Y0p
HuM1ezSzlUj6+tRpdLVdVCBzq7bRVLjPVXHZWI1Q5rZH/axOQXej5IKsLtmZ8hRPabHqW3xaF8mo
Ow+pNGYuh/4pSnJ3Z4ahD1VhjIwLQHeVXrAR3TFxACRCVgu9UrHa08HGzbX2dcju45i9b2kiPSKX
Ty9yXvdF2KTFmV/jsYvHM7qVaWZIFGGOp4+Z6fIigeh4TnEdl3NjcdzWsc5UU7GIXgVFVbuLKLTS
k1JkzibRpvo6LqlhUVIl2RYLTpO8v8o56HQEllWay1uh0mgsDNtejjIJ7szYiTZ+7RsOHm9dfNLn
Ql9YEi5iRnm2Q33Wv8fJsLtxqUIvW71nNZli4y5DubpzOy3+GNgta5HfT2fWBHMJi181IF0t1k5z
iQ9kqOEYYMWkY6tlh1aSFoeOeiUW1rEzlRDVU2KoR2iSSQV4MA33ZtLZYC2xKwEeGpMAMlLR2r1C
+35lFA673cpXpjXKLhQOMKkewsEv7zobI9upNNkYOAD+o6MX5yh9nFthJ/bOqRFraS2pjXDPszP4
mJRYcSPpyNlx1L2HICU8S43Dcx9F9aaGvEBUW5+Ih4kOPUWDqiKBctK9klhUnVFsk8DZmtXKrvz4
IsbFgVvrHCGFMYPB/ZwArdbqyB6c89CWegXTHi23wJZ0XNAgT+Ss0zPOtYy7pDWu5mEgmN0aqYpD
QCLbbgXzQXxEuRjCQ4opl9xEYJMNXytDWqmVeCNFQb7krClvFTFcR36cnkYm7TZLH/KlNZg4H/w/
tPuFWw3O+XNodxce65+ysvnLL9Cu/c61HNwAfuMM5Bjv4ESbJpu018ZAuvUOqNXhDwhOMG3sLX4F
dnXtHTMXRo2WbTkzrvsv+bDY+Ah9B+zCxDZm8JjhcIoxvmNls1+P8Qwfp02mmRCUSRcFkNOIKIB9
2VoksapsSe/pwKipJ2sR0eiQCTbbwVgHmjfbr8+ao6q77tXexT3eaqw129Ts1BnaWckSNlcFqkHW
hYKIJJSs6MzmCNEQF9U9B5R52HD1bP8RtJ+OcE+HgyjUel8GRR6dW20buNCSjDCC0RTb2BPYTLGr
OAS4M/OGBWTCUxUliT0Z+mqo1NzdFDakmAWexT3OAQDURIPGsbNV3dzqtknnx1dda1XbCuJLgr9s
/h4Lv8Fdtr6GYF0mNGMc6c/iJqO9saWwKKMUXAWBZjR/01ulHS+VnmyyRY/D/5oav8MvwajsYh1N
vVmQAOpHZxFLCBhcCCPbC+xyUnfs0XCtZkcI0Qtlhm9vY6wF1a05Ucmu/NqMKBuIfx2WuKIrHzAZ
cN0FGH10KIBNjxX8sYPUsbIg2bCYA19Jq5g8Jx0bKHqAhYJitpZodDvfeR/0RfuQ6klvUlU0xbOO
zdin0LQVBWyzLA/+FI2nQ0+WJNsrF8C4JT4WmnA5JFtN0XtyFJXukh1n9mhkoUIyZhwG6WokNPG9
xFdW8fxKyGJjVlJcKLoFp043gxSZnoSxuYS2mt4URtrRTm5UIiAhm5cFIipH+yRK1Z1J41r6MNmN
4a9bpXItgMEp3kQR9Tu0fijgC4zaJ8x2fcXda1FZrsHSO0+v5SzFVsqLsIOjaDRFdRXGjnpWDZGl
YLceZ72XWpazmne3R1U2bKC62GiXgAz0K0r2qErd6CthJiVy6jnbNnI6OIhjPm4ak3jiAhxsDXww
3Nvk55yqQe5uofnJu6EsIixgY6pcY3IgLqiO854u8nStFcNwkQeI2c0GuSDlZn8eA6ut0sSKlmYJ
2tRqqbtuGWvDVl7OORH5RsrGgfKYqxD1OKR+qvXVqEQT2XAQn/BS8HdEwhZbPQvdNRnHOdKrMLur
NRoPhWPcCgO6P44mw0K6lK3dniYxTz7aBIA8pKhXbmcZJ1HImfY0RLyIJs6+8mvV8yFv3pZBTvBC
2w47o8lnnfTULStVoO0RY+0uNbz70UrqfnChWdp0aegdktocfiPPurEpqb1LL6Q3/8npzeay9Uvd
i1tLu56CfrpTYOJsU9sZoRHGld3BDSnzuxTCyD2Jo+VdUjTtJ/RM8Z2tWSeid9qtmTB2rEIaWsqk
ERcjPncPlZ7JyzwztWPv+ljUV7rtXusRXMM8TImJizMYLAuXOQVH+NiIV70xQv5FZ3Lsp7gZF6Ui
zVtdr2CFdWni1X2X4eMU2+f4nIkPKAXkCvzPD7xOSBinjo0bQRlhb47i7MmWvjsuikoF9WwUazyP
7ZxKDIZJifl4pd3ND8KNMdnTp9Du+9JzejW9nWCPXY7ZMEuqaTMNYZPVS9vSes4TeZWXEqv4YBCC
oGxa/Owtz01T/wwHx3Y3MkdckZcXPGdhMqBC6YbxPmGH2CyI0ym2BqaDeIobvvEpqQsUlNI1Zmv9
RBc3rZvjadFC8gG6sgLa/kF+FOTDPutwlcpF4ZTphRqJTocAjpF/rTnDAVpWg7p7iqY1/TXXI4Ye
ClbkD/g2wLpB84BCjV73GpoHsj7TN+sdfN2q9OoURouXa+20TfGZqGDbhu1MRKAQK5J5Kygs8kYp
q+UVW9hqExVDWNAiauV1DCt4JQThFXB1xN4QqU/0tGk+wIpMdrk6+R+UXl6rZTYc4qDtwSvVMb4k
/IOyqOgTABYJe2rhG0F7AiEBE25NAerUMCY5CAq907RKgGEglIbniTW4Z/iTQ7CJJ4VddZGa02Uv
ZNBv9ahprhFLpjdhF1gf9FjpV10X2HtENeoljZ1+R0aNOKQ6yoMoaTN0tyR+rOjhuOcZ0PC2KwZr
B0dGwZen7YDYU7WPFETjbBzWTlRF1rIXbgVQN2IZGcriMqhi+vBNJ3aIuLPjQHrhEfl4u6nYuka0
KYz6SWtInkUFqt90GqknkznnGlWhcwjqunwM/KA/YloKGhsYVuMsEwW9wmLq+norxihWYN+nyPe1
/JMvixrkiWpji9YaFS0kndHTLWmdIGIoDnGfGGvcnLmiowGubPcWrddphIcGoeNSsU0FDxjVycp1
NCSst07pou/A14QNnmZlGpu7rke5k8L/CjPdvwqbsf0EIpW151rSAggXDpU7q6eNgiIyYzhn0XhZ
Z2PMyl7L+jIv7MxdSmhY6NJj21xS50YHpL0Vi1cnkjMph2Bth1mxCy2Z4qgK3/fJRsIuFwqMH3Xp
G0a0d62xd9e63qmU9ml0x5qdRMs6KhvY8m7RQSFSrH2aOuXGFZZ7iwM9/A27xlbAoS1Jh1JvlX0a
+ZN6EnUyvzFyDPHZEMp4P1WKau7DfDTui1IVg4f8/SSSQpRsiXL8EGcKRlPY+tWgOvrOBAdf+6DL
S80BKqYx0l9MOUAy2cUBbXK7ae4ttyo+hU433at9LTYpJjoncnJQbU5OfuX6lXmwawOCyCikuG/0
OmwX7Awoh6zAtHykDSV835Co+dSvkvsCpsApBVtlbnwIdYjipZse3LF1HtwJu6G5V040erkBUh3w
QTd5nAnN9WhDmjdKbCQnIQp83N+RwSG5Qex+i8KhzVdl6kYbOOjpAxGH/Z3O1FkuYr0u9y52Dquw
mdgCJZM+bPUhDXciKrB4HxVn5uqJje8r66g1ICYqcRzBUuu7D6NOzOoiSkwBfm4nD+R10QhEMOxs
a191zgx8G3Sv0tTu2beku2qHeFlTGK3UMjIWmiGPeVQ6277n8W+hd+21hnbl6Neb3u2uNbsr72ti
kTadSe9sYXcOM1bcWepmUGTB3JQG6XXEY3JfDeqwiFD1bLFh6rKVZmgRLrFuN+wwZ3HjZdGWTbBC
Y2++d2UzfixJjgXHYFZvFn3qMqvHGa6zOOqUfrjEc7xeqrSe8WmZVTKD31qSabtMH2jp91xEF0H9
qLN8bvzZU2MKiWaKX4w23NlzoxgV5UJgw4F9rH0RzM4c9EEx6Shmv47W7FtPezHxKGc/j3J29mho
JG7j2e0jLoJ6HRC2sUyjzrgB5fa55OsJn+Ayk9apzFQ4b2pvrvqshgjvqnQDgVNOMk3FWAP1+YV0
mtJThHZmZ5F2RlC0v6hqtb8ECIkOyWxTgtwMwKrRWGMX/YuTiV31NiA49ibtbHSiQbA/BFUGy12R
sx1Khj3UaQ2XWC5qtjN31ot1Cio9bFT0MVcEwQVqg5EJJAvPmD1XKuY6VrDRuipttAkeeaHMW1oF
jWHhK45L4Pfs4ILGh6xljIMuArsBCMfShvSqjgQUNvU4wEihiVsnFeNBpDYGMWbeiTspCuuSyQ5e
PiF04QMvsLo2xh58EdkDNjOz4QxYQ3AKto0hEMepwxwonZ3OiX+itZwhcuwDG/Iy9eYJWAyWNumL
vQ36SKluy9n1xpCzAU6WlkbOrDlqitdKtFWLADcXZNUQ9DH8CgKMI1tJGAfqMEtHp24qR0Ux5XUe
+JOxbKjZvRLh9zmIUPtQ2AJgtiLT4rSly1WZDglhMlYocUazU88dKdIHCUGtwSYsjjPyx0KV4Iiq
Si3PCk08c1zF9/Et6gbaJ2oewqsfSpQsvBEuvjWd7t77GFb7C4iP6DIhbIBMZLCpi52SmkrilfkM
uYlJu5cSMvOmEbBs3LHv6aPqQXRbKE42XmYFqddrNDHmJ1mjmdiUEIjHta82NsldNu0eD1WIDM8b
w2TLkaaFGQMQaxOLXgr6ojvjFe9Mv7CMjHZYE07UGsz++yYkCazN8v0AQ+meacm6EgXLQRT77j7v
xuZ6GBMJRTud7vspsEnCCqNBMv3GoG4hjbMFU9Ik/o/Rj1cOy/8L3slfNPg/TBj41V1//umL1/1N
8ZsYgj/0S19NDn880JdEgc+RBY9Fmzc1AQgBZu6vWHEz9fMV3PJySC9xCf9shPTYRE379Pz3v+n6
O14VOkYwyV4+2CmmRR58+bHtvsMFQtgQeT7/GLSD7/vmCv3sGvzz07t6/j7L4bfjvDqB41MWocWU
TR09Nq8uAaGPaFpx0f8j1+G7Yb65Ds47AarkciF+eB3sdyjxoZRaGhRBPn+962DNAZtvugZQIG0L
0gp2I59PkgFfPwuUeaZmuebnH39+9v5CzwKtTP3zjWGKCJ6LX1+t374QP30QoIjCDVVnLugPHwSB
kSl0ANQ/nz/wPv9aL8ScS/r5oN5wEfDF0ISmgse8fgQcvF9JYsPC9S932iq+r298AfTZ9ENVceX8
4QvgcPa2TaPHxZt+/vzlJgFSKdQ/uCL89AXASN/BP9ckCvb1vbfeocHAIsn4slL85Z581A6/CSb4
yXr407PXxTtgfTzA5l7Cy+f1RTDezd7rwE08J/PnL3cRDMFC9db3YD5LJnrV5o36ZgVwaMzYPGMm
vsovn3/h7P/AMvFr2YSHYvr0UlVFz/Kb7Kff/YWvRcdvB/hSTLwkNFE0vfrFucj6PPTzr6kD/3j1
hLwUPN/88GsB9PI9X/78ywn+9qtffdfXs/r6j9vouT7Wj4QLvXz1l8Oc00D+/rf/yp9C0qYu6uPT
swxfFT0vi/3/HNDf//bqcL+5/f90fCmP2bfD8tZzw986LF3yY/11mPmCo31iKnnrsNtjPX4vCsFa
hTn4zSNH2fExPKY/vNK45FNbvvUrdkeMun/5j2NW/ucv+yNS9ujVFdIsw2Xefuu37I91zrYk+U45
g+bzTxib5zT9bmDTRef11oM+HBMZHp/65+fy62Avb6ntCoqPt45+enwKxx+/Q4z/J1yX86eIw/96
oPOR6yydf8LNvGif2sfwmVbBq8GFobFFe+tluWjz+Pjx6zgvR/25dHjrwFfH+CgbjNdejf15YX7r
2NdRkkSvJizjc9H31oFvjlmUkuj31H571F8K6bcO/uJF96OpxTBfzOPeOv79s2x+WTyjmEtfHf3n
OuCto58emcyZsJr61TP+Zaf11tE3bczor/bzNhWsbvwJ68WmeHXE87gIiL9eos/Ayr+1auZPx6+R
QmfRY/GRGMgTiWTxSX4dfH6fCKbQtLkcfes1+i/6KT9fnkibRBj9Z0yU0VTUr8sBhsa0Y4Y63noO
NzSNSI/4OtDL/P558D9hBv6XMjl/LfD+vZJpTv2cb/V3ZwICNfOA3nqZTuc+TPu6MniBt4w/4TKd
PgfUOMfx+7swH/tMvXrjlfGe0zD6OsyXG/wFmHvz0L++bz+P8Hrj0f9uZN2bx//9dJ03fsUf8Dx9
4zf8LnvvjeP/rvD7jeMfjk94wn77jJIdB9gjMC8E5UbJCWPk64///QXix/PRL+zmfvF+9iTb1IzE
HQJls+1GvU4Q3e8dyI/2m78i87/dhX5F3H/0Z6+32PNvPKbPx/of/w0AAP//</cx:binary>
              </cx:geoCache>
            </cx:geography>
          </cx:layoutPr>
          <cx:valueColors>
            <cx:minColor>
              <a:schemeClr val="bg1"/>
            </cx:minColor>
            <cx:maxColor>
              <a:srgbClr val="461E64"/>
            </cx:maxColor>
          </cx:valueColors>
        </cx:series>
      </cx:plotAreaRegion>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_xlchart.v5.13</cx:f>
        <cx:nf>_xlchart.v5.12</cx:nf>
      </cx:strDim>
      <cx:numDim type="colorVal">
        <cx:f>_xlchart.v5.15</cx:f>
        <cx:nf>_xlchart.v5.14</cx:nf>
      </cx:numDim>
    </cx:data>
  </cx:chartData>
  <cx:chart>
    <cx:plotArea>
      <cx:plotAreaRegion>
        <cx:plotSurface>
          <cx:spPr>
            <a:noFill/>
            <a:ln w="12700">
              <a:solidFill>
                <a:schemeClr val="accent4">
                  <a:lumMod val="60000"/>
                  <a:lumOff val="40000"/>
                </a:schemeClr>
              </a:solidFill>
            </a:ln>
          </cx:spPr>
        </cx:plotSurface>
        <cx:series layoutId="regionMap" uniqueId="{256F3670-DA1D-4B27-BA0E-7CC1DB9BCB3D}">
          <cx:tx>
            <cx:txData>
              <cx:f>_xlchart.v5.14</cx:f>
              <cx:v>customers</cx:v>
            </cx:txData>
          </cx:tx>
          <cx:spPr>
            <a:solidFill>
              <a:schemeClr val="bg1">
                <a:alpha val="0"/>
              </a:schemeClr>
            </a:solidFill>
            <a:ln w="9525">
              <a:solidFill>
                <a:schemeClr val="tx1"/>
              </a:solidFill>
            </a:ln>
            <a:effectLst>
              <a:glow>
                <a:schemeClr val="accent1">
                  <a:alpha val="42000"/>
                </a:schemeClr>
              </a:glow>
              <a:outerShdw blurRad="12700" dir="11400000" sx="102000" sy="102000" algn="t" rotWithShape="0">
                <a:schemeClr val="tx1"/>
              </a:outerShdw>
            </a:effectLst>
          </cx:spPr>
          <cx:dataLabels>
            <cx:spPr>
              <a:ln>
                <a:solidFill>
                  <a:schemeClr val="tx1"/>
                </a:solidFill>
              </a:ln>
            </cx:spPr>
            <cx:txPr>
              <a:bodyPr spcFirstLastPara="1" vertOverflow="ellipsis" horzOverflow="overflow" wrap="square" lIns="0" tIns="0" rIns="0" bIns="0" anchor="ctr" anchorCtr="1"/>
              <a:lstStyle/>
              <a:p>
                <a:pPr algn="ctr" rtl="0">
                  <a:defRPr sz="1100" b="1">
                    <a:solidFill>
                      <a:schemeClr val="tx1"/>
                    </a:solidFill>
                  </a:defRPr>
                </a:pPr>
                <a:endParaRPr lang="en-US" sz="1100" b="1" i="0" u="none" strike="noStrike" baseline="0">
                  <a:solidFill>
                    <a:schemeClr val="tx1"/>
                  </a:solidFill>
                  <a:latin typeface="Calibri" panose="020F0502020204030204"/>
                </a:endParaRPr>
              </a:p>
            </cx:txPr>
            <cx:visibility seriesName="0" categoryName="0" value="1"/>
          </cx:dataLabels>
          <cx:dataId val="0"/>
          <cx:layoutPr>
            <cx:geography cultureLanguage="en-US" cultureRegion="IN" attribution="Powered by Bing">
              <cx:geoCache provider="{E9337A44-BEBE-4D9F-B70C-5C5E7DAFC167}">
                <cx:binary>1Hxpj51IsvZfsfz5Up3kzmh6JMPhUKtdtqvtdn9B5XKZJVkSkgSSX3/jeOmpYmqZRveV3i5Zss7h
ECQR8cSWEfnPm/kfN9Xtdf9irqvG/ONm/vVlPgz6H7/8Ym7y2/raHNXFTd+a9utwdNPWv7RfvxY3
t7986a+nosl+wcinv9zk1/1wO7/81z+BWnbbnrc310PRNm/tbe/e3RpbDeaJaw9eenH9pS6aXWGG
vrgZ/F9fXrw6fvXu1fvjq3evXr64bYZicFdO3/768t4PX774ZU3uPx79ooLVDfYL3OsHR5RhJAkL
0Lc//+WLqm2yH5cFP/KRDAimwfc/9vPRr69ruP3iGt782uRDf/3zwkNr+rai6y9f+ltj4L2+/b+6
+d5LwLXjly9uWtsMB/5lwMpfX540Xwp4SmHa6PuFqD28wcnrb6/8y33O/+ufqy+ACatv7ghnzbHn
Lv2HbN6fnJ2dXDzFgr8mFiyOmECIIIx+MP6eWKQ8okLggAb4u9T4z0d/F8v7Qqmi/vndfy+Rn/et
hPH+7G8ljFevd8fvXr24fPdqF78HPfo/wwo7EowxXwYPCkUERwFn1Gcglm9/5OejvwvlVfMl769f
XPbXX25N/vPafy+c9f0rIb26/FsJaRefH588xYS/CBh5xCkhAeL8QTsmjnyfUSGZ/102K8Dsbqu8
eGo1D1uwH7etJLE7/1tJ4vK316evwqde/q+JgqAjSbFPWYDvGS3BjqjPJaaEfhfRypdc2qa8/vzU
Oh4Wws/7VlK4hFf6G3mQd69OX72/On4F3uz/yl5hfsQkJZhI8ZATEeRIMuRj6YOnOfyt5PHuurw2
Q37dPLWih0Vy59aVVN6d/q2kcvXq4uT8xetXu9+eYsJfw4fvHyGf+whJeR8f4NSRAI/PxM+HfXcc
V9d1Ub14ff3F/vz+v3cad+9dieIKVO1vBJCP8furF2H8OnkF5vX/DCIHDIDLRgJ4fifuleIoEJgH
lPxAzgobH2/N8CK8bbLr6qnFPIyOezevhPLx/2+r9bC+3JXGvV/8xWQE4yPCMAMf/sNDrJKR4Ihw
woUI5HeDtXLiPxKEx1fzsDh+3HZv4f+Ps43HM5E/c7Xd9XAdf0vy7iQjT1/99nqQfa5ufQos33l1
8gUSQU4DekdeByI/7vxuhc5u++vqzyzvzi234CV+fSnEEQkgNA4gX5SSCz94+WIClMAVeiQlkRJx
n2FCiQAsNW0/5PBQfCQQ+J+ACnBSPGAQMpvWHi7JI0zBOwE9DLQAi/zP7PqyrVzWNn8y48fnF42t
L9uiGcyvLzFHL1/o7787LFVQcIGcAdAhYaKcEA7vqm+u30EKDz/3/yewpTcp5auYpEPM07adQtvy
qohyWNB5U1Z9lCKLzzhZ2mNUk+GkrXtVRbIO9EWuvOEjnSjKw0bm5e9c9xOLEGrakyr1eRsGUkkR
dvnQ7DM2yjcoH7g8GTmfivOede0NXZg9M40I+lOLuO0j2xZ23Gc0NUVEl5yrePAC1ISm0OW8Kyni
u7yusi+NZqzeyVFyspOk7KdwqEjehW6c5+Zs8pT4DbmyVHHj5/M5W1B6tpiut6cyR/xjt0z4Yyqw
vDK5N71pl0Hn4bgYL+QNyk5HX3IbFio3MpSVDU6xr5bXppmaOaw8VAzhSBs6nuI+zVE89WnvnXKX
4/eomSzbKxUU1a5zS8dDlflBGU5gaZsdVfmcvsmFsUvM8sU2UVtTXoWmm6rpDR9rYc4xp4OJcEr7
KtKtoiLMS38eQyuyHkVFWeuv3TS359h6hYlR4frz1pWIHbe5ITTihLE8pFPp3k8LrkmYKlzk+2GY
qyFqiqEMdlPgoSnkk1Y3ymsXfeJ8W7U7ZxQ8gGZc/o4KU75RXhocg2ToFZLleOzS1L1OWxdc4mls
hrAIyn6OjUHtb5gQW4RLWc9pwrNenep+RllEx37+gLQSb1WH+A2aJSliyy2rw9rOwBqZyaUOp5JX
sWUGf+xsYT/KjNFxP1XUyEiiGtkIMv7urKxt857mdTeEpey6MtSD700ndB5yF6V1Nu9yCU/YsQGN
dWwtIe/KmrbHLOuKt6amQxuOfslvfJTzHhQSOxGpAE+vy2rMz4KMVLvM+vyWNrnJwnRhfRalYzAD
C9IlOKGjV7pdxwqc7qyYfPidz//ohCU2rDkiKpqWoJ4jXlNN9xPCCzt2s7ekobNFinaW02Xc2dGK
T12T5X2ICDenRi6z2lEtWxZ2UhcsRLq3X7m/zHQHJJo0KpAmQVRrNY0hlp3dpz6V5R6RJn1bj3MW
Yu3UtFczvFg45UHvh65xuggzPPTnXcXVF1vQDJ3I2kNRkzLb73hVtg0PJ5pLFQKi6/dBUMidEVaq
MhyrGns4NLQvP+gleF0JO8eN7ScxhIgH+gzhLgB15MeVE1N5jAwqPzR4Qglt3BKLgi7nWWCqM5eP
eN/NOO2iQk1iunBBM/hv/b5oP/QT2QWjIcc+GycbBWTQ5SkN6uZ9lpfxUBk3JmXqm+Wk7kFTOlWy
C2Rl0YeDbNAEDyA5DVHqFfozMfVyjkd/DCKlQU9OPZwq94FR2XlR59yIspC4mav9aFHV92E/lkER
1qUqPqdel7+bbMM/q2rq9A5lQ5efTK5qljeFqnwX+QAZuw+Y5mg3yWz2XBgEA5EnPFjs8oZk1i0X
nueVHwY3CBV2ZGB2b2fqpjJkObbi2BscmPkwNbn0wkyJdi+9rrtuZ33WGFnGBVK72bVdiABJkWaW
RlBvgbcN/4fpwCGrbReretaXBo9D4mut9ndrf/f8wk2rXV9k+Y/C658f/3XV1vDvWzHw318e6rb/
/nTxs+D75K+S2/bgGc36Rwfn/ietf5cdDw71zxrkykV/LxE/4r+fvHjPud8LYX7Gpd88tQ+O9c+6
8H+49nuB05+//+7XAwFZO8MBlIgxFE8YgZjsu1/n8gg++xCMQe1YYnS48sOvE3EEETVnAQekEKgt
g7f94df5keAIwmopsIByQABFgp/vfU9+EMc84NcPXvvfXt2DKgN49kPFbeXNcTFyU80iHlhe5eGy
OPcxx3z+Xiv+Xir+C+SBe3eDhVJ4yk1zI+K87/r+3cQXlF1l89J+vcPmB+hDwPrg8qFQcpd+UC9K
WpXyOMDMLG+1XwcozEnJ/BBRVOOQkm5Ivyv/X34ZENPdhxmQUTllDY9nQyQJJSJZH7aOyz+efhnI
mB58mUPkdSeyEkGHdBk4Hltf0wvfn2j9fkIl4udODs2ceGIBV1S7Tr97+oGPCF9CpHn3gVoiPYrD
A8cqEPNpm9sUvKexeRE//YADoQe065Cn332ALJYJDZaweFJGTBDxkBRHWhmcnzOVl/jCt8qqqDNd
40SIKup3e9TkYw/F6D9R+IB6+PeD1j/VWx5YfYelWtRGMeNYbLNs7CKJZSKI/1Ur0k1gerNprEPr
hHfeThmEtBa3rWxCL5O4huT5qSU8xuOD5t5ZQZW5eqzYBCyQmEWkb78KNhXPvN9jxCEhuEu8BaRO
0g0sds6I31Hr2jAdbflm29JXtqGSZcEN6VmsSFHcItjZO2+8QtloG/mVbWi9iekuZyyuBjF+8KeO
hnO6iG2WR64sQ19Npda4Y/HQessSo9kbIZDRbSs2Ln9lDfCc+dJVJViDltoycpzPNOw6gNLuaf48
Ytv4Cjx1ME6stJlI6sp06TtR1539QLolQKeDlwfiLeR2hJ88/bDHNGlle3DpvKY12kua1gl+aQrY
qvxQD4P3dRN9sTI1RiKLppnJZGn9OnYZ9fpwLpTpn5HGQeMfsDRixawAEp/KYpcmrQc5wn7qfT3G
1eT8YtcVOQ02PmZlTwhtUzlpTyTDYPFw3PC2QfHS+NUc62KY5m24Fiuj0bVjl5K5lonGarlSvcvf
NJD1Xz0ti8d4tbIak5qlP0EskmBvLuLK9IKcZxTiyY+KSTU/w6pHNEocvr9j+HKZaUjltUz6iroT
r17QmyDz+wrqdhvsqiD3ybdp4RAwhydWdHgOUTnTT3xpdbyN/Mp82FG0AgoxPBkrkMBQZXVMrSf0
xtWvjIctSOMqV8qEmlGBDJycvdAgVywbH7DCswo81gUzcD/w66450T5rprgvxTJdbmIQXwFaYEeM
7808CUxefBDSmMu5yDq3bf18BTThetiiREwkmtChOB4WMgdhruoJbYMYVMXuqedcuI4PuBeJMpmm
J6bGowxLS/vnfPPB8jxgkfgKZS4rM1RPIOIudbrflRkR4rL2lpGfZkNaq3jOsGt+r2pJ/rBNNjXP
WPLHYp51ga6as1S0ywSmsJKVPs09kwqI7FUAYZ0cppIOYTOUyxgVOdc1VAKWTOw4nUj7fkQDtxsZ
vAKoS7knJNSEklp4dkeKSSRSVOQZ/fAPSHmIvfi+/Ng4zEUHhYWEoKVv48VPxyFm6bJUxzogwr3J
TN1+1R6d6mO6yIa9ngnBzQUWUpa/S4UZe2Ypjxg6vsKybEqm26mgiRapIRFfgls9z1O3zY5+q8fe
saNVT7jv5lIkvaenJBt8WoUZkdmXTThmKxxbv+eyLDOaZHqWnxh4t9cGefU2M8oO4Liz+I5kTel5
IkhYBZlMZH1ZL6Etemee0bJHUHbY8bv7AFN0juG5l8ngphSfSNr36POsfUBcjnPUhk1hdR3ihevs
RteLwdvEwlb2g0xNBUrU84TLtLah7rCpoXZHvY0WnK3sx0IX1Vnei9h2zI+5G7Pdwltvt03sK+/M
UyiRl928JMZmQ7I0ogx5r8tnbNAjkDjsRtyVCuzZ5t4MoWpS4qKO8OCXu9S1eKNSraAPWU8r/aJd
Egx5Y4hy/2OT0ecCyceWvkKzz3VD5ypbkky44cK6BoF77nK/3Kg3K8ecl3bQpHdL4qV1cIJHqOem
RNJkk1jpCs1Ej0wPCqgPKabRRIQJTe0X29ZOV2iWDV7kKECs3oDzSBE7hlwJus2O0hWUS+T1aErN
knR+Ue1N0GTRyOiyf5ozB9g84C/oCq9QyM6XBXYAksljt5B2qnFPB6WbZJgE3/gGK8iSUYxNqdIp
IQDcd8HQlrFPW7UtHacryA4NhELTwqekpYyfyIDZXemajeaGriDrD3WVyqW0SWYqelZUtbjQc7Vx
6SvEgqNOYcuQDEnXQpE+6hk2kchnle+eFu4joKUr0LI0M8pboMyjm2I+VUM2nNs0rTaCagVZqI96
o2/LYd/bbDLvyYRk9Yb1kufb9IasUKv8YuyyEc8QEtoF9iTYJxe45hnFf4Q3ZAVaVnqKSpmOcVfl
fkiMxWEXBHbj0legJbqkOC3lCJz3PvUY4rsmmNNtYiUrzCq99J5n+I+lU9zhkI2wz7pJacgarUym
Vub+GAcTFI3xgbrZzpiDOO5EPgqNOq0MUJ/LII9go8yGnONy49pXaM0pky3s0AN1im+7glb7rMg2
VrYIXi0d+vtlkQFx2LCqkwq22iHz4vO22OCw2XGXMfNARFo5NcZsSKdw9kcc+jodtrkossJqnWvc
tATZuBmXBvY3i1tbLv42ruMVTs3SD7rNJxvXCjYTOWWfvNHgjcRXOEUp64nLvSEWHWp2Zi6uYdff
bCS+gmlngrmESNjGJQ/ykJdFFdoei43UVzgVpPSywgtg6YH1Lwxsj1ymIqugg3FDpQevcDpbihvo
SrHJ4sN0Sbg0krOdN3jSbNMZvIIq7uagtjobE0frpg89olmiJzzcbFv/Cqt+keK+nWvwrKmpToPS
+DujShdvo47vw8n2qSaZYzYZAvKHX+K3hpK320ivkWpcWTvnDUmRe6/BPH5yWGws3+EVToOiqIXf
iCEpp1zubM6uWpW22wR66KC6a2IaZbw+kNYmXjEUUVWKc4E7tE3Z/RVOYft20maWXtxU85fC+R8x
q2HsY4Om+yuUymLKPPDXLgGyZggXbHIeOkOybabXX+F0zJjNFe2HBHo10e90ADsAbVKLvy3S8FdA
tV2FUZW2Nqnbftm1s/icFzrdyPYVSFNZdGIsepsw17uorqFjxajndl4PRB5IDg6b/HcVJmg4LbRX
Dwl02wUX0mT+ReWl+uM2sa4gigforIHZNFDHPM1DUk+/C1lsFOkKowttgzLNlU16NpLQl/OnqpOX
29a9wii06c1TQYC2V5orat0FowZGtzZoOlohtJ3SNBtINsTQkeNFXpmeFwvaWB9AK4T60O8iFg97
MUfBm9qJT7J31TbTglYQ9XKI0/sWeFLlzds2a/dpnW+z5GiFTqonR2aoqcftMh73Ez6jbJsHPcwn
3FVv7djAWw25Ha+zc9nOSdOn27ZZ0QqWRTXMubWwaF3/tow2KsWHbRqygmQF3YJ6USBEmqvP/Ry8
lQvfZqfQCo+2G9XsJj4kzpT+1eIGnJSWmN22ha8QCX12c1MWwZAYD1oJcKOOgzT4fRvtFSJVVRgm
fOTFrIDo1kP8mgZkm2OD0bv7WgKK3XUVApecF3wOmaHeLgjEuAk4NFiBUppRDJSNXtzx9327k1DF
3sITGqwQmWd5R7vcDYmV0MwxEaNDv+NX24ivMDnB/rtzTWpiP9fHUwV7+x0ph02aQoMVLHtrkfIq
IC4rdkmsvimo6zdyZYXLgDKHOhmYuK/JJQPasx230l5B058KQcjsQ9kYE3RuZVaednTmG7myQmdu
6FhBPAuKwhYeLqj8reL5pgCLBitszoGlkwoA+TNxQxkhmvJ2hyECKjaZFhqsAKqnmqawVzMkGdXX
3jR+hM2H3zap4rpZayQE9ZwAX6zN2K6zqgiJxGJTHAEFofvg7/NRQD16hoXP86Vt0ek8dhsRum7C
KmuBqMiJSaQiFxU0HMYSZrK3cVyuEGqzHnojLXS5Il29pV4VlX2+KUihco1P5jUuI7VJMGY4mmq/
j3xaft0mzhVAHewoGFkPBhoM+KfMzKeFYO+3kIZ98vuylOOU6qbMq8TPudvJDKHLFiqA7zZRX+uh
48VUe1Pn7TI/m9vTEvnoNcbQhPyMJn6rv/1nMA7zLveXD9PJeObcVol3aP1/0/l+Y48LNXb93hlm
8R66WLmB3voKpho8B1Xrcy3Krv6EfUL3luPlRFDPsTBYUgv7sc5T6k3dsBlHdde5IlqyPF0+t6kr
7L7RvG8jy8r5htSUno26HE5dkY97ktoJSMCueR6iGprUr3IfMuK36rCzfdUUUptdYwVd4Go/RTkC
X/G61Lm37ODXprggOG3Hm21MXzk5sIQdPmxhxFnql6/HQAXnuMDZtm4LsgZR6ynWUjSqBM/oluPu
beBnl9tWvgKRQIOrPT6phCzgmStMT3Brntt6P4D8IVVZgchar84WM6uk07C7f9KbpZp2gTN5v5vo
GGTQc8+r/NO2N1m7vS5gnI5MJZ72eEzVVO0XXWWbzDtY7vtan7vU+qQnKhlbmu+8dPk4lPg5Ph2Y
/RCfVn7PR1lhVW9VwitbvIc4jL6ReTZfz6XvHT/NnccesTI6KA1EhnWnYjMTBSNXQ9d3RTj2fbqc
FBPUwJ5x4Y+IfN1I2GOV2ZFXWQwnryi1t2z2YSLIq+KiXiSOIAYcn3mjgxI9wLR1S2GWi7lO+wqY
1mAvUpR/BEO0rQEMWn/ui9uDFoVUNI1K/Cb4YyDTfiD+Mwb6EUmsmwcFSZVcoGq/U1knhpOgMmzf
yqBzMc/GCm3KKb/NIt7NKWFMSvCiEB5s7EPrMeyOZb8HndhWDCfr5kHjgq6ASbUyEYINe4jSYBom
9/PoaV19TLIrJI8FmjNi/TwpqKR7PTqYCwyKZ7r4HyO+AjLi2q8qUaU7fyxOUUpC2vKNPF/B2BFU
mXYA0stC4zTo9nWBk20sWcHXQetkYQKV7lSBzwTzzjpeh5tIrzsFYUjwMOJSpDtdTt1pacyQeIy8
30Z8FSykTOSjIx4ou5+ZWOuehi6o6H4b9RVKUaD6lCGvSERh9Jnp549d5raNk5B1B2LGReaN2BZJ
5XC1t8HQHKOuUlfbln6wDnf2Hz03wzEudV8kRVl2O53Lc0/0Jt5G/KD7d4jPJeqsIW2wG2pazHuM
p990r1S1ke0rfOZtMHQVbYJdM3avVdUmZd9uc+J8hU6Xz3NWZxBIVQOMoDa2QdFSsWcs7yPQX3cC
jhDPL1ATBBCZsQ2XoI80hxmkbTxfIXSBth4zDrqAOkftoibTMP+X9k2wrQEERs3uyzSoHWRpigVQ
mmkXDFPMaX/WzqrYVjkl61ZAy5u0ER0JdvW0hLN667fZM5zxH+H7ugmQ8sWHdrYsT3znkfEMFTWD
kkQG3f9X0FvVJgULFhKKbqxZzGecT1E3KDZCT73mbt/ZAHXxov0MX9eC4TFJYfBYbEoiCV3hsILR
z4VIZuJCzP2epQNMIXlq264IWfcEkQmTpVKDiclU5xHsp11BEXZ+hq+PsfUQgt1Fudf50GQwHDK9
fshOCoKkjXOjTLPbpNLrFsemKGC438/Fbu5zDrbVlTDhnjPuk5ttDzi82Z036AdllzHVNrZtruNa
0mmnA7qpqYmsmxwh2mREk9rG/qHJcWIdbEtRsWlsDA7zuL9yLUZq0gGIjxYG1SpDu7Ct8LZ2AMJW
gQTNLWz92cbGuPR1RJRfhmlTfd7G9JWhahWcYIEOh0OMOK9D6XlQrZop2uYb1h2OmXQKUY8McTuK
KWxVn8HAORk+bFr7usORTloTn3dD7AWNiahasrhwbBtj1g2ORT/5bdNWQwwN+fiyqWf1maNFbIvg
1g2OC8unbrCjiZuGVzBAb6H9habbWjzg8JH7+minDprshDOxE/4SKqT6SKiNsQpdKTtTlnukg6Uv
NTR4TIP7ivp8W/WRrHsDvUXXXVoRG2es6HfBlOcRGLVt7bxwINt9vizW0rQYIbASGn82NXlf53jb
hgycyXefdl7nddtqamHev0fhrHEap6mvoqdV/ZE0cd0XWPmqw6olcs/Tio2Xua2Leu84rvo97TV4
wacf84gTIasQOh1JSv0SXoJh6e1GzLKomW0bbqO+clE6T8UwcKCeZU2xk7zso6B1X7YRX7luVQKm
5IL7WM/aRUXdlTtTp9u8B1m5pkBTNNSM9fGo4PiaOpc4hJGnZZv7ICu4uhrSjaWf+njIl2rvG/Xb
4pdso0hXcF3ymi4t1HpiLXMR1dVcRlUBx2Rs4/rKNzXCiUHIVMde7fVRuegmJNpt6/WCPZP7mEop
rXo41kXHBZzbES2shoOJYNZ1t2nt6wZB6zsoOfeZ3Jdls1wtSM8fStQ8N3z6CJTwOtcl0+RbaEGM
We/jyD94bY3952qEj1FfAZX6PpSrXRDsqQel89G7aavmahtbVihVPvZTmLgXe+gMTCs4NimzH4Z8
Nr9vI7/CqV+1pF1QH+yZrps2msqZ5+fcrxq5DavrBkFtpIVQWAf7wPhhGeDTCm0MZ/AKqNC61w0O
A+magvvrZWybbqMyrmAKE91Fmosu2C+HZik1+TSCA3ymbTDFK5iWqMqHxbV0B317x02vLxHf1n9M
1r2BiCFImeqa7ng7JWXjndOmeLtJVdadgQwaj/KeNHBYEre1n1BdaX2ST7X9bRv9FUQb7XdlZVux
p60/w9AlNfS0c7V8rgP5AMYHatLrDsHCU5rKKeX7WnvmeEjHsX5tBMqyOK07kZ5k9TLlF8OSPp9c
82+9TQ89dAVf4XDajGVXQe43w4FmkV8VFdaxUoC6ap+ns6rCrq3hgIuwIR349rl0fSNO2krzvN5D
Yl2qOqwWNbqTPHVeek3IpHTSICdaFZLSLdMUQpCju3PFfakvRpNOPj+ZPSo6FfZLlXlFiEhQkCzs
B6EhEIIj57QOWdC12bXu89r6IVWiqE/IomBAbOcgoRfZznXj1EfKkXJ+D02n01iETMGhIDAY6IrZ
NKEfWI/TMHAwTKqOfa04DMvWULMc6rAt+srCAo1om980riEbKEUpv9a6hq9729Fxx6GThYQWOKSi
cZxwkSzOznBOi0LENNctFG2FDefeR/4UMsmz/FNTUBXc1HAQVD2GcOhb29ch9AeW7nfX5fJYL7Wb
wwbazEw0TYXx1U5M7ZLGC2zZ4BgOq5pNlErQtCAa+eTgVDs8Lgyd+XLkwb5gdqmTNu9adwxzxU0k
uB75RYksHNmFCjKRKBe8gyhM1nInaxiZCecu410Tmals82w3BJA0w2lnDI4La2FlXdOLUGIuTqB1
qkhSKiBsBFvC4egskFabF2EvIbILA9+r6p2tG/xHN9R8N7llFje2WBzZ675l6vXSY8k/5B0W4jUZ
UkLOlzSXNttVi4VG730wWb81ycKFrS5KGMEHeemi0LC4DC1BZvcI5qAgGqtRu6hjx8k8fe5kXbRZ
1I5QDD4RfSmDK38Ws3FR1VA4eyiT3qFxvLJVM3lwysxSdRn03Ag4XS12IMu2PcEMCmn4hCs4lTBU
XAV7rnI4bY/PU91DScJ5ZjxElqM5Q9YoOMEPbNRr3ma2vJpnnDUwO541LT4Z2QKH6rVZTjHMleQO
TvUb4RivT3IgTXsWzAsUgXKG7NyHkx6gmA8nHjKBIYIaBgKHecG5UaR86yvZ8z20ZKj5DE5K86Gq
jQboxlxgm3kYMz/MkTN8COucQ1smquxnXHnS7ftRUP1esNqXuzw1rPwMuY+sADRwtN24MyVrzWtl
UcavFJy1U+9LJwq8C1rUstOF/S9nZ9YkKa5k4T80MhMgAXqFWHNfKjOr6wXr2tgECElIiF8/J+/T
dMztbrOwfiuzjiQUSHI/fvxzEvd3UeP77Wc7ymlhO6bJxB5mbNpmP6omxGc1RN380ZAhpzGOt75O
eZENTKgHam0ffWddVeWhqGox1EfvneM3VLds+tr5NPASXbJU0aL2SSTQDMZT+aOyvu7rop/7/DtP
0ll9WA2OY4nqEu6utI+mcO+hv+f4nyfCfkyddqC8AWMXvvQbjaJSNdhJPzqG1/xU9/H2YAWtD6DO
5d1jrgGe29O8Vc3LDJri9uQz4WKCSrRseb777F1Kz8bbcfzdo3LT3HbpnITjNHWyOs6xiPTtMgOr
WXbAccd/5CkmPPyMfF89RJMjNygjbT+EjIai87ze1bAUkd3abrm/Qde5206wGyVfpWiZ2CnJsvw5
C40cH6K6aqOzB7sy7IGU69aTCJqmxyxde/pB06qvXppZ1KpUwRK4qDsqTF+IITXuBtxJru8N3Sw9
JypV8g2t/tX0uHCRNQfa9FO2s2vncHZ6nuvmQMIY6ftZuPSHXA1e7Aq6m39sVqpxlDTT6vcpn6yu
dxTVKnfbd2iJOlT1orpiJZmrvzS5Eew8KKXSwlZEp9+bRnSqrEfT267Ix6iioJWwZD0bORi7sz6m
ZGfNGEfFKDev/kiswBPsOK0jGKBXPEVLaqOLbiVm3I+fJp4CFtitfwCvsmF7Djbot5gGnwLIVIPw
CoTolt4jXKp/VdjCWdnJJh6AUPR8+ggzQJawRA0DTJJF0m9be/Y21f5LANFKV0Uz22zFeb8pP01F
Z3FN+wKKtzM/+sja+sU1m7hF577GrdD7UYgXiY/6/DWVXfQejDaUO/ejjwdeKKdGfpQiEv3eOcAg
Q1FHNt9u/WpqSBcrgDTiRKuAQJFOomnOBnAmUmy6bclrynsd7xqWLmRnqIvELgvb1r1ruiXdydnN
i+MyTKTazT6uwl0C5s8TjUzXvkJKjkNftFJacUCzaW1vRI805iFAXMoPrG9x6dmq4nNJBgaQ6VDT
ri+nTUe2ZEpnxKLR21StLyheo+jF0n5gxTIya5/alWbxaULduHuYYJBt58IFBu4G2hGL2WsRnaNE
GPvIzUzGP+N2zeVdKhODF20EZLX5mch8w+swwOlp9lOdt+6Ab7Z2ez70zLylvWuqG1O3XXJGI0wq
79GFBFTPHmeSTHcgrCTVrw0dVmiFNE3HT2Zq6/rogA4CybHLYb+6aTob1AncxiQGzDLyju6NAiyt
cDaM8etIRH7jBine87iHaorGSl59YVEjyW8i5GuTLeOpjsHzPNigs1cBHM7vyczU7yKCC7B03dj/
BkOzex9cF/gpxfEcFU7MfThFfvzoNet2aKBqX5DVdGq/UQKEmdTbkJVijfHqDxQt3g9Ora5UBsHa
Ux+jbHioLYl3vmt3MfoAntNsdP5ebnFgu7btDH8dxJyTQzMRVTbrFBfoP6d4DQYvS7rwzXzTXYy0
LO/qfCktcsH7zs4xeWoY/Nc72JyqW49/uN9qWe9axE7QFuI++WTg6vC117q25TBmNNzBRJz82Wi9
FqxL75uhp2dnDEmOK6Km5DzDgXUSWc5et2hgft8I7PovNMJeLERMHN4Hycs4xr1PRYfROzh1zPyw
kSXfu1yM5UKrO9WR4Q1dPu4xW3DE77gckl0LgO9GP6G7Q9V+A42hu2M+oD/SG9QVTn2qA0PEYdcp
7Kjmif2Yo5rj5GcIcGB4tvAow93b4z0oJk/Ylxh0iXjXehWNP3KX4LwnGZ1uVWfYiBu5EvUtUKGr
+w1/jW0LgSrrtqMkdvw2z+y2/szGwR9qZ0c6FA1aeh/z2aZNOa+kUc+NxGH4LZmGqtCGqKQphz4s
+jhWNZNT0etM1TdbHFkNGG5jl6M36XDvBwSDv0ebPSV2G6Ld2EX1gKVqFoUTg8zVU6xUtR6qqRrH
F3jWbPfqvErvGtpW7jiAQBoesjBRtdMrCvNn1s65AwI39nGRrPPcfF1GXdNvbZO4xy6J5yel9Qaa
K5o2jYOSv63pjylq5+jVAuFGviYohZEPluIk7Q3QVZyV+AIpD2XWaheXtQKz8qZpN13O85JBNE6X
pSqzjbtDbpeuOyI52dS9hyfmSeCyzXTh/ACrVc0fYkBYy5CBsaYr2PJwfi8F6ZbqpY6apYz1lu3X
VLTnMLRl5cc/BjCIimxt/dnDRwew7AfceKEMycTKuGF96nHUoMFaT0Li+rK6zLuKwta5hF0tmUJk
bxTgYU5Ed2BYk7BrdENP3A9TESoURdmY2n20baSUUs9Fm/AOP1U6viHq/Zb2/HGJ0ModWWxRFqwq
miFeEX+mX+tW3DvAc6c5ws6IInpseunGcgMV+pPizF6jwc9nUIl6XUSdTI49U6JchFifDJX5Demy
UZe0nh6QZ1h3jGXGU4ffjA7zg2oAERZFhOaRgxKdnO6TQXmCu8JQcyvSOtl102zXA49a5h6jkWq0
gKFwL76wfPTNwUnAWp7muEm+5gagkZ1hFbSlvCU2fQijqrID1Z2PH1HQTMYXY9PtkTMpo6OS00RW
dDdDvhgZTty6GOCBzI8uUshNtrEWtxWOTLWWOWP1U4CzipRrit37YjY/u7mQSRT7Esb6qi8zEbXq
sTfQMLF4tZz3STBI0g7D7KN9XiXjuNO0ilUZtY2M7tmiPtmiqfkMrvPYjE1ditzxeDcsM40WfIhw
x3Gw2b7LZQ+28TawTnxRnJjkvTbpdKfHBWF92dQdKaMOZmW8ujkg15lPcUjESx/WU516haAyWyly
wdqikjsXRHtQWRJG7LnFw9DnZcLGLGOezrs+NMt47FfcJ39wqr07xBkIvqBmaNhxI9Ym+S5ksvkh
HK8Lk0TbYcmX9es4Vk2MlIdXnXlY4NbDiacR0rc3Sas8av9VeMzDJ6pz01tya/K8p/scrJUV4RtC
3Z3eWMLfvXSkPvfpyO2XBfBz9zLqJSpR4Jrjb0FW3pV8bclO9c2bWJelcIr8Cn2TlxOqvoVeu+bU
WJWVI5OhRLCXlNtmhSoyJOQzbL/9q9U0PsV97I/rtIi9H7Lktseghg+JgKpcQ/e9RuvbYwRJ66mJ
4rRGY7N95d7dTBNuhpvc1+FnpLrofR553pwABm+H49aZTdzPJNZP1KNjCQ2z/B69BkuRp0GXyUK3
I8KW+b2G5KSfHFHyuNk1KxcCy0VF+Huej6YIU36PWh5ZSlA6E10YWt/iiHPnoPP4Dad7ve/jLgVw
elgtvDfAI8Tck7L26Bnf9dg6WJ/F48yo2lML2vkeLwYQQ2kdbrY0/5nntX1mMWM3Ke3xwiUA07c0
fZZcD2/RJtfHPFXdc02VgZFqkX0/FytthTdFjfwtHAIIauGUurh+T6NV3dgu5GLXjXNaDiA5r4dR
d/wmwJDL3jzJs9da+gStybEdM3Kqhsx5WVTYK3lVsNDQn62tgn3jPE1D4doBePMyjZwPu5aSNZxl
WDfaF7mOggJddp4N3rK1TaZuV6cuIoDMs2YqWw14341uoko8GLIae3DcBfq+pTJOSxGYs7cLU7z+
hlxsmNFmDzr3SbWqZXfdClh3sdSjw9EaKZ2/J4tU9HFOlkTtrVZhPMrUpM15Ik7IPwh2JrBNPLS8
BczaT0sRIJxXe2GXrC21RNTtiyohSSKLwIEu/7HmPJnv3Dq57TvATB4BfmNzjttbYiNzVXSb5d0e
HTtVfNS5bLvnNYKatZ9GlgwHi65gukOOXmfn+dNQup+zIU4elybu+C0c4Um0i8TKxTnq0J/4u8Ut
OjwuxuaKlkHUrrkxs0loWrQAWyH+27pYhmeIPVkMXQcm5O3WGGlwEjVjhhhKDdj6rz3kF/9Hz3uQ
2zEzD5LP4LM/IpP05NuAujuEn3XiAAGirNKUeDsQ+RfV4nowI/Sy7txQ6/wj9Tho3nPf0PyrMbOI
ux3PZoJgpRo5ca+p3zoQ2EkcZwminEoPpagSGT+YLV/Db1Z1Qv7U7dCM+7wDTe8lyGYVe8D6J/0E
zjHvAVZ36HA6ipbE01OK/YkzmCb6M0AAUCWD/N2M89ieuoQ2/pT0TU+HHdv0qqdCpmlaoxV6QkaN
9KWby4AgFYE14h7rnzuLENEfRV/3+l0aMrnD1BErzsaIheMX24TXuzmWq/vWC76S72nTC/PN+n52
B1XTgZSiX6Lbdq6rtJzhj7B3mKjAavwkWSvK2qBuVGrlZmRYc4rG5vdlQ6fYEejJ6m6q4/noqzV/
mZM4WFNYvm3qMUgpCw1kZeEoq5cEjK28mw7B5whfcmQs/tTRNd3H6cZI0YglK4z1CKILu1hvnrPI
Z81vB8ZHvt96SpsdkLnJPBU1BjnYU4Xs8a6VS4dXL4mG5KbqwA69VXWYPgTOUL1LrGWRLGgLO8y7
kVtHkHcFSo7rhpf7mAH2nd1YXDrdn94n7RGZbST+mBDjZ03JRU3bF1CZGsRCXTSkLaZEQClIyhyH
dYBIQbgotqyJ2oe883QrNXb9Wx/xYS+rNh2LhVfLzUQhzN1Dhkv4Uz6CTH/jnRbfITB+BSzCxinY
Iik6GybAUuKXMa6rb0McI9WoB5yVbaf7e2upQOtDIJk/yyxvSrUFkDcIUP+nNtOJvJ9tYuS9rhZz
uyg1dX+ClGx/kbk3ZrcuBL8lW7P3fvnMK/o+H1/kyvx7irDG7uptRvYJu57FvAufDQeMRhBp0Slf
I0JBBR7zKNp8RRkCx6GBbGm7B682JKNj/ilgZqvU773fsiLmaKw4o0IkzF0y5zN5SjJ4U+F1y8ba
nV1a11biR1kCNUU2VV27X2mSd5+xQ9o+Y3qDSPfRQKv594r0x5WkgSD7rYKhg+41zw3bj0j+Yryf
bfyqW2TYxzB2pog7nKKqcIsGzq2Ol+ZHzgcTvyd+aVwZBhMhf8+YdGvRuVySP9o2qr7nnxHRKV+X
WL2FVP2yvbTsTCF1RHU5D6xfTgJwjLwUqR5+TRz7tsjBrijBx6BsLwXL/6Np98mGRQj5vpOsYkjO
c5oc1jjz2VdVE1Fj+UQFwZuIoZsKo5qt3iEMGvwNT6fph5RrEuGwY003vps0Fx0i78Ynp86y8BOK
UL3dahlXv4ZGboIDhB1cfDc0ns1vpKIp/xWBHcF/QjFpIPh1Nb8Tk+5xgFCMy4jraPZPWlSZ2o0t
SqYY+lHTp5Zg/tAuRWRDb7lHv+FBOJ3Gu9VuNNm71CEZkZjc8YrmwIh9KC3cMyHMfORVFr3BF2S3
41T1aTiRCXrPKofV7VOWo7Nt65z6wJr3t2PUw62ZdiBRF13FpvPUCDGXXCFxKxSp+q8b4vdi5gOq
oYr59FavijxlqV/vMXGhyQ9TNaFgIHlYjzP4ChiHIOmZgReMg29MzHuDLCY8qnpS8uAcWYaCz0hZ
X/0ycf/NCAm5wQQMv/iKikeC3MgFrEPsuw7HgkiiZEIggowIkqh9a9YUYWkChQwRVks7To7ojNjI
TqO7g+95XkMO9OCMA9iR6a09xoqqd/Qhd/1LnE+DLVegCF5aPEiRtJ/xeYmzO1hfaEi+ySOiwYyV
icLjvE1T5adDN1ddU8YsU/77p4X7PI1yGG7XLNsk/kZPzAvyZS8xeSLztwgv2+SQ54pMJziDM/+M
Csu4xzExjgfNeWd2ceNkBBcoCKn7yVMcIjabbj5B6tNHpfikICB5ePFdCPbFkKZz5ciXSN4Q4obt
mENX+kk4+EGFBCPxtt6mFdunyrEcvaf7XrAFaab1N8kUIY5t2vE2qIa/wJQ/o/GlwqGQ9AkpE5ZV
X8mGLolDjsav8Ab5dHW4jQyNftpc13EGGEy/QfAyclHjeUThrf3WbLMZSvxSHjl+3yAXwIkp3VA2
c6XQyDu3q7injuaQa3yqlvM6sRlYePCpwQitXIoxGoS3aDvwIvnchKRzdY30HUNMIhw+/a7bjPBn
i14jUcTTaiW2Mcq4vxZcoNVZaUvrnUNrKYXBeIhZ9D4xhGk754Vuyoy5FC1sNg39e5vGybSjEDXa
rxISHSuGcWmaN7puOD1qQtLoBgOiBl4OIpbxboLI68ppdFBsiyYNa73rokzTR6ZmnT+DjNG6IqAd
Uu2XUHHkw/HGEMYIFdkfRAMvUGBWDhfPgLq47NgE5bMfKb6U/zCIUtM7biKZlUxmffwka099IRVy
jaY1w/ASCOf9Ie4MHQIGlYzKQZdvxq0umLRbXuClXusDiiRZNQP6LEx130y03c4Ro+t4LxTKD0Wq
Eo/GYdXoX5QnbfMQb9UIz1pF+/GEDm4SP3U5JlxhT+lk8yhrYjjNASBDrw9wQaqhRLGQL99HPxgC
UuBm8zOREAi/Ujl8/kIp8qpdpIXqkNkj2xseFsjifYm2IWuWguUqim9pGnPktNyS8USAVW2+j6oX
665K08oePc5rv9McY1P2MknyeRcDzWIxL0APoTkgzZDIlxmvJniK5ScnC9iwadc1rVhvKkuzvET7
Uy34Lhk7ig3VVgNsGqjwT/VN6tZkKyEWK3YKI5tgQpkR4BUoL0R9QXq7dbsZr4E8sHWJ5l9Zy3tJ
kEBEzCYAv2bTjPEFg0SbYo/CL0Y/uQHBIiuJ1OKYxioO67mPMEfsfdFAmtx5qAyrwhdvWccQg6zJ
9MizVq4fBN9GIGaCFDItByje2PelyzfHHpbPxP22IlO/IgKDDXwrulDV9WMYIoOMRS9Jig3Oeqiw
WYkSIvcY9mMGMf5oA5J6+D5DNtBf2joyIxjIOLKmyTZQxoBtmfSNEdOSP3IcHjXixbzbfvYNimzf
us5P/YHVbCRQiWaVjIASp7p9Zoj5sZdjkTF+UAiN5l+NYtznhY0ECw8+Y0v+JYLi3IKDgrKW/S40
W/p3RZaJPE016pjPTnSzMch8cxmXmZsnI9ENqrQ8NwPKuXhJmEoOOkP2k+4BFFzmWzS21tyXG0qj
01Ckrc7abEd5avNbr1AgvUOInad3CIuYeR1l1+ubrE78dCYLoOHfEkohXqWfMdthmQayFDKLPeZN
UL5Uz2QxS4szDv3YpUB4PO7DMuT6oTUW/VsDZoC5L5uE3RWTrQxql20iR4z/0TWxP/LUqOpLAuW0
jEc0+nduuyEbONYIWeXUyLNXdRIQT4H1XEbZapdTmEaRnDSKR/4oe8xieY8ay/lNixFDY6noAF/L
XmkoT1A+RtSvUNUyKyeHWcfxUibp0JECe+4+VeZTqB15U9kDjdAxMB9aEqGMmY6oXIZCgjWWF2Fe
Fd/pJuPsZNdFbCfFVkLHkobYL6LokxrQMEgTUXfHI23MOzfcj7+ymi3DHQLbNjtI3izi1XtUHHey
hviNplv4LJ/acZTpbVXLsX/1ORbmNsR5b27oArYMZDw0XgDtHTb+1C3ZUN+snRb9G7I9aKzQ0xEt
z9Db8gGFGBbjBaMlQPJSkTLFpK2gdihvZ7k49HC5FkHPGMOVWmqiUgiTjMN+QIXTLGcEYBoLa7NO
6Sfc0yNKKfCYoUKM2E2E1wTLjp5BwZt+e0NRELKvw04+iG3L7jjkCHIbY2waAruULpBUPqvTeXyk
XZqqY99lM7/b5FS3RRSHyf7h20VA2O4Xg0lZtlZraIrIo0KB0n0MLyGdTe7KFAqH+TY4lsdPk1lj
Ex/QixJHEDZWDsp5rjfhulIM3ve7MOhPtJo16QPXFRvPTKSbP82jWpJd7YIa72ITxgSzOXoandmm
eHJHTBSRA4rutt3JvBbIOtVsFGKjZGiTP9cMIPXbaqu79QXlFmZRR2oqvf1MRp7U31U/UXmmCXp3
z7T1Yb7vCcTOL7IaYkQ1I2frXcSICb/DzDt117plyPbbwnMogwKBSIEK9oJiYWsM3KuzZfcLHYwv
bQA786zxCN1u2eK4L9HskcIEwtin6drlBwG/+4N0gOO+Ud/X5l7bLRpvMpDfts/fOavQvCNsABzd
ZKz7DkmRQJflOVEG2jkymdKMeM+HPWLqHlcjjtDPLN9r5R8F0S4pAyGRxjbJMfCoVIp/rp1QELEQ
Q2guHk3mJOmKrc3an8vnzfgzW6BC+2Tm9XmeRIhQVUE49ZpoHVvM46lR19LFItl0hMAEVFKGQgHd
JTEnsIsl9Vw9xE1m/QHnp13PTo6t+2W7Va1305YN/EOvS8qQtczdchOg1K8feTYo9+jSvk5OZliq
YrBRNRcIQzEXb0xQucJli4L8Ux6CyG5Mg86ZB9T8hlkVCIo3CFtzD82KA93IuP1zWcicF2iUiz3E
fkzXQWiNOWmw/UQIhRywxC8dnLq4EEGZWBdMcssr8Z4pKtB+MFLUZ6H/VnqeMCYQ/ausmHL4YpIS
Xg69/IKMVEMshlxD7Z/QKrYWUxct4lbMS8PxareilhO6l4rYGSScB8wS/MTjjCtLmz9ADEDJplg8
MC7zcXCWt13pZ+owjwgy0cqjnU4aWJN2/2MA/0JvN4aUoOia2BKzJwFgJDkEr9LXW/KW4P8mt843
tTqL5j8yM/LuFSWJkbHqcYqN3kMm2BY470lFzv9TLStdg2HyZKVe1x0GSEFC20LDH1F7HZddWgFm
cJ0j7xK/lgY2Dhj2KfdUfO3Yl9QdrvO0fRpG/08TDZeJWxF0y33SvuRQK1p+ZUvYJXZtWmUsqjbL
DrgfKSQk4ei9wTH9b3D4vxmFgBLFXx8dQlhs4bBEYYRg+83N1NrbwZOpPU0GbjPI1K5jBYaJzvHT
aiDcIrPqMPYQ1RL8Tv+8fJ8uuf/mnrswSmLYGSYVEJ0dJvA85Q5DF9Z7mGHnEoEaKumogufnf/5L
f2cOvPA269ngVcPE1gMAF3P2asNULTtVt0jSPa6kBZWphkiEo2sYT//8J//GNHzJcevgd8Q1EvND
mtcxPB/RuJ+hNP/LF/q7T79wUyow7UzWCA4n1PC919G7z1X1L+0Pf/fZF3ZnxOfzoOqKH1B+Rqag
w7ldZHLlh184Jm0U2XFaUn6AAr2HERlljwiS43VrfmF3rlbUFrlo00NNicFl7qoianDtX/fpF7s9
7lUCtxvWJd6GtMgsBl+abXr95w//mzeUJn/dj6lGAVWtHV6XJhPxTwMxyZc0DTHIOhi5pgq1oLsA
E1QtV1cB6pJL2BvGEPmMVBM/AAjKP9iszUMXQVf95y/0n8P1v+xuerG7sy4k0INqdhhy0UB6FmPw
KK3gv18hsuk7Q8iNfxlZNKZHTCT+0m3tF4zPTfgJA4uXBklK3ezBJ/y5uqRRcWEzxGL/8nT//R2H
kvjX5V61BQoiJvoYIolUfsrmwzjAsvLP3/3vPj3+66cjDkDGiDleELjothu36SFLzHVEGpZfrOui
YtM3kdfHCXOwMPAYuewtcTS8XPfsF0elJwnkSrYA7eTCTxjinleTf7/qoy8BJRYEukalMLH2af2y
wl5Oh+GqXmKYBf+64q7K+xT6sD5ubm72zuPIJXL8cd1zXxyI7YYJ2nqFPwTnIWgn4WHI/40/+Xky
/f9Nwi6JJJ4ADO9Upo/N4PhS6Czt7udUrQC3xEsor3v+i2OR9+M6wjugj7JNvsmGfRB1XX8iJqX+
dd1XjD6UaVbpY4wI8+SMjorIsetmdmCA+18/HV40NCYmMR6cRR+DI2PBiHq/blEu9mizzgr8jcYc
edzCybUlS0C8k8um3133By72KWtquNFyiVdyJc/tEH+BmHMVSIVlF3sU9twZ5Fx8dBXEs6XtY5Wk
VzX0sEskicwDKuMu6GOClPNI8tg+RzUmzF+1JpeDG+PMUe5avIkV3cKneHCElH0dOIhdDkbDyHRi
4Y2ECc3BSI005jD7+soL4xJJAuM1+lkFlhzH460L8a3k65frFuViewpfo8g61yiYVvVYZFu4FRpk
tes+/GKDCrwldI17fYQn+wmFsDtN7ZXPfbE7NQoBVerJfESc/tFG+ln289frnvpic1YrG/padfqY
YmUKAWAFukGG/Lrz8BJGYpNuJt0kZgxwaOYS3KznhYi36578YmtSCvvGyOl8rNsEdTd0p7j9Qkl6
3cJcoki6TmA8XRewb0QYynxJ0xfZ0u26X/QSROI6nlYYujcfP0WxMjLsATfpdRQVdokiWciYT3yd
8LpMgsHNg/J2b+B6E66/CgKFUT9/vS4wp5OKeh2x9nXj4f4CRftYVQx4r6t+20soR+ih3OqhUsec
mH4unVfD70Wg/nLdXuUXezUaYso8dJajboLZDXUKd6Zp+OG6p7/Yrlm2rihAUnVcZBojtcCA2QQY
3Cuf/WLHWolRfJB/1dGwrLboJYj7P2E9HP+NZPO5Bv8lULrkcsCLg9LqirWZGlT5Wzu8rTK67s7j
F3tWxhO4nRk8yHrM1SnAdHrwqBOcrlr3SyyHS1wSlPTq2FV8+6BTVZ8Qv6r+uoW/5HIkOCfR94Cf
VUDFM4dsyRNWoACXzlf+gYvoF80I/YSKJlY+Mf6sdf7WzPI6HYNdojmyfohRPdDqmDH72tbm2cNm
ed26X1yrdRV8ImU9HzNwBMfJozWMseTKRbnYqjPY+Tn8EOqYQIj9lmG6wGnpr+Qr4qn+epDZT9Pj
lnCo2il80SlmYBUE9qTrjrFLpogOBJ3yEp8Oc+RS8Ejd9OO/jTP7Twj6X/bpJVMEFgLM2cvj6fgp
ocPdOYwdDpusXfuyHkTdnwYV/OsyGHlOTELSo22amX/BrPtsfgII3OhXkQ3pqceAkunU9SOD1AKG
QvVQr3OOsvvGulm/ebR3QLUL89j/OTUNmVHacejXi/jaLCCOLJDSZQRcdpn6GNI/Kkh5d4wzdE+d
q6nzoYwosMJfCUZ8hkOUdCaDAr/iM71s7XaoZ9EYlJzibTnAL7ZuO+OGZPy2ZpCznyxLSffdRHye
j/9L3Zk1x21k2/qvdPj5wjeRmE8c9wNQE4vzoIF6QVAUhXlGYvr19ytJ7RarZem64ryciA63ZYo1
Apk7917rW2AwkGi3E+93VfeLhSZxwJdRYo3JIOw6kdpFAL28C9stD43GZpH30vUw5TBbO6sT5OFb
fFBYFMciH8zV0JqRtaYHb8Kyz+MBQ0KOEZN61vOQ9bUJOpsC+61+3jURU55c7x1xvvBpj4FlZMMZ
8v7iqi3RBK5MMQyMp0NIo/e5jmn0tCrkGO1STKayM2VUW9tCdsvi6cvI8E67tY7ZLoYZzhSSeb3F
RfsSmtl96CSnve5jsMtAJAONdV43E+Yt8qV9aOknNWTNY5iLNRBRpdNB2ko8D0i5PRyJuX5aY9M8
jntrRWRg99TrbSRTfIdZ8xmey2lF33HYWzrg+sT7VG2ZBtVXJLUzAjD64rTdzzhaKGM7EaqUdreN
2sy8wLuQEgGs+seT1vhjmEtbRMMw1EO1zdxIvW3dBqtNUbr9iZeifL0OMyRB37V41dYzlOZbMr1A
XHhaCjwaltcPLriFLTQ3FRrfOixWlRjT7dQIBJGnfTZHVY1eJvqiGVyRdlRYOAS6Ui2+o1k4IE56
gmOkS4+nJdTivtri8/881uYeU8pp0c7mMdClVmM7NDAQtrHwCJTrO2SwAc5D+fm0135U1AxWsxgD
ytRt3ngItJAOIauj2yFPww+ik3j97Y51mevI9igQhI7ywRkRpyTJaQBmUx7VNrUzhukSsYUT1gDX
CUlxUGuj2J724Rzds6OYERUmZbUFyZbvbWOwcMY2rX0aGcyUR+VNl5YRiWYVyzCU+H1cGuIDZ9r5
tFawPLppQVM3S9FRr9LKms5CM1RbUOvOiRf90V0rjVx5yWF3SpMiQlvSoD/ui9OAwKY8vmdbfVIT
5+QttnTjBR/a8rIUCunrSV/sfzBeJKq7OIUvYtnOoJ1lXqkHIhyRg/788f9iqmweJ8DNQoahnbvl
dskR9T7UWTJUAfJ0Wa/GrtIeoq640vAapyuquAzfg8dhdBMjn6xO+/aPMTD4AJALpdSfiGcwhGlF
GqE/RpJ5GoHXPE6KQwOFqro5rEwhypDzIokIoJ8bHMknfklH9/YiVGsiYiq3hqEnmT+NuHn8NAPa
f9qu9oUV+51qwe6Woi0lTzAriQVpUe+I8X3++RVwWCJ+UP4f6xbyvph7Ty3lFq0casLI+Iyn6dQX
fnRnR82id13mFLjezU0us72U3WktAP3oti40TUSj25N5bQ5dkGlIyUiUvjvtQzm6q/s4byPc+OUW
Ahq6pBh3fmElJ26Vx0IDACBVWfKNbpMW41GRjsZzq7HdnPTajxPjutQsK7PUiy211pUzLOfgJU6b
YoijPTiamDMSMVJuEeLFez1vXT9K4Fqd9sKPN+DMTtwhM4qtkbkgn5BON/sD4eA0Ur55nBxnelNl
2Hjjt45VpkHjuTu4MfNpt+hxdlxblxEO/aTcemY8XnQwagKnT4fbn380h5XkBzfpsdYArsM8oEeh
vbCYDSW/6CJvnQu9qta4CKvypBrLOA7xklMUhnXfYnFtnY8c1C8LJ37383fw42XG8I4qFHMQjAbJ
Zd+iXwhTv+nU8IJM8LRJkuEdFSgJtXKJIDvferUb0t3p3LPCttRJt5ThHS1jlUzVtLS8+BDR0drS
Ze272XTacmAcB3khUXVmq6PZoY+9PmNKYvgbpGWZDqeddI9lI+5sh65tRNVWKOPACEBFfVgxhVed
VmIdC0cKLemawcNO3VryXvUCXEJ40kdviqOVuMKF54qW107T1FolLROaRem/krz81VXpva75S9YY
XApTvMZ5Et4Ns1bfl7F1Wlq9cRwTmCelroTs8sPW6t7WhWFt+wOn6bQ76mgxxnCIMbA4XPKgdf2q
cW/xPyYnLWeGd7QWq7kvZzUnOcKPuamDPqubxyX3quHr4//f5+m/opfq5uva1f3zv/nzc1Xj2Yni
/uiP/3yoCv7334ff+fPvvP6Nf25fqqun4qU7/kuvfofH/fa8q6f+6dUf1sjr+/lWvbTz3Uun8v7L
4/MKD3/z//eH/3j58igPc/3yx29PnwpgMHgX2uS5/+3bj84+/fEb4PjDoOzP4NjDM3z78eEt/PHb
fZJlSfGDX3l56vo/fnPd3z26iZJhmLBM23XYA8aXbz8hf8yWYMBoTx/+e0mEb/zHb9L9XZf8B89w
Td2yMFz/9o+uUl9+5PwuUJ8Jl9gZIQ2TBtq/3vqrL+ffX9Y/SlXcVMBGuj9++3Lc+Pf+Y3sWjSxh
Sd1zbVO45vFMJzRiUY5UojtziLU9UF56xFVyacLH2DvT6ACmWg52g65a49iY3iTo0vclsUB+I/oY
szvGx0IO7nMakxweQny4KzFV4tCvezYbKJPffbLf3sD3L9h9tV/+5+s92hYsbQb85M76zkvycTeb
oM1qKQyf/IYV7Lbal40nLj1upF/UMMaXIdHPPqrDkvNdzV7bZlG3tTHvmJHgAZ0wCUNlcDdLM1Xr
VGnVavHwQoFBKfxMWtfTAMLIRoEKgciLgrS22t28lJZfaWA/mH07vtPG19KT6kzWfHrgAq9zI4wu
Q/zDQeIAAsuwu+y65WDSTtdtjvc6FRY8xkYDMlPn7vA+S7R5ASQ5NjcVy8Y2Bst/PxgC60/nuH6W
T8kam1yxh5VQXVqcnC/bchkfYzX2MKXq6iLRcwlpcGk2bU3kcfk8D7E4y8toq/U4akovHlbAMsQb
c6ymM2cosedA0vLDKUo2qaOe8a6QB+5VUr2vEwsuTamlm6UqHRhHTbJuY5ok7LhvmGxfq3m8bbCj
ALVbjbn23uxK77zP02I/p967bpHa1vLqc0hLYjXHtrygx3JZFBCK6sgxVu6ctr5FKg0x56B6Xeep
L4YF8yIEB+mle2MIaYQP8/UkGNpiEuiZ/IcGNmuj32OIgmukQrkK8+SqChfsk63YsRc95CbeuGUO
V1Fbrw7SFamBbEybva2HFr423MMc/yb0ykW3SRb441Xqmms51g1K/jlbkU9SrXljMZHldX9mtbb4
MEZtRKrV2MdMePp5FxfJLcYiY89d4yeaOkc6BBDIlYjL4+lhGrThdgInspoKU/i1rTYRyP+diLUH
vQSCh7PK81uP7ySuqvjaUxE+ZtgWF7Tn1laW6uvOtcMzt7QF21Icnplm7WKmruJ1U9l1AG3JolFV
J6uDy+9Bm5p9k0VrUApDMMTF2ULC2yqPE9LKeq7myTK0DQ6TyleHWQlR2/M5jCURTOTWb8VQfDSd
8qHP+qD1pLVt8Fh4sfsghLfqbAX9LOeztEYTW2U27CDhjEHWGGgCHGkEuXR9HV/savRCXw2etcP7
w1TFDBlovC3h9gV0811Kmxo/PeIcvLf40kPaFqgLWr9xKK+afLwDyCHOtQgHCZ7qcTXlo/KrunfO
aelm96kBfGx2nO00mvfo76ZV5k5agC9G4FNKr2x3kv4cO6jDWX6DHljDatYQXaHttKRGvjMySSXh
O1iFdx5Z2VlTuHeJCyqmmacHtPPnVp0EfR9fDY1e76BwrEZngA/3Fo7ntdPoXeAIdRfHtfsGhGuy
0R1vXQr1RJJVGNhRe9lmEptT+dBp7VpO3qaJi2eBUr1fkmyVO/oAWRIXXWeYV95skyKzDEAamttk
9PZaq19PTrRPw1JeFvbBohXiodlAuCipIIyq+wjd2uJzL8X91M2bDqPunQbMZgNjT3BvD9MzCJnJ
F2VLpJacDO8pzhP+zNs6myA58lVhYAxGBdwibGjh2HMfBXms8mBqjHLX1kl5BsVHQx3dQQ8qMuvW
Denh5kO2wHVt1A6eT3xAUbarzBRviiSRAavfeD6LUT20nsti0UPHMCJNbEdiLHcklCWzPzIRucAa
KM68RrV3TViomxESzC6p8FaHY8pfBDwRDAvos4PG6sJuwmvAm/tWGvPasrMH0AkYUUOsqXZmvlXz
gpi5duDhzVBKW4m1V5N1eyUbmHXCDeNVb+aZL9sxpduzLL7XdclZRN/bT7VWbEElJGtHIGn3qs56
X5Ta3gkX1jusq+T7pbtydNOVdOyFhHRn8TW9+uxEBGdRy9DvM2SgwabYdV7yaGituTaT8NZJjDLQ
41ADPz6NPgjCYT1qqQ7NMi0h0lp3P99ADfmfO6hrM9YgV0UaAlDe623MrcoxLbtF33EHOzUpw8QH
GqpryFRynBVWEA0Qng6eaan7XVZqzRU8OQzdgyfORRo2597Yt37VVe9t0B232RgTbxa3rHyRXpZX
lrOEu4zJ7iod8miXhASHyWnq1u0yszCUwIEa4e6cOvpc2o4GNa+rgqItgCFxu0HPePr5+6WI+u6A
/aVgePV2jw4EKYgxWWWWvtOsLrxDQ4wHbnaR9rjaEvz8qQ4l9FGB4NqOMHXBP0z3WJ+oj1pY9Nmk
H3hPn3snByRomR8MdwQ4ZtW/mJ9+mU397NmOTgvg0ws4RqncWclwg/3QeGcUsTpLx+iTnrRN0NhZ
f6NAm+3dXi67XpuMFf4JCw5W1F96qdqlfJOrjkszh5KxSTvV71XIDR9NqoD6yFeYWaMgLDMFG4U7
90akcekj2Z2CfNJ5tCrFfmFoF9Nho24OWzao3V/0sX/0/UENBVNj6A5F79FxEQRMrGtZp+8qr7qt
EmQJRbrAG4n/ZsP865Xy/TMd9R85NZaxYIi+GyJl7czQe9GXAyNEyCooM/ujLeEoT5apk7tLpcAA
6Fen7cNXdvSVUvHrOGIlFAHuvNe3ZlaMttDYR3Y2bssgs/Fm42DPKN1s7SaBPpD7igy+X1y2R5OC
L2/81dMe1dSyr1jcqtHYaSbcAbe1PjmZzs7chqBcW6Hty3m6CrWuvckPVY4DbOAXJ94fvgS+ZA+w
r+u5UJVev3MaX1NXF4m+MxJAaB1bYmJ1l65nhwFuG3jItX1tuYJ607A/sOo3m79963rfP//RKqFG
r6v0MsIInqsPRpdMV30ZGvuisbmJtehvSa+/fuC2Kyy+Y11a/P/rdxuPOO76ygULacAYBdcMXx5X
0frn7+kHdw6f57+f5eg9gRkzBiRG5q7oDym0vEG/K8016PP6F1/f4eRzfN0e3oqQoNIs+R8LX+2p
cllssVsYZHE4yajbdO0Xb+eH18j3z3K04HH4UH2Ytya3Zu28gLy4TqVjbj0FwQ6sg3EPbthOwONR
GzeHKlnWff2LkdYPzst0rBzJ/SlQkXBwf/3VhfE0QgsLjZ3CVL9bGJE/wJXWz5JkMna1Mb0hiCPD
mR45fjJg1G4wOwZY94XvFNqT5iTZuq40tgZKi/I8i4p3NnSrGz2Rb9PW/pVW5Yu04/U3YwrdszyX
Jgav+FirrOlDFhZLy0uL1Hk5A13RsWdvqyUH+6Atl5NnT+taiZ3q4gnweUIINnigDVoxanerzNdD
wb7RDiWE1DJcp5W+KmoONJ1Go50TxOcaT/OZaNAfGYZ5roOt8JPC4Ww2u4eBeNKv66WisKpxcA/5
i0yE7s9jU6B+HcwLnLtf65v/6f7TZfIMVb/63B83oF71rP4XdakcU8c+aAtPGjb/Io2D/Omve1YX
T5+esvj7ntUPH+BbB0v8bkgayjZYNCy6mL7/1cFy5O+WQQsLZpfJvxxEEN9aWMahT+W4liDTzGEd
OnS3vrWwDPk7r47OliA1DO45UXN/o4Xlflku/32Ra1LH82Rb5rFmGK5PlelZH+/+gulmeOVy7qB5
3yqgqXvRW86+km4MrPSHhDdLC9VVhwzwLfxuzwzKxC3rTZsVJIgkY+PdUZJ3tw4Jf1PgpAC1/G/w
tzqKCIOqB3rkrLqAd7q0kdHHAWBQfTZAK73spGXsKZrGpyGcy491nJG5CaobRW9R0i9arIQWUT50
LKLjbNsf2jkj3YIQ22nezqIXdCTyfGgAtXMODpo5BvOtatIO9l/AclPtUDGkS9s8WI4q7pXrTCv0
gUMITqa1H6GyFzfTRAJp8JU716ZLnm8kA3rbN6xYPDbpnIGC4FySwEnsnbsJUEPlW6kxPMMJm/Ze
Wph7XUXRnaVZGKkPgDpppeqdCFvrpgDGeecUmU3TyPR2Zl4vjIinch1qeNMuBk4/q7mygPFG9rSS
eFbczXcwO2+c+B61vIuZgkl7UH4Bb++cKHvj8xgO071oooU1vyCTJIwOrWvw6XRAZpoecYe6MoDJ
G735CsBTqDVu4toTV/AdOVN5U71YcEXnYZvlCYfdNBrGN45ua28bD5QQnQNHvHGJ3IYgbjdzBiYh
FzeuHcuPqT6Ci1rcJtBlTxAE9IbupihtuiIVkDdnXdShd54aWX+RlnEL0d1oy52TNkl3ZoJ8ImlF
L/sPoPa0dmXh6XyJinB6sIaKnbIz+xAA2BfgXqjcy6pu7Y7+a5nnxJyYIGKatPOuQQtBMe7nlHQb
C1NrTEmS06QFSAizsJibyoSvU2oGMU2L81KmMCpWcU4mYsAZsl7WNlhMPfgK5+uttv6wmHn8Xsi6
8u0imcprxGnW4MMPmTs+jLwYd1YJ9yPgg51UkJhFwuc3KBowBk80UZzN8Z2lx03Lp29H7wuSsz4n
ae1w9j5w/LLQ7ndu2ij9uQZ/dYCX2/qwNYpw4ZKarL7aAHWMq5shl/qF8uIy9MM8dwk7GrtnZcfT
WmtrVZIIU/DnTnbaha4lFXEGSnkfiABe0ps+HmyQWVNoceiZizdNH5mfZmtJHie0TS6dsj+JgDoJ
IptUaBkhU3o5ntWxE1d+nHKaoxF34ATKssndQFRZD2TqkOQye2JmsrbM7stXbiBEafDRTg6ve5h6
51aosAP4+CdGUIMphl/a6t6laSyuzGlZNhbo12pVgN1z/fpPwOAIyc5vrbE6Xxa9gZztCHs9uSnh
FckQDutCetDgv1AHJRo2PoviANn5CXWw7Mne8fXQWPyv6MFcjFVM82yw/CElYsTuquHZAysMoB7i
kAeMZukv8yyf736CIXRqkiboqCv9Ee7F8qnXugiWaS9IdSl67VI5cXTpdVYWQ5oznTtgXsn9V0hh
Ptj6mRjphJAU29IxG4frLpKkwsixJLMXjO17CjVnPRAJtenCMHzokV0lwYG7Q691JLOCRnCy1nrE
qwEMqvRDmYzVdZoDKkR27RF1NiEqP4B7FHh2N5jjuNK331MQVVbHJNyPUf1Y0w18dAhRHvc/hiIK
WkLXRjFCLMv7Zt5r1jSS9ul2hretYLquQjq2WSA6Os9cq2n1MbcM+6FHhq2YhShPUj416Qe9Muv3
VjNC32uatsp9qcze2pACLeOgylDTY6L/IVqxJ4zpxo2E2awMrRTyPAbkOq4GPv5lDTEMRrpdz8O0
k4B2zLP2K3GxqdvLaEnChH6ZRyPaiaR3BREq/zjFUfw5JlxoVXcieYhk20GEzA22GyfP3O1XNGMe
Vc46nPX6kJbiJDuT5mS00qpm2ptDw/zGmMN8r8bBXgILPnMX5FVfXYkUs/GKVHsIOm443dAIhxGK
QyLbDgXjA72H7jGQk2QGE3i5adOQHHRhtLpGNkPVGztBYMF2mK7hE8Poi6nVar/thgUmbw0gsCgY
lCBOERmNjCL9+IUDKXKDCJOEDi8xZvxWxSu8rSune8c8Ytz3GhVHEM29RX2aieGQwvAaEElAQpP6
Zt/tHNvd9vBybR/6wGPutkwhbJASadaAvIlLhOmxMeoRt0vbZIwNQ0v4LDsl6xDUzFa/M9zpVuqV
5+PoWj7l7AZs1AmcqNdYSbPs+rsSGPNnk81nix/O2DOdfXLa0V4tyss5RBjRTvZd98ag5b5zM4Ki
/PgAFu5d3XwBGQsTrMoH70bpurHJ6HBPwYJ9aa+TwbyGFaZ2gLyXBiQnQZerMUmni8Vo+osyqgQ0
ozC7BCs+qXU6lugzdHKz5gCoAbi3nvlGFsSDpm+7dPYO4KcmO1uSrrqTtM72tNONC9ft0/OFkKBz
FSuX+p5O73uP62zVWaX7bMPKLhnAmc21WeQu8z/hQHbtETaadRjSVNbkJ0DdjF2gCjH9QZff5Eti
wnPnxC2svn4jSk4lo+LrpzMcvy9iJGb+KDMIRwkwV193UueqJK3oWQcvAirXG6vAxkPzoW8Bxi59
0z/QJu+ep0ivb+weig3889kNxiyNrjqrc9ZG5cTb0RIJ0KS8NkgvYO5KygcBb0Gl8umNbSYmw6Wx
IMAHbPB1EWrGRargvwd5wV14iMTCTcCgQD2SzeCsOeu495ppDIIFIIweHZERHhIlw/RBs2PtwwFG
nJDlk05viVSwt7FbO9eesI29N43ZZ15ve+NE3fzRW1RSkaYwd5RnpLrB+W3d/gE0R9HAuButdGVA
fZS+bc3zrQvMe4PAZHy7mLa9cZqyePKkTalRd9kYIdQOwR2GbU/ag2yMaMtXNV58hYNydG1v8fPT
1qhqG0TV95zQWsVtsndSkITb72mhrjfZOSaXWL/q6tp8B/d3YLzTiWzeJEMx6P7UupHhJ7J1z5PI
WYrge6aouxAcFChMZl6AIax9HPukTVf4qwW8+CUPL7+SRqGOEkTEaHkJKpn0T8R5sKmNlqvfZYPD
50/QJezhqKB1KcFuvDXNuLmrmxzkGh1/4y4lDWg16EMUaFI450lnudeIecVLojculA6LuKc1+27J
AigVzBFyzKz7OaeZSI42JYE/ttA21vC5mJHpGkeYGyjLQ7gZBxiBDo3kapWRquEy3ChdY1WxVQyX
MgF16PMtHFILvMrZ2mQtkc4k64aJ8OguzHpz83NaaDA3S0/T33iMsZ8SVxPEAORK7apxYYxOBk6v
KFYRCvmNAk4Y5Ck4lLzr4yA28+izZDJ/R1s+BSVf68mGGnMpDujM9eJU7a0it2DVOi1LVMkgcEOk
CReOOelkvcUuYD2haMzYdhc+eXi37kRJibGm6vW0oC08K19PNfle1NeEEeWqWKjRVHvmLbxxH6ZH
tdHCclq3jsFtAkperLiylc7UU1RPhtfUwFGHKF8DqYV4XMvpBpAeYXhlTSSEL+o2jH0YtDKAbhDf
hHlmnqELjK4zECQtYNjO0TkByWbxW2OEGAT3qo7epInJa9Jbo35bjw6N+8YL889Vnsg7Gicz0Sci
s1d52KiVlmpgqhUphIQHabveaPu1HRp1FISCCtCfo1asiOpiJrwIrsU6ySwYbVHNyEtrz7NpQRU6
kc2y06B2fp4h/M7bUEPFcKmnifbAfJZHcePOYiZEbAZbu27LbW+ocF9xTT/PuUfRvJh6dMfOXUe+
IRPvHCxueVb3Iqv9CcHiFi6SCobGSTcOe8g6amWztmWckaqYOuTpIA/3NWIZ1x6gT1/NnbrkRZt7
kyzS99QBzdpDNb6BVW5oK6sn6gcrwsJMamjyIHWiZDWlmbqryKvqyBTICRcMGzpOJcaWW0cs+Vqv
vTjyLdezzkUhKaesLARRH36kTvW2QHFzsJd9tzY9L/og26L/SFKYZfgaTPFVNMvsQ9RVzm2EFnjy
OR2ke5D2aAy1AgBu1DPKnsKbOe71R50g1lsAItyXEv6/H9rWtHebYdwRbhqdw5HM+NztZO9CrY2D
CZ7stsqEfNeQzMMalVT2oUIvjE0sRBL5WP9q5A9RSjWbJeKjBbZ4l1CWAm6e0u5yLHPFRXQgLLZD
Qe2qJSn8d2PJz6pKUUQLwhgfCNBwN5Rw9g18PPMe7r9x5tgdHFbmnesRPA6Baak9PCCzAHvAykv4
YuS6awjP8QO3XvjIxIOoBTdkgu16UXJgAKGXgyktiiuYwMw7w9i+GTClMKt2wVr76HCyS0sz1C4m
GukqkQtT5bBM0+sWPe+8skgoWIHtc87CIsJ7Hqq0v5/JAXyjcjXcwGm3nrl39Rs9br2XhkiqDVqA
EOqrnGPmaCN8Flr5VPV6lp5BtE0vHSF6RrkDvYyiZ70Ceyp7pvlFirxDxStVFsU2dBv0Kp42IUKh
MxwihTjXct5sdsDiYqMjsYFPvLKxQhrqXctWF/NsTb4RgiFQIvr8PpS5+9DHSoNSeYAj+XU82hsQ
iISFGXK6JOCHJMRD5WIFJlTmB52gxo1tDulNZcrPDodBduW/wfJXQ9V/QpAxB/+Hw3leh6WR74wZ
fM9foAxzD9bx18HJ/3Sr8X9RE1E68mB0/uu24d1TiqYtfiq/7xx++62vvULH/Z0Bt+PhmKZRaPxb
7GZ7v8P4cqRt4bayTdekifivXqH4XddppzPPkV9EbfzoW69QGr8zS7W8Q7KocHUB8OHv9Art19Nv
epxI3ThOu47nOfQg7aNxIrFlk1Yyc96Iwv6iXZ4AgcscSRF0tMo+K0Hg07+b6MRtvTQlhLHhTi9X
hZaRZdxyFyJ3i9xzia4d8PdkIDpgJUJRAqc5gENRL9CYrbIJUlVIdeEV04ZRgTEQIcrgbDu3BgZq
DJPLOoosbQxUYobkDI4U7gl9pbPYIz9sTQsLY7s9p9njkkzoWnRjmoiFhfNMR6kqMEgIct4uJnew
P4JrVOvI8QhSGjz3ZslgIOO11uhNLRmCn6xa143K7gYqEtQeQnuaYc4Xb0Qe2h/JVCrfS9p6bTBL
gkawRYRxjPKoiz4Nwknf5W4BIbcRkl4COzAHR4eZwH0nhNoms9XKC0Fx9jjPNTPRZZ4e0TTSdBtL
UV8lc8eWW5R6OnBA6BdiewnmE6u81zgt2sjDGBQUOMspeHUYthF01+uiJUOPY5nyOLXrRvQkcGOl
flJxuFyT5oK0qDHb9spGOklyrZ6yPCEbAfTuIcjoOiPvedBBcRzFVmucu8PcYXAoq0o/Y8jXBmZf
qndK9SmH877veAMZyW2+mNpi06Rl+pH8juxiSc36Bte7+SnW9ekNITOoCwHXw24dp6bc19kCBYOs
g2kdgpZ4W3Qod4fFrQhgsgh8IsK54fgvGM2/jVXUv22gXUWrhoMUrYHFrO50O0rp6/Xd9HYY+/ym
rJv4NiNIs90QxeSxT/Qd3sUpep9Gk2OBF7cSx10lpWIk4zpqeQead2jRqI06Gg5CFfWN0sjBZZA7
pE9WB5kYpQoYXeYyNZReqxVYVGad9IZCCPGAxjtt10jJ6XQRWtiQCFl1fej3s6OwNCKTeKts21kC
iuXpMYUqfpEmHse3xCOIZT30YUE+uUcCNyNbm46H3ialsSXrDqoUAp1DalNDqNhKUMlsMR6ri64w
5a3qRhclY0cmMycmQlDKjsrBI5/hJkx7I78jawHVGdrSXdLYBjve0p9Pg4ArlXcl+kddd8vHkmC1
cwd8orbSq9Z+psRyVnqJsGPTIovfJ+Fsm4GYjEMaWjmuvbKyH70o1V2/0DkScOrTonpVD8obIatK
pE2NbM9cqNjppmpj0pwrQT03YuHliDgSwmoCGqDbE6feezEmzTty5t2P9uCa5xyJ+hLGMA9OMzIL
zMp9p4bEzQOiHkx/7nXzybESW1xH5mEvLfKR4GNvytV1gxxzXgG2MfftYJJ+t4CATjcGDdD3VhV3
H2MyNUkod+DCb1vWgXTDwVgZu2yWMI4jm9BpPxSDoSivMic+p2weraBKHDX6Me6EgbA8r6a6AhYv
1klGfJQPB3W8JADb1FdA+dueyDudfb0KSb7zY9EjvcuER5JgzQX7VJla8pRBHw530ovzTzM9qU3q
RcZFyR2OpVl08XNr20AWndraTkIsBJcoprEyNMznVhVkX86ObZ5PC5D6q0hVwwdtgT2dlmYHB6Ly
LlydBj5XFJT2wuOqLNul2rCZzI8ID/OrJoI8EbS0hBzozpHcIqksvbXlMJ5ozWnLQZrEqHguCNCZ
smmlUp2ooKLXB/siyu3lnsXGKh4yzw2f3FRzryTpcjyB04D7j+rsfTIbISFxves4QCcK7V0jJnWV
IXv6rMaYRgQNWtzbTd/kDmbi6EIgDPnUG43H0a1JpNi6OqvjWxjyKUWWKFBPqqGbna1JK6JdI4Sk
AunLxZCXrTP3Owfu54Mb6sSZ6KOa/UJxp5hd15frDl3buWElH6JeL3YGhx2/l7V6yidV39OLI4uy
m8Whk67dQw8vi2A0G2eg27E4mR95CHoRuw1PljcZ9o7RdHnjZUTi+cMyD2cMJKwz5EnL+56Y8Xqt
V6PLmQDX0a4NezO5F2Yx0ThewuRt0wHi91Xs5hvGzMZZNkkMG5m51CxHI1EnimH8Nf0T48MhYOVG
znq1MZpJvc2jyU1uCvTILCgysg5zprH8kJKjswOOjw5LjXXyyabbH8RJW7lEGjTeFAwD47yHSKNj
xnFAFiurKJoPVms6La2NjpCSMI1UYNIU74OE7v/AyN8hkIrjT+3DU3FJlVvCGw4Ai6BvGkbDyiWw
IOPMqtvvOrr9bNxZuBML8cey8AgM8kJC1jxnOieMTu4iRZVfFSr2a90d1nUIajLMevX4/6g7s93W
sSxNv0o+QDNAcm9ukpctkhosWZZnH98QPoM5zzOfvj5FRHbGOVXZiQQKjeqbRCIibMkSyb3WP5Jg
PIUAENRnbSSZ7Pnmeh9qV+VcebrGT9z1jXoYcrg3EJbXKhq5MSOKmeK0d1hmrPCYiJYCt7mT3+c4
1Q9R7DqeadWN14/14sslec/wLLCw2T/oV/wKpaHtjCSv/D6MisEbusQgVzya5WufEWYYQBlx1cYW
7ZlXDH4SB6jSDI2bRIx8mGQYTxtLg4L0CHqxEHLni2i8yAY/RfzsoFCfY+d7VTXQBVTFGi8IVbV1
UyNZtPZTljvzeeXy+U73CO1o08ioI+O86H1iG6sT5bAL6f16us/ovgzMsUm4VvLxOMy949vcEJ2f
iyQ9UCWvBzGNPg9I8fKtNYa5H45u9q2ARvx0UAmCwQqavNal+6o1lBZlK3icP1EtBsdjhepsq0oh
WJ1KIyArZ03Jq0eVBVxcadqzRLVMCRfFppXnZENT+maTjOu5cQjZDjAgg2nD3sZLEKEGNYKxjWaC
XzRxboxxTdCz4aYKKmMQb6Ydsz+5q+h+OE1obgqVT1w7Tp0fiqJzBfTQNdeQ2lTnbl1zSizWsnUh
42r3pPfmsni9QXJuUXfixmpbVqJwjPuvtdmT69tTQPOumxgJif3vaXOFU1t5WkThau9KZaBzh+9g
Do1Uvu6KxQpRLPMp3xrUTorNkAlbAaiqm6xoYffMypk2lTK7F4aolf4y1zC/dc3Svg3UmdzkBb2Y
fmk6VDVyKM3nqHWpCcldRF2ebViQjxSHpneDbcQA/crq/VrRSObDqrfqNEZJgZLdcFIeZ7q5nejY
5vRjMafzedZ5PTMv1lsLta4J8uU4dILk6n5y1+oFkYJte5aTVAdKj+23dGoG9LFQhvdjSpsVDaBm
uwQD0MBwSip7Se5aA+sDS3xLl4fZMb8ot7k360I9EP1KQmUIe9RuIuS+Nc9Kk+uEsiD+ZtTh+nbs
QBRpsPDHPk4mopqs9t6iGuU4hHw8tMgb1wrieLXocWMq5pFBv9Au0cusCZxYOsVrZKXVD8AOM3nI
+oXHRTRdp6M0rtca1zDCVAaF8AECZolOTg2ngkULGo3bxo2KICsS8A3oBeq+eEAvvU/xVf+ShdKA
suaMvhuqJTyWwzjiN8zbH8VgGQ8Tel9olNrN72MySpGI6+6LOc7WziRr6McAtvy8aM50RHilfVn0
kJSlsEnX+6lKhy88fxkXJEGkLPhOl+6KUi4IpwvdOehltLxWyZIjluSMecX+U/e+pFis4CFA6/oO
yMomHYrqUThnbIQ5k7IOKKdrOVNMl1B5sHeY/il5Gmlvq8ZYHJLOBApu9IzGTRVzum0k2VGgZCKO
kpu1V9nRGuTSHAZp0K2ZpHmj+ZAc7udYjsW3rsUC7AEDAMR27FIvMoW181Q8za2x00nAv2ob2lje
UJnSjjyz0jrdWus0jdTmlJWrfVRtZ+8XajOdyofQtNID8mtC7L11ZN0hbklVzlszT4bzYFXMJTt6
Ek1qKNHlWhhSwuHDKudNt5Dst536axHjnNtBZMqKzkSSrg6C+4kLc9Wc4hSrntbhQchRnNc6YmCF
RaBKwrGedM6bFW35Et5TydHkF/qPqSrmRABuP+WkU4UECk9DHhTk4gR4lAD+YTfHkU0lL60WSKiM
m6a5jdeK8aiukgEa2qgLee5TUYY3ltGN8Z0z2YO6U0kYUiWJWNcn3Ku8pzmt0U5IZdL6aUGhuu7c
ZrHEtpvXODlYwJXpWxLVbbGnNmVZtnVGSRlkx6J/uEmaqU29UN34Tgg0zLsNaWIzJPV4j/jeJxPW
Yuw6xsx2bhKED0uCNB7cT38nTrzD79G3Ey1pYQ2lgxTAPXF8N9M+c4zhRtLBhJGBrq59pZvZrgcP
tBgD1fwYl6R0HJZEpfoWwbhwCB4fovQW6pioSMrIqz7oM7PbNhqMlN9Hk9othXDDG9Ei/tvWKbmY
Hhl7dnhTNsPSmJukN6l952QosoBCsrz7MmeM23UzL8VtLqgy9bQmtoDJ1dTDmJV6ubj7kDT0ZdNb
mKFfOKQUUo2ZjnWectN0Gifh0NaRJKSNPVNjRs+KwT1c3UdDj5dX1eTCUtYG5KfTZ3lJG9f9QjyE
JTcU4dW23/HnSL9qk2XdG5Fjj8dYkyCqTmjZcrNqdr+1zRZkbXVIDU+K7AtaRWA87CPRJc5qzkQE
ju+amN0YcHu9pF30kI5QzFAmWcfF405XQF6MKfXQqo79JKQJyuwLjqky1sJPjCOaeYAyYzMCYhiB
3fN4+Qb8LQS+KwOqBna0u2macXikxUt5A/3enP/WUhxG0WiShpD8YaCDtIOwoOYQRXhpMrWE1BKF
VGIqL9Ki8SsGM2wgBm2QilOoLWwqztlr9knXRsrrSJ5/6SIR8X04K+1qaG+Mu0VRKXvr6uUY+fw0
LXSSnDTNb0iDLTcVWgnD61t93s3Q0d8bHv1UaEKVPXcGHMgGSLH9KDRVHjQSM7xr8PXJrnMQ9b5Y
DbXJI6vN/bWwxJ2VR+KhSSp5TbYvDikJjetXYfBxUDXfHrku+yc+eXcvqUHl5yvbwOS4dodaL+eP
CJPMy0Kf8OvSRD1W7tQwb0Y06ocBnt3wBgfeOIKYIo68RQvm2ZVBmS1MUa37ZZNq+dkdYHG8VTiF
u9X4w16aKIMOUOtSkB9WgS2VTjg1fs2y73dtSOs3/S8xzdwJAXb+hLCVJ3ZDY+jvkN1/N275TyWS
1xf6P77e/xkeXRuIEFTPMNHaWqbA2oIw95/DmP7H9/bjbx/l97+dP6KP9m/7j/FHnvztf/MP/I/i
o/z9XwGH/xXl/C9f4k/MU/zGk8SUriEtiwK9a5PLHw5fW//NYZDSLcBGoWP+Rer9d4+v/ptN4hiV
cFe5pkS5+Q/QU7+Cnorfx59z/ZX/nsf39/i4fwgkeeMOgaMmaLyhyKmyf1XXU8E5pRENxEE4PQ9L
des+GdtoG9NglGyS0HNSL7G2evcgnjka3cFb0+euSbZJ8RriRkwQHDqsnHpWvCNFwOyDk7HbDNrW
dtrdCBsadsUhdr4uM7KzOmJaTF6H6R0ON9AQHwKBPYpag85f7kTcboV2UzufVxMJ/cZPo3mOvsdl
Tl3baaHFsJxuKybAUH2ChnJrmRvIjcRQByvtQbN04wyv4y/0q/NM2xVXDluhUZslc4K2o8Ko3aYG
DjVW0vMcv8MmgzxOX3W3fO56/Z5gKh6Y0Hcbi0jYoLNTT5bf+vxOOSNz+JiRm5t2eNFopIDMb5mm
bPNipOljlK8HIdot7XDga8VNpqscqOIkZiP14MXvaIFA2BC1/oCRiTPuktPAOteEBWqi+sFYVHpl
I7/oqbbjawrGKgoqqnPTcNrSf7NdcNm1/eynqvXzrLsVSX/plTij6vqW2eoyV7zXaQHxqQ3zZU6W
50pbr/trEEk6vLGjkq6qkE0o9GubKE4uUVEzriM0v3LE54YKsnT+V3r439OEfrq2uO/wO+k2Hna6
E36Nk89GvZuTSnODeS2eW3yjnpTdhSFlDwUUWKbeYGJUN31Gd3t9ZxUzwI089oUz+IsOLE5MGEty
6B5UkpM4qm+TYdq2aYYrNBQXMVbbebYehbTaTZrC/ork2JRHfZA7ElqOBsGh9IzBuG3qZL0nrHPv
2FPQGu6Z8YEpJ/mUWOis7IvGxxxCPxE4sY3SbBvREQvh7jcTPH7anRzX9s25wgCs7etVv7RWux2F
vCw6saGSxYScVncudgAaTyk9P1ySRHTfSOOdtZra+OGmUesZG02Jci9qNmQ9xxuXqzJbym09Jien
vGVxIi0FHLZwvhYYgvNc30cTRzpMre5lw3rCVR44IFRLbW2rEhUsv5Cx5KpZMZYbHhevphmd0/LJ
bFvKsOW+M6ancn7neJ2PNSYtYkYM2gBDwEAtzt+0VARxbexUyiUygXwYyt03ov0Oqowev1juooWC
NShqy3chso/N1OA8Xv9FvJD5s0Pkj0ensF0oHMfUdRfF90/e+bXSnaydMBCoKvsBtvMa8vGFrfHe
gOesYNiGfXV4Zud1GO+irkXROZ+TRG6MrGu2fWOfMstN/bSrD9QD3sVmwbOLfl/HLfGnZZc0Hj9r
q/wXVzeU1U/OFmTlPLm5vnmAc8BcB5mf33eHugRZdxoGjd2yPZgCIIg3bFXeTF3Wps0ttIAxUjKe
i3Wk9lSaXie54cO0tzOKsCZGx2hryI/bZlq92ra5ZiMzQOCyt8lI27BOnZdkfOTBuhP5fEnS4bFG
IrIKAIvW/B5Z8yPVrJtQOL1fxS3CngQ5eqv6Csmow6NxND91dFmbqO+1EwLGnoux7nFMTQ/xOF4m
ZzjWisGeuvbb+AosK+W+N/Zq4Ogen5SR3425ZEm06k98+3FgifqJxejTjUVOhb36VFr+2Kn0raAP
uh070Bvjs0bKFs8RwzjvIGoObcdo6yArja2XqTB2mB5d0g2+TrHGwA/2VUxBZ2wiIFx9jD2EF69l
jbgniXHzzEFh9bf08106mH2wJ9NPHXevGWVGSe7wmrb9c6Ojfirl25o1z1Ey3w1mie3/qrbQ+j1l
AhhtsFM15aMVT3udwPyyT7+Fev2Yx7gaTeGjsKCwz4J0ci5RqR+qerpM0vFZJB8Lw0RoUSh/0N3A
NVwviawtTvctX/1JN/JgGidOmeQV/eweUWPQM/VZiGCrUx+uQbdY2x4YERxkY3Rv6foYsupliePH
w9Gts0Nahq8tH+GOKOIEUbWxRS20c7I1iK9ipFb0nxlr8Nyry0BkcNOmX5oCWMglpnFvmnh1ViFR
gim7f00L+76KRAtd3vhlOyFvr8cLSp9vTS7HjWZ+Jk5xIPz2VSL3pCP3uxNpW5BrhusqPJXchihF
qgsurb25ooqu6kd8hw8AeEdpLpO/hgqMx1qo7DX4+d6nC3fbpZMfRl3JyfSWmtMeFmIPQEpJKiVZ
G2SIzyIu31iQT3MrXvLeQeat3qy1eZqLoQ+4qg9NaH+upjiGQ6yCqRuY1Y3ouMwKNL1fKO2NnDyw
5HqiCxnStborGsYLu9U/ZMf6ZE7tQyWWj6zBg5oNPY3KrCz0VqEhc5dLK/tnyLcb5nGQLB3dcHbI
TOuFguoSQG72zDh9Mjr1NpjDUZ/nr8W8uhutzH0jx/g4zT6kxaWgjjOzwpeCRnOnJYJAug9q0G4j
aFh0SRU2cTeMz92Y3ItiDRaudjwcLFyECPCJzbP7OC/iFewRdGU9QGQ+hNrXMXM+3VV/n7EeROa8
hdn8lkosjgWQfWRZD1hNC5sjww2kdm6dc22c2V/KgbUvubRa4eN6p7yUOCN4gNR5LmbSnpg6qrX3
SiU2Y42lIv2RJcsOB3qQdW+2+zShgk1muRH5JyYH3zC/DNGjHRU75bQbR95riK6ibnqoBpPLRcOq
/zCbyVXyftLDfEPp6KbnjKKf70A9oCWBuBIClVOwA3VnTN9cq/YKW7z1VOmqhfs6M98c91LMk2fn
91SggmJn8SsQagbJbflR8nUiK7sYPucUx3ftfp3Jrti6I0BeDUnRRvssMb6PU9p7OALQpFQuuSZ4
Lix38nGqXMFT55AiDd1oo9uBIBYvCeZMymwX+Z0WJ6wUmuNX0P5bOj+OVls+xVFj+2tqPEF/fKkW
ELFsfVrn9LKGve2NNWYXUSKmjvosDxDuloGtKL4cp/JbNdAWv9oYp/FEAK96usM4FcUzks8movC+
DiZwAsL+PnrFOGy0BzWFLIawcauyv4L03LhT/MNZhie3RF4NNLhP0yXyq47RxA2BLEJbT9EohXjl
EQ6j3q8NBL2rPFW1+Mx05FzGDlPjjZTVleO8Bbvk6StviWs/02+/Aw+hIDgU0baVlO3KydJ8jEoJ
e2SreZ2kvzjPtGXzv+IViY5NxUpQW+4lM1N9wwT2lOjFW7tGJWnmMYAnBnkRGzd8NkkQusuIgzJc
NpVt955dDgP0psOLFOrxv2sf/R+4aQrsrVjZ/vlu+fRRJDl75feftsc/f+wffjr0LLZjuojsnGuG
09/3RfWbaeAsVXj4nD/lM3/ui4b4Tbq6Cy+PPByDuMWS2SHDIy7KwWpnmfyUlLZtCSbyf0ckc/UF
/3WiZ0wjror/sXg1PL2/WFzbRtBpMyvKYqP6YpAysMm05r2QIvJaDiWtz24kOCOWUXwff/mkLn+8
yF/TndQvqQa2dNgklEVYlnCuu/GvBVJIGPR0AtAJjFxb92GvEPP2MZsR6RibfrCRbeepeQKci3dD
rSenHtjlG6BeFLj1HBdB3MuOu2td5zMdAN1mXmfrCJc8IwJIxE3TgjIlbeeyX3UOKsFlrFhD12jZ
My34YVvb9xA8VnZbQ03hPVBPAg7dw1bBL7RXXAor4PKdrIxc9wfV3UKSZKzRxOBUFq0FuRJMX1be
ibMtV+3J0Ck+3dSFWO/bBWTYdDrtyV6xECqncu/Q/kOfI6nljLmKMzRtQfLaSAZOHsJGOq9YAdSw
A7yyji5s9M7CanxYpZTCm1tNg4SxYy2jz6QxT1fFHhpgjR3qoDVWJY4NjEG9o9YtpA0JtqTV0Ah4
kB/OuxPKlDHFrM0HRAJR7XWFi7MXN1oHLbTsl5G1qL/uQ4hu4uK+ENH4owgX/QucfQf/Zmnl4umA
3rXnmtP0NtH5k9FIPBWPpeheh0ajRCE0WYPM/uiU8uiWZb2P0rbbo29PMKBo74qR65ZtbkbDO8zN
Jqdz3txkWTokR5UixdivxTyfB2QIfFlZdhwdlrA8VtnOdCh389LGqU4l6Mwhzme48jGeniJRpTs4
3Yh4QXjOrkMLtQ583Z2R6R85+UiBKusu9Ki5mHeZ5t5hoptO6LiibVa39a3AxkLIDKFS1gRSbGud
szf6Lg2uQW+WP/eDcVqSiSrCAhCZuXIK622t5Xz9Lbppd6g5UmwHRa9multUoIid+qF7VZHhvNLZ
rt/WSCPbObKOjtGITXe9zntkpB78j7wVS+s+japKNjHT0zW2uQuEPndQ4S4BHlGDV5tvsHuyTSL8
NpbVZo9OhD/NHy1lGRX6cK2L/axiE9kQYTO9p84gjG2t2M74iPWy8TOGGO4WY7KyrVyvbapiMuW4
JZ5nPTulLb6WMuwfdFGCd9tpn+8W2qIeJxHaP1a4u0d76txnxEsmCQkoP9/TxJxPyVDIJ5Ep3fDn
am7ss4wzF0nGPFYthK/FEm5o1JWRkZCCZiDpRXGdNVF1wFw5fa2XOcGdm5rkfrUG66HjdMtutZmt
XMtwcM2vitKPuc0vU5FmfhMN+VOXmNa+rPDGlnDWTj6RdwyvU7TztM1KIT6RB9Tfk7lL90tkJbdN
NsSHtSXEwghrxuKoEeNZ0St51K0E8HaYjf5ZTSZDWijCg1YplGQWYHPZTVPskZ9t7TO9SRs/IQv5
djXaOFhE2b6KEJtmPkwGMMBqfYTrWG6HqUo+TWUYwUTO3kOpjc5jNbnGBzY3dTGGddiFMdb4ZXa6
ZxhDAmHHTj/1c1S8xanVvFSpEM829utD3LFT1YDFoW9lY4Z0cMimXU33NQMxNsHOwwVmtN9Qi5TR
MRZthPw7zR35bKKjngKLn+S0D3chpNtnSF+hvZeLPqyBQULbujcnbWXmS9IlqFS1dZYYbtuFO3H8
dGhn3Yv0BoLLmhe16QzNbdGZj8kHV9q8bMowXngg2S7d7xpe5gANdBt5cUY27Nau6Tf3hRiKYLAb
2z319VLcrLR1wPXIDELM0UznEDaO8Y65GKNTu46HRrfD106YLeORNk6an5YEZwRhOHLbjIkWfsDO
oMUJe3c6Rlc/zJCWPfJp+KsQPiFb740mhdw0BJlKIVvjR0nv/Llv4868ianEDUZt+QKUWJLAFfHB
lGOuPZYM2z+aEJ0MzcJxAPw3DoE+DIS/LOPSN74iCeGNi3+NgmIdWYKh1l2xI2YKleJgNQhzGuxy
E9Nx03fMgw2wppxq48tcj+JKUGfGFo9cKTdqaPovWjl1MrAznDWFrPW3JmFJvHbUfEuG3vSEXF2w
mRXkMY+6uwkt1/dO0GerN7Ob7oTV6+XGUGu4evkaUmURAb55/GcAZX2DaCOqbfEUsmhBgEtu+k0l
+wYKteUNFNnKgF3EK7qWyUjJko0yjCp0nmW48NYBVPnqgSU2tALHAnyIrKHwTCXWeeswjWogsBUo
hHk9dxzqkl44esLIx3htD141j/VzRpfPMWtTd8tXVnpT6vRbrHDzqUG1vUtQYbkbvbH7m7EauxLU
VWi9V2CLv0D+DJ4luR1qLbM9I1usSxdCGAcui8ddOo7qDCnUelFjlqdiaaHJofmPBeFiuzhDW7BB
AZyWHtmXLtZHHIcPmuEaClnJ2mkbOU769UbXGBL61gwi3XW+p0vBdUtSKhUyVeZ2n+3yu9AjQ5OC
ml7bwgsxCbnoK94KSVmQo1f9vZbRA4Hr7BJPhvuwYsN6MXqcwpW52F7Y6ggx65hQNFkWlke7dHvq
cGfedXbHbWsqTT7nVTN+G5cEN16WgDWZerTMpHUoffUcyOPNFQK9ddb4tMgygBznQB6abif1qmaC
MOOncU6n87jW/HAsm+xsIrpHwJoLvMiGGgGyteRh7nt9g/REP8bhEqwkK27GCq4PxhXccjU8ZrJt
okelzwD7TY6a5UOW3WULJrxiCesN+y6vxw+q7RgW9k1fTdVuzaizK+o63spaYJt10tK5THGFoVB1
hij8zJQmjnlVV8cqc5w3TrkJzpCLijmIQeizGOP1vHT1nB+cRFsflJmy2A4iueKWI2/oYMYFviOT
CDnCcob2BwI3p9+BbPffBoeG9G3Rj3B7Y1vXexuV8ynLy9HEfJEnRB8WGOZ4tFplt3GNIpwOZaJq
fnV0xcqyYijR0S3NsVv6FXNOLjuHkc/iPKyHZHjtrc58nRo9D+zIgUy+jioK8+SAFhXIUyZB2ujq
21pn9r1sw+nFWBkpvWZMspvIEbXwepxARGF2evXckCE5B9cw+p6P1HUvTVev50xvx31b2vIPThLK
KL0jK8F5m7usJXORVm7MZ46a60M4JzLjTSveycgDHOcuij8SCa2s/eFmZhJvx9UsBCd6ujxaJHCw
tRHwTqLFQnzoXp+r9sQuGHfBQlrOKU6LmryyiJdBHTuP1+8FlWVIjyvsrpI8xBISNrsTGGY+3ZWF
VCCQoLjl1Rg5roGMtCW8i/TZKf00MvjW62XlA0ozUlr9jIHY2pIYYD6ObdhqhIzZ6FDTkb7iG/IW
RmdrGBlDR5W7N8NoEy0aF/rMBEwA1sZYZHZTh6nbMa2ZzlO9TuarHesKRYubjjeGbMWxMGIsrzx0
CAjgUfGMFn0sj7O6+jF1ojuw+s04DHwH4TIjaz3Xx7XMtQ9HoyzND7UV6Y6tM0YFE6GACYo8pxu3
va6QQfOduO1NvIThKwkc6Qtt6KD5a9wr52D1hN/k8FXoGRrthw5SjCTEwEGgc6oclhk62KucOH0T
k9TBYzKtf+Xbrm+lsaY5mgdBVigPc+rWc/O4SlT4rhX2p6JK88SjQhD4nz89WHgTkFxKzud6hOXw
cd6HHaRPtwx+7dLe1usmut9/sY/9krnEOmaZUGrKJqgFnyVGjJ/xbyTW/ZAnsg9CnFyo+KKvhJk/
IlV4E25B/EfJwWoTAMiQ+d6l43r/f98Hf6UNri+vdHKJme50qf+awZ+FnUkOiNYHbUhAobbW5YkP
P/8XEXO/b7R/3XivL0NuDhunzutY7i/sxNKtozmtEkV7hGxxGAcsg7YmNGcv4xUnYjbWBVC9W8bf
S44n0zenJkeFjlL1zZgX67Bo5XBSddE/ZInt3l4/Mk/hdDlrU728YXmogbzR2ngD52J/QQpUhX8k
mP0/I/X/yun//5TObSAD/MtF9Z/CueH0Y7j+S/vx/Uf3U+DRHz/5JyIjf7vCDrZFCpyBN+knRMaG
ACL76BrGzX9E6uPfERn3N4PDyf5HfPefeIxh/qZM4WJaci2oXJj9f8Oz9J/uwetLQMsZ+KOU5bDA
/XwPKnQuo4EZEFcDZOEjFnznaSXWiICuylV3+OlwxRI12mxLnuxbqfdpkPeR5f/lY/svsBkUDb+y
YbwNNg0EC5aQiqDCX9gw3RoVadMu9BWLzwuSssEPlRsexohq9SFL3NOs0DWhcy3CasZMMrCOuVoA
jGHt+UfJVjMYlKosLt6tmJTlMk7AdXOVJFTthtYF30F4WM2Oedx1h3OcJuDAKedaIMm2vY+7FrqJ
Ye/gxEWLsksDAJ+jPCQtJpt8YdlLUDJQetgouTNNaZvbXhFWlDqLe1RDZrHQ4NzySHPNYPbZ9A7I
buaPihWAe1OeCzy1e2ZGK9+sXS8+YAbzW0vkkLZo/JD/U5jCuYLwXC3zVyH69buRtdaTy0WwqxYx
QnRP3SXJM3YBoGps/dFUfe0xLh8GNbZ3seyNG70yTOSTzrAlb6u/REqEvixRHeopKVFVvZ8TLUXj
qqJnLO0Im1O5dJ5MDfVmDKHrYYo1n2NqirdDnQnoJRFi0BZkcMZwPfwn+m62Q+VXU9zuOwmDHWli
OoyOZfgcX9tywW/ayGY4Lr2WnLGgRUE9NXVgD80VrW9KsV3syQpwA6CYtlT/ZDWgY25SCQJGmvgx
LyfrzV6dMGgxgASi1fV9zVbCn9ZgQEOEWihtuo2KLH0a6Ax+naZm3KaIEfemZIJrIUAJpcbKLtZ2
/N4UqROg4SvvJd3XEAdKG26numhvkkhI31AmysbpFr//3im1o0Nq1TaaNUZQ3b6zBbrujZ5FhreS
ImEWSNU0i5QYOyvdHd2n/cYuybOU8ZLvyWXwyxBbXJcWQac6ZJsJTNR1BbcH+K2paBNAJBlTJNo2
5zrL+rckpcSaGI/KW6Oo95ZS077apL4Hzlgu54JIJv/a54LaVWu3Elg0qEVXXP+f+h61vbub5jp6
XfEWoA0wxuU2kqgEctJq7nEnGZeBINc7vSaPtqnH2UdJnmwKt7xL8pxuqAIeoobcvc9zS+1yuNp7
YqPSoFk1bIcC/otoluSSLUl5B6QaBZjOraAcUryEDTOfFTfEMpMn4412T0L1VNcvObAI3yacU5ln
cVC6xaeY4oih1C2eQuSY0D+tjYeG3z7EjdqPs7sS8zrLAyCnsytLOGwB6spMX9iRR7SBG7SR7kCB
hTVUnkj2aEGgoqIFKZ9tVXr3e9rCdhDWaPOIUNxreMZ8rZ5tsSmLpdinmEhuiGFA+SFmdZd0GowX
bJJedmcSvJC4jpV161Ry2aWM9r4kYug2cghC5yETmI68Y81CFTTNIBXlcBwNkXxbMHJ9FugXPTfv
CVp21/C0GJN+t9qieYt46u8F/Wc4r8b6tpxkf1jL0doiWVd3HW/ba9DJPkSlFB9m7SQ3Ku2tfT8N
w7dW5s0DT2bnkJO+8E5KUupdNZeeG6ki9mrM1sCHMlLZgd4Fb+bix6FgD8OygxctJj+O0mLZIDEY
tmGcTVs8HE59RgxJXvDQoovFHxP5cUuYPoFlwosrh/04pLHGw8Vo91gc9CtFP4yEmRiCOJkxCV+E
1MI7AruqlSmWTH72zpzv2U3M3vpSGM5wr5kV87upd+1L12BXzdDd3yGtR+htqfEWKfey5Zm27Jgt
yxuSteIvtVGSEU/wCPc10tx+Mws32671VEYe8ndcsHGdWTe480MZiNr9sWSU4R7qsmyCCULsxsnJ
y5aJC5ybVoXcjL24qh9ttSulDcaNNbj+JN8LSVYINPdpd4DQ4bj2b4XhDvsaOhhp6yu67m5fajoR
vKTobjB3FHBmueEW5Ee4iAH0VX7J7UzR2BxH1Zss2vzgpoj0XX0CGZpo9lyIFjqwi0+5r5kh63ff
hARwxtNo7FgM5XxQ6TK6p7oIjeyH0qxueDDSQj5GdSXmbV9r9UfHrfAREnvzUuWxdttEqow3IXsA
t1DLqxXuOj3XqYSE05pQvkQjRQ2Fq/0HdWey67iyXul3qbF5wQgy2AxqIqqXdt/nhMiWZLDvg3x6
fypfVx27yrdgwBPjTA6QuVOZEhXxN2t967IEysQX21062t559SI1ZHZkZ87sRN7t+Uez7TxXJrgN
3aDgg4NZvD9ikeqZq5AMpNnXhX4a+p6JqS+yl7FrKQnEyPzcEa1UqOPC9g8dpoPfJvO9j6o1zs9l
DpbT0GDNQ2viXbxlgmpW+sLFVIF5xwqEusbaRbFkIQB6kany7irDu5rnhX9A/e/SQFotKgFEql/0
f+2zy2n9spRte9QMNfeAoKRCZp4GHqqnwNw5K5BUV2XJzu+pXXAi+Zthmv33PsU0+dCL2NfnKX+2
wim4aInmznUJI7AZGNKuh3Zrf9Rhl30Bv2Eh0KHuYppZQE/aZfWovnl22lYPekU2vBuyCjtQXwT2
rhBW129waYonUTk1x62VPKWzmj8JIxBvjjU7LzWeunMoerWXjqkfYvD0bxXzX8zBTL2Qz/FHUGvN
QHeqbtoSoDEf2poVBgK4IKJKs57UQrqhaMc+qua1/u1nRu6Did1NJJN4euuMqPQ21211sz3ju4G+
KIfdui54eNZ0YgaEicwcgQuOW7Ymp7ivzY/Ut2Z040v6kciyv/OdpCS3IhURDTeuI95glFLcnyVq
Fys0wPLQMDxgTPG2HSq/JnIgSFCLBQcsokXKoZqXPUKBuB7QhsUVosUN1gt5ZOi0zue+1umZcqbe
LlLo9JWywXt1+zE1EV4nQj5C7YtHUqBXvENkA+RrDZxQd073zE/tlV6QA42GGO9SVVuvsH3SIfpl
l9ZLUm6rvus/GxZrm1ir5SS4hfdxzmRNsU3bVy1M51r45G/Va/KAKxEFjcsz6qZdcPWQ7KMquolT
kY67v8GJma769EhNQEO/AbZ4lv5nh1BfwvrA/oblsv9BfVnvB6HQQpDIMX1ghG4fiy7TO8x+BVEK
qHPv8SF7K5yu0dPbPg8PhEXpLars4qBjED86SbyDIv8XH7E3tfc16UdRoEaxEWPZ7AwcmeWxNxg/
zzUj/jsvLKfHVAFZ20xOoS9ZHuav04iRFtGOTbg7Eeu6V/pxSlOn3+mmXn5Psix8II+z/giGMN5W
ltLZNtS970TadsjpmIVTl7u6DKTZmaoHuo+tseOqnSCDnQL0lkR5NJDqYkghRzh17mmtuwb7Muyf
yh/te1aomCPmMX83NQCO85Tgp9Cz8ONjGAODOWomdNdABiPG75XsDYYkkTcJ6zg5k/gxotp/dGdJ
PEKHz/SF0yZVPLgjtJPUMFzvhngHF2k654Sqd3mwd3z0ExQ9pGPHVXKdlcKOODJhYbCMiX3yBusc
aP2diN/wgRCQ1Nosqyx+j5UPAIhTkdt/KFFVGJfuAZc9hmjXRjFJEjys4cl+Z9cbPnLBtZfanlkl
htawt1057l0jeSZMHf/BfFbscuH4D0ZlkgLaHzN822CFTNZY75a3coYsJo5NFDaVfcibst8BdGyf
V6SR8cYM0rnvYtBAWbia70oX8dPCKX6QJFNsSrT5m1JUBW74/nfnNiXxHahbfSUabs4kpuhcxVaJ
+T7uKAqy2bk4fEI7wKpgDj0mf4303Z3HRYM6r9W7Mov9uwVC/7sYu/sWe9u+z+v+UNSSZXdPc3Pt
VJJfvLzzOUhkASmKHmMbJqk82a5anlyjcK8W1aWoizdPlr+tOHgYJtRXuUgh55kcPW0K8NLKcPh2
hMQh5kDOIob1oWjbkoFzNz7UVF8bglQTorURd3tBMp998SPHTzIMg7vPHbiHiVmOjuWm9FLrvL0Z
rfeCCynZTMmSIiBPkqOXjUsUSxyJ6clkipmZd+1YReVr5t0lfiIuVcBMPtcOKVNro5ptAYqAkrH8
FRDiixlxml8bvkx7F3Id+/GFeAoyU7YpKZJPyUJFG3eJewmG0X1yRYnay26mHQSIcOtbLJRjvu2X
cfFNhU+rE5SgmHp4DFXkLzwaFnvDLRkwx7jwvEMO6yzIB1xn0DWC9GAT21JOJJ1UqthSdWTnGEhN
1EltLh1aie3icTdtVjhCeGtK/O+IazcJU3ngs3nnbpEcHN2sPbY2NcTqTkEEKh2mhaeLU7yWnH/M
p9/ZOdZWlJaLtav71LqgUAImoBr3wGpDfGDzdKOwTYpzY9YRCJlI7gpLke8zh9NxZTX6LWCQ9QGV
oXmmAtanIc6m97yK65NTNdazmEb1nK9tzlmpbnKdqkuv3aDTuxTt+86maPsphKCFxvF9YyHWvxzk
RBvLHa6m1Ze+jBXK7PiHbbj7AB+sVq4QcFmvLRlXF7lMCMDA5R8tdm8nI0esr94cvgSQG7ZV0qJK
ExSwk185O8ylwVb5zdVOgQGKrN56dgySwKWLtEvUbSanTqi67wJpJ4gVJ45cWvwTS7+jyVfrbDvs
qCtSFO+HcOjPmLgx9aXYSitcsG53XwOKss3dmNs7bDZ7LLZfecqEerbFMUepFYR6n1jlMzudY5yL
27XkJZtY1FNEafjRJeFnWYZbyRqzY7ARFR3J7ElQpc+QzcpjOEBv4pqprm4+S57jrj6FQY4ZMy3P
eLDXi9cRH+mroDiWgFHcJce4rFOMDXaVnWB6JAcizl9uS/RNsFRTJAsavHUCdcTDgc3XRrBxXNMy
/+lIXV9zUDFrlM2Vx8qVM1La1jFlA7xV+KcPSVjG+zr344spVLmzwqQ/hoJOH7SX9q9ZwoIpMOjd
+mA6dcBdD5l/wot8EaU8rk7Z7hqRqbem8YerjSTkLQNxwpk7DXAU5MLFmLMP8jaYGhFWBHpU+5U0
q3drDguWe7Qoq3dDiq1hc0lre3pp/PIxh4upAS9hEfF2qdTnoWx/V4ZdFbBNq9yAbah2HPBnuwlQ
tooS10jYnHSQx1HrmJxMkm65W6WYtp4v7Z8O/z7cuSN6Gr8y7icG6fY0Eev4iAdN7eFciC3D8E2f
FM1uao299yYEgw6rglzUn45n2c+onNG+Eqa0PJU2YRusl71uP6hAHmYy1TfzbPPW5wQB+dMc7mbL
QobQdOqKf9bdeo03X/0lDq6TUyPvsVkPit+uA3e5X/1ziMbThgiaOo/sRU/lgK4xGX/jrmNhZTc1
hbhsSQxSXtIiz+/qPdemFc2qwNshLXtXW+V8P+aToMu2siM3F3k56njzyrOfZTcZ5Bv68GOAw7VK
IBtw2/72ZobJlQoPvb8elSUuKpiQBtXLvp2mr1GSNRahpySfiuvgpRP2cg+B7Gt05Bp1tfXuZKF6
KLUZvluKCCV+fVOBpGbo0bUnp6Ubo0SxXkzo3NUOljTNvt8HEXlt2b9vtJKfHODJxrNb9e44pdha
LN+JYxPvpe+FmFaCLlq7dE8NHXVNHi318Hu0e4mYw9Sb0MennI8IT5fS+5Mj1vGwqZa5idK5fG09
ltK5mqOshSvZcoHvy5idWekcimr5tJrA5dsD/CebY/yCBeD3F5rsfl+42Z2Op+wQiuFx7gpKPSdL
H9PeecNNuES+cSb0vTb1IovUvS/kuHH6bI+rFYxBJgtGecK9N+a2vAbpuGVNjbiignHcIxHq6rqL
lJjObn61SD9q5izj61i93DBJ41Sd47APMTuO994amm7bw6bejrUoX8HXmM+wGs56BU5Z0HBsysYc
vbYwh6FBn7ErzFKf4PuMeyuHlGyJVB5JuZke23VKviW5AFPkO99p+V8dtnDzIwm1WDV/wRhNXmf4
rCdB6XvCbjXc1DVXvK801EAa9rbx2VvIQtObjA9JybhlHOvmHaP/esz1Aj4pswJnB/FXo5Kfum3b
LM1V+kzMaBviPSo372UlpARs4gq7Da0as0zptSfP05hQLZPhCjVXywewF87a8EHZyaGRcbbzpb9A
N2qc7G1Sxr3nOdvJcbkSWNtfdYzPoNY2U6/TqmWw42f7z753rZOkU9zVjr1seU3/Z7PGaMTCGVuE
fikJsDv4tW4OHWL6dwsR2bZV3ePoVPy9iCna5a0X3/LhoGBxz1MnAzjSqetShTfPnj1Nm5U6YVl9
N0HD2lYnFrXocef5S9WTYXTQpdiPEvcOJ/UtvAM9XaSLnGw/xjdUy7NxgqufNMRnMBfC46s0vy92
GEKlVcqEqr1F5iQMc0DyPFaeNk+YdluxzW/z8NDGkRQPZg/7KvnIV5Vfe1K4zpXDMnfXZxp2sxX3
mB0QaejDnKf5NxRlw2HIHVxAVJoUVPm4LV1u5Gy1O73p/EZanAtLIe5CEDjJdfKWS6W09U5w57rR
Da3HjowOhM9KkdQhgzzvNwVG86vpKcn8uBHHaRb2hfg4LAhlVcJHQNnj3/sOyhG0/u2RH3F2Nja+
K728fM/CQsF19to/fdpQOsZuf50x+h4gz9tPslLJg+XBt2zTjmi+vqIAEl4rwKmO3Lys0NTVnobt
LWLUESEwGs2U4hp2ioRhmGrnYpHylYO/ehi9Gxs6aW9Epa5tD1KXTrs3NqzKTdHiyKf5b7j6IFPB
OcE/ptqRSVi9yPR74HFebDI1529SBHdjiIjPX+YKozZkLmHc33FoOz9sR5BKIgMn/kUYZPlKGfKl
Q4WBL++e5Ni/SsSW2+k28BrX+TisS7PPqZ0vxtg8rorBV+BV09FAMfrewOU6Bo2royaJbZx9aMsS
xoN45vP10R4nuP12MRSbBWzofs3lwFfLZUDnIZIva39fw86/D3JnjHCu+4chxcywIGa1ZfcBqarF
7FRWB/wM3v2KTPB5sfr2m5sEcGjs2J8RAY1uG40ujoiGAM48iV/TNAxPAPcod0Yw/7iATKY1B57R
50X6fzLK/42jIbnkjKA4CQx6/omkx1dRlFwm/XqDKA2iuiItehz99dFLvPApRdUYsfhs9vUgf1Yp
bJCbrvbOlNTGhEo4FzjS1vfJS5JdXIffwkEER0zq04YqyY0WCOIcHjc7aAlE/UQYhThy69IaS4Bd
dvWmC6HupeDxq3wrOY8msI40dvOO4v1pyDzEOiym9kirroJCvQ8GjFMrU8ndJPFu531l3U+LCRli
uK9p4/Fyecl6pcMomlretB0l/Nxb5oZTEIMsnAewQ7ecQXvFBqf0WQQJTXGeh0yGwFkMlXkWEmdn
jBBg48+zOMs4fFnM4F7Sqnqx+RIhhcWzOOHfMEPxWhf6HhmJHaVe426M1JnYwOS74VDgzh69qhv2
oHxZJqHuvgUyhRNnMmS9+hLWDrBfbXcuD/PMvlh4HMgi7Jo3JJ3er1r5TC3rNIwoLFY+XtWfah7D
7RI0AHyWNUeGyrF4N6R9/Nit63pe0CkQpDUUUd7oN5V4T16PFmt0w++eFpfCADNh2n1wFT7EbnGe
QuqiS5aOUddmWFS692XUn2qqGbT2QMTaGvtF/hQjwN6uLFheOuWgCLMQETl23V3avh62U+Kl7woJ
zxG7ESWN6QEYdcEWYqy/bdMGuVtw044N4SYZnwy7prtkTvVZ8137XpoYU3IBsQ6+UMfsBU0dyCL8
wWKU7MVat7R3QTOckwn/lsF3IVAQVRuX6IdDQK4B3QrVwkb7uIriskB0hr3PZuToVQenLUM+xqCU
73abIijyx0adAlNUPwSzBr4/o6yv/KH6jNz1bQC5xoBQ7mvOt7twKTRAiclYP1cA5Tvuw5kcTrSK
SVMhhg+7wf6Edmu90vc715VH+d1UBfw1Zuzocce0B/9WIGVIRrf45plw+pn6A30dQ4MQ0wnzVrVe
QNwRE5Vm7viuhj57mCzD13jJ+RDYMc3pfbwi7NmsQ0aZCco8fC0EDIvU1CvHVWdPgGF89TamIsV0
6zOnqhJV490y+EioBmXxkKjAqiIMh1DD16ScUZAFmdtErvQzeLNzd2IdRRlXjTLb01FDvx7LDCt1
3cib2qycCImZp0/tVz9TSGfRsAw/acsBFkNc0Fu7lT8LCj4WbisDq42lGYn0ox1cJjlknBQ1/23H
purvFq9OKSlt9VnpnO8Sv2z3d5bj9T8cVE1+1Mu4RoY1qV+agny/TkBagjjx7tiyogzvIBqpiZ1w
B+Jj32SFehrRXvBtx+xkoyLi08Ny5hwtrLfsnzAT6IC1D5OuakOpOP3m3Rn31WAkTCSdIY/qnj3j
soYsYsxj2lUWnj1d3A0WEBMma+m+rctoXfEJRCiISmSRuQfrbiGhI9n6nkGeQ2zwD6haw7RzC7s9
9xa8TTmg0EbQUh5JFHUeiplcw8iPg5lVNJG4DoqpcXJFZDukh9mdwYGPV7ydeYCTNfhOOmGyB0ml
H3nw291qheOplrV8wFH5PeyZ6AEtuUUEztOX2wwj/p+k3eXuSgrkVGwhKYVYiVcogalcIg9exrZd
SGxGCm63G0fW92wEIVaOrXhLYJdPS94dwixY3ysCobekBsAl1SMZu0agDiu6swPGBs3v2h3pAknx
cKz4GVMGZ/3ofTMxvo0dQsB2Z5OgcqcDhl+GEdizm8dYWHWl3FeWTes+TXX8hDw626OvNF/xIH4X
K0OHPIzdh6rryneSmDgRcxKX4LpmT+OM3hape4ELmLiAbMMWhXgKvRLFc0tQoevItX5NR3t49iUL
n50ss2SKSmlnFxUulAQJdnm40NzJCmkpUdAG515OdKcaIVWakAatvm3VstPi1qxOnYmoH25qn8Zj
54dlFTUIAvBrtfY7UL5uY8YbDGmYittiVmx1Nk+7WjWvdGZUKYPbHQJMXXeQGNDYL0W2XXL5jf1b
fKEQ0deCajIqWxqahYzLi0JLGU1aF7uF3d9doVP1gY14Vyb2vNeZsxz7YfCPiHS7S7PCgs/H3n5O
ZzkdWDIw5hwalEcRVUt7GKo5fkkn490zruSfolkKEhrgXlhNi0feVZf6wF2aO3Hzx7NdAwJRr75E
RgG35Vqtxv+zLBW0XLYv9IBs3cx57sIsCtyVp4dZ6muCeurBGZtHK1m3FdO8uxY368ktfI2611P1
Jalw3YKRVSu/oZvGvW4EcNq1/tPOnoCp6rFS8Wtn/FUgHdgPVhEfnaTg9eq+kQdBoXBxbXMsymX4
nk/IeHbhZM3+JlFV9s7n+22RrT5gJ5VcXezV4fQJ2jYTY/ntP22w6ofUzbDqzMjdAdgzpmO4w/6O
1FLXIQtjdUaMqbnHSrET02VZjRcFbTV+EcyyPOqF+7FpfSITUhqDzqkvfqV6UNee4rJhZ079Ty5X
9jy0Qcu4WPcOAk5O6KG2H9k17LOZ57dUy5soVP4LWHr22oed/4sNXHhVozhnI8TUDf02Ws4Avyu4
OLLZsYlY9afFQvahFiRfqwoCHrlX1tZGWfltDvWwbEw85QB68HhfuAvSn8xA6Txk6zwkkKcInMZz
yQdXPrD4N6eafJNm0xvXviQlgn2jBxZMFulc1WB9kfnUfQtJBfAir55stNs+t82ksRjHDCtpE9Du
HghH0Uc0O7Am6rH9YDD0laXrj9mQnKJHr3tzZFqcslYBW+M6zT4F/efHsNisdaDJLce5o06n18DV
AkYVdQA9yzYJs2mX56Z6Ckikj+Iq8B6ARvk72RTzca3yCbwyVvi96JPa3VfNjCYDiWSM5WserGgp
MCHcGpycscR+9bsnNl5EPWe1YIqR9OaI0yBklWEFB6s18ql27enqW2xeB86jZ0QeFmki0M0o2s1j
oQgogRGcfKZD5bwRJ5+jdUC1wrYH1b0FZ/fQA+XLIyvvxD3OaOZONjggFl6oZucu30J9REzkJ9wE
WbUwaEcTjHQQbxJxNaCHxwJ/ciVvfP7Vk822Dny99VqvImuq/6OJOyGanHQDMuWQM3R5se6kI159
ZvtRZovw4HGa7tjvllerkI9qqjA8eTXILbX690vX1vT7xvyYCqedNn0wByQtxzNsNrWG93YmymeW
tOGLtFzzyALb+0FCXnWxllu2VmVPZ935yxolCWB9p06DFwBfePqd4bNnDk3yBl4NvHQm36Ok6Q5c
pehdiOPEoV8+I8HLr4aai6zh3tm6c/Dell267clHo5QMjH5r0es8zhDvANWPrn437cqOACoi4qZs
aqLGWe86HggieOPJQTDtn/o0v6HV0rMqAWOUcRCctVL3TZzfnNJlgBloqU7MMqZozZqSb4SZz6JB
OLPqjvlm5xPpAsbK/gQyi+rDcZwPguaegy5+Cw1cAJwr1daP6eLyjoCjEiv1tjT6KWVPmKGGOroB
PMI+DJcLaUVMXgtT3ef11EVVl58cytknopSYG9BEXcOlXPINzZNz1/hhfWTu9zPom1fXXi5JwsIo
sBQ4s5KljQ0p7qhjY38iJ/b3fVFi93Pd8k2MPgfXwE76VOnqLGpvvDATQBPiEmmfCdm+FzlvVECK
LBEHsr2ln4UcN0zJbkc61MCWXLd90ib6KK0MWQdpCFFpt81+BgAOj2pcsHo0CXvZ1LWLJ47pqbit
5M2Om6Pes5O0L6OcfjedYNbTJ+pIgjyjvYJV5D3nlorQfy1n9AQu2+nEvE5kkmEkA1tHQuv6jMSy
2JFTxUgqFNUzKXvd8zwsuC7SsvlCU63Bqo1mupgSTG4aiuAPjNj4feoJxkhXmlIm0nGb881f2wfW
S+FHlRXLtslqpgZpbW3zSuY7VakUeIiqT2XqyyeRedm9U/UMytcUp0g4O8Mjs4H0ZzGzT95kTQUZ
lUEkcgfhXQghcT9FPhvOs7Vnaoh3dFyXEDZ6bgp0Wxn7BOWGP9s4dM8UKslPhoTUEFDD2Uu3+gmI
nwOmqBsVsduft1EQ+YiosuBw28MXbAUJUtvJvtCnrQ/MNpxdEsa4E4ly+J1arnjGp8PmIK6L11jH
6Y61AO19hYfbCRv/RdnCPqRjS4gW8YTPU8L6PGrcsTgPqc7/gEufXiquVxYzKPLbsL0lzTVFSQaw
dneWjuPzWDrOvu25a2ieKyhFxTJ/MWbx7lhZgakDcpDzyLs9aWit+1KONOBWveQveW390D3ZQ17H
/TkW8TlNTM86R3UPSWsEYMWJsWLOd2ZT1dhMXD+zEAZ1JRKbVZ76nExexjPT8wqlmPn8PEI6qvxm
v3YMMhriyKMmlOKP1EF8QaHTEDZujR19LcyIR4/iYM8yLj6X5Okc5q7Fu2Jo9WmdmRawjZLPc42F
XYdhvUsQArxWcfbC7UrNo+iluX6dI5A6n11aml/6/Jb5BBL0CLaPxZNVDOysKWu31Mj5R6ibhWG0
FaefE+hhTXKanhk7MN9e0dVwRGVWvvdtx7300lu/V03mHYKU7V0/lE6EhZg9nm65rtj1vTANG45K
AQae19vsvbHH/g/imiUK6kS9rK1YT9MCTI/PDZYAZpEz2XseMw02MXxVgR+45cz4pPeZKyyeBeuJ
sTmPJRvsEmdyNjzBvxtQxg3THk5psEdNRs2ZZNahYnXz0k+moWPusX+4LVjEPsD6SVO5BH9WyMDc
FGv1lqe8B57bO/us8OpTPc3xfafH7sGN+/ycCv7+CXl9zPJ9N+AtF785cKw7Mk17onYKMgdwPhec
Qf+EVkxrLYtln2IdIdgnAIHV1vHOqLj4KoYF1nWGZPjNK9h/AG2ZHqcq1t9wXE3AL1i6MKdFDJtP
VsGJpKt/cRb8V8vl/ztld2Cm/4fQu8fx1/gz/d11y1+xdnj1bj/2dxm8/JskyNfFa6GQf/9VBq/+
plyHsYHyhJL/8iv/KoP3ANnd5O7ypqhnP/1/wAQC/J1EPBY6N9Smwkb+n1HC/3swgeeBTHChjTmh
a/O/N3n6z+/PWZX0//N/iH9STYhwpxnbnRWorxhJJ9UMnVwy+iBlaeaJhjD7JPSvTeX8/Mfid0T+
zV8dIv/+pW9Glb+8tNSg3XO7J3rJzW8QELY6KeuUJo9/zK0I/j+2G/l/Ce2l7QsHap+yPdeVEj7E
X1+OnZb2Brda9pPO3XPSxvD5td9sTSABxfXNp51ofeCTxm9cjMEu9CeiNRpbbSdv/Jzqis3Fmrzr
Mn9cBv9OsaNB5ao2gx1/tDeodd4CGWdQcxFcjrt//F6J/8dfP+R+DuCZ8qzwQN0+yL++W13Z+8in
EC3kQ33EXKT7TT2wbWwn9OTWsOJPbZaA+aFjHsNRZy9urB6kae0tB15PIdh+wv8m0Diwvyy3uiIZ
OMg6/5H4t3SCMjvhqdUbM/N7ZTkzvA7WFaF9cGCWRPRKAIAYT6j9SowmTR5n+pF8qu3CdtFfnxZU
vTrNdpNKn11FE7PMP/pcbfI53U1juaWXGqIky5/8NH9uiuXFbX8tnQtQzWy+mcysB9Qky3ZwSh9U
YYjQX8B4CoNxxKPIiLHvvYKqjn+MqZx3txPOQRYyefVy+6myCsZKIa9MNV5cJaqa78zg/QNWSXMw
6dBdpC4M3Wll+xvUyd3WFWP2gBp73rjF3B5tFk175cMFV7BLz641x9cAlNQGN1xPIQ0TbiWK5Dz0
dfAN8iRSsyqrHwKFdngMiYG/bQm/mTxm5z+n8kejVoq6cbDPk7jMMp3vMccm7BUCYD1I7eq9IgDn
XI28hM2QxZ0qsbe4tX9lmf6VkWVxmlHvRlK2cAw98WSRX7OplxRSWvGVBem5dcO3ZPIYOvDRqH7p
jgJuG9HEcXacy1hvCRVt70Qgd2asX/2Cz/sfP5CSA+jffHtJIQen6TnY2cgf8m8p5X99HsOExrkZ
FrEbi6ICCqHWmvlNixE7Iu+HnB2OrldmZ3gIU0gGaazgXTfElAFba+trgFTCSJqJKa4uSL+D3+aG
QnAA9Bx6FfeRF96GL06df/TtON756AT//K9/wn/1dfUfIlv/u7q7XD52zuL/mLZz9z393n3v+WJ8
/+ut9vef+9+4HUA2kHOgStz4MgH33d/xrBi1lBC2LVSAw8oFnPOv5i4p/2YTRgWx1eFugwTID/2r
vUv9jUuQTCqPW43rM3D/M7ea4Gr9d8+nh+PM5cB3nAAyBiazf/t8siAP0B5aZkclKid0dMwfbglU
wG5S90+SD3g/hxJuz5aNwQq9K5nIZBOJLS6hhYaEUYEmr6XCsPBZ4hgK76cRVgN0tF7+ZKwsbPbG
zsln4ANtjrMDASJ2XyTrli6aJ9Vl2YfFBj55sRd3rp9wWBX9NtMZ447areZp01VeDGmKxUC3hYgf
BgSHejlt7QQTehOWnMI4q0rcqqSoMFCtWZA+kkot/gh9Syc3ngwjwBvhqQVc/izz1JKMWGG2b1He
u6rZsObMH5gJzVcbb+VEHYllBJ/DfB4GWwXbjlV9fB/T/8NNDzI7fw4AjmE5XcRhtmwDM86XGUyR
2GMclpEoAqinc/XVnRxq9iroU9ZUuYHPCmeAVS2tcPrqBhZGdjigTAEX2bFQBvqf6Qfk8zaLayPf
vJYltWU7S4IYKpgKxPLJnJ87Q1oqXT2jlo3nu3azWfqwADcEh/VJDrAKosa+3RmYr7cw21jwNYl8
8AtSM0QXpE8G4s4XGI2fqhtu6nWA0COz1FLtvHDuB4ZqZIaHbpF98KfhdpqS7jFWVlCfFGhH7Glk
YNCK2Yn7nCPdStjxxHMceQWbvQ16aKc/VctqGVBoHlcUCQRqvXOJnrbOiS8aL7JxvFrHDqwmosN1
HsEpoV2/Y/qHEA7IECa8YJbqsWLcjzQnQKFwDeyhzjfTzUqDygIJgSKmvox6sAUhitQchkpuSjBx
geeM5ByAPDlKEwzDFkmzpCtbGaZth8nBINY7aRbvlzyfipO91DfleEmJuUv9hrvCTRrz2iNJQqts
HPcHCMv2rUR1hui2637R5wlz5qkDD2DDJOp2UzcAzwV+E27Szh5PCbmp9G8r24kIbtlUMlOKvbNG
Yv2jCcVojrgmAgg4JumnbRtKPrGlS+qzMw/NxGCgy68DGbVPXeY/+iSNvPX9yBhqiFvrlIwiPQfz
7NubXpTNR1Bp8Wyx3vu2hot3QUdwnHAMtJucl5YvcUetsSGzdJCvcO6I8BD4HFjY283yQmLW+qtM
CdKYlN3NUTHWqXhgEue3G1Pnct6BumzYEdpJeRdqdoxH49boFG09lV8D2+sHakOEyKhjFghWdogI
EZGX+8o0mgW0LUvSfgMkPwOTVbao5AWlClrpkqGbhp8nLqPDmYCirnTvcEkQQwC6YSlu6oDsG9A9
ZOjQAHnaRYJHTTSLhLLXIk90Azt+t0jwBdGDq7I0dfWroGXfFF2a7ZPYNR/hxNeu7Vn+4JfoSgY9
Cd+bJuyHh6Rme8R0q75UhCm8Ei3PCKhYCPHJitCc/5m9M1myFEmz9Ku09J4QQFGGRW/uPNh4bbYN
YuZmzgzKqMDT90dkdVWEZ7an1L5WESGZ7ncCRfU/53wnYSp/R7nzyKw+EOmhHzDFlwzESYSamOgP
tVk7T1aRtecWrfxdZnYcbOeuw7WdjcmSYYP7Eu4D0E673o7iz1EZ9YQxyIf2OZvW0iOX14+Ja4rj
iDcIEn1eLmU9rqY0PvTc/EvJGJUL4qxYhyNCWG9F5Y8aUAlQp1yM0T7miaM2RUYGzuMMsnWGSN/E
dWUcQ45MKeboKtcPGMfCZh3LPwHZRNewyAVFbZ1cZhynwVV5vwcbadn4C01FcIT0LQbpkGsV30jd
vgzp5N0Cs6hAICTGuxWFXvnkp61hIq1zo1CjFphgDCopMdbyTPtRGJOAtz+LvWw0l2f8MieG+UmY
39r6dpVuUUIaOFVxvYlbZjIs4QUcZCvhJZ0IE7PrtIRlqbsJWPazqDvV0xSUj9XYC2dtOdQXokGG
F2zM5iMuF75R19Y4qEtpJXqbO2l6b8J5cJj121A5fE86xpn6tPTDHcJqOGCr7LNrR0CtYVRAj2cK
JmSr7IQqgblv+jswt9Gj5bPM4SaAyMR6kQRQEGXNlYipByOAjgL9FECaoJk+oZR11fLNU4asHPce
UqtBOgTZql4nPfhFsD0LHsQmd3whQmzwAKA1meop5jb1OsbfZx8penXgxBSJi2LiZAF5vmQ8L/4Y
lA5gbqD/reg4jpVKGCkFmKCZpTbhrqtlQKdVSpvVGNQvJZr0vTF0uBpxGs4/MmZLbIlB+EmeD/1S
XFIkXYHbJp0p43Ky7NBKqoORb6eaOI072xge/eVLAMAASiIrUhQkuhW31EeKD58Rebr28cE9ThgE
rytTaWyr2YjFy1mytwxcRbAa0L9vmN0mF+HHw7OequAExyUQO9OAsJLSEkObtt+3w3UWzNPjMJs+
7fFwk1IoQA0Oq9Flr+tpZzrAfrNuQg0nalUZmolnBeMGyQJxkyqfAZy6lYwxwcMpJSfg9KkK7ibf
xXmHRBej5jfBmysneY8D9lyLNBlXXldc+iJIzuhCXbwJSyvByGNGcGYH45Amubny+/EzVfgnErXU
HpltJt4l6kq+juzZf+mSXvxs1YCl3Bkr+ulmmN5VPWRHcyS7wBqD3S+J0gc6PGgF1n0KmKihYG4A
dHphvuSdrNoz7f0g8JMXeFY2eZ5SeUdXOui/EKJmP4NW4TQW4w0ghr7CbD2fjHomD25GtntxcqPI
3mOA81fuguTi/DkfmGD3kLqgrq5ipQXDL970PiXyQwm3ZWPsiyN9NmIdAdXHtLBFLKBOHu+BdzPU
RvMD/kz0hcgWv8Xt9GhYPFhXdsr0Gb8yfuJkVLjlFzIQWw9vcXCzFmGtFbM9HJ2ycz8pUFHmnqyK
bZxQkY+WA/0GYXHRfmbsEoBWHxdQ4bu0qPG6EVQ//oRCUGr2BpldkAaNiUrEqSZiLW3S0jYGI+xo
lq6odUEU+IzsKPjSTkn2oAp1mXDytqqvWgqzudehzZB1mZlwPi3MqLtKAouvMYqCHo18CNUXyu5A
KNWx4+EYmkSzeDpn9gQSuCqCU1kyxq5Nf8bvmBnFA3GDShyrEWn2Ipr6MrQqq06yqYdlLK6n+8kT
pUmUPL62ujFBxJ/gqcdj0+2bmEdWl3eFWnsODpm1DWUcvr/vdncJhuUj7Tz+qUwxYoeIA7ccJGlM
g/9LrHBkxBRWsCgDyFs8y9mDfDWOGJ9k6cWQzLS98arIXiDL/rNhlLBSNbCo7ujTb1dSstoFoBfZ
Gj1OOO2/+qFG3o2cBoNj0NbP/Zi761RMOMpENuVXrV15QKQJwrwgoligixvjpu1ktA/yIaJSpmjc
Yi8L18m3po3APU5K1WuRKecHD0gK1TzXR4n0DfHShe2H3dQhUOkhJ8EX2Zn6qbK6fiEBgPnOCkgb
rmXYs+EwkqmkmqTHV4wZQLF3IzayQNEfoJyM0udKru3XWeMwDOo51z8YReO2MhYmLZbfkT35h0Wv
I9Cs+CHNbNzMtmDlp/dHBKdaYEKka4+atavMyjM4TXRPpzdJBbCA3LyBom44gJ4OtqJrEIMOWGTW
PA9MuGlxPN8lda92rUdYAC3G7x5bvKVw/O3IfqDKyEo2Ni1Cq3jK1AUYQXTh2p9JyhApQFTmMb8p
576/S/A3rREhofzlzLdtgq4MuZ1v5gb0g9GOKtg3+qk8tmlLBLOo8SyCtVRk+QqQkOwYhGldK1H3
JOPGjVGk1Ln3PRQDNx5PZoHmANalJac5vGc95aC7HvUvXJO+boKViBEo4bV1F22E8z6y7eRV8d0e
y3KEMy1IiVb0mKO5b7LCSZKt6caoyvC3jDdIQ71xSg0FKA1503vSgjTZpkwdC498M1Q/CNR6I1He
Ib6JnOVwVnkEyRaBcnxICLzlGEyDlJ9Qzm8Y5PU7qD/wEFjJTAvEe8Fk0REKlphoxvfajtBuEitz
bsk4mI9scFlhU4Yfuwkx5hSKagQDWk87d/LyI61tc4JXu3KuOTT44YneQfsTqrgg3cVxZsMmY/bW
8RzAUsJTOr4v0hQ2B6IWNr8iQcKcMlKcIKS9Vx5aOi7+0mQAo+ds+OT2da+QaiDTxdSEMrUjG3ag
oThXmyHOdxp0nEAgksWtbbIZ2oa03FunNohDF/pjawrA00bKqYrjjbvmkAtHwMF6IwF11Ej9PedX
JzJxhiO/uNg83cCdnuANWc7BoKEv3SUt3J+hbuRxiHvrrWD4s2mxkOC+YZkHaY6jQU4uaw3Tzm1T
IhvTuwfIHpdcXa6nscd7URAFe3cIg98uM8y9azXxc5NQr4ZHWMXZDn+Zez83XUUtU2WH5qYNQjeE
t0cYwS8A/WHrYua7Gsgi2oRoy/HWV34AjrJLgq8Eds2DaKMnTL/NIkcSgK9KjHFUolFV6CWUk2am
f5qoi4D9jQNeEYm88waGlKpxYf3ybM4xGyV9e4FfRjdA03sTVcNJ+yPtYpKJgR10zcHrSgy8Vtx9
qW4ebscmrSw+G0PJlawIzxK6oWLM6TQdz/wOP+mbmy+g3TBW5ol75WDEu08VjVBFHFL0MsznyAsk
bQWywq5UF8Mhc9wfLX2xd5mLC46ohD6DYH1IgB3s2xTmrh5c8TLP8ReX28h3nMgVRbNfcKGKYxvC
mssTpPQiZYeMpHvj4Nc4FbLlDQ2VuvN5DO+Srone2VMUBMTJ1z842YdpS7lNuI7Y6Je02uMR21pO
JY8ZPdYPId3C+8ZH4Gfh3FRVKyjlpJ6KhKtF1qtxjkJl2FN8hF4wM+kGwli5S4tGEMWxpjOkFPMz
aJzy7A62/ugburId7ArFLsARg6kpq1yy79hAf8y925PkyOgnbkPpw5OB47uqKUTM10Aw6w+ZEYzc
zm5NX04vmGyP7OkzpJN9mip9gNjNcX9Q2Z32xXTjUmyBZ0jn05UeB3aFvu7m7ylFjGVgVFJjAHHl
cZIuTZo2xha3xZEcj7nPhD4zaUdw0u+c4OS+6eo/HyavRM17DM2V7K9bl0W0c9MK4zuUuXCPMhsd
Omva17mf7csOTq0lFMOPzFXdE9vdmgEF+sV6/PPMARZlU7cy++mLODjKppovekrnNyuP3Asmjh5P
SExoFYwJqmhp9hZFRSyXTG72ssqP2mZ4G2N4uu0zh17UDLM41IuqZLNjFM5O9FVI12knr4ac82nv
OfWrbsyzZ02kLUiGyUsOgOeAJ2W8z6EygPeBC7rOyuy1zgX+ELMgpNo3zY3G77RFkbF3Si7js1Zv
sA5YtKtP8o78JFU3XpKc6K5Y1WLqKUjwbny2eWun9pzzhF2NjVQwb2wpcFnB4uCMDEYOe4mxHXgY
QwIy2d65UXHFQpVuuWX8lxJ2c7KKsAmsS6guK9uKaPvzgmGfmMP46LpjuwMO3HF9BL289UEOu6so
dadrnRsUXvfEFypR5rupi+rTPEfKPtNWpOCpYZCYwrh9M5BYHqVbd/jq67l9wtTKbi/KBKyN1Nx7
RWbyq2JbVy6/P2neDp5DnkanetRsQzTh2UFKyT4HR/QnZucPAnjJeqws5gXdXHwPkxfuWR+qS02N
I9uh0LjBiuRvnVC/dCkPVtIhJZWUsar2cpQDyZvxEle5d6MkCdxVx3GAKoyY480q1DI5m1lTHj2z
8b/NTtwZIdvulhgGG7JwusPI6G5Ho5vWFtysJffD/Mio9jEet6M7Uo23mqrZfXbtQr7JzFjTXM2T
hLaCM5ECtcfPQ1AYxGZyE45y+pzhZz5hSDN/6qY3OA8E8q7HZ566cu5ulDFlmlYVOif4u+IDlcA/
amktwXmB14yt9/STiAQpyVbaB5J69bYxi266N+k3cnqagQaf4PVqmloEqXGWEV0MpoddJ0uTWa+B
Gff3pigA8Uq6U+P8H0Lj/8gKj5P6/j//++OrSMpN0jKn+9H9VR6wTJrimMr+TlnYfOdx8q//0D9k
Bc/7Y8EiInoztRfLP/9TVnD/AJaIIu6RYxKLAv5fsoL/h49eJAO0u0VvWLSo/5AVbP8PkID8KYpA
0SSEtP87skKwiFp/laxN3/bQXh0L3QtLkv8LrC0ppSLFbtf7pIHgu6p13T32jKde46EbbsWoH3uj
MS6l6BYxm9vvjHIA3pnTb7aROs3fSLUPHxgIk2OYBT31GK7E9c6cwnK6js1zIu9H1+RmnTkpt6lW
d7Dw8+/UdT817CusLrDf6pT9kFs51Z0KdPjI7hJDIi6aF1E5BflGNwPDQ9VEG2aI1RXZ9Yr+6Nxi
eEZ3uX4WKbR2E2s3qnvQbwL2WA9VFbzSss4gSkcVz0pQXK5h6D3OZYzY7K3hUSJC0hD6QA17vI1b
jGpCdcFFjUa26fuufnAKx9i2IJi2QPVICDdwnZIwwy5tBvrFnkZ5IHhAdwo2JILAjA99t2COOrXd
Jyzo9hEsDYf6MHSHFbC8YIPO4CWbtKDCYEUe0XonCI7N3pHQo2s/uNLWwkqx557sQFt347sosM4t
YjCTx9oZzDeAKJilQ4Wg7UcEh1eMja9lh/OW4BjN8r6Rt+e4ZrlcC5+VbTVTzaP/Z0n4pjG9m/7N
kuCR+rMFytz/X2vc9yla498Wkv/8U/+xJDh/oN5hT3GhI2Os/q8iSNf/wwqkieBuoSpioMFB8h/+
GRv2pMVzn7ILWj1YRngT/29JMP+gVo++WQsTiLWsGP+dJWExqfxtReAV/ABPsEmxpGd5v6wIgQ37
qc1Hb9tJ7vcVOKLpJbbd8eYvX8rdP/7C/1X2xV2VlB3Om0Wt/PvL+C45IdsNPNfmc/3yMq1rEota
zi2ukw3vAwrIDuddhNm+y4Y9pYTD/vcvaC12mF9f0cVtgrhrBuixv+inQTFnmBZDghnWAq1ShZnH
a5DWiJIUGZSbwi2SBx+2wqEL/UuvzcBgx1TM7yVT971ZB+mp5bzNNHCwt9yh6Ymkl74G0T9fWWOm
/k2tnPVPS3Pg0ztl0+wpCf+a3vJD/cUfk3pGNumx9LawmYovTdBm3bInzUi8lGTpgbgw2/ZcveIk
89VU5vxFDFI/TxEZaNlXSMKg/5/KaiQDN5Kg+P3Xaf/zdcLbI3Hl8QwTXJNcj399e14A6zFFx9r2
mKavk9kip59QJrLxWh3jeB49Fl0LlHfeiXFrGiZ7/giRiPfsH+LR8Vg+o+J2GiFPWOpoxsY9DdOg
skPypWwLmdC+IXH4e8wqzR20m+qzj6xsTwmHuvz+s/xpNfr10vDpT/Ftgf2Df/79s/jsoswO6OBW
9TnodNlwsBlHO9qMCmuKbvAgLvF1uTWqVn+VribGmhdlQBEpwB8m4IFx349j9+ayvjM3Iw9bZIZ8
Ha1s17by2msSGx5FMqD/GBHxin44dhWIegB+b0ouIKtQvnLEFTed0a/Lcrr1YbAdFEitY9bkEOyL
sr4C2jczE4k10SQ7scJdTPspCUbmqJgDliC7FmhzZvzluw2NMVbPIItt+3zdkY1m+sVqdG4KkygZ
E/aAqkBKrl5//13+eeP+8l3iZ8UGiFXBEq77y23GeRmbFGV3WypJi9vKzMpdlWpz4UjtPWH9NFI9
3kLOh6lXjBBaD31DGQcB+ubTwW0DJk8jw9q4T49ICDnMHqI/q7IE0GSEQt3h4ib1D+hsPEeqmL4C
qjQeehWSi81H49USWXSlsIVF61xhEAVJP175WZ/uut41/82Fw8r6T2sKd+bySIAGLLkV/n7hKB+0
kLfcBG1WDzcAbqnJ5Kt1gBpWzR3xiGBXW0h2oZXT7FP70RkPvIlJy/fBa8yO/yRR0L4bHZn/TS8i
LQQ+zFbf5hdwTZjAf39neTQVQy6hs2rflmvRVD/jYTo6HXltbxxOv//R/8XXAH0bEx+1Uz4U4l/Q
2BXPB7IlndxyRPFezWqqlrs4vf39q/yLBfFvr/LLXZr7aeK2AgBFJpLk26wwScCepMQFrXra/f61
fnWRLl8f7VZoC+T/qUX+5evjkqTBwK5BpEphn4VRzF8MU5hNNcK82GPLslvS0MKG0TTLO9rmm83v
38C/+EopQHUCz2f9d/6pCxX9TKqaeTCQZm94tjRwxTEkq/P7V7GXX+avdyu8djYOMJ5Ywm0ThPTf
LxObJdcnr4yHXDYX1dpL3ANyajLcj8VjFSS3zLnWHAO+lm1pH+fGLSELIGhzBXpS6InBLXzDLnaq
e7dVek+EiV6r8dLaiA7ZFJtblUSknfr4qGCwLUrM3BAcqL9T1LPff5hfrw+JmdSh/QxDabDsqxa/
7F8emDPDhZpMmbeteeysw55GUeTcaDO75D5+/1L/9LVx/FoefDCFcYTB2/77S/1XUZ6Xu9EpnDLj
ABpgOEcNcxTRhiCtOfX9mxdlK7gsnn/9udBTWG/YLrGyogT/+nNpRkJ2YelwO+T6kfw3ckKEgT8I
R/0qyBvjGRnbixElxybSb15QUqujJ/sjjdA5OjNmqAXJxPO9lQjdu1ZRZMTitpz+1B67DnGlMHkL
7fatgnOamJo4oI8QBu6LiVXOCMnT45FeIQeDWGveBa6GkFKghicTfv+l/2iVmJO5Y96/QHjxn9IX
caVsI995o0aSD+lREaq47+s4AEgFRIH7iXPLmkX/mDn+Q8Rp5XZ2PzAPfJUUsNyWM/JAKWX02lZG
f2tQkLjTgFM2IY2NK+o/MatR0L1nckx0tKjz9A1HE81SfVLG62Bshy87D5q9E+N9RbMTztuY2P4u
MItHpYa7xt9Tv0RkPrJ+hAwOt8yTyEgbUfGOz500e4cwu5N1luErCZC7oWqhdDbFjUN70J01urAl
7bTukGYh11hNb3+3IvOvCSS2u8QivIVLAdNVYA3hFoagV2xCnlLvQCj0FtkADl2KDyx3HyQxpU1X
CxCHFCk6ND/U8XRuROzch/FQrxGAtyPI1gAqKBbmGcewWNrRKSSHWOhsCEoFPyctrjLdP9ZD/52y
u3xO8ETvIJcU28AfXoqYnHnBSLDtO3xcdm0912kq7oesQcSbVFXwd+UAvII5WAWivodS+zxGvX89
EOc4dKqBNt1H5C0yn+irZTAmaKjP21tzLu+6wS++ypafrW98ei/DOPrpQw7bU5zUHjjhqnsIrNZr
Wav8RScC8HZXMSVIR/+uqgpFRQ6D1NUYmbEkiF1PhACH6SmP5u5ehFP/pOwUi6DRIHjHodpDyctu
DFVHB2x8xiVjo3XTp8wgUzoLN1ZdeLyyq2AhgP0hsWVue8e3PowQHgSONxgiDRn2mF8P5HDR3cd9
/tkM3vSZLp9Qm5TFN+Fwh39uP1ePJki8tU8dNqr/dWh47T6lhxAibFb9CEMrfqxMLsla9AkbcN/a
+HVmnQwvnzcdVvTNHFAGXVHndu/V8Bmyupo3eLssKB5N+dM323FnYH0/oSQSwZX+NxPjt9I0Qzhm
VqXgIdjJ+OK1XnVwIg0bc0IujwUab9/GcD402f6+iV4a1b4wRukJIUur+cwrq3uO/Mw9AP0t9oGY
qi2gVxu8oG6vmqKRmMIa95ASAds1GBe3ks6ttWW6Jb700rhOeFcbZcFmarLywgo7MguvNZQf4SJB
ltHe9vQVrI9vISMgkyPNX2kAobM0xQiENOb/YETxwzAGPjnBwdhlpBpuQ/T5rVUZaFL99Nn6srrk
jXZvZc+qwD04IzcmwzEv5N2sTHHfxwW/id3DqIhb3Z8ci676wOriXRxoes6wX412pa68FAdPRmZ4
9SdzUoZz/NSJGNqlUPPZNGs+YFW3a8SbdCedduIBAeUGk0P60fZUdNAcpm+SOSTfOFX6upMGGD1F
C3ycp3vmMG/0HLY7jGjlBs8OoSuz2dC5OGxG9N6bija51WSMeGp12q+0X6cYB3GOYlWq71AcGJ+F
HO3cnSicZxHW2FpFlDbbOC43BEhujc7sL1E4AeQb1j0OzRk8PnOvkk+ssnthjnhFpsT+gruVX9SQ
stP3sWnu09b2iHTOUIXHxr1tbNfZlAqrCXDnBwueqSwdG8xXCHrB6/f4Bftt0Nif5VCfY0vCvs0o
bsFlkZSDs9cYLPeNYT5UmULJHIfrUg7hle6rtF5JU7WvDO6tjaopbH+POJ4Nq5iqp92UTh2n67k5
dxhe1jQMbcc2i256jLHrztYWNDc8KHDjGNUbddMDYlkKwokeOOgb2FcqHZ7YdlABQVXPuRLGcGdY
SOWJWRLyqCp1km5bXRy3vo8zsFU0AhkfidNUH3NjZnuY0ckzmXCYOaOTXGGqE6+862pLBltCTqem
DC7yvI8BDn0ElpGeap+Qp4dOcmnsCZtXoQB/QGZfK4iYV1NOCIUgeXFUQiYs/ZJexCYzr3Otelxd
LN5p0tw3FvXczBFWrjG1j37nleB3YnVno6pd3Cjzz6rJF5HPS8+mIyaQH134UmIFfe2hiOEiyK3L
GAGyImLOszC2073TdMm7X0k64R0a7ofa915VZJrHJA6qUyoiHrfxdGdSYbQZMxHdMdnp0Fv66grQ
gDx3JPmuQtHLbRwO5qNtxsk9/lJxbFrtXzHIZeoYpNH1UPj8WxsMN6ALvlRRg8WQhbmm8sE8cIlu
gVh/+oWMd2XOfnHlNcvqEoCdhlun2PfPnjsdW0dshdGcVH8LKnhbtG55q/MEjo3C3Ysl1KWCo/e9
a8zm1aWbE4k6WxevQCTkmpT88xQ6kvp6k8cfTJS91AOmiG7u0r3pUMhqOG6xKJ0ua5gD/pXynQ1Q
KugoRlM/GHKgMmKk6nKgSlDGx1oQGsWq7uAXgl89OwUXftg1Bgmpkr5qkBnzsfTNFx/D853Pn1/1
o2HclwEUlzmpv9wWozE6kmAHnDflQ9n0N1imIWM7P0u/OUXZHN3JLHA3kKRhecEmOoIAweroJRJs
5aRXjKOu2wgEZYTESHJ814SFBhxlTaSIDItmV8D1t12HKM8R07VoWkisXeCULnWa7dDcoB+Ez17j
WZei6Mxru9PqBF5jvB7Hsf1qJd3Mq6GO40dd8mYM05HfYjSDHz5A31NG+GZrx/w5K/SNTQNUysKz
rMwdCCsBhGekKt0OWu+qGNrJWEWiKrdN4JUXVXrg7+t0+M41/j5Sy4Y6RxB29y2eDbUCKm89GSF7
EupLAoy+kuf1wPgHTZ0+rj1Fhsiefl+Hj46yen78PGAbqYtoP9UC1EEb1q5a4Zib6Wmz8+dKBuMr
zvqcFoo277DXxXEYblNIPBTNV2lwA/Bu2NkZ9HPBYYi0d2jIt6jmEeSpMH9z7d7bB9IgA51prBRa
F8E1rSiKN4+UQtp6TsV2wNwL4Y5KmNuRmjS2TE2rbtUUt9fpkF4wVX46XvpCPyllXfFkn5oojA59
P7/2M6iTdsYoOsVZc+ip49pi3ShpseNxY+JlY3fbzMQOqxa2OG7qjcr9/grjh7WLiSbvaCAhlWx4
tGM2RTjiE9E7AFCIAXmw4+maoILTaLhqpzI9g09Uz+U4n/vwa3a8i6/tR6wFH1YdH/1p8TG3r7Ht
OIcCcu19PZj+oTVLb012w6P9ys+6TV4lxaYyrRZXKYLMTWGqBg51MB+K3EAk93KbfZIvS+CATfdg
tBldp5UvsIcqu7/JSliHq9aV8mPUZCnWvIWetkUZ3WO8fgjHQhykNVUbCq0AIAszWwknvBlpV0CT
0KSoGTTp7yENu4eZksv9NFbGFo+tRzfDFPkrgCjTFzmpgVEs6mbkLE6WUqg997Vfr7umuscfow+D
aUVvRMUBdODF37pVVNLdEcAVytS9mzF+waiWQCKCQnv0SBM8mw3GWU4ug6ghxEOsc6uZE6zJ/H8F
vz75yZ9Z2hGLGUbkBO5tzaYmdpCtWuOUaT/dchpoiWFgzsSsPWXbxg6KK/peDLlKXAA/oHZwUgQm
gnjiVAJqsW3sSsLUD8a4AC89RohPKF4VIWYPOIpIKpwhdsCtDvnCiIwI7zjNo6leD2CCvjpGkLtR
dOYHd7S9nYQG9woQ4Q6oeb8dvQBr8IhhGHqzb1ybsQhJNOAJu85jzEINW5GtjLMSqnJe7fvQh8km
HOtcRP5TPphEINrqc+6jBI41vTwYxqqHWQLk6gm83SfUyHDEC9x70rvme4zL+NKDoby2PUDM/JXR
j2VhfC+iKn7odQEHmi2vdW4AvhLIN4Inb+66Rw+sPWTTLvnBMpPfkOgen7SJqXGTIOzvLAx57zS8
ApIt4+wQU5F4lXdJdGPNUX0/NCO0/FSJI+HD7gbgyOIhhoSZqD68VTaoDZUzidGun5wLtm8vmIIF
DJ5+ofJHMz2kxEaNP11QSOjeAOGij6GitRHca4c54WjQJlsFQ0vrR6XbeyR9j+HK3EwHgDEUP+Wd
+62tmqbiOS2TezjZ6r7204nSDkPb9hFEtckWkLMlvDpGtKsyAZZRp355AJ6evrRt0bzVqWNaW2Ei
I6yqejZR/CKdPvWkn+FIEi7EaQT5wCsKjjk+6DHamDDkGS78Ywt702EgBrIyhKU4FMbNHQ/NdNeI
ORfcJTVVuZM/PRtWWT5BFqDWJfclZNY55KhYdjeZN96DCvO4+IeMQhQ+gkFEUZU/+U/HXWsH5/KW
ND+5hwAmmeak5Uu8kFGygV7AniSkOnNdw4x+sjqL8alpstvjf65/5CoctwMdeLfWQPnpymD7A8Pe
GD5kHKZvpTTKhgJAlMh1VToaP3kcd/u8Fmx9jXnqQfI7LStDNAF8AeC5ViCLOGLB7+URP+1Hzy0O
mSBE9VyEYftzIOLKQZs5YnmyHfyshJOp7z0HU0LyZw4tnGf5BDlww77aMG5NkCv+2QLtCgVSyte+
GIuDmn1xyWcBgNdIarh3UDd9ioUoBOFul8rfcurUtx26N0vBPPcYJGkoi3dFOSqQOtiPJbYstaW/
arKvGPaFZIugu2yBCaYzlilyPiPeq+tMBO1TMkiyZQbpBF2j0raGP/6cVYCZmpO4Ps1GVXxKSw27
VuU8MCeet5jP9SCuCq+YX3A7tj8Ji7jX5iyNLz56/daHuqXDBm/ZiQcjywC/DdWuU1/4zQ0Gwumm
rdzFj9vP+W6Qg3nFbCxidR+KHNeNgCFWY0++TYbAvKlMmb5z0OTw6Ona/0zTBsyQTXrvpbb8INv6
QrNt13OyqmiJu4e/Lb4D7ZJBq4lV5MoJXxGZuLeGfHGfJtVDOYDADpcGgh3hoc+c/JbQbbx2Ogc5
hQnnnvTdKcs0ydiZoRgAIyO64GTPH8d+7HbCVNFZxb51m2GOYRQCKggW8VC2u6mcu+NU1PZWEaDo
tiB+mxeUfsw6PNCeIwCmHat87KZ8Gqs9NXOafZCfokVbV92B2zU6135v3ak2NdwVz0TamUcbBPC6
Gzt4eeM4hYClvJjn5jjM16llcVTgfPxpy9o/Mm+NzvYwfrfW8N20xpPJoWBB2VhHsUAu/Eo4O0ez
jBJk7J8bFUUnP1DBVUo45nvwiijBAZdMN8y6eDoUbLWXCmuPEKJjMRhtEighxI2+WzwPVMp45BRs
qdsfy0vgncb0H1zG2InxpdoDz9d5SDjsuwicNJmJidoTi8YnJ+TDVVPIoXx+lk2Dhy2b9WeCFThb
D2RGb8fQo1ukk9fdEtTmY4WbpBuhkgWZ6M8D3JVjo52O0rzpzeRvwaBJmcCGo0q2d7sJOhnLxEgp
3Pzu90zm8JoXzpvX+Pp2Mda+tnz0Ex4NkJlB2R1Rvaot8ybxvLiWHSOuYQ2Hk7wxMDdAVcWgqvMM
zrs1X8dEb86B2wzrsKvV15SPDOCK3tiHitOvMaYU1tS6C4F80ZEMdYZ7wbDwX7PJhbTGA0tjIeex
3GX2uHeb2djTIkY1Q+NWtCr0trppbaPcmU7jHSvPjkCGxJH1oPzG/cFwg1IIuqbBmBspuGmrvRRh
E99ZSy9IYIDp8txeXIchydqU63Bypwqkr19NB37xDqyY7SDD+porNg7OJL5etSG853h2XVI0jVpn
/mwxrC0IHfL8PdGVJq79oXc3PluW18Fy03Mhi2LNBkFt7XEgQznUFVm2QF9DLsgwyJvGtA1EjH5X
cuK69ybOyc6gh3PjBcmPqJl5CFM9uBYSYS1LovKpcGX2CPFivsCs955R8CsOSUlYLHYyYEJ+ZFbr
HLArsK2yWywjCTk+ldsP3VQS0p8gq3IoUkfr/5J3ZrtxI1kafpV5gGGBwS3IuUwydym1y5JuCFmS
uS/BnXz6+dJV6LHV1TYamJvBAI1Co1xWprhExDnn/79/wd5fY0j2m7FJEaRkQ+lbJY+KZ+Hg3I6c
Lrds1SlScKljEshsCKZebEUcuWYk7omnOgpiG5asV40c9pGBd3vm0i64w1bVxaZNZH/bCVffQRUP
K1ZUlyDeHu8NNCR71G6SfE5PqqrCgwtEcxtXeE7G0XYuJqtUuzETJbjLJQ3soaUqas85R2FaXydT
dd0WpvkgJpIPGuMlqZxXDx0NEmRngqXtILNzYigIgAYdH0j2pdOH9i6KYv22rmzThyzjHop5zC+T
NrsvY89YQVOPvylhiDvZWBZhllW4TziGrDU13JFpgqU1dMbbsRj1HSSN7DSxmyKSKM8aov6WCOHo
jjzmYosYzdkYBX1nWrzm5Vha/dZG/YodAEYt45FnMPj6UY9ybYt1Yj/kjdz2Fo9RGnffOuqX9xl2
MITkye8R3PsTHLfVwCwsg2W2J3oIwmRTZlsZt3SLQkksIUEk0XrB/nLf9f1mYUJrqpJ7zPRrrc/t
m9UWCK1H7C1u3zUQocjWqYn77nYlHamtFeo9uRK6BvSgA8tu2FeKXIoVufX14Dc2kHoMiGgcO4bN
NWqm/OhiHl9qbe2lJewhrX8uPPsdUlS07TVCNWekvyvYuc5Nrzd+1ToXxtLttJqKjwxhyJMqvqIb
XDFNKLbgL28qzda/4tsYWZookI2xIKMHuNORlthD5lk0GnTpM4rwjSSh/Tf09R7dPVRJVGBdM+Xv
JjkofmY2L8hcL5DXiWgVJRVaM+Bb+PBq12A70IgoA+NrL3ayl5CWIKt7qqhXXclsi+OHPNoaXL1m
oWRGqCxRz6IDd0WBgfpcUthk3b2UGFqOxZBZgVmhLzfP0BnW3ECXEchwVHFfCa+37hwVlQDpYyNu
VqNmOBu8cd0un+faovtSQa/TkgyOYiHs52Ygp+w15F/wejbkTwSgdO5NAFrUW9hNV9kMFpH3tvap
rteLS57phpEFzY0mmW9CzQrvgO7jIOy9yttK19h7xF1HrjIOyjYSRprDOM470P7JayhDdkWJoQQu
oqjSey1ZUoaQAhH2awShzV4J25RQ7WMtPDoJNYofEVIwPntemt14EbQM8m1cBOlzz8SEkS38UvtM
ZsTe4Y+KkDPsEGAeI/ZDR2eowHpK0PeKyJ3bdByyu76zWG1ZNwAypwtdThi3OKSdxJHPdZn3r3Nl
2O+AqOELWl5frEaPs3NLbecb6N03y9IZsDln0e1Sm+0erwH9CRCvVIwhCUI3rtY80Tpu1iAZya+Y
OnmQjk1XX5NA7VBfh0t+IpIJ0kqtrswUOllRv5JMByLOGa9s9veoIk9Ti+CZd9qdJXB24RMpoxub
A8klT1z8HKpUPU8LTpU20kkMEe+NPfUYOox6h70tYd5Eum2ReltC+V7I4Lq11fQESmvC8BByzACX
rvYTZL/IjYiyLxsQvEhOfYcQOL9IaD9GsJiQ3Yj+lr27ZIfM6JvBbChAPpxxtB3UxmiVL0PxsQxk
QWFPa/1zSlhJUPWqk6DlXKSF6E4c5lTYrsc7ryq7h6gnJWBKTNrW5F+dUiQNep5dngm+axJlREAi
Em2LtgpDBP9njjI6NbKugAzuByDlL4lIW+i7pOAel67VI/ywWcrhN2FQrDo23aKPWPJIT6NnMKeR
t5t1rFg65Q5pfllRnfS8tO/U6AkOWnRUE11jXGKnzyjixXYeWHHptk6XCS7xgJzG5WmWVG6Fz3CL
XofDw3LlNMXTOArzBq54GG3azpxfyAnLdj0n5EvL65ynWeE8Y8Bpc7wmesGv0tnTL6dc0wl8lVwG
FGJaui3aKLwyaRa9UZ9SiSxpeEqGCGBNx/XjSmqxFGu4MPkDZRz60qbZkvXgj4XQjxZZZAwuhuyh
6NSu6WuyPIvxsWvRi7ZV9LCExrYWrtzlTJfW/dK0vj7PYDDtxqbrnWpwYhkysq4kDx0eQDQkNdXJ
wINGNrLefCuX5AR6FspsMm/7agCVrQ5gaMnbIeCkRWsDq9Ooow2sSTKAKvQwToDV6avRG0jzceOO
u4Ka80kvPbqrjqX2JFiod5jl+G0ngwdixMdMFoHyhrscAfvkK9FlO9CiuDTB9V0QMg3AmqCUZtvT
rvN8HFOAfEepVkPpRDexyk6dJAK1HerkwOyEoQNBd7up8TAMNXpfgaSCM367TEkJxEiMbWDgxN+5
UHRyFBfgKI05TZ9SVsG3RTTEHiKvuXPqcKBTPNWAmxeLJcuWw3UHvQgnVEjxVuEnzhOjpkxSlbVv
DPxhvgPh8TRybjkMcxh1DNFqfN1xPOEiWfKKl7uD/RKMHZfY14z+MWtJv3DdxV0nztBsR1ekHONI
qZFwmFfYnrd2y4lpRSFqXFK1VasYDAP2VKWWm7J+b9NE+6iySfMb2WsX2fmEOy5GcotiD3stgH+/
KvL0Ol0WZ8erY0K9AidgxYZcu55mY6Fe8ALYOKGAN+PvyojPxkPPOgXU8gKlk8UxbOCsHCr8UIr7
M3B22/SsylvHhJBJzu15NqZC8SWnxXAImQMFdYZbqUxM5xbfQnJJPpL9JjxJwBKdPDaLDLRG0MM3
X8Ujhvg8Bu5N38gMdNgYqzrTuicIGPad4Hm8iWvBoxSZHb2Gpbq1EWutKiZRPjtNG6QsqjSlBmuv
K50s5JI84sDN7OIuKepsixy8+6JC1rZKNxnpjyXattWsp/zGBeCMwc9LQnJqzDoADav4DRad8WwP
bnI1G60KGCji7EGqSH6MafsuHhjf0DH02Vle+QRgz0eQvmwxEW8HLeJKua/aqD3DafqIBmlegqi7
5oGiX08HyS/yLr2ONVH0ZBw350rBiqEoegvD621NldtvKxZL6ABNO+x4rBXHRZOm6Vi4MWzfJHqQ
Sm/n88Yz6AE8ynmCeiolooHFuygHAdNQFs2bAZzYpOseSrO7Ulox70Exg2rLNLxk3ZgioIkB3t/A
56/veLqSL1lZiydw8HngyDZaR5odbcIqXK6cssp9JXvqyXAeGDznQn9Cd9k9ZOSdBpZbAAlOF+Hu
48ZQPsKx6MOLFjeoQz1be84y38EDrS9Ksl427A75GoNxeygnvab+hKjBAEZ8r4p7fzJLddQI0QqM
KM8P9hxh6j1HsJ33DNNfcnfetNawnGiukJgcZ9prhvvvUc8IWmM78K4SfE4g2rEId846N6b+XcNF
vE9GIxQraYxO7sciuSDJYLrmWcw5PFvNc+UM6Zvp5fTR42i5k9IYIApR2dTBzOgY9UJAjxiwT8o/
gYAP93MUAkdisEEsiT507Z2YivZkQVexT7pbksc+ixLdkjb2OLS8ZAd4mOn5kunXsxlDyNWcQhAl
E+fr2unQp4iaHh5AlXtow8YJUxJHDiFp0eTGyJvMS1dHLQNMd8kf4qZAPkLqKxPQ6lKrtAdZah8m
ss77otbUbdVb4UarpuR8fj1nziXJo641wxUhTPKe8LPhVpuHKkjTm5HG6saAU/CEFbC9toU5PcEe
7dYpIpSjWRFcjL+pf2JBeXKy3LyctfNJYCyyk5lZxhFgk77NYeleYwjN/NAesvdhCNuNGg3db4oh
oSjRWRcQV+2oApPIV7VB2AjSD3ufy5a7BQbouYgUprGOcM43Yh04ebW1ruFVW+ZjmthRUFqOt1NW
WQStAy0pIi7DV9ZZFlH2LotSVO+LmmguDoDbxpT9oYZlSxKKEE+2l5NR4vKtCkIiCnFDazU54vo1
N3RoU36qnDZVrWfgdXLzupaqXReABgMtLt1jL2hepOW3kc6MM7Fb5GE/bTkwk2AxmxbR2mms+2Gb
ljtFIhy9lOjZjeN3FEofLr1VEnflJgnFhsAj4A6tk25rVX2QU008mQMkNcE4eyY119lsBXExXERN
dDHK6nGCiu8CiAkmIsJIFJ4x50bxmpfV74VF6LYU+3yo7zDX7lAL+ZI8ht2cEhRqjyBAbCZC3Wqc
GGK5PY2dogXLbGi7RVeH3LR2fTpfWIpe9ywcpkH8yF0LGHtjdRFa5HpJKBv7Pn2R9dxsNBmll65M
sjuD2de9XVIbVktC47uoxPY/l4rwuIax/VpmXfRKerB1SbGrbxY3wo/ZJu3Dd7Xc/7aB7P8QRlVI
z0F++q9dIBevWRu/vo8fH/VP7rA//94/fCDCwO6PAwI7Am4vNKD/IM7pOgIbHRYhEBa4b//wgQjx
h9ShxnjAEc5QBIuv8ZcPxP3D4A0x+BMPYwUIVO/f8YGYZ+nn/2gNHcSvONOk1AVsA7wl3ic5pY0M
I25MIjedkSTsot16o5tfREXzQtwMEmapB5kDWpWO7TZ0o56KQn/EUK9fVO3whPjlua+bEy05evvx
0O+QQF2zIksCrcAxVL1GZ7puLVoH+VPnnpH4XvYEkzvwhvmAD8ZABHfOOSYW0Rh/pyX+WUj5/Zdz
TVPgtUH5Cpvv0y9HlkBMWldlBVORBoJklyz8BuYdKYX8jSr18ydZ3EnMf9hyzs4cBL0/S0UjrRH0
4gsrQMNF8UlUTKldzB17Hr7mHx6x6z/vzY+eGvOzatmxHMSvHM0dnIbWd9vgjwrY2UnGQmMkEZBL
/SZDJX2GkV9o6jWQ3sU+HKincxA0JO84dSAHpLu6YyEHilS8DcXIabU/w0jkM//VfVkWlxpgl8C2
m6dIG4+VI1+NmJqhdgLbqb42U4FwkXCW1YQ7YbZw7xBKxFTb1A+F2bd7s40RBw/g4S2yo4M4nAE7
Lc9KJS+mYkqVZ7r9m8stznfufx5bEIx4QvBQkZrr2GAbjU+KZrK/EbqbmkdGgruNkcSJYlJ+HZP6
U8H5qp7qwnkF9eaTPMFB5Qx2GIr3XIs/fn0zvn/Qz19EMi8wTFhaluG6Z37yTzcjnqaoiOyYISMB
buSzzaRnyCc3ahvyqPK3vM+OFpkZSZ4fm365r4hqJpNUbunqscl4xo3ZN3cpOYqTrbZWJF+XNHop
ZrFBafkbI4Nxtlv9+GWl47gsQpYBOBkNgPnpKS2JTtWyborXur6kvt1VB/q59zQF7pTmXNZdct/2
1R5VH0JLZ5so/VGDnLPqLYAoJBkxegkGQeZTB21kwVcVO879WDfW6tcX9Z/uLt8TWBpSGItXif7S
J2iwHSnpJInU2FBzmvip2owFY0xF63u0+2MLkYNeykgXxuksWknLy6CWu7kglIhkll9/mc8i8E/f
xf1kYdOdWuS5zEOoVMSd1ETLegJnJlg419i2v/2472vSp3vkOZjXLHTnrjT0Tw+UhJnJeVJ6gYny
jr5ZjTq7Ix+rGHkqrDsR5caGhI8qGCqN3IxCJtdOjOdDj1/kbJqrNA1bfKwFhbRXPp1jfKLW2xBB
c49/PTuCJSa1PPQm1EHJjQeeCiSlxyx6uXC7lth7B/xfLeh2NIOxmo2KOVvUH7FRpD6hs8XastQF
0hoqkZk5JZVRu+tcoj0rmwGQzZRgZTSRue7M5frXN+LnJVZipgS3YugOWFRHYNj+9FDMJrCeCqIf
4drWerEiUoNOIDaB5PzGk/c3r4lELMSmSPAT+6/9aduwmRwbZcg7baaSEKnsA5IdDRe3ZpLnmRiP
2/hLOo3AoJd918+35mw8h27RriCgvkDW8gkDeo/kgjQ221Es3HddczlV+fbXF8T650fz5+/J+eHH
tQfJsIxwYGTrEDDOLEYi42Xq62nxhBWZfCx9IJS0HpJVrMW0j6aSXiVoFSr4p2jBOVyNi3ZyrFZb
T5Myd6DYhsumbQqyiceM2ZcbbiPlWIfFabLHfiQwDuvWaaiAwFp1T9xRR2KqZgCWLD0+2NGHOUAO
k69ChQRVG+cO6Sep3eAvEaJa1ZepS1/DuCadqB7nF5KiH2G3OcHCyeEbXlAiD8Ko2YS9io4lap5N
FuePv75m//wQcdrBtsbRCmMHO8jPlyzrPI4bJs7KyA5PAExZBEHKAUwJa2Pz648Sf/dZnDlw+BvI
cHDz/vxZMDMQVJqVF5BGaR6QlwFerE0EonP0GI8CxaJSK6ec0Q5+Q0w4+pXJFMLw2GDHjkg8cLYO
N8VGH+L9zvl0/uyfVxlpmjZvrcdLxTn30yOep4MATJSFZ13aAZ6ttLXjov6sCN6m/4o+qr85qYjP
JxWJyVj3WMQkn4HP+NMVaIws6gcnj9YpCBB3ktNuxs4ShHa3XZK4Cua2vx2jun6lR/iQAm+zSZlN
9crypcXARC3MY1STlHBGJsYbdnyRax1zAGCSvzlQ/N03dVyLTZHHwhDep8WlS80QvlkSBq5Tsaok
xWZIqddiWn4ocfOVA5YFWcjRNbrf7C9nP9tPdwLvlwE2AqcPu7L9ebHBStEtFeVdUNTyMRwlS0zj
gxALzNK4HebeT2gd/+bJ/LvPdMBeOFjO2GfsT/fFK2bdkhliJU8B6jGgFBhJPR1qS5qBkXC0L0iP
yIYHUjFfseO9GgsiwlD7ClwDcZJWVSd3Kr+l0tyLilFcev/r73eGb/x8TVyDwzTWeRZhWIPfTd4/
eLwmTYlKNzqNVJoe9nSzDe0QLBavC4kjhDZlS360eIjGyfiW2vGhX5yXtmomAEThc6Owz6aOdWuM
w7c0RuVDMHw00HTWsuR6dLJtHY9sVRWw6rp6c9hv15IJxRBpHnaRbLvUqHjSDFkhDpoAZpfa4HX9
mAv9vp+tZ+LGAtSbm6HJNhag5fVgEgn76ysgfy7L2OywdFK2oOS2eXdgHf+8dpRJ0lFtxDJoB3kP
n+ZmcUlPKAeEXvUEGRAA17q148t6inJfhPwb1CmrZs7bdRe1t10z3lqkroA7Nlw/YT49GQ0bvASk
WehPUjlEWTEBYtDXXETt94kni7caow3mDLpyRUbItTUGSRi+4tlA7x65d4PpPQsjuRSRGWS5sW9S
dgOkc8GoE4Kz9Mt7nA510Bvq1PRJMPBFhV5c5fl0MaXpRZaTrICM6nUA/KyZSB3Sctx2nXOJv2fL
bHJZTyTOQvqG/WdBOcIGpdaVpgvUU8xwOwbjMwb0TWy1vjlBquWPDkw13oievqryJ7l466T7+M2t
+Kdn0eS4zKtJaUeCz+eVoXfKsJQKqIdJd2uhlQvOeafMlWCe/P2T/h83ULBN6uws/7qBct2X6evX
H3snf/2Vv3onzh9ndy79fZOnnaRWtti/eicm7Bw4GS41AtWgfu6q/MXQMI0/bCaQ8myqpSb/karj
EVxjCJ2/yFvFQfLfo+p8L0N+XLpZrh32dsPDYMf/zk2aH89fUcQoPCmNctv3Q7trRNa/lgmC94go
8WsTex3jGWLsc/CYRyLQAUMVZbRvJjc9enop/B7H7qNbzva71+glvVOpbaTQrYBOyHTUsjLmnIvs
q7HtEHoqWhkQD69Ob11XaRKYPUZbZyqOmpYzwPKwe8oKlyJpnCcTJaM/LMkjqr/30CKub7CLQ9YS
AcokjhIOIfe0QTYvfQjeCUpoKR5yO9FcQs/j/GAuVnlJ93O5KoUs3pDAIIhkD/uKIyne8XnjFQk8
Gl1qLUIp4ljRo6EPto9QlODgmZe/8cLsBY1XTkoUn4oEHulFluT1+6CboGnJIvxiFe2418ozTcIR
DNDK4qbG7fqKo7g7pGIu9mPjghHQqPGr2EYV17YV1lYmYv11nE/TTstIuayisb+di9aefKc0AO12
qfEwM0ICJg30EkHMqY2tkUCvodpqhbw2rHJ46Dw9+lB50jwlzmjdFDqGfVqmHnRQhcesQamFySG5
4xyAgsKYH1MQidcxdOk7Ew7fHp5cf+yKMLkYYrd8HInqw0urg2Jt0dnyaPiNUukrU5HkFMcuJFmV
0DxaVaMc7jCpFidkNB8hyjJCxDICjHpHPTlgB32NANY3kta/YbJyl0B6E2iWepfFNodIcu2SWogb
xP/6OnHxpqZy9J4sZ6ovBHqSowlpEO3Vkr9bmY5QIjuHIreExp7m0tRO+MHOqTqU3W+13attjTwZ
nV2MoSImYKHQUfePOZorwlcIaxOu2ItSMy7VLD/C5iiMJzPlk+kkenetVlSH3G7bYGGNJGYy7ev1
Es1QGSAtlsuKm8AQwqmykxcvtBZRCD8YRGFfoeto/Miq1Bci/OZTPnthEOnIWmdDkfwJhM835cAE
kiDuZiUcw7ssiIhj1lrVOEzjkFklMWqrXHO+UZi4p66X3VoZyts4nZr8uDKmfceZ40Rf9iGyMA54
mY0FNZGkoZGgc+8xdtuQhgekLkbs5LSJmfi2o+FOyCKxThunJTFgnjcLkYn+NPdIq2bI+k5f6Wuy
bkl+gtB9WaCA2xmKhn6e6sW+WICzT822QFe+koCZLkM3tEg1dSk0nJWcp3q7RGcvBLGxaUiIGzKW
EeiJHc9bQcLDMbInKLu9nt3Uk5Nsao0pewaUygLCugEV6myNMCk5h+ruc5ZgSeJ8Wg6EG6rx1inr
Z9xTXzEJre2lvWhL+ZYykr9eOOPsaq2xziKrkMXn/BOLxjX9UYy5Xy+3Y2vduiJBO51jgSQXar6L
vKRbmWNWknyDIWZKinfTrk5NskwMPPDJiN7Rbiun7r/EqP5WusgWuKeOfiWrtMPuWoqjnkbdoWpN
a913tfzoqDg2TuWYl02P3iRm9r8OE+ndwS3gqk5QYK3ZmxAO4DmqbCpAnuOz6Go+d6CXevoSEfG5
Z2pMvy1DtUjlUR0mYk98mQ3tdkDSsc8qGx2MaFtn36In2oZ9uFy70WJvIontJTwnas/hfDatc7eJ
Uo99e4GnKzSU7JmnYP6FUG3quSdoqreZC3JO/VpTwij+62omCgJUbqF3oH6RBn6ZS7DSA/7Ji84b
h4OupvJQ5iP4GxwXX6G4dFBLGbyhvNbx1QITxs7H3D0fz6l9kzGaD0ispXFWJ9brrJx6DGxW7J5Q
v7gu2e+uucG2RBszdKJ3oEYP5qjUup6TrZZjjORC7HKrkgEbhv00lEBq2vE0A7cNw9SPh6SklTPb
0YpSO31qooLoaCgbPg7OblNVdFDCJkcslRpwKMyGTkHr9bz/3Wz7LSz9LWm4+nUr83Wm98yoI49G
UDisUtLV+tTG2WnGEXI765gu6ADAz92VyzAdbYBuFqxCq7uLNScJin58z1wz243V2S0fDsiCk5vU
xJ9FGuTEXIo5eNLq1qajMbE1mW5vTZsV3IYKT2eAs2BfEFDlRTi4B/mQoqRE+sEP8EVWz091yrKx
isIitXeDExK+uFihr3eM6BDOwnJrF2bb4fxCpIR9qzug5fjppBEOu3CInjsiVKc8uQeDdDKKiHMn
xuMij4p122n6ys4RlMdTG1/glk0PpHFYe5k6yg/5zb/YhWc+t2bKgVm52Z5dAjllWN+h7GzwwiE5
9cUwjBGs27J+YoCIZt2ZuytZzPWx0mT3UXiWtuLJPW+DM7lgWVFuWtvxEEG23m3rJHQ8p37t6P1T
bwynMC2ORMAuIIMiksdig22W9OAQQRemD5VUZECkLKqT0GHUKyJnzPbCJFuhIL0KuBA+Kys1txVe
54Zz7wqDq4kMNCtwh6HHb86mkcmtLwzLJdQ5Tz9EO3v2BjY1VzFvjebOjEZ1UZMJMJnjt0TOIUzr
DFhVaBtHu2vccjuMFDEQcsfudWEb+kgXHQXCpOfXgnSYAWEgmNEAI/dyX5Rud58B9NICb84KxFQ4
Sm/mQe+CubabS+RfSKQ6XOxggGf9kaUHvzVelW2rynY1GjPEP6MUwXLGKPdnGfMsYudOy+IJrPu8
FFsnAnIamHF7jyiQTVq5V65mI/oqXO0RuSfu24ojSqTXH3k9Tfd1AYFdI7xuA6OB3ds0C++GfPTH
CdVRVQ4EkJTxqUuajdPjzOjM/kl0zUOD1niFac28wQxUbejBzhu2Pe+yDAu4nrOey6fUZg5WcayI
7Owtja2tWYE2aJNjl8jd2I090mfQ1mcza1TwZhF2EsHdztt0XaU2Jitd7WDuXhO4cZvp8Rsb2uPY
DBhFra2aRvuER0FtImEhH0zpWNvzIth3OYWRImuXjgxSJCCXjOXOU3KGVrgM1ImG5ya3wygmSES2
Z313T0o8sAtZKyjQWpvWQUrNes/y617MS8u8oxs0a80RvtwLwanTik96lSX4GlstSIbR3Kml1RE0
uPNdleZUdcNoXwtgHnaRvlsRB9hisvpjz432Vd5fEs9eHbSY5JX2HJVttwZa2hp0PDno5+AgMe0w
iut+1Wiv6ezUu1nl+QVUIrbosxq2kxXJgq0zAb2K7Yt2DMU1x291cOVg7OpqBFYbIsbXJrTXwMse
GcW4gTFAN0dXq5ET03XuLQin+soLBWlSafXq5mQi215T0whHW4+Daa9ARaOT756U07ySAWMHicEg
AhcLToosRVkhtC92UrhPZTFq6wT17ENpQcRxzqF7Nmhtn2xW7WPSwmLNidK5Gec58qe01G0yR5Di
OCrLmaUqXKkDTcCxc7ioRXQRRlqN/5tNijQZRgRl/4Whl7qwExfJTFKJILMVBpjGUdrZhItIesxa
jKeq4dlB8R/PReiTlqJtHKx8/mJb9rYe+vChnGN1Q5AFjg3chrdmU5snJ0HDwRlsvK2MvPzSRMgV
TYKWzlFW8y2UA50I8y5/rwohtwo0yzevrsPthC8YSS4n6Fqm1oUhLJAYi1YWr3Mhs3Qrhki/ZfLg
bvRRb7DFqeSxJfmBRbZGCtiH2AVzXd9GZqGfcIDxRg8Rlpi4bfchOAI0g2X0UlqLAHQvjWDUxuLd
Ur130kiOf5yFgM7bwRNzGE8+e62KbjOV5ncV/aLD6CIWXhGmPnDRkazV1ABEBJMC1rbnbbWMb9rU
IofYjjmqte1jH4fg39tpPEkT2Z0zqvJktV17LMD4rJcw/BhLJDto4GMH5/zMoY2w6g2hle6zmBoT
YXph3o6L066nTqhj1KYOJ0/HJmzYtl8oVtV6KSLvo+7IVfMo/fZoVKorJ0qS0yDiZGdbJMSQAaoO
lenp7BeWt2EW6woU8Nd4pct1H3Emd4nWOCSasJEpeenJWJqrQo+Nc/gCownZFQd3IcBmVRvevpPC
vLAJpf/GL6rWIfrxYyZjq1nB/wlx7szfQGq8dQX6PVdvCJYe3SgQzYS13BPnaSoaLNIbwiPwl9OA
qVgp4V0a9Qzh1YXcDB4u+QJtfwb9mj9XiBp94lfkZQ1SoLCXdFPqjJUrox2P5/Iei0D5oUaYhm6B
xabz5jUWHS+oZ5U+xrGhmStJTFoQ87YF+eAg6lGQNPq+EaS60cdXhlE+YBbDY1zpw2OkIwvWlH6X
ogrbIL1yx3ArMpUdwmK4SUcnkNHIsjJzGNf1DclX82kOF7U50wtX5jxdpVb7NRLkb6aIB04obZmQ
z00bqE5Jqm3H2jYLiamrTD+T000e1BwxU9ekEMgRhC+xfopYOdf5mVHDqSDZVEoD8F1rxpoKL9zB
gs6DzEqam6HGv6fHJFcPrYfNxE4LtOxtehADudcKbsNVv8zWtl0k9G8bkoM0wSdwDo0OydTD8c8N
FvU4Sw0Dc3fYhuBgjS+GwbHJcn0LWtJqyKs88qtaywiKtndxdZG5LhacaBgvCN50MbVo03DXEl/+
DAeKl8eMRfjWhDj5APxI7GG4irFQ6UN6UzRCu50su+iKfWMNLoktXYPuuCwhoxRZeUq7VLyw9zVg
seHHL3HDF08zsuiXREwRQCHvCXN9+GiI3lqrgYpl1SUzlSmWTISRTSa2TuF1WyJtnNumnLLD3Dn9
HlSLfWtOlrXtB6N5c9Br6oET98kzHODubSqKBZVazcs4sGxyabxjSC953/Eld7jI5tUAidRPqrZj
KtNYT1TR4+PQJ8Vdp0YLa60BH1yUFXE6enNlck9vjMLgy5A28hgZ40edp8aaGig5xPogrmbB/+un
0PMt0xzoGNgK7EGpiSv2WbEurDO0KYwLMD7ahZZi78sI9NlIjhQrTyjkdCRjMDIl5pEDesprq9ee
vJNADtdEKWK2IrrhUkd0bzSL6+uRzYo1RMkO5ll28BoTk0JX3U9O9trU4+UyJxpKwOQ9y6x0L1Vz
WQyNicR8UvBnpi8tZQ9RCCtpivmy9+aXSpXaIaFLfvP/vZdporpiTvKve5lfPtruP1YfZfSa/9jQ
/Ovv/dnQ9PQ/kNq4uoX+QpD0eWaQ/tnQdG3isT3anEygTDqUPzQ0DfkHAjKpe/Qb0XyRxf0PMZgh
6GgCMHfhxX0PWf63OpqfB5YkdpPhhmzKRsZKg/RTP1Oem3k5kT8kJfXZRunoAoaIyo2ZHSGf5bz/
4fL83XjwPGT8sX/K51lI2SzJlJCG0/cx0A9jntSgqANQTBxg1kYE4WTph2VaYAJEWa9pbYxBES6t
IunG01Hrz4OLzDW2+8elYeIxDgY4fozJQ/Cb7/V5+HL+XojhIGva0C7JCf65r4ukIUGyU7jb0chf
OuxSgRjpjMrF3nHMO3jegug3N5lUJ/kUxPOl3fT6vwnbPH8HlGuGriOUMw0A8D/1ljMXbvg5IG5b
JxMH96zFGSmS6jeTtr+54xa/qg0N12MI7J3//Ic7ILnIabykLhWIvbMz4gHxme1G2rSIbci1+PWF
5Tn9fL/ZCPltmLNSOH5+vhrjv6k7kx3JjTVLv0vtWeBoJIGqBtpn9wiPecwNERmRQdI4G2nG4en7
c1UBfZW6dbXpTS8ESJCUHs4gaf9wzneUY6PYiPdxTVs1RZwpTAzdv/mUy/Lyt7sKpvUfq23EIgzC
/vyd3IS8lDFIwn0A4olx9ozjrdQPpso///XX+ScXj23xZXvO92H4/dsHBRZikD9u34S5L9YF+T3m
pJoUXn3HjPRvGJ7/9MMEO3uoR+je7N8+bNJ+Q5KTTzq4R9cGXc9fZcYlXmhBzzNJcfjX3+2PWPnf
r6KLXpWNF2tiSG1/voo5KrJFhSllveWzcTcN1PowsR9K2upjU2UFmSed2GXD6B6WRl6a0ir5KUoq
orGeugdZRGqPR8tsvAICPgkrHYQWLyIOPViWu8FtiVOJsjrujhoQB21FBXFAtUtmGJF3I1Suxdno
ABDAypbiXlWV+q8z6n+WJ/yT5zwmfYH9DRLcv96PRNW5I80Y9MA6c48ysKLjbAJ7HZrg2WLDSyw5
ybkq/Q49DFa+W7hP5PRFf3Op/9n9Sqi068dg2API1H++0gA5/DpIynhflto/AjO7qVETrxw7E38j
cvjrJ8U2Bw+MKS8KuNa/fRJihn6MZQyhmYnuetIRfWJT/egzYDT/+vZx2NTzY//5BiImE3kz2hc0
MML77dXSVY5nhW4f7v0YknphSNVTvPHvUHhND8LiRnC74SklIxj+00DbgIqMaRoz7PGy4BkPMfiM
/cyeT696HYhHDXfjIzBddBiFHEqIAXp+jPvBvx4G01wVGVb1WtHfIl+jt9+V7NbXnSY8CVqSPtrx
zAw888UuVvW8hxBFTK7C7u8FqGb5D+3SWQUE0Sb7ccA0k4IrOutMBkAanYnuMOsFY5jJ3ZgQKxJx
QPKD5qQ6+iYet3YJcYkJGTM804XHohvCNyzj/u1ILCizHTbWFuGGlzmCOEW2m5wdWiMSLLxtCQTh
MjFU675CPMxuq33yIVa+ubpuP3DxR8RddLW7yuYuWcMjxhVVm/kyWioPuT3IR8tuu9vIriJSgsMW
VAqoTkhCo9cRLGeSM3aw5CWLiaoxkFQ/xXjJwMD98V5Y8pVgSBgLhdWIKzlQ8lJT3oRVtiE77eD5
VnXAwcRoUJnUfXCciAkvsK7oArfrbxeDEzYdYLX1nSr2fJ12HRnq2YQct01/MfOcTJNPNjAWUqdi
HfPLZNl18Vq5CctHjT4MesxoflEycU1GD/YfI1JGjtq56YYk4ZJ5rj5i6OvZFdXmhTWs7EhVa3ux
SpQdv1C2ITQL6nh4jsrKZ/dl47jrOgx4IvCvOyNQoHV20qPLjtqEJT5H/4pOkWGOZHBO1DbesgMh
lmpXR/y+3d5w+YzVBx+JKEbyiAikA4bi5Fu/DYJ3BGwQ/lgKv3tZx4otsovs1qQdsxuAPHxOpG0o
iLw8YB8qf1ZiVVRj/IJZcChfPK+sVwbizmcXSL5DmATc8bGR/WPJkqcnzXPEzUmJc6pY4paOH34v
qTeDgoJ1m27sASzUPnJbwDSy0PO1W1QEOolBNJu8hN/MlgCfdYKA110ocKj13eonUnK8k8iMGLD6
qjuqmGRFLwUfZBJ7OgtwLfkKokm8bxrrEpNNINkmqpObQk/pIfAaHIVT7fDzZqPy2MNFA8sLkuwA
/FqYxq/dUe20cbpTBmfsKh3q6tGrx2Fd5PNuasMMLGE8bfMc+kHPz3YYrQaPajfEhyhgcdY1U7VJ
xcT9UZL1R3B3qcWOSE3nxXhReOXN3a/GYVKRa5VTn3bdjzhB2UaBim/acuDVCku6a9KHLzLsJRj3
eAD9TVcWXH2cMOdIA73A9pkds1pFfFc2Il6fVx9MN+SNrJ3xEHkq+cLWHCSrQo7jvZE2kV/8ih/x
7Nnk0FrldpxNtrcmTmFKUeJZ6YHvgevNB+Irq73qYZeRa+NcYi6sVeUyqDEUiNPi+Fd01RLKlx7h
WUl/ZdpTytjuqm+iblhXCxg15MTROpHJczob/6pTTnoLPs29UmqIP/JIeExxg2FbpqkHuSGh5R5q
lRxcO2jYNg05SCR2dgHshVNesFEXLcVx5QYZEH3zRoxwf4oaGwxzMJNPqrU+qGSpz7CPIzCY/rhs
GtCgq5S+GiiKVcq1T2Ah7gkKby9Ybnqvg2gow+XR7cL+3C5F/nPKeeMiM0L/mbAs6rpiuuvRiB4h
5CcXjmW60sUSP4vOR9+jZmwLc7icU0IoNdrEfdNf+A510q9TcZeU1YNtF+WREHRxHLVHzhcReint
/L6EKbFrPDH+Ikp+cFdFW9DtR9py3kha9s5+2Z8xs/SbqJXMUoGSrV1/dsCPeSQ6EmQK97YMyTMq
m3HX+DEYbIcFknRQbCxKmQdQtXW+U36IVnaAt4KF43tiDVyNYfBEkbTsNaNRhGM8ysIhU9cRgPfH
xjnDV0G5oK49CTAsdKx2vfAGZ9xefzhNQ9w33/wiEsvTlHw2fyBgnQl7liNkZv9nYF6N3k036uSh
tpkIh0mKxS7yz35j6k0cWVgvPDHtxlF3P5IYxQCAgWYt5uWOeUO0kyOWfqQgo3gjjXbawnKbdyHh
tt46slNYGH5tjZRVc90+U5dN9y5G4AOhv8leQTdbO7xsbnIsgfgXrPgx4/u+K3aZAG+nEo5ZKSom
6v3SSTL8yKQPN2HXJPaWeVhhtgCWGyhY8RLelQw9yPbl5fVqsMv+dC3iKzGqxkofUzlPEQskdMdD
v3zPbl6zQidlcwz1B2FpDcMdBYc7glotfUWgUxBj9p3LB979G5uXD/NXu9svsk/WRGcV78Dhu5ML
unHl6AUm9zyCbMX3yJafqaUjIh7jUV2pJZmg/PkvBmnjhsn3s1cCNPc45O8Ecb27nnh1aEqMfUIi
P0fu3KKHyh363SPKsMcwZzDXQMBbxcNiY2llwI97HChjp/VR4zXkLa9rRv8BN4VhELlnNi/2vFIs
hphY/MbWLTEDVe6dvkz6ajurmYj6/baDnpVYs7wicvayk4qbbw6kfIsurjws6KmfU4fg23U+BeMv
VTKsZ7iJ31Kqyy5zibF5lgH7JQtxYFTCrh3z/rtxXXbibD4ePSfudsqe73JwUad5CWAexN5EaJdj
mReGtul3sBQwifnd3HbRbANW7HCpQgZ4WIISikJFynHc6RskIOmuhOB7EuQzMMSSujhMxp4uGxI8
r+AvtkNl33ewQNa9l7mXbS4r3eQSaJXCyjjB5mAFPrn2zvH0AKBLLjvcsJhj5hzA9VBpBNBTAR1E
B0nz6U5ueXUxvA+7euCKxEKW+6TG3uRnDQKJTFwVvn6bAQqirJ9uprLpv4Kq1dewT9rNZXCLYMm9
0V7Tb+Ok7z88IJf7yu7MsQrmfdFYL4Q0AxXRS5tuO0R+p4bV8TZDUblJtaiep34abuJwbPY2h+CB
gMpTjcXk2YdjtqrhFWwgJKivrh4XTu6Lqt3NG7jGOiUP0uXdjHs3ReQDJ8QxNVhRuwVPhtoWhKZd
NhsGGeZuytRrCyIHDKK+zlwk8LCItk3Ge3sBubMtNUSuZorylWmWvYlRq5cscPulDc/ugsbpwsC5
p7AHapHKZDMvCSHgMI3Qd0z1C0g01hFhvTWF/VmL/KBHZziWelYrmEHuwWvCFHmF4RRmqnoY8mDZ
l/DZdBzu+iaA8yxmttEABqNT3Exy43qsKL3yyUDB3nS6cNCqAe4H8b+nlActl8YpwCWZ7DMTE+LO
58NBDT6HLkjewoq5fYu+zR4JU1nkchja7nke+mjV4wYcLP0SSdfcZczaubTv8QBB08ssOLfNi+sV
Z9R1j6nhhMIyfEt61a+0+KVGeLVdjiCHfPcnhsSENHftqQ3C6zxwzpa7sGwLdX9dKutacQddYy0p
9snoRZ/NFMpd6lZrTql1HZFG5QEJf128L0Zx5S5yOwjpo6xI4m7LlQ5AAWHzyJ90A9Rt6Gu2vdEL
mEH+6j6KNvkxNVA8nPKdqJHhis2qWutSseuosufMjQ9BVT0BHn2v3e7YDqD/wWHfeKLgZ3dNsxKt
GbfazMzCZYNezdJy4wfMLzLs8nU9YoMS5QP5d7i0ZfaTscNREM5hRbA6LZfohw7DRyez5ID429zW
cRrczm3Y/xrKMmZoRoJtYuHyhGy4Mwkai2pMfhYAlNeCdv9p6HwAFzT5PLJWID4zDPC7Cu8mmopg
p0g+P81FaUNrHLNLKSW6re/Ba8sg4EIeAUiOPxK2Sl2fXV+h4qknapWW2fhlZwgPlRahH9H/68Ci
huELS1cWvAqI08EcW2+Wht83fSvQBit8BFpw63tjvhau+mGqZdcP1Pm1oPqsCpc1asI7vwW5jDiX
3EHvDHn3FRfkDbI9HCkTv3eWpTbJSaU6ZtnScujXz/bgT+hhvJULde5NOqyTnFC2q7z5GVr+qyjZ
RC+KM3tue35pGF9a12PVXpqKgARw8zOL6QNRPs7BX8AgEgo+r9qulx+50YDLgEfwSmnkKaxt3Ogh
Nk0InNS2ofpRO9rsfSH4piQK4GAzt4HDMjKrPFB6Xqm/wznzbvNmoroTHlmttt3srHhCBVHY55qe
ZSfpf064uimORLMOXHWnoIytgjbq3rLWCvY1GOI9I5bHThNvnLTdOjAp+bPVcNt35CNMvDu2PonS
5yZ24Q2x3sr3uaO6m8W1kZDnU7GzBc1xVKtXr5CEqUa4xt1c2VtQjPE6HMX0BG2P1qVuqSWhAO/S
Jmw+J77UCYo1uIqJXymrnfbgZpbec97aQGsy+5jCzT9V3aGeF7mFYuGebTb427TXErZm5L9gnxUv
0RT8SibH3bDTM4T6evZraUoIZY60HtvWqJ8j9/YdIhNxnnOvXUvPs/btkJn9VE0Z4pG4vwl0j1mN
Mc4mzDJS5LscnOlINQ8F1+nDZ4QKa0unEAdsh+x4KrIgWpdez05bZ60GAlUCGrfL97mjVEyZeH2i
jahZ5jszLBBKoYEWeR/LAPT9LKmVpK0PoquDjawBAxIlML+zttvQMIG94PHd2b2jjwm6m+0og3Gj
qnS6y4F1Ui0W7Qm2tNnUvbjPGEStDWm7rHPi+OCaAFIBs5SCzQ4wErfPz/6k1BF787aOx2kX86DT
S1XqihW/2cKpp64MvOpMPAQFbo1TMygcOKFLkh3bBaqNnlyxh3wSXPE5cIjygmV34KKEKsbolERx
wsyl6TZeTjVPA/Y49q73o6ilsxbTgAjNG9+cgh08LO9zN2XJa5kvX7Tj6iEeO3ZbaOtwrlga6QHJ
oVeW3T+7bvDKx/anWsXHDBXzts8oh3t/ntfEbwQghfocaWqnshvXtpgN1Qo7UKVtZkGV5TB1zAV8
dbSpNfEAO6gzgJ5o+vxXnSpnwy3YvhrJMZ0UDcjQGh1dlzX0VrMU9T2zivq5tcZ4reKs/ZBF5j3k
Jrfv3A5YYjbTGq7Ekqu7wo1/dmUVPzCPY9lmeWBpfKKGRqJo1kMcQhlHN31NsIu6rhvcdyKeiqOZ
akaiHcGDHfzXvQWoYt32Ub3CmJ6f5mwm0T5QTbiKnGbEHb78QHJpH1Lksm/QDieIo1Ix4RA/w6mR
FAfxzErRSbfgDdvb0oOcUZg5vxYQc5ESevLI7XePhYZlJ1HM3WFKvew6NbXcLk2TX7kG7yyCLiaq
V+WkS1hn2jP3s7T9rznteF7Kuc0P1lLMCLUIy1t7YgnfHBgwxRYK1xRsFWjl74Y7LQRBSBjydZYO
89NSwbYBdmOpZMvKePA3PpCTt1EQbmrNI+3eMixPtpv66EpKjsgZOh6rk0cpNC/OWBWfVdJlOxk5
l13kRNZ5Lfo12vTgOSnqq2IwN1HlqFMJjWTVFBwgPLDlcq5VFW9liNN/5SOK06usJlJvCMvmhQ9S
z6gRmjek496t01Q3COGKnazb8DrI4IqVzpjxrouG+r2FbX8agspFXB828wYVcnJwgsQ8j928PBaJ
6Z5yRH1sXWN7O1o+fGRY5qR9SEbtfdmWB6eNsUUPYa433YL5EkiKw4uxsjmEraaMKvbvYJ/S8CL+
CRuAekDFgSoNOtl1YcpAfe7w3pH2AVsp1BqWlej6cmclY/shitgNLr+T4inkJXSjq0j/UpCXCU2k
oyTHSATRNYd4VuxyVz0kQc8rrHjAUEXui8lIAGGIiTPXTs8jKjGfvEVMsvw8fWIEm3FE4HEXEkZI
WLZJePuyTNhZiEEwViHVDwnTanOQrBoac2xZ/QYOYtCuTNwV5yCFFF10/UvYsTVGcuBZdAmt+BD0
U4fYRO5aqWTYjvGAAHoZ9AN9ZcJLoAKshgx0yyKan2rI3kh3p8QJ9LS1nEuwOOx2cFf+sZ7MAsdk
fNFzdgAKO+4Z1zqrOEoQobp1v4VrNh/KnJiiegCsAqi/O3lR/iAQQ20bY06Jb0Pf4kZxNkRmVGha
E30Oe+n+nBr4qJtKVpVDDT6HeyQUBrCW3Q5XfgjhIsQH2fDysqMvIU2817PbvjL+aO+J+R0e0jEa
3qI4krdcdPpiRnc7x6jwllpuXEN5jHYVT98GgtKvIUvVIV6c6TZAhQxmKy6Tn8xgqfCZl7dXtZcO
kFp55yGi6sMw3OmitgpEZl0r1wVyhuEbNqczobVPFlQOI3Fs+yqoybjpvTZ+5iwFzwi8iWlWH1n2
gc2RQP2cKFzJMRlPFN42a9VoQHzVhBURN4V8LgT5VE4Wddd9ClsysS9blyS3fswAJdG/IqwmfIW3
/9g/BOi49lXr2JcUn5B+po8ZYfRM9YIwnBikU8+S0zR1bnnbFryqkTmv2PZM61rVm6D1zW1CtuPQ
SySantzSBQEeVO23XtRzPUzxc03oAEdvOstwldZ9tQmd5Q0JyCtqyGxFjqG7Q8C8IbUA/2hL0Ewz
5/kpbZgLsdQ5pmVuvcC5zjdxzvyS0TvajgxFBsrQTVVlFykxnVeXBvKAUZWGFno8wxeIJ0eqWBA+
uSINYmcPnIyrpsfhzXhnjFFMR4Nc+f2oU3QxmV5WbFasG5Tsc7OzrYpZDlON7NHD/ItDHGiCK0Wz
HfKsfRQGdz5CQgGyD8IPm2qGHqQeLNod7npQK0hvQ0882WkLIbBIaSQVHQuGTyJQTxaZdwM0tHna
FRGhDl3KaNMeQ/HG91p2Az6Xy7IiaF68xQzepWsp7xI7bRjeLJ33hYGCwtdqQWO0ce24a6aL7XME
kR8knLmMkQsv8b59UbiUQ/AgCDioS444ZiavwVSEb8OchddspZpziUzggeVneBQujF07SNN2IwIr
k1TW/tgTmtbH7waxGsWMVdVHm1PO5v62CbNeBIM7mKA8X9I0dbexHN/5BVbYe9YklL8ktmy/i7BG
GjjEPVFYne2yZuikvay62C++Ojiwx2SaJ/weQQ47Dm3qpsisnmOnET9mTJS3QSvLn2UIGT+RaXqr
p8Z/05Zn6JB1Wn1IcjBOLSIcs6pHQofwi9A0racKEjXezwAAZhC166bynY++Td3DqAZiSXto43eF
nTCRiLo+vbMWn/luht0pS/IXEnSG76Z2mxcWSckrEt3m3eL531o9V15yOYujoJo8zHW+vCZzk73V
qcuUCtTW8O4qS3wwCfZ/lP3crw0RSpBUEP/4PWX84pkQXbHvnFrLxwUNTmFb4Rr5dpcILRCzm3UN
OQIfVIQ7Z4bn9GIFVXb0Jns+q3GM36XjFms7hMFvz1F+EoyaBbuMoQWMopKPhUELD0BTdu8RCvXT
Qr1NYb2UuEwoAleAKvsMt2zwxNlV/zK1bu4IlLH3LBzQ4MGISbeUehLJvfWD/A27AaqLRYK/S2CD
pOXepIW8QcsxwGRhM7H1mra6Y2WGb3tKmXkFhMXDpnCrFkrWCLismEs05nPAINJ3e3lJvymP/jhf
0Oz4wODjtl+SQg1HiDN4ZNE4ZK2tcK2VTyDVbXszgBA988KI2o2f85tDhKiaPa3y5K6N29FJNxWS
OoL9yoJaW4TupyPVeM/QerzD1N09BiZsfgWdLs+1XRenhfiQ79gPonMytO11ii8POhEU9u9AD3DC
3OIigTWNfr9w8d+kUn24Kr1QAfzOO12v59H3sZbUnjhwq8Yb2Jz+Ux90Dmh4cp6QTya9/WCpwX9J
CYn4qlP14pAQsq57ChIztwuw+zLF6uYRSXi36HH+qPoYgr1ifqovYGTeMIzfl0MPeOcUEHhR7WgF
uMi6NdQXlmgX+ySzzq82iP3xtqkpyW/maQC9FLB55R2R1tGOMPvhCteuCjcFM4vduHTcOhXy9nLt
wmvdu33BMrrlfDmbzifFkFvCvbE1YSUXsfS8DkSYfmjVJmQjqf7Nx4QmNyTBZEcCJJqHjF9UtPOj
3n9GX6vmrV11IXCMESBRnFfzJ7CokQFLiVT40IYVWEi2xviuuJtlD66IcxOlY08KIdh58UM3MVDo
lrL/Kk288VkMl5MtFiMRgBaTe6t24lNKtp/CJb5iezxOK9prnhNKJL4BCwUH1W/Tcewyy57Y5YTv
aYldTqVjwthyCMDazMhFHOc6GBhjchb42K44XP0Mt8I8uas8UCw9PP7FkzMYAx9z9p1626aXUEft
hM2w9bOc8VnvyM+k98tj6OeBuy7TwXY2oX3JzSqT7lPN4cyp62PAMKxv5itgkOXaRu39tnRsHlhk
0MBVxEldOCKF9yXLwb6alU/m5QgeYj+bCmxyYcS6lMMMO49FELdkfYTZwrIsZKF2J2JGmuwhNacJ
5JzPRbYIaVvXUq8yzKrNaKgomqz99gxyyQBx8UmiuLobFw9CEV+7P6F7Ved51taGfS19/ozzXcAC
tNj47elvmmxD59x+d5Hx0DWSbHCXRcFtye5376Zd+pRVFfY6t7emg6yczOzY3RMz1vsfQWPPD5aQ
/qeFIQbv98UD6DRfOvDksxdmpX1YxiZmAOx3b/CK62srbZybsm2shxRz+9+IMS4SiN9VCz5KKA7u
i6PXv0go/kEQlRX2BfPaRZe+ngUqXfNdKBoI5UOLA4f9rH1rCJN7Bq3CUfqvRRP+XzU+MUIUwSYU
1Trim980PotrkXtDat1+FulwG4tWHYzq2STYrO69EfEtCVMcrQRQmq9x4UhRWle71hQOiUf9Z9H2
4AmjioEn6GMwqiyZ6kl4u5Eqnp2z69zV6egxmqlE6DFEDZaDEn5zGn1Jenifk6JgWFcEzAc91FqA
gsZi4b1CFcxZXxKBoQt3X00FgUgohDYC0D9hlKAM7TEg6YPeIBhn5w4rwKeswXhYoRkOuCUQejU1
pjp6MVArU+T9zaVz/yoljGPmtohsceuzEP5NbVJxK3H5fCp2dJS0Dfad709zs4aoeKwdZEvjjD4D
nCin0qznq7zX8y4ut1QBF53B6BLfmsbhusoM7gldia2MsSnbDeDXZrKuJlvT7pYFBbAn5QEt898R
5P7Awfx268UY1mNogA6ahuiinvuHW484xqQ1sYr3tmqJWqhjsxD9AxvnarGGB2cyYmM4nNekb2cn
x7b1L7Ze+qjsi2KPoVvgkASCnh7EQ41242/uzb8+Fwg0YXG4bhijTv3t+qbM8YSDIntfkGfOSe6l
8bWd1OpvPuYvxBgBkYY4bvvyCPBq/4Op8w8XoWVp7PdJG+9Zgc4Em7ihdYDdrjfTVIqfLv0770hy
FGsnqTcJ3pgH/CeXKLaxK67Q7cS35DgWSGd4WNqgrm7xZZGjUiSLtfVz+6kdiv7lX1+av8TD8762
nQDn04XTyPznN6lmV3YL8wjuPdODrV4RIResQ5sBoUwKmOK0IS9xcdvApX8vSTMmWxY3aGbK7DT7
s9ggaJi/AhlP13/8XP+vcRLn/FMRov49/MflT/5sKI5yDv3/9R9/+qf/j6id2InQov3POu3/zbKv
+keF9n/9D/8t0Bb/fhGo0oBwsAk4noCA0F0M//lvUfzv4YUOFAKlA/X3x7/5b+IEAu0YfA+4bMH/
jGiSp6Nv9JD957+5/r87SIhjUh0vbJ8QPuAfV/b/ApT63/75H9GPSM7/9BxG5J6jhw7gBLgxDEgE
wn9+STRZONq0QN4hyRYKWwYdmbPVTuKRntloSs+oWcq7KE8yUrEhFNdrk84De+1BttU6G0LTr1Rg
h9ClmsFB72QvwcqrAt0cJksn+b6ZfesQEbGwdR3H/zVTco8UVWF+8oMS+2+qI+r02ORHIoG3Mqj7
Ox8Gxn3cO4KyfxaIgqz6enLj/AhIfzpr13+MfNBpXMF5b7eOwhLqDmfZUx5RsksfVQxqxROF8Dps
td4salwQN9CduwN6rUVFzS6cC5KCC32R62l8Q118xgrn3KDSSvf+krFbyfOr2cX9KS3KoYUubUe+
y1fLMA2peP9ZV0W0L1ri4oc+WFZ4NuYjRPbhfiGFhxBNO/uKO0ICy5mQqdoZPsLJig7I8tUOkfIF
sMFnRrn4lZjQuRm66WvROtjZ0wykX8JRY6RGWNjPmMrXApADGuJ16ryroSuvSdjYDLM+0Wfu88wG
JMhe6NNvIiiak/dF8bvvfch5hZhJlOHYwhT+lMYXKWzOAiYoLlOrlLEMHcQrmWITRsfwTUj7Wion
WkUYkmil1rmeum2cdtEGVYy5ckYqPlaYp6pq5v2c+/sJH/ZKl8NdoVq2Ict0WZGkFX1v6/+cR+uP
RCX7fvGEC5f6UrBSNv6oercif1eY9NNNGGRkcuJP0IyQEU35n0oR5FRq/LRVlaLUmsT8rVhUg43M
YSg1PfmWUPDHa5UVt7bT5t++Gplmzy0QnUtGIrGF1oq2cPhqCxLjrMh6cLr4VGhcbwSrFxfvoPJu
GdgkB3rFu6KBjjiK5SHKmvsitNksjuHdUuXjMSCx7Crv0MKt7CJx72LDEiMP5s8yQBEaWeUPiKXm
3OPhtNxyoeymv3kIQx1sw7aTHPMRSwNBXyTbcVtP3rJmaThfDUV461h+8ABcqXeuweYTUI6Mw+lQ
M1m5x8yjqIgJrkqdr61yTK0tDRIMemn4spdINZ47BuAxU0LMRiUEiaSyabml4AvTzDyoKKLRkV7V
G6iXGIg3pVhse60NPoxVSwwkq4CQUFDwhxl7kBCfV7hJygSYeSodjHvaqrNpRStp0mvLz6vhgP2p
HdaZW/RE0+E0a1+tQioycyzs1gsz4QiPbWg30do1UW1ugowm4hDVhZqxTWXluGMThyqWRYyKHglq
D5pjEZRW890WOayllGEHT0CflaTCuIzHsToltU8tGpMvPsekKa9Tgzhtn3lihtcfdCMeXdfOMzJR
raj/alyTVfT1EbnaTsOoZFV3cfCD7cH8Wo88MfEgkzt8p9G8kcjLAHXMU9YcGKCwnXMNQycszhNs
8gB7W0AoCVa3NqQ+VQbmBD/GM2s5npAh4lHISXYoJMrEHizFrzG5CIvybBzR7MvcKe5EIyu5W7Rf
R9uKVOX0hrRNfvvwWLL9Rfo7bHEXUBbbIlo8MPRWy1RbEwdyFJ0ays+OrVe+i0N8hmu3ipCC+vBS
P6AjghmfdPYQ1wuyqVLwgbpF8uxUhi/aZuiT52TC3d5BVCyb5SQs1/0BXSg717E/fIyEYsALzKbu
rBviy9FfLvJYTWKBzmWtg6ynBBf9kxzCp2yY3qJaItiqSXqLAmQDC0yfe0/C/dF5KnZpXQ+PjPWa
nTF99J66rNxW3uAvPxx7+RpJyNooW9cviaUuQ0TGr9LQhZrhSvDnorSkiw3Io59GU0HDMIUH2iXh
ippZVWuRou1clZHV3c6qdLYgZNlIpyN5UuzoCjVu3Ro+xhVv7RfDNj7ciawbHiV+e+8B4bBJdiWO
oc2ke3HFxN+Xq1kN9vQQIEBaQF106caQUJM9lqGTfVmidILVmFMabyLl50+K1Y8hq3wZFOOtKVwu
I2SEq12arRymnIdinH5OSFSileBedlZRKohDS9vlks9LyO3UmzsmG/mtb9WE2XjTdI48fT8TrnlM
MiHvIygMu75c6mdrscNrKy6n934K2vvWsmOUOmxtn/qlnO/nRFXlnYmb5mcNhe+AEHKEz1yFRGLq
qPqAL+TcWz2iidAd4ttpqAxB846MfuLD1uxUC6TOrH5yGFDwMGD5D170HZUL5IVZj99JZkbWrDFB
MU+9BQi6D61ZoY4TWUZ0hi3Lb1SjuHelhR21wBP50DSOeMWULvcsP92QFGqyNK/hvULyxAK+vYi/
nhp2ECkW3rH+5YZR821Ca3wbO1cTn+njyhUBo52VIwf0A/m0dLdWk3vntAQIdCbl3H8ihayrrut2
igiOcRof5XxuGbmN7Sx6Q9XLulH28bSXbdK4JwHb5quxlLkHccGmss6HnODZIQmfS+UEPxbN6UGY
JC/IsJrTN2Es+97FDlyvyrmczs1M9E3khuKQjLG3ddLAucpSdzgaPBsActCfbQI92hbvhwZqX6QY
uK8Xa75QSuOlf54yx7qhm0FPOqV9p6HdlQveSev/sHceW5IjVxL9l9mjDpRDLGYTWqeI1BuczMpK
CIeGQ379XFSTh13dJHu456YXLGZFZUQAeG7P7FpMNcoUZnnPHbJKxwV+83zZ6jBO1xFB6UOjhhav
m2U14q5OuvQla+C+bgoMuoRBuw5OkQmlNTkQhaUuyQtaFew1aoTrHYZ3nn2sjNhNd8LUxhvhBJF5
p9HSNi7YAauOfSBNwGx7UIlWZcSvDhgiDSVZI9lzfvcMiexV+yI8xTnyybLL++7OABAUHuxyEvqp
T5Ipo/1dKz220cU9Hi4WOVOijfTUVbEon7D2oIcTGU9SXDAkFPV1LrncKSH0oQM53VnCZyQSUfkP
tEE7dwlTC3wnAitYASo2yPZk7aA5D0hKsbnjWZbd0GSb7Ty38ba0KSMIUWyRrugQmU5NYLNwyimX
OsZ4LUB2Y61iH9509ffBwz2x4NTO6ECeuhl7Co7rAENwCkyriYO1cohQsIHFy2y01TGby1cSOAxs
j+ljXWCwCx/wdUchLheeDDSxUvc4sgA51UXhSTQ8O/F3iGIeH2upqP/DvWmrW9NM9Ruvca0zhHDr
0e4VmTt2S/RkAYTklpwpx2G9nxD30LzAgi7WsYwpxhH7nD+27XWA/ULLHmfPA23n4SePOG6UQd2L
YdH11DqysdRZvHH2eC8NIu6jDQdlsovbyjWgmMStsUh9TGZ1PolTUZfeKm/FsaK/eZ2beCEcDN2L
mLx9r4npnYdFcg1dM/0s0Xu3lawMzGGWJvcwSAI0DtutPkM6qxYFu2D2ZHgocDDxcCqHyKV1NK4T
Wu8BM20q0OaEMiweAtsedllwFpHyt03Rmz5VFcN0I1lNLCs1Ft/LZsTJp+ErpjaY1R+QTlFtWiuF
NGOkGZWfvzuY3f4mfvz+vPNrYPDPp50/qA6sO3K9KNSwt1lYAKMSTQ1aSftL3ug/OVSRtuT4Tkze
NcUfdLcOFjLlZlq/d4d6Bk2FYbKsxsp2/+LX+VVcnH+d+fMFMGvpM4TY/8PrGL5mKkJJ7X5q8/Y9
mZ/ujpo4DYSjh0dngE/6I+0mHGQAH0zvL17dnN+tfwhMv728i7IJgQndG7zor2fHuA+lVtaW2tt1
XG6ieQgwvYwywnkw6PomvfMqC9ZpYY+vciwAZDFJdLr/ALriwf45YiAcp/PQkTvM/NNwO7hFsXes
aigPuh6y8k8m5cIRIkF609Q1t6qC5Rw6NhYXsk+/KRz/MsD351+IU7CO4MIb65m4Hn79hSZ4M7g/
qH+c4qZJiHqCK8EnG/f6unU6n+d7mHrWX6SW//yilk5lB1EnplIHAPevL1oHQUio32940XA6oSMz
R6tXQiQHIEjV+7+/AH5N7M0fGS+GDsYvyN9EVPfXFwt9y8yxk6g9Zc3aWtTmJ9rrJtMH9Re/1Z+v
NIuvpRAem3vinuIP4iPV8UbJTiTfx21mqhvboGuNud8Q7V8pfP/k/UPj5AQ5i5wQUv7woYWSbDWl
mylMBsM5Ri3jBO09UXhC+YCtLuFtQgqcYs54cHqbG0kKxL71DEE9EeMeMT0mvxKEzArkRDDRKjfP
hvXPOfHfv/l/ek/IpvPVgsZv8LaIOav/e0GWFXeo6sKL9zKKdHdfeq26xWvOQek/fh06XoSg7wUN
BN7pr68DyARCTdhS1Ahno13VLvGMVYhz4rdI+X8FwYex/PG///P+mcX5Km5UHX9Xv9f3iEigWs8B
1X8tCp4hs5Zt/c9/7G/SoP2NMgAInh601xnewOf0mzTom9/mj47KdjELg57LZfx3aVB8g4HrmgiH
tADBneUK/rs0aH1DKdSJcnPhAV1ANfyDFPjvpEE8QnxNfn97525EGh1nt2653OD/eGGJqsk5f0h/
V6RS29GLaJGv8Q+2mqwF1hkzXIpweJBekm/tLqUWIpqGxwy43RXt7BmwiLssYx/jEz76g2ll9itu
mTuD6u4F/YI34LUo4wUVszOHQt8IJt1qEdXBk81DhM5xbQ+qodywiWbWkc29lsuZxcPfsRZdApKo
S28TL/E8nI6ZTBbNvO6bZI4oFTgrzeVstyqF0z34Iw1dQ4A5aurH8lwnNtUjndEN1GSRfIxL6e44
pdiChLA/XNM2i17isvwhIUy5PLOsiqLkOHmLzeRDRu6EzZRyZ9sm44csNBbpO63R2abntrpiAGJF
Zo9fDDrUFoThMaB/mmdIK3aDAILTQOi6p5qvOvtQc8aWI0ifGYyjMbRZhEpjaTu1sQzsmN5D0gxo
VXg/1j21uKVHdJ1bG8hu7HarBMA0QTlA45ENh8sW4Lnh/GflvRzseq/h7VtaEQDvpd9lr31mMpDq
bxkddrxXAT5oujhoJfft8EpPYfzUtW5616XUlaXQDvJVSXXznehdWHR22EcEmHIDUhrbe489+GSR
9/RSeytrCeosRYTcBblW4WjlMIB7oeIOVxOa3cP/nnU+7GOmCjcEbdpT3ZOp4qrYUKHZLwLRn3Q7
6o9Cz48Y+KMjgdSEdl1yfHhnI4xXICLN3Md30lr38LrUImGbfYKkLcgHmkTaOrbsBiGKVTYEUAJy
82ABcP1BvBjDaBcWa8hlqb6WTcV+u5EGe3pMRLT74dAdt02ABLZy9IR6OtZpXrG0SyOR15jatf44
h7JZh/d448QAQ5ze+aVeEVfBJp0/RZVPai6ATNno2SUu6uRIo6F9i+gzDRR7h/nraJDWTivOcXjB
ipVbTDV1qMQ8brqy9T5DhdM1zpO7Op3Prjo3JcCBiXFmaJCXzI/dGc2k9NnvmU3xKWN0OUYYuG9y
L9OwV0b2dy/otK2hocQGROQYksLwO+cxZNYBA8nbKHSsK15n4jNs9buYDoVVYRgfdhoAP5tVW8I5
QB3NrL5N+TphSDC36azyGsi9+qz7urMC7M1asDPU1bqPmOEbk/MUejGz/InTzwu9isOad+45nbVl
e1aZixDyluahPJul8QCBCaG2HXb1T3UamdpHrg51qkbgy32vyDui2CFqw6A7gAVcRQb1z6ZB9CV4
DhDBPcTwous/QNwRPvYvrM3TBeclsSGe8ZlFg3GRlfWjIHh8lrPKDiKhRnVEecfs8y68pjlEnoF1
FSfnJ7pKf+gcr7nLCnPcN7OOn8yKfjZr+2hZ32eEDoQs67OzU3+DT89ZVjjsVtm8HUClB8uVhVvq
D4wLQuM5obZsac1bhRyH74r1TbGx5p1D1TY4XUTNHmLeSOTksnw+bDnvKhRLC6476gkbdZ7mfcYI
J3jrzjsO6JrXet56pPAQ92ZmYlcw2Il4P7cjg2vcyXljIlid0AQbU6TJNiXsdSyaEJSxa/nCnIM/
qf0D4yA7mNbAJNeF5NWlU2xskiUrQNcmKxuTP41pYUzIaGxpRiLzmkIEfx3EvONxhtF8dseWkbzD
BvoCX0o9VcrGr5XHSfLVTJa+bayMG4AVddFjb9QCkUOkPb3SOu2KqaMANHOS7kh/sO+l66eq6gpV
DvMVhUgC8p8VsGM6+bNEXPU9Z8/Mu++AUVdQQnclyygtjoJT3uYf4eRfS+1miHpnZ/rb0uzCZT06
kSIVZ6u7Ngv21UALSlpR6JWThseWr2KiwoN3p+s8VkD3LeDt6TQxmAN9A+WHNd2h0a4aj58xjPIl
I4J81+j6vnS4OfTYf6jX0ovHsu6SJT0X5Ydfwvt1tObWc0bKTL1u3wmPh5XAggjD9qFJHZowNS52
SY8OWRFO7bi15cJxuDDBnSe0jBXNcpwQcaNaw5BdudshL8C0WyzjMjc8jJimt9VMNLepq1hiIihW
ATyxs5eU/ksMMUxTApKc63Q07ZX5tWuTjbRZW3EAUEtKmXmWqk7cEva8d8c+Opgmm2QL6nEZ0n/Q
2tZlKHibhXttZqdno/XJTnPwqapMrMckpTrUmZpdU1mrgXWWx3F5Nut8pm7YLEJpXIVpv1kRG5hu
AoZhN96DNnXGjx5iBc8U79pO4dfPUeq/g+f/b/DkBPSvB8/LO7yw9/zzn0ye/NzfJk/xjXAME6bN
JMk512GI/NvkaX2bDS8weiwdUJU+1zv+ffKkO8FEZGAsNO2fFJZ/TJ7im+HrPPgdlGDwVqb7H02e
xiwc/Dp5ArugpQ2ikyOok5zNOb8zbUgJdtWCtb33wjC9lHZddHsUveZS8WhftQAmVqXR97SJUftu
YCnCc+YBPh20cG2r9tHpGm2TgngArZJQNa9Iga1EGOtsBvxmyQMufFVgvAdSeqHAj6onR8XT250f
4/H8QC8dA1Er8NLzGM6NwVX0KIIBBzzYsV0zdNmyMxoGglE81DWKZNv22Q0XjZes2DIFD2UPp2Xr
Cyri0dCnKl/Bpq78hUnSkXSkW47bfCJYBxA76IatnoURdvbAxvkLFpyKy3lmEZORz5Y177Uxw0MD
Q2CDQe2+dedGWYUr1HKAJkHVBg7DQUYnIx5nPCAok96N85TUMi6VgzpFZX0NahfJtsAL3g2CEvWY
cTMP4rVkhbGgjXcih5eMSyPKjs1kd8egLk4uJT4Ys0YGtSbczHijZdJiucyoZeMOzVwXdaI/ADQj
7xESaAfDJS7FSPqt8ukcdmLdfw3qrjomPwfEwSvGS4xF/hIBrDzFaStWw0gtjp6dilJSDymRgSp9
SN8HW7jnhMccKXZvi3cObuVEOgMCxhLKzDW0M3+V1r47sIJiGzZKHIzS7u66WmTwm6161ZdUP3sV
ukNlyedWRofB4M+wBBMjtFgNCjv7UF1w12Lhx1JPU5QKvjJr4JxTZP5t2JXsWyO3eHVjAx+y9JmS
TLI5UwLghPDY2qTvcnZ3TyiXPi0EHB2sFStInlUBS6ZsiNc9duxek2Q7qYxM/X6fY9hkvN7XGQ0A
4Kj4eUnDKUEGGYuPvn9UDWwKLQrAsfQT26REEoKojPAhIPZxU8RZsSksM5wRry4xZ3XrRSYVcqq0
TsnYNZSPyQv8iG0UCOqNIeOCoK3wqCc1tlJznC6csBjIzlHVHhB4bVoX+0z/NLz8S1G7vSIZT6Te
WKGeL/IxeWADGh7a1q8WXVkumEnDlTbxiBjbO80UHVnLZnhs40nszc7dFIgr63GGsg5uFe6yIoyu
eVbfR1b3EQgOBiHu1c0wcCRTFMOSKGR1a3RvPx+aY0BmhC1osvUUqHUoIvyl/jQ+WFlxT0kGcWLD
sls6xqLxqqdM7YumUeVWaUl4MzjnoB+fKg9C+kRA77bniUqNKAsHKLte0/M+UHGgET9OaYhIKK5T
7WBvk74+sXa7Zw8MjQu+A59aopOFKoLiSeZXvUqZz7B47oRbEg/KRkY2AzguERO+/vVlpGZCCngY
Uzeei2rcD43+OLYgDgvQ8qvMNO/DOtlX+FtrfJSPJF/jpQcYbDFwAG7oS88Z9Lze2FYBNj1hvNuB
Fh9pJ5yWJCeyiCxMepjsiTYI6sTNGZMNIum1q3X+/yAC1jaL6avv5JsQ28RspURmXOJKZGLSAxpP
iPf7gksdUaHZUBvAfGUKN+k3pJfI4Fc0Q8zOCKsed5lNPfUlh8i9hLDGOn9y/WZamf4g/J3R+0Fy
yKcmLJ9RUmsuJiFxBCS5JdWu+OkUYPMRDhzT49lBoLyuXcMnInJeV9AeFjoeG3tBdzarJx+IaLjO
JuC9iwGIG1XilE3MHLik2HqVsm4srTPPXjiIO047ZO58q1lzfDfuG7LncgnvFc8DMkJKxQLnkJ7t
S0EhCsH5D6tzqn6FBQLPRO1OkQbrf/ZSdMnUpku36/SXKU0xWkw/TReYbzFgDDXHnROKtnkvVcX7
kld3bjBOyylJQHI1eKvpqdg1dDhsElc9qu7kTNCWw0A/u55fnokL4CJQGkUcMcZlWXMw113cBEYw
Ynr3Q1JEBXQmy3bxWnXJWyn9fkNw7buRk0TwQKt6/miSv6n6S6G43zpN/RG7HxRk+oeRRRzPjhFi
GM0QJ2vOASbYVVxsK8Dg7pPZxzJgaDFmZ0uUuaRbM1LWLZuHo3KAJKUgKZZxbJHIpWljNsfQA2Cd
NL6Ra30qv1OIqc2fEU1as5umjvpbvmSP02yyEXYf7ZsWclWPoeCYSIoBhr5QT/iOMVOQO//yCyN0
lsTES2vZ/HZi/Xl6/e/0l6uYqOu/lx1BqTKn/evJj5aP918Ex99+4LeRz/O+WTp6PAMftuzfi43e
PPLxPzsMb+iJhmBM/PvI534DGOo6/uwPdEwOi/8Y+Wxqwx0ioAiYsw3xP2sNhyz1y8gHrVD3yE/i
ABTzHkv/I54UqFracFaxtmVg2A9JaE8rHP05XSx4zjscOYBwstdIZgN8B897jXH3USYhWvwN/Mfe
AuJwzlFhy2fgwyAPu8k5G3BBg/0wKaBiVExErCVrx3k2p34CE5SnzimQ0WyTU1W+l/7oEG7spmeo
usUXCUf1HE0ungDbYoPhuNpwq3thuvAbXVvSNyU3ve6Zh6HuzHsaUqqj3eTFAbcfCys/V/uwG91h
ZYAaf9acybSPJcFFJiHuYqza7fwBfWTS9+wvNHpteKGlsGnXIS2C3zASWfDI0r4ioamJo+MX3VsV
l5zrE82TuH/cMX7C+K4/8lTtfXamIX+3VWBTttIEdz6GA/PTn1V/OPfUKpF4CTeicyRYhoSG5YS6
hRPMQZov68IHSkWiEwiHY9V3WlngS2e5O975LFc2+Evyc+7ZWB8g10AngiCQtTeEt9sv+pS0+8BK
maVTAsDsogVZ2EgL4FQ32lhdIrK+46LSvazcULOpcU+KOnlHS9MIbITyiXa0iGbmLNugK0lrQxa+
OLGZFfvEMMJpRfrP2mQue3azFeQkB+srUqmLcysS88iZ2vUu0SQmi8LXW5RepfPpRi0wisXkZTE4
ykTuYWK661Hp5aah0PVKSsTddJZVf44qxcAGA6rdtrhMvpdENF4J4TgHzFjhESdUced4o/lIg0Z9
lkReyfOMOs1qotQTmm7bjjoHaSdhs6S/hUqtENNlKgf/pq7ADldCYvoRhZ0dcKC6JzsHaiGUwhUp
YOQDtOnXhtOKN5ICKb0lAifVrIbuCjNBqZs0GkU8Vszgw8SA4OX4zAOOTvjclZ46C0qXTqJyzT0V
EdRfBEEBQ6qZzIyEIm+pVzsy2xman9zFYYvJQ/rdcAr65prpU/BG4lAeGALtV57mzhG3T7oLzdrk
bSoMn9ZF3qiFcAkrL8oOux6BsjnTKn0MQAun4GiDx2nOvXoIQHuOaOG4sJzGXMdjV9+TVZs2HvOS
3qO9iLJ6K8uM4muGZ7D3nfZUzViX2i8O+tBSVdcGHNNG+0ZJm/FR0DLtqwjTg/0cUHWStQxLQGvn
WKMbQd3x+s80q74bGqyRzKmvFUlgP4bmFVhynfpQoUokNDVRLpfh8XIFLRLGzH/lBLwpYqfNkEMz
vvUs8Ukf96Ypc+Aq0INiG3iDKpppO+ijq/DjtuJQU87T6xYLfTuLrJVP9PHkuViRuAy7RxYI+VnT
aYevDavYppxD2zvlsN1dhD8j1ZOu0foSaoP31oLHzyGTKa3j6xpG32XOPXHF3cQc1oU+KZ9mhSGK
6CzizVmADqLOKPd6/pH8kNAXxc+sN0U5rXbqKcfh7OO58hObZ7tpgZpsPCcRfC3UsKWW197qna1j
zK3oXmMYWna9TkCeIxRgHvomHl3e2mWr4O73pcDOFFIZQjK2N+OFnobVOk9Uy5QyZ3pErF89ZM43
z6gcoDcxMA4m3IIOrUDeBqYXbPSkiL/KuA9oa0ZdY4RU+rjpRwmu0dLQ3SbT5YK3uva1tIljVdKh
yKiD/bcbgxj7RyFDOh0a1zzXDtKhJf1455NbfoGBR7i+HutVFdAsmuG2Xqd23nEWMOoXLW3lwc0w
WqzMxHW3TVsproewuU0gqQDFK+32IxzydI0BYDeF4mhISfsWeMCX2gybYxgOu3aS2hULjNwnuSfv
x7gKb5xGn27AbGVbL8+t2yo/lbHa48Yab3UVxyt2hd0j5vhu05R9zhmZo89+kqV20ZtcL48W36Yb
au3TE+agpEMAp1fD7tPXwPfVq6tJ+VTFbXHmbZZ3mZzsNwX3jgaMWh9Kamy64CaMAHNG3Yh30Qwn
VkMtoFfgAf6SYdQ8R9mUI4IELWcBvz2m42TDCOwEFbXddKREEd6Xj2HoOvUy3aRTNl2DSZn1MshC
+ewhwnNmG9QN0RJ88ykMaFzdU4lKniSfFDi2e6Nr57YpjeA0fQN8y+bXdhklbxWywCaE+rIzjdL5
Dhdj3DqsPco1uRTU8DzNYXAaA5BC28q1k9uEVOfac7K353Ff1tXGgJm4GSfZ3yPPgNEE08UJwKP4
isNfuKW8rFxSHJs+a3k7PSrbM0/IzdzfDbcyDyyqKmLMkWXsQ936bEZdrtgoSDrwPGgqsJPKx8Ho
kHFsRg+WRVXtnobSS86m14zY4bi3gvZ+t5o85mtM2hhcYHhjlQ2NsgGpOGuR9b58Q5GOASlEuqWt
xzAv7lzbA37WV/H0UMCEpoWcnuODTu76qalk9zgkxmfdFnDW4qDRFm6YWjecpsIfbssmLEetzpGw
kBuA/5HBtnuApgCvzaekdvsHxLn+PRjcmJuuCSNz1tHxQruJKB9ddNkfqYWNDR4dJvsoxqWcKeM1
StD74CJX1o3CBwe1B2AotW9rYsLJYSpF9+IH4YcfNjsuLe9YeT6BcBNCRqeFu7wyrvrE5zwmRX+A
DnzBWlyBy0bV99p+2uecms2rrLlIdi3EkCOQLufa5TKgzqk1QRT6au9FiMYLQIDNR0krJWZKPqjR
rPckvtnXJTxMFxibk1UaJ+kqZ0FxF4LlZ97TebQS2N2UPFMecW+nG0iSxdLLDdZSrj08ynLSYHD4
go1jDkunSW1sqUJ7oAt8PdiQ5Wrd9O4A42YXkFqzDS1Ono1xNPdsLdp13eXlZ14nckuJUY7fvMt3
g5v7L46VjTeB4RSfZK4AYzZTj2DvOOMVBzClSQlYp9JsdnaoR6eoIOsnuwhkbN5Mx4HI+5c7acay
DMQNpL6YPige90DZjI8xx6u4iBPPDJZDB8lwMUKuPqYZrh8mSTl8BYHen6YxoeRzyDTnMjo1N5J+
KD6o2jDhxTQeyWSNcuqsj2+dkTnKCAN/4ypDbqbELc/Y42dFMOcMH9j4kpvhEwhFcxuX1aX1LLUz
dGqQRgN0nqdQ+9zRkadKAcrA83ti6IxXQAZs4rVmugtKbuuFrtmb0pJbsoCAJqMPXL2fpeHfsFds
NllBoR5XcOzeF2XJWa8qdWMTVdqRe2LWLkxgcg9ZxX0VROgAi13vWwKI4Deno+uofmONSrvn1Gjp
r305ee6hC5ph6zqlz2dfpPYXQ1YBdMzKjCceUhUFUMr44QpQJoeJuDdHek/6n13rGcYG1Or01lAE
dvVT4a5saqPPeqOdpZGIe4bJ8UALCnZ0vZGnpo59prkW1c3D7EnuJzQot+lrYT2k0kCvalTDSIn9
sFfJ0RKlc+GOoNYsR7OTE5pdvchCK34p+YmTmVEjt2TOnC618kZJqqJyX1Mm62tB2vXE9YrdydAI
UtfV2N1Jws6I1jSUn23NUPqidPLJXAdMuARsJIu/wcjT62Q4Jr1RfRm+5uBmTlYj0UYMsLsXC9wZ
lB+AwKQz6JGlPNEpAEwpWlwALQT4CwSdAUtZ1eG0Died47wMyugZojQG6LIEQhLptkagnRGDBPce
HlJ26Sg3mrEq2dnsHPcORLhN7awLmnGZZHn26Y2x8RGyqz479Gm/thHYMeIlGr5mbKTFEvUa+TXI
MScsWT3RbZ23Azb/ojSogpp674FGuQguDEGQ9YDXZOEqOKl2JUB8++DdirKWKw2uEmgtqhW5a713
sVIwWVq4lp4dbVOPuNkQI2ua4S3Bka8KxxaOg0LbD4CxlzLT9noZ7WwRX6aip2jEKbMV0qW66giB
a+B5Ma3vKZAkPbCWqS238Lj3zAkYi1mDLnu69QpmQ/4lB0fkXzo29lUcajvTGVDlJAM3R2SQu6kP
8rqInv0awEQfgYiMJuiwafjIwtBdcBzsNxSZAz6n0rTovTP+M/jiurazYkXXeCI/sGGjGCarPAYR
N/lU7Lh6+KYKEAQ6RzNcqeZKta6zmiBIgcmJ1N6FTbzOeqNb4OqeCBejNFs01i6hlvLv7JAQHZ8d
XJ/Wmyw1V3o6vGP+XzVttFNEyFbEjm6m1pW3PWIqRE19OnPtwdSyAn/Fo8dY9P1YE8JgNXRI8ia8
D0ocznZQ4uypkPEqvW0lRl+a2enitTZT1kiGUm0EkgftimyCMNBZUzlaS81vYce7qapPztgmMdRK
3l8PXPJWIuWBJbG7na25wVNrmO1LA1eLZtEonfGBcMCPQzO65WqCOXaX6qi9aycs/ScKhId3ZYXB
sXGmXsCahgrTS/FCFqQN10oTPhyRiQPOgcUWAKcyHLK1Y1nTrhx0NH7p689QgdKrgpVDChG9kbCX
TJsD9ifFDOpRjqu7Xfls2+pqkbbY6sp7UEqKIzcYfPJx6e2GtHqfytgi1zWnj0D5+6Lx8T3o3Q9z
bCM4rlCQLmFrEfejyFhxyZVg/6geXw4mbpIF4JTujSsrXuKYJ4MEWWgLEdnZDiOPakFIYG9GfnhI
JnPYKQ+VAMnUoIverMujQesZVWmh3j9R90gVWgoXNXZUm0N2adxHj8FlRm5nVI0FLPN/M3b+d/f6
F+qbYQnv3y5ed+/1+J7jx/3xU8zbf/7v//ztZ35T4FzENNzF9GUIbHW/V+Bc+xuNv45OyMlDa/vZ
Sv83Bc7Sv3lIb3DL+QZatjU7Af9u93O/OXMdDN00qG/zn/wHbj/xp+55vKm+ZbDztTg4/zl0Lg2T
XJ+McnxRmneDS7p3YY/l2SZH/H4J+X69gjZK9wC5uRDwPzA0D7a11mXV7ZDA/H1S1uoKaIkaPdau
/lPB7PFi9rl7wd9gP8YiaM69qVv7MbOSjyLWrEtbh8M+5787J2MbDV3c56FcGcr+lMNkUtRRteri
UHn3QOSVKyUmoPc1jiVHQ89JH0wwfIj8unmYx/9bPArAYJFZVipysn1YwgFyyiB5IpjYHGqSFk88
I5IzsYtNjBgEisvvlhgSubQ6bD9JQrmv40bhQkjAc1bCkQL6XoDRUdB3ht0vvPgcsrdxExcre5A0
ZsIsXlvekF1jVbvsVhN1aTF6r6CqU0cD5m6MHf3EfF+erSjSDkNKITGIpe5im5296Vwpr53S1blQ
PLIT18kvlWk3RCwaY+02VXef5tz/UfzpjU5JVgBpuwRtTRN5NZDUGFr/1ahtFhla3vFcN+21Zlby
JqVPigYmJgdVl5Q6t2p69zMbAEucYH/B5r4yI/xuaqKIOagV+oatmxATyy+M/CUMZsXKhiiP7F91
NYRPqgv7lzEKmgef1fkPsA0T4EQqyTtW5gbpmFE3XVLceps1G7Yf+msGAQI0EYMWEtbkDm/JWLEp
lpgbb3OvYwHsZcPRJ8+3pmuORKY9TV68Kmj1WJH0G22AnxboUmBYFf3Z7ZSf2CdlX8Y4CCqWMa4u
dDocdnVT5Cf8pdDRB1FdU6DCK7vKdJbr7tdICerdFJGt0iCXnOG5h6tMy9UzHUckYD2/fXa7JH5i
5A1XTaXdm1TcHpOuN7+0IRbspimZoVaqasELhyOsezP5jCLvTQg3OJf13OwxuMHRTC2xanvaFGfY
soGFE1IEs7ZbinOHKec+KjxjFU/NeKCl2L3JYFIUmiQqlhszJTnsTh1WxveaFctuNO1+F8Ye5dBj
KfciSddmOAQ7OqTpVrHIU9/1PpWevepHkNrOcCCMSJGIVTveWk6d9uJi0HoKy1Tuc9n3bxmm9Pce
q8Ei4oS1gkznHXuralaxT72LI+7iwajurW7Iln6bdu+JVVVPYrCibc1G97XsynA/tZ0FtdIKXIMY
Ofk8GwZPhF+sKi9hg92E870dHq2o6IDd1+WNGGIOIV5ZPgdYnRuwxABtzYpg71LPSmialLEEnT4m
yBAs9UItM+j95u5ww6aCBx/BXP69OnHxRWca/ZOTxe6B8/QIr0orzoGrEIFVYt7Ek9ecy7w11ioi
pNl0bk0Kk5My67KydM4yCsHYBimHCOK2xg/8WupH64jqbBpEdFZ9Vk3GElxtugYpWJLBbhqEyd7R
+8e4Bgu6NRxPTzECttJlb2n4K7bAnIwDKyFTZc3zVZt34mzmLshI+MIbCPbcB9kh6AInbe551FXS
+aQst4s3k6t5F4WCNi1wMFivrEfg3tBiAlxYijk1OE6hBv8MJy5Tc0zJ36Ge+uikcBq/kFKhxZkD
Y8tatMs/G+Sagek7NN/sWoB6ziFNv2LqsuzZ+aDRIJEnLnp8arbu60h/OgBwzfIeDdJW2CWN/qXS
zSk/gAqynAVh23Gv9brItyrzLGPJQV/7CIvBLFi1lO5Ly27CW/upV9/q85nAgqHITbsPRm6MyGsE
1lU+bFqzG1swb/o8Ppu+9upEQ0rLBvSbYcGWhBSs44A43cWxWdZLS9eqS58mFIIMg7KGdWgabF5n
OxqN52hxbGxMUVxjp2Oi6kGJaaTD6+ZDryc/weriOBHkRGGqaxnp2tGlOHvTZqWq124bIUvT5o5p
IJRMmqQ421fwzY5YEvLPOem3vc1+vBkjxDkNqLzeiACyVwpgLcRtj3uV4+EB1cXZG4ZCAW+sePgC
vZc/t9BQtgVKEoAzmyPqQg5Veh9LN3hue785p779VY1a/S5i/94eBhyTkwABt6BigC5woLCHVrTD
2+h1bHfstnPe7J99P7Omtted0A0WsYu3JzQ69z6Q3uT9H3tnsiS3kW3bX6kfgAxwAA5g+CIQfWTL
7JgTGCOZiR5w9M3X34Wkri7FKpVeDd7gmd2ZJCqTEWjcj5+z99q3Idx1ekdWbgBPdephSwoXX6B2
onaXZl5rrRgTy4FjTp48MtUYTw3JtE86ZA3SDzM06lSrMNwGWQ+IpNlVzAX2xjQ4QokYDfaVlvYw
6LDUIP0F8WcfNA13NL1t6b4oukIPxKcCyMkdQSqNUfAAlpGFXph2cg9kLTQeO44eV2luoxdJSbiP
NwVm7xfEpHxmBw/SUVrNwmifY5QxDY2/Y5ll1TOdazKXYrhoah04+WCvTc9ExF5jLjynBTdOMzPE
WRCg+YB2H2bfKw32zWqsSK8vtJ43pg2M7BlMdXdiDTW+6UY7PTOrcw8Z0nxmJM6csPYWprUe+NU0
6MnI+urx83dNz3FoFTGV34Ff0b7CbR5PYmLMlkM3fMc0YO+CuPCeUDprj7rysjvLxOLrD6Pd+1EL
Ixu5Q1CvoKYO7yy67U0SWJzaaEG0T31vTa0/x2b5qqWlOnhMarGZmcr8YsdENKxYFbVLgZyaHBry
YtHJegWCFRG4lAoMNLAaRGpWO63vkxq50uTB8EZzXu1Qy+svbV7TegA5+E7ysps/G0OgW6t6Gpz7
xEyicOsMNCzQr84E/aRleutFBhqaNpCiWVuhPZyCNjdXbpJEd0Mb0axoiDn2a3yzRjJnF+4Vp515
dNXT0LTsAn3L/m4Z831aRzCHl2R5YiMqYxkRKTqkmrNQQUWl6U8qSc1uDQvBOffRLPPVGDhOSEJE
7XVnh5nTtEk7MGV+ENntjc44kMfTgU2+FmkUvARyJMTHI/yIEzhXFY2Ceuqg+N21Q4wSTMXc96RG
C41vdL6aRxBnKxI5m/vOyNT94AYkQbW6LrbYK1ze+DDOD3E0yTOJv0gvLHY4ngwUSjiOO2NrlEZH
pkufIgaadcJ98YqhNkrq5EZy2oVh4Rbi2wya70mrvBKFB1OCa1mPXBEvSyvcZyNXSFkwsQkodr+l
cWa+oZzkY4Ve0j55xoiCsYETjrTXCd84HWZ7mXXeUwzYaRfN5I01Wiuu09lMrrIJ+aGv2dmMXimx
9+y0KuXMaDDCyRNmVLsS//s5APZ2Gq0W6CFDljbx4zhqXgccbgAUMEl/ZMrL34MuMY92oIUXZgDT
tA6RB53pQ19HSLMP04xycvW/ko3/G8kGTjGUFd6/dYo9YI7t6j+fG//4sd/1uuJTlWsYOr0z98cp
8He9rvGbYcM2g6RGrCvGeTyF/y3esH6Dqyepu/gRVwKA+5+jI/4yjIiA4cht0V1dd/+TsyMJpX8W
b7g6p1fszrqFhgTnmb78+U96XVWkGuwDo9tbgUV4T0qYlja4+xzo58rwoIdIqtZ+xENkNyl7RNm+
j0I84916AdKhQw5wK1qsw/d2isFCs9/QVpGdr2kGKUaIM76kSm9OgMTpnbgUSejLye+tkjtJ/rg/
AH3ZFw2JuvCECchJxaqJQU+Q7f1Seqraym66Ly39PVfZrTEtKJzQbtaFR2gak4zvVmheM6LlQFtq
1SuEf85/EntYO00E7Ni4kVZl2L/GTQbevjzXWcIq1LL3YeIJbynUPD8WRJDoFUkrhpkwHyQf99Qm
FrBgTclzVAToVJVj5ai+sukp8MIHPU6/DVH9kuLVyFY9S/6VBqB+k4xj4LdlR8gXAj4STazunmJz
8VlZZ2TJ40GkdkcS0lT6YeUR/lMZMbFjTjeNAxoBA01G5wE7COXGqE3njl6EDpw42kRVk+4mRiNr
fFrFlYNWbq2NDVq5ijantGrnSISP8plzQ3kePFInawMfdhbKSyun13r0IpJXSKRVAzpT4WX8U2Gq
Syc97SqQvX7AgSBXcTsk/pzZ1hVZUB1n3fI9McCua7jWbmpCoLdDaFKxJYYglBRYUOo41oa2QbeC
iVUfK0wv9+gJviuF3q2knLoZGO2+UGe+WK5adL4MehqPkULecLSu0m6jSliq80QYfdrDKKFc3Dul
9+q1WepLYg6YQWcAQgfDaTd9rh9LR/IAuGm211VN3QjvJJbywUGhc3R1RAdEacQPDfWlT4R7umGe
F14lVZjdsy+6NOP7dD2nsEEGFth1q6xHh7SYjRNq9hXUymeeV+991It2o2tFjuSmrP28jfJNr5qH
QAseoolZHxmFK31unhIQiCBo4MM3FCWrUbO+ZuQm7JO2uTdsNW4QxEP0T0xmLx2KO51YBh5RXBsT
ZvoxuS1MJHsEudhrzGAMAXqmaIvpxduNnwSG5JPGkM8tOPxgiTYKp1rdWnJUG8PWNJ9YmuzGa0S2
wTk1HPLYUFvJM4jGp4F/H1rxPkzJpcmiiOXMa3Zzy9hJT4KIhm9tnuyiTO6bxHJ3QiFC0ezmyQib
8Uvu5eFx4Oy0N1r0Ta0lOXQkAk4V6TdZgo6JW9Xjbpz6FpISI2Kv04Kvdak4rqWiOsdtEx7naVjO
Wj1u2pVh0xvvgvqdkUHhhyV+MTnO3rXMrfEuHBeT92ilmxGT97pt5FGC7b/R64AUvwB3Fz3y+G4w
KBcn7Nc3OjSTDrbx/EYptY/bmQPl4JSw3RnFr9Rs3AVpi0lGg6dNoEe5bXXk+3oTOOtehpGPBhKe
r1RL3GdkoyzIs5y6XNOl7w1a9zw1nnzsws7Zk4ZGponuBGtNJyPK7nWcp5YTMYGoplPl2PGjx7zu
zGyc+Vtkz+I+m4HIoMQgVgkC7rMsxLMe1e22lBMq6rDYq2a8VS3RAD329ft4AL+vAS6YV4hfiWMY
wT65EbMFr1GX2O6G996Ei+4ocziidRv27WIW+2zwa06WMmsNn10rU9da7Z7IdRK+g9g91D3SFGmm
5JPJKFarTmMfMOs24Jb6kFsDX/WRc7KgddyCkFXnwGiTmwgUJzSP7tzJuN/lVls9F8wPVoICEdbd
1KGhqnW/iw2xyWn2L7rc5LGnctouZNV7aIR3I7hNXzD89UvILQeVdHfsQ9qhK4NqawOPv9RlPu+N
THsIx0rHM1UgPBZFe1Omru277hwzIiFKqhDxeXSj9L4KrfLOTuCf5bHVcZhxQF0B8FiZo7tEnRno
0xkiGAfN1jq/1SqbQYub73QGV+dRa8uVxvRxFZDkQ0FosgrH9rthcND3gEatLc+7wyH4FguX1NQE
sZXlYfsbdWWSV5wMxDI286bviAbIA0JMyoJ+JCSSH59BZKBZwpg8mbL1xLPb8zZntoB0FMzeFa1Z
cloQ3lmU1mY4XLSww8hLsF/9IJT7YTfJVT50rL7G3h1gOLrCvenBBKxGcFqan7jRcI/7pNv2LjQz
W0vundFQV44ukyeFE2dTCXvYeDC08kLubG1gLMeeAA5N877OM0IuYou+lyMPlGyyh74CWJuM0+AX
mX499/NV7lUTOQEyecRRLw6dppGMs9xpN52CrUncLzNXlp7WK74XYr4g83vtHRFwUWeTlAhEQfQ7
UWMimIuPYxDexlFVXxE4iWrKFHdYPs31FPTuuix6wcCUKUc9F6ixEsfcN31aP4TIonzU6UQntm2+
N8fym66xCi2q8kAEG9naDOShE1r297yDqhq0SxiiaeOmQnf7vzOSv5uRIMXEy/XXEuU98bdv0bfs
H7f1t+/vTfSnYcmPH/59WOL9RlWKsBjdjOVSWP6BTXVsxihMT+hPmJbxA6j638MS8zdh2wZiZlZ1
gdCFec3vwxLmKCYgEuTKnM6czz/6D6YluNr+XPEuvjnDM3TbQhhtGsJc2Ak/VbyCxAA61q27KwAU
+rHT4GJqPDB1Cs3rGwcwTud6RK5rZbs7qQ35KreC1sdiFRwE9dV3ulbFnh4LCDvExR0b5c7K2+Q1
q1NMNLNUqInatHqrkKyiE6kwkA9TeK0hlLh3l+iIsis++XNt/Z2w22k3Ro1zj8AmHjaRrqy3gPhO
UussGW2hGm4nr7uKEys7WazM9Klle6gw2DG/t2jGFfo2Vt4NgdDVHpdC9yIpLb+n2EDZi6KJWFct
6LZmYcBZy5Js/B7GVvBKsGZ3nMnB8W05tru5KaM96m7QoAS/7Zqx6vxQYPGZYvcGhfCwmURS7ssI
BxTrAp3GisCqmDXxdsCNvfESsGmrHLLjLsgK7E9YptRjT/7NewwA/KrVNfNYud3D3OgeIu7GvTWd
ylq8LDifhSwBVBDs2KgVc+fa2RDdSx9lIhVv507TuGa+nr6A6dZJ9xnbY5GKN0D4/VWQxvGZnAem
Fo5LaDa89oM5NQ4B6+RdY3F14ksEvPWZzA0UU3FjnUOXspkodKIxx8bWPvpJtlc5HbyXkkbMFTec
72mDLA2qYh3aunUNUqEhOc5FQouuiYmL7n5QqBQsshGGngzhzLFKF14XbQKUPjk0VWIQGaQgHOKB
t7hQWvHFykWCfo8TR+R2+gsh4fSPZFYBTCN4UCEiWaZMmKVFXPkDlvCdGwqHwUWLv7q3e4LnBjM5
2Vrw5NJR9u3YyB8gh+EKbGjatHNkfh0ZOew7AQWht5z8Js6yhJwI9o+V7BmS14L0QSdoNgOVsS9o
IW5yO3pHSxfQqCyUfW0YfXKA37ripuuAAXD3DeXsfUd/Gz6OvYEuCxHCE8EHGQVKIB+GAofaahy9
igEPOW+D0sUdwzwdx7enWehDLLxGVt2p7wTf33hWra2NLlTbDr739WxOOZHFckRrnpHWKQVPLc7D
7DEjVB2HOUwsrPtcMy8xdF+ri+51JuztpLmuuqdF7Jxm5vrbaSBg0RwRPLLHShqfOzU5zlOq8H3S
x+xXtYYevJ6weNrE2xF/UTwa7uRd432eiTBCarnRg4FpThUl4XVb6uGtORsWw0hz0X2hTCBJdSD7
pDFxi5Ffy1l5gt/tgMt7c9HLUWnZWrXX7Nra1jALiLdOCeso3xpjPLppkFA8Dr7QW21bl8NV3ptq
7yL1WWPOfUB/RUxtIQ74p4DAikhq/k9r9e0/09MW8+9Pvlzn0y2sW6zThm1AVXdZlH9e9QIncYay
YTmgdy6iVW+XKBOUKgqCu9xCneloizWkkQ1SypdszNjWy6qur62ZanEVBkV3aucezGQeUZVFRXby
epNZBvzC9AzEsXgpK/QrjTPEJrqNyMo3bYsBacXpOL33Pt/n9PPdNiNIKwfspiRUYccwjxwhwDgP
vWkVm87S0td//9WdBcbzp+8OaA0EDKApG0k3U/dfVvxJa5mbpyEp3XaI0iyHHJmaXzR3fNUtCkoD
NxV1XFidnbpzwjVIbWi3/ah4GmpFELQW2rWBpTcqAVaQIE3HdolsTLL+ncbokmgxTgenGvYWjc7K
nKtxLbr61W0o+CMavGAejiITnJbT+K2qxhL7m5Hfjp1bH9AHVD7kyu7oGbD8RZXn1rpJ+2pD18A8
FH1tyrVOp2HDdRTrYCBJqZd9vLO9Mb/tnMF7hWZYvOJk7Lfk3BQXAdb42g7xb2RhHW2jwch3ZTs4
L1A1g4PMzeB2yuP+nn91tvXcxSSfmhhseyLfETW7uFNJRx46Ne9KOSCVc4fpEEYo3leD1QbbsBXh
lwmUAG6yGecEH5vyGPYL7ALP2NUDiREpm+wmg6aBgIY1clNzHH9qBa7W0PTUEx1tz6/o6H9wu0I/
btP01BHxshqVnZyYUSxWtEbYTwASxI03u9oXsxnEHu1kyN7i6uV7lZTjE5Hd8sl2yuI2Cqr61k3t
/qgDmdmbhhWdg0qv9wzqD3nt+m0fueBb6nZduc3Y0nMxmAcPw3A3Dnl63Q8FdqQoI7U+shAhZBNh
y8y86y+dgG7JjI2+bmmIi4Xo6qHE7e2tg+wxajkqYFOwB9LKmzl/zXU1XM2Yjs5z3UY7PWrGUwHX
E/IL/hj6xPHZsScGMzWH221tJFNAnqgbrfW6V2dHDcENYzN1J9FwoJ00womgYNRsNvrrTV0DeCYK
Ir3thqi84vDc+lFTMHsITXUcpePdRcsqklUB5YpzAIeLQai4mQR8XHro1ZCRRhlOV2MDKihxHWCb
bBNrottvm2XNCiWrV7CsY2ZoRHf5rGkf7rLC9ctah2Wb3hK9NguBH9zOzN7Nnwtj97lIslJYfres
nPWyhrp1xDqTxWJmIYhI0uVk5V3jEigex2UNroU1HouhZM1VoppeCo4HWzFMrOhGWd33xMqfZt3o
XkEv6X4JBphZVC2wEy0bQ7LsEc6yWxiZQc8nXfaQCqCctneYh8br9nML4siPIsTTppZRuVE5D5Ne
2jeNyqzA54ztfWdETKanWxqpvWt0l8y1XmGgWfbJrk5mHzk0O2ihQvcyqMRmq+CZNtmnYnVSWU5C
imrJsC3JSt0FEXnotOCWLX2m0UCnRgNEDLK33xocPuvV3HCLnM+qYVoKCI1KYl5KCvezuMBMkayL
zrGJ/KTu0CkfAy+q1jJf5OZB5rokxHfjKc8M5aNlHA8B5+xVW+Q5YnwFGQtl7CHpOgE/wI0g6PSe
tS7GkpgvjuckNmKgP5htCXE/zMVzVErrGgK+e0+qYpCv6iZqyDWrvfdqVuJ2ZIT91mddfxs3U/xI
AnX7hXiysfFDvXMOmF/IAApqDWMs00lmK96A/SaOzGupmd2+1siIpKajgzcA21y4xsK+zScVEcmn
8uu26z3ixAenviC8fNEZ9/semkTmuKZub/PANXYuQ6MHJ+SLo8IWh1pTnCgjfEAQ8RnbrlTDwdtM
Le3Wnkvz4MjR+pInpbwF62qvgQvwfORx+aBIYicTUK+zg6nFCc7uGOYlHnCgD6GhCMnxxqS5kgS0
b2Q/eGTfxvpl9ObuzSwLxTXG4kIfiRdtOwzQdFeS4W61CpH2Pk8INnZAvHmLAWLGR0cqxqu1qx29
qh/2OW3hY+Iwb15QqzS5Khli6NL0r8bo3s6ANR/oYKOQLbVsB9U1PhK23YxcNJf830mkr4kpA2Ki
MXOSM5W3l5DR6avq2majOxa5NWUKOEsGFx1C7mYRG29aGgEnoTwefs1paQ0ST3ynkU6CdycrG+jr
VIGrYZLWbczXCCChE96FU6CkCUxywbsuNEb9bRkzfKIA0HwMc6hA45ZmPyjHl7JJrWM/Nd2VbTLt
Cw3EE8R5021PnPngiCjlCxSMBlwK9g1qJAlBQR6ZQ3xgyLhMYwknfMwzDkhBWRyc2nZ529FNrwpa
tfcIXaYdKw+FdZDqT8kI4ist8yfDUuLFqhhX9F2mngfbTp6JT6vfsYFi6wIrvO/b+RVL1pMpM4nj
EvzEwbbKKyGHmwTBBkU/wXndOMpN6rJX8FphE9zo/eiZyCVKqaO1ttTBlS37bpDaR0bY5p6maUJP
3p6+xhrPqT5b4jTSJoRLKYM3fAPWLpQufSKnXMr6uRgplEe0yWNkfe+6KNh5VqVtJWaKMxCN+IQZ
I5xOXaGV9xKr/EPE+WVcx+XYvveY4EExpY17LqqC1aan5/6lUAM6nBk06wpmXr51Ekuh8EG55CUK
ZL4W2DL2Ha+W/NY+/pbFvcW4XNVHgb2A96fhu/fZEhbuJifSGtq1yxedMDhoZBBwHLlJZcMwBpfZ
ZvCyBjvvPHJwMlHLasgZRs8Tu9jm7ycJ23nJqQRjFOKTR/uomLBUmgCzjM55BYJi7ESPrwWrOnn2
eTbx1taTTpJUESVY+8rmkGTNV8RoV7Ojfyzjuk1vBMa3tgeNhkCR7VE9NKljMYGO6KSLsJ7y3RAT
LJ0goVqZkfuUtwVFdcfeTsqOAUamHnauXjV0e02wLJ1khIpi76mlw4j1jKQkXFl9zZLUt35oCXWn
nCDH8oVCU/MzYhAeaE/MD1C+QFmkututIfeekd8jk8Ocm90SKiyusFvgmAlCeYViStx1Q9xK3yJ/
vNh5jqd9wSRt3ppGMXxY6SWAv1AMMBoW61ckbwBzW/s6TimLtOIqZ5ht6ZX06yYLQJ1nyU7GXcUq
IjhjjI3m5/b3CTVwsiXtDOkPFs9izXTHoHEbnJnVQAQZ0lMr+mtb717c9LWc76coRM3CALsqRPKR
2OF1muYFCm6l3zl2UH3l+WLzQkd1M+CRPmVRoV70vkf+Emd0IdYa++zO443+OtsNqXq5Z34N9NR+
luim1q3eWIcGVciRnSA6yyzQ1tiGltSxjFxFraGoSMJDWydM0x1mgh1hB3cIF+X9pAfTq40KYqW5
YX6oZ0Ah4D7ItiyIkti7bk2bX7XO+MKUG4tQURrmwpWO9qFl54csnqqNhZoBvSSwR9EFimYnFq0J
g9EW/HCyt5a0Y2IcZn/KgmnTx8a4p4bUEb+XLoCg2tSDWzsr1MGqunFhbjC9Ekb0WMdUfj1mDCyt
XYWtoPb2YZYRFl/GJA7HAZR/PgP68BAxf48Z46Xqp0UwOIbhuojz+xBUOnHypTZv+2XDdWWE9sxI
HzNtUtDimm6HnYOCLI3mbeeAMPQZ7z3g4m02c6dKhPv4kVdokdQiI3fEus20gQidJuUNTAudBRvI
JCOLjjeLj1ISQJ7zE32bE2seEP9JyGiD4nJ23lRYmPsoZYUIzLzxG2aAvCpxvi8Eoo62KOqV4aZJ
QBQbq9kwVMM6TG0f8glqSCMIrgpkOoUXXWwaM0lKui7MZiMKTjXd75VIMR12ZJkiMsOs6MBYhgEz
HenwAUuqvXvO5cuMceDaMmZYScCZVxFWl3U+9I5Pn2DexKNNOrWIHc7mzPJOkWs7XILAOAx1aZCn
0xN7KZriIwqwncoB9K5rTtq60gJDwUBDFFqQvPZdZGX6tYBYksF8FsG9pfUehneZ3XJWIcmZ4ckB
PwidJWSM5lOiWf26DWP1NZdmvhYqK0/4oRPOf4rMSZRGe92Ms53V19W5MAvgaSS/qhEay5g42UpY
3owGMDF2vGHmY8tx7RaEDZ5YhIubOKf3EaH2NXSch22SnkphH8dmP7lcz67wviKKXqOTc+9Fwcgw
GZzkCY69dajSLIPZ1ACj5xU8BENyG5py6H6IOf6Ski3+1VGYKEMXcSTSA937hWM8JIUIAst0d9o0
kb9qJfKtDnuSgCq7YODg1Zx/zWwMgcwXmMxq1FS4eCKl3SEdny7SmVWNb9dmQk8aEVKapV9JT8cc
cJ/onQGEarZw9n92OHW88eXKHWkQTqV0jzFWerVqOCFq6/8nXfv/j5LLIMBC1AC18dcd+f9TfP+W
fyv+ATHuH9fxW3n5Vv/j0CwAuebn5vwfv+l3QYr5mwdn2JM02z/hHzwif6CLxSIHAQovgE87Lj2k
39vzhvkb/0VANkbt7ujwuv9oz8vfwNfT5Hcdw+aB4vf+J4IU48/kYgdpHE8mnwzBjKfjqfhFj9LQ
LpdlPNa7aEDOltj5pcDLtGFCgAg5qJG/z9kHPiOF+Sq9lAaUMa/Ev1lxFJviEhOUWzR+MCI+DAbI
uOXU/3jW/vId+gVx9/kR0fLA2JOMOMhz++Ujmn1g60Ya1hSooDMIhBabMKqwAkceOvDqG6rCa9l0
fhMKBn6wYv/mJf6LD4BqR3CpQE3/0s8iiVS5g0VMcwBeFEn52K+VkVEVEYsRVQoeAABh3sf22EEK
WyHWaP7mI3C7f+6oLXcJwB/RBZatSx0N0J+7iY2FnSnLs2pXd0jvqBUeUBZfx9jrf3qg/0Xb0lp+
0f/gBH9ca8nOzHnXob78dVgj56BBylNWu6Lsy30btot5VtFrzL2tN3nA42RQriuWdlILmL86gQ5F
bxR3NjvYmTOktjE1M/jWJExI61HosMhAyC5QHBB/Y33oCpSvNZFdG01ZI7RPy9nYHEVXdde3G0eF
8zboxG2lQYeIAi7kVMmvROce9LpxyZiugmNYIF/SSJreAaGNriagSwNtaIz9D6RZ2VtrHMbrsUk/
DHNGjtJnl0LLXQh4wfXseu99lN+bs/P876/cspD/+cLxSiz6MAONEAv+cgd/mnI5c4H4J66okOCF
sttOX5Mg8Klr2jUSgHiNEB3hUdV723//94pfGs08GpZtov52yWL4XEb+/BfjjXBU47lw4GBtb9w2
Sw6OO7d7gbyE7l+Db8GZ+zUuW/uUI2XZFkD91o5bcEMpfDcZWtfOpZ9uO7xTDPBS/DgOQLZqmHZZ
EnBsYe6I/1krxOZvPrv4p4uGQM5dQk1hsQBa++Wx1jvPAvwTZVS/kKkrzbZP2GMXLalHamxXblIO
0zvqivyaOKNDj8doSCHsZUB4glwefixA1kja4FnSjACtQofK0/jS5EHQNspIPiZI7u3ff+5/vtcW
AChgoIIFiSkdu8bP97oVsUb7kI89kI2HqJdFwdW99MeFrqXy1lixEIxZmfi79/NfXDCxcO51aTNS
/bWz3sGAHzqvznYBM6h1D8uOIO+2+ZvhxS9Fy/JIoYE0PJdpMtAq+UtYSZGp3KR5ke2iySl2Tl2l
xzqILn9zEa0/o0uXtYaC26MLRdwsrFTxy91H3uI4xJ9nu1JkH4ETUFLKBvAdtXSzAn/Ed9MG9pa+
bTeFMafH3M4+DHBXd2S0b+yii9h3Jm9tWL23zltUhdEc6vus4SFPk0Ggg9dioBrugya1aatL51qM
U32IOZH76Qh3sTcWUrU5tBuE0mIBP+z0kfXNNoivh0GqbcqY/62JbOOsE4GOtwk5C8doVqIKmv40
07QRM/9UjaO2J7yGqbaIvW3BAHIVecraCtE8jS1MIKHAJBAFeoFLfrET8y5Xc3AMVOLhBUo+auzb
e2wA3oqYq702esQP0qzfZgBioFqTi1yy5lYmAUJp7/HAGTzfRdjAKlfZRfY8g1YaPtJI5DyUeQ8R
DwfmkpTPbd4VsUeUb9QzbRLti1HwttOJ94gzTptnNdpk5SFkIucXIksKypXeUWJ9M/SJZVk4aECH
+NKEo4uFD71jSMeVOZT9WtTobNDWiPu+RMGTxDMb8SzJX8ySDyPiS/dhCwAcLfoqbNv7WqTvMmX3
xEpwDgfOVj2qcxwlqtnA5jb8hA77Oq+xZOlQGKyABrgXma5vu+CuO6sBhc9Cu0vt+GJa3A67kjHj
I3bgbKJvk1v52c7Ul8TwHqqGSNOqq1s/DVwGAyjX2Vh6a52Z3Jqiqe9lzEQuV90NBcYucIoLtoka
ap+y6OFlzcYbuZvISRXSnASMONjxqso+yGgTK1n1p6rtT3OefmRAMXZjM9GmtfiizZATiWdeBSZP
IMmOLkNI5zola21tVOwBqYmAUXSV7geK57xctsyppL4CwgDRs08/tFDjieXOknD1YRvl0hyp7Kc+
hUjAbINoVoszJqqfD2BkPAS0slZ6PLhQAcrz6JDGgymDCPI5v2AyyG5A6OhrctvcL6gWwWBEF2nq
5R4yV32SgfOAqpbvSHl6lgk49s8bQ2Vw3ci63ZA53XNs49mdBh4bbBwohrGHrVQUX9yAmtEOzTvT
zbxdO2UXF1LjKuUJN1pejc8Ht5753AEuJ2dk4GjkEs2D+4B0YlpFgC9+vALwOi6GYd6hh2p8u6f4
xAU6XxUjN6uLl2pj6Y+WOaRFN+IJwp7L4R/ZCF5HsFsCWfOZkDltg48jXqMpTn2YkJfPD87HpYrp
inkLQGzaEfhTn4TdNc9EgkKDQ6e4BuvJq+ZE6qr0vAqHK/fOwTGymSvnYEha8DQAoIW2uOaTsT+T
TRCuE6bM27El8itnAdMWUTX5wfwM34NHFx3VcoMhp9+JrHopFe+VHJMPIJweYofk8rlcgBn4aOnO
rtyelaBIiL9KGhqPbcYOQtMoQXrXNqsOxsaKwwD10Ew9RZWMgdZGv2YLqP9MJH2obi5zDCPdyFm9
2KI8f+5Ons5TrIdcAduwgiOOzQ/aQsEt8pJtTpG0juVsbWryS7YkNvisp9+LhVBnCp5cSBDYt5r4
EXQsS57G7+1Za8Hhc0Gw99ROBhU4+1zOpoILEWXy+nNR6myWFzqJLwkxhH7cyWsB4GxfZfYd5x3M
b2jdVzRwLyS40gY36wRdBzf38zRBcAhtF7rgm2XbkaVz/fkNwWJ9LK8E2Xl3y1bgSHHXKj7Y5z1Q
wruOcw3VeAHqNR3Obgh+ziiWx4bwh1Ug7HxTwr7SoaKeSQD5SFWYbeqZR6XWeRg/VzqXhjeRnu5D
OdmsqHLWNqwmw03jTu0GZra3SngzIc3M/JRLXDNxK8GxXe4OWSrxmrHIeQ4L3bcT3sNRzePxcyWm
d0chJsPMH2Igs+zxKSJK98HJFM5GfkLySdxx24z8KfKQBdXcqS14A/QYaR5fA+xLfddWbD8NKwLP
ML9+2VfMlA/VLMXz4k01mEhMEcYBM1hgjRMXcnnCRlyfq0hRprPSbHtIC6uh5KGrEdKuM8Vjlfes
Pm7PrTE9Corl7uLgeaGVba6ciFWfU1Cxq0J+YdVzKvhcf7NldVzcmzsCZ0zyHMtyXyVNC6k2voBj
Q8gQ8VRj2aMgm9OzlHxqUbHcJMpI/c9ymO5atumGOr3Sgmx61KOq3INXLOg5U1zpY0qABc9K0eYX
hJkfJIU8BHqCA8quwSz3XOpltyH1lo2x5RXAn51ejQ5MMKlJfOA9RkraxenKFigqOzi1W6efAVzJ
Or4eYq6qbSz1ue1sk6qK9hlER8bRbXXNKlmdYgtHuTUUJriYXK6w+aJxZgq7TbvB3ZQl+JukwkRY
NsNEPguDxH2t5nBRQXVIZAwr3vYGDe3WjYnWwnTI2SD+KKvyJaiLdjtysnrTvHT+AopSnfQiJfpN
tV+Sogp3nHMgpgWG8QJKGl1+PhVUxGbsR6SO+7A6dHqm6Htnjkl9GS6lgerLQ21Hzq3R0aUc5kms
rSGAbDNV5YGBcAyUizq5mutr04isrWON/8XbmTS3jWzb+q+8uHOcQN8M7oQASVGkWsuy7AlCsq1E
3yR6/Pr7JavOibLkZ707eYOqqArZIgkCmTv3XutbhJYE4mXQCgbwHua2kfSi0JzWbpdP+npcJY9T
U7HYq2NejWUkSuCgo2Lpup3jTMlFgNL3OnWwD4C4SqHDFECAbOUpx++JdVPY1CjtyAENkl+1cMVG
U/7MVgq2fsT1b7QV3oK4IeHXsw8QWJ6KAMNIgCJiM9KUuxotYilz32JEYsgsRJsX8/J0f6ueX4aZ
ht+9YolIDWPYycG5LCCAwqKfGFPJ5KJsUSxPMwJ8DlDfG2/aYk7/PjCy3ECQZ9HCHxnWPq5fre2L
kLtB0oOtUoRNOrI0uzZ1znBM1MzUwvFG8xJxhL4dhR1RPN9qEzHSkgWgo2eNWSDd0mz/ronkSoOQ
DTWfeJdxQsw/XTKr9tHdlUzhAu1n43LzeROWCfJUTSx92jM6OELUW8M6gGK8E3kGylLqJ/p9eVQJ
HgM9G7qI5rl20aaJHnVzyVOrTj4w9DIMEixL6ZC+GnMd7BJaw2CuWGmQ/i+frd5mjs+0HvANO5Bd
ufHrlGkEnht+8Vi1g00sMDo51Glclw6BAC2OEjzSdxJElNOiGrar6+GarSmCiUNed5DB5EHnDIe1
UsP6f17HURSdLJ19TrA46IbTbzXig/ZDg4j9fKJ3Aoo7z+IxBVREBJRu3CEql7juUsKdSu7bWt2i
HJj39jS9BONAeHw13tGyBluAyp+0XChszFJe1fscfZ2kLBanDiHaBjAZw3fK7MFIXnKnfgLDSo3s
6Hcd7g9sjQDwCeSZL9GiAxvTCX1rPHFLKDKxvgYaoqHd6aMjj51uys+Dln/FyHwtem/fmktwSbMc
kuOU5VcZXdUtrXWgeEFPda2W05XQIbJ02PFGv292k+M/WGn+0izliQJjvgXsIKkCratGUtdoRnAy
stTl3OgjoDAntI3AMQJz2o4mQ4veLPisYHiv7SlLbnUcRl9JLtBJZln7rZF7h8LmDmsK7oZB82sK
LK5pWUxcZ9vzH2urkkehpROAMRJaUYdReKrmVSqQf6GSDxefdS3uqHPyNpmvNc2CI+IGapEuqfjG
kShUp+tXPiw1prmODew0xq21rC8KYeyZ0nQHI8heKy15Fez2UrIPdZVzDcdTj847ej9zCFPlTqvu
VcFtch3bDqc8agIO1+Y2Y8yw1XjDqNPZMys0n1h9OLWsMw0iUhLglAj5hH+B88I0TDei4ZEC88qX
XfU474clvlzoTG4CSE4MVXvcC8OYhqVOALbQ4YZ6CdUdJ3pigbknZQ8DIx0tyih78SPhB8ZJAPOM
CpiigOatlaR6L/kh01nxTvkFkC8cQogGEQ4ad1NA1PpzMXX8Flm+6igFXsp4rE4Fu9757ue8ue2B
sFxyWH2lCcGnKtx7f073bmDeVSQ+XRArpkdZo/1UjSrHXgHniWC8clq+kSVXe6Dg/hxISAg7aigW
BdHcSdwlbGZBEyYGZAhTT64XYuPQ5EBxxV9OtrnTXxJQAbydmeNiruvWJilqsxQ+9SpaKqgw5k0h
x3KDu5gBJ2q1KEjoSnG3s8Wh8CTI2L47773BzHOa2PHDnw/+zu/aC/QYTaIBPUg+7puZyJiNyp24
QBWrOHTmFg1bp++f2oamYKaXzHs0A9IubHRkIAUR4mY5sNQ0j077xW+bB91PDZ5hDrqqzBg8Xdu6
nvdAVNOtbs4rvjsPFFkhhyiZkMXiwLt1S63DH9NTAPfi87mReT4jeYb5I+3L5BVR9hg6vXtn5GsV
TVpvnEzi7i/dZi6xs6CFdUZVlHqcgQBTpJyXUAcy6qT20nTjr0PYgOb7npSyDJXOseraAKO4qgIT
VB0o+1CVCT8+5IYx/+9b5EwECAs2PVqBzM/fdKSyIiVbiydlH3ccORCaxZfdQEcCCtsJR4fzmKpW
Kp+P/X/gcTMmisY/f62/aYopy4Dn2obFLOVtL8/y/dZJgUXsMw+3SWeuyUUHbmKXuKD3iSHBpInt
MRwJEvigXWX8po3I8V25fS0WDHpJv/bjeLKNIc0DCBpgfjZgd0n8SzVD2bxKQDlN803579CRrzVK
nOy2HsvxU9CY+8Wajac/X4b38xScvbpneBZsPm7vN33gwRzAJtUTNDi1CKiGgd3zSHtoILfSsREi
sbr++SXf9+zReZpobRlP6AaF968f36p6kitoSpHNZ/nbol38bUvK+9Yo6oe5k0ysEw3v0SSLi1SM
5cWfX/03TzNzAt5A4PPtM8r69dVBY9dWX8HchI8KMZCGDvI9HKN/fpXfXFa6zKbjOj59z3djKnZT
k2BQB+eEkdrhsPYcv7L5G1DJ6y4AGAeZ/INXNH73wSwn4MaFLcHc580HayspKEvKfi/SrIP2QMM8
7UmLZEmglQOoMWH7hGNJ98x0xUs5F8t+xCe2mQVD52JMf6zF45+vwhsrjeqYqjmii43d57/e3lyN
VuAo1RuesTz7VjfO8vOv4jfPqPGKuf0gHFdNGd8MNUglxlFM159wSw7mv363g4mKLiZQbu+n3rUk
sDeqNKfaIscFVErVvDFG99kuss+NjlxE95B1uBrhdNPVYOY/en8CaO2k69Wfr4Kayr57WwHiBm51
Hm3SjH99WyjcmkUQqYbZc6RPU1A8uy1LzaBXbJnoFoe6PaGI774QKKjw7HxFWoL0KNXqJ0PONKao
4zZFY5pkwlRAf1zreiK9HQlB9t3tLpxen6PVpgTpvYPVWXcmNc4gEsUSHLKt1ott4tGp8VaRhH3F
bElNHXNXRz6lF0BzsCeFYG84W+sQk4sY3qyOTZRLQytLje3OGxu0DHn487Ux318bNUl2FCQvwIr4
dp4bgF3pORg2e7Tb82YBxhqCaxw3xVTSF/NapCuJldI6wPFE4I9+/pi0VoGRtvhtfMz3mCihUmXA
PRt9IPlaZ0o0qrp5VVKarhTY7/MSsYJPJ5TUlI/WM+P9SMsjFsaEk6AICY6uPuM/Zmn0Mljn0Wfv
KUq7TYZINaKnNhGZJZ8GE4kDxLoTqc5ya2AJ3hDQtZMT4t0/X8r3Nz/Y/IDby2Ryj7DzzV1WZqvV
jLgUsLag6Zu4MCZ3QlqN7gcv9FYkwmPN6BDQHRJ0zHKYaH/9vExB4hZoEuKhiq5gRt1jLDkmUq+v
XgscXBFkNG5e1V2GYUeKZC55M0OAc7Yki3tqkheTI3w6MW/ySs57OUdArm++JVKU1gmHd/rbhPUw
m7cK2nBoF7UPZnm/+9IY4DEAdTzdcd5NjitOriaEnGafdKURmQU4O1nBZC87qs65nNstCP4f6ry0
5LSfhjZ5XUr/gxXr/QLpIYtgnmiZlv1+m4DaRaKIYTR7vMI/rWBpcRKgAx4gVoTT8tGrme8nWJAm
MVYy97UM3Xtr8rHISfV11ySalYJqlzfg1tRYciWDLgwM4dDApaAGJcAW4dviplzrp3qu8ysU5nQF
dPHS+MZyVdjtejFy8N7kNmkiRCZgvYq78Sqzpps/39Tv91HesaMGxZ7Liv5WSCCd2SvJ5Gv2xFek
+7pr+kjL6UAMOucnWtmYtfXig6Hlbwp+Xo07QofpybL99kkqKB2mujXrfZzR2CSh0+YgPpunrLZn
spd6+qkCyayRD4eO9tQxwMJ87hnSb9e2KO/0KK1oIcQMiqIeJyiNUMu4pLVi7MCFbRs05lSXHLst
p3/CjkA3XfVEKgTfJA4E/q731GqWOvRr1fjFJhjsLudEFZa1BQh59ZAT510COd/6XLTmujEwvG0a
CF6blaHDLvFUMR9Pwd5RE0osEdhY6JOcZxtQuPUNM7fv6iTspj0vNxMtY8TfLG2ew6bppt26chv+
+av87bLhWjYCHpUyiWbj12WjwbSfSJtlQ4Adv81LxpjoH9ed6dj4behjsgdyyE0D84W2Od1shy+6
moglnjDZwBiT06W30CM6r/WlOTEaXdKGnmkH07Lvza/n0aYNzBzNTykvS8bd10nGl/DnT/K+gPVZ
XyleUZzoJrL6Xz+IFDYjWOl1+8pjMx7mqYpKTz0SdjIehQwALfpr+dX2Yy8CCvg3pvf/KjB661dj
/fVN23MsNC8IbTA9//r6AYo5kG5VvdcLpmi1KedbI6ff7xd0wq02sB+xamK9s5L8MGAAjnKbHXLW
6GOn6r9w4bfRoHtlJFZuU/YuJkoeAyDUx9+w1FzmS/0EjhJCi5o/0NowiJlgeJ1tkziRT06jpgEO
TfaMpiQJl6rHB2ufQVqT3klAoI96ARtRD07QY1OUlauDBZNVhbTvV/5RqBxN/2l3WbGvCI7c5x7j
xj9/Sb+pLMjO8Q1f2RnZlV1VL/9jVx6Z1ZHHk9T7liHFeUAAR4SRMKYXwut5DOHG4EzI18OMf26z
4gYJ4/SR4UFzOI9hVp1kkUai+2e3vivU+ta6D3YG5ivum68VE/1IIB3deHq57P/87t+ve0CfqCh4
7kH2vjsjDb3WdCWNl73m23sjZr6olop84VR87kYVcfnBqveueAYfyzpgcShD5sDG/uauSqDlY/Ti
JEhrG7Rt08MZUZP78yymO3+9A0OhkfUFJQeikUGNAcdemYGB7G1lK/Otg5hlg1Tjo8Xj7UZ5fnMk
HVs8b0o1pH7+jy/TXQDXaSAC92nSopyVvAeMQkwBGJcV6qr8+fL/5uXUI45SyTI4TLzbdvLG6RhE
kiXhqLvWK0+LRkFld9w7nB0/qiD9t1WwxxrHiqIy0hiNcHL89eMlcmTaKNNknySJcwqwZrAWSi+a
bYhKiGyhyMJKIklesGdQhl6kDjGAhqFV13Zte18muwxus3G4cK3hpnOx1LRuD7R1wic68YxGdFe6
I6B9TAi4ehDRVynyZVyW8Vgy3Vz7atel/PJ0lK6aXd8RjqOsYpWxgz7Xwvs3S0AjfnPBGYZcUa1O
pwisILhXMsEPczzt6Ei2WynIaytNYV2i5YByN+Q3hLbYIcc2a++ZFtfQkOnJbckIibNc3FSck3fr
qI3KYeFHQ8IPElN7MZTazpja4W6hUIN7H2eRB7bwKq5HYnao6OgIStrqKXPqqMpLwm0c1gMiIoMs
csu22lWNnV4OGdB+lBaQwSbY/HuwAv5FQCjiSWtiQX/3U9PbZPCkJm67oTv6rrbS/lmNb8MUWPve
y50PHjTrbaHumT5FGPQLDsSuznn91y87EK0MtIJdHgWFrzyrTK8LVCNVpzPZppZSwMebpm2rfdxM
Nmbgxd6ajfoCa9AyvgTPibKHut6THiaWIvlemBnuUaSHxHdNLi2lkaRWDfOazwIZkW5W7Rgi2KHq
Sux8a9UelnqyT4H69Vnd3/SJ+eB4qE2m2UVJ4gzo92VZXZhZ53/QcHrbpkD2xwPFE0wdw0Kjv7nV
WTkNx2pzf5dAP5KAp2gRffD0vl08zy/hoTB0MMfD0HtzgTmFOTQChI9gIGuiGpdHOMqRY0azIgbp
SfVcNO2jU9HbooAXZe0EW0KHXS0bb1YogniwvyRYptvaI1ZLBDJsVr1l7JYbCAYY6Wkk3x1qPO+h
3efdB20t421t71nsc+j8KODpp9Jx+fWuWtqyGDOS/nYD4Dzm8lnHt23hUM3UC8ZOcGgwb+9Z7R5o
O+SkmLnj5z+vmmcF3D9Fpef3QIscGC5My0AJxP+5SvPYSM+EnLuDUqBF49J2hM5akoO4DrpKjmkQ
pqXePUPwjK+5kPZ1PaM6rXrT/6Tl3holuCTCbiKYcChX/0nvSEup2o7qLml2ZZ7I+wlfwsGRHh+n
T7xT29quskW3jxioBECmCp/OFPS3lica/Jta8UHDwlGH218+IwUsLVPXIlmTZttbMeWCnctu2UJ3
A0/VabLkvNMbYYTBWI+X5w8RDElxq0/CO3UJP2DwGIcYftcIpySIVUqwyKIXEVpJLC4CnPP4zjON
51rvCLQ0X/G4dxfa6CIhI7KSoBLrDp+MtW1kOl6uKwiQonUlCoAV/szsjUy1u63mZJhUVrfdFjAx
UPjUasZeabuyMddIxsBOmmTe5bLtrmf+5q4hSR3zvbhfIGKFbjwVt8vaPK4ys1iEhkuHYJ9whR8C
9DUZr3Di9E9arcLp/+NIuP3ruv2faihv67Tqu//+r7e0Hd/jctKER1Pp0QoG+/PrLdMEQZyunJt2
Ipf0TgZNErU4nlIxfYJ0EMPVsskB6g3C290lDk06XiExWf5F7heQF1K6V0TxYj4PeMyyakyO4Pz0
53Yhr0Vfg/XIb3FPI5YrJsI2kVA9VDguurvP9fH7ijXyyClPD/UeyZ7Td/auNQG7lIT8hJpbPw44
/XfjrBHfOBGct8qPKhv73WplG5y5eWJJoeABNt6cJjLSY6EGFc7OGNm8odxY38wZkgubFrdAN/gm
Xiq/3/fTrO0srdQQ4rTJ0ch6/2Kx0ybKCJvHRFmXn1Oh5B0pj12+dk4O4JK8QHNquDFdoUUScVyk
w4AkLbMmTiX1s3DQfWO7yIF8kgR3jml/mkbriQwjUBaB94lwxh+cdXAdMZ86lr3mQQtsxitRpf5t
Tz25TQpcvMFYcByvkiYqYU3vXXoDe5uR347BJDf6yEvOQWF90MN5V6Wps6QBOTNQa9+7onCZASvP
6t4ZC+cVt4F/q54VUDJZOBli/KCN673buaCjQFWliqBdg1fzTYFcDvSq9KFnhUVOFZFMRLZY3SXH
Zq2MEKvwvMM9mF0nbp8cTRA8G6bLLaMrLvo8tlTwAJeB4Y1fxiA+TYJMc/yTOwOVz+xeLiKrQSfx
XI8Zklf+bNhQE0ZawH0pM7YP4ja0HWX7a921651ZI+aDMj/+NOq6uxgsnoGGQ+Ep63Ssy+DSdgmS
+M/TWMh7Bv5xRArIeNdgkYWRjk4jtwlwstyViGuNow1irgBftnvX44+5CPKFlWMFLFW6lXeSuCuu
Jp1luWvyfNept8PEtFCF+PjZIdY96ka2GQ3DfAlsHwpiDd3qucX6dm3qtSJVV/o34gUKJDIG4+wk
qbVdIEvazqPQdi0XcpN4hrtN6AVRgfJArB9UBb+5W7hJ6MUoPbraJX9daTrXLfJSoIr1JaKczOH6
ycZhc6rtmgBRHog/L23vX09BfSHxMgHi5nx7SnfzCmXwWju7oiwpQBqeBmRzAUF7qX+RrE77wdNg
vC8sObbBBObEi0zdg5/26yf0kbcRHybsHTomi5hWlKEGPp1TWjKIqlY9Oc4KJS86lyi2QRKuwXLh
5q21rUsefg9cfmhPcCxnTs5hMLBR6SNftQ6jCVGC0e+blo+SurW8LzuWa6dSm7sTS3aetLgFFfq8
qGVEVE6syD/8dqN4Rr/YbjMXVSjpoYCM6E0+1D6b3UpaWjEm+Y4pw2tbBzWhWM4rbJhnIpLaraaT
qbUQkXSkr2VujUElWNTyoVu51w2Nlf+8tZKzLkPpi+QJRZm1JQhlvQPkA5dR7ZIBdJh9wi14rJNC
P0693YOtUbtpmSMGb6hLSGlmqy2HdaOrZ3UxWT9IFFxeqpX1LR+5z1cwulEuJfStiZodTk8TdXnT
PqZpru24bta2gB3MwMKrIzoukHI06Bfr0s5//7Tgfk8XknClp3Gar1GGRIM5teGMtGCzqF03S8zu
YJMuwMPCcpEaE/VAP69cxLk7JL3uXxktA/yh4H+DXvgX4EKGqyrhj+iCCqKKgz4Cs+iGaL77vRSd
vMbhjJqjJ303Ux9Tc4zsGn/tikPc6LYDvss9HqXgYJZwmUjZ8/fF6n52F+97iV43zAvbPPB0jgRy
59aWFYy72Fn8/dgWlCwpZfT5cQ9cLh9KU15BYxdoAiqdhODeMAmsnkM7X8f56fr/xmFUL/S9ZhSS
CmS9/wFARs/98y//sz2zwO+Gn3K5/9kNRf9vtqD6k/+vP/w7N+oDxKLFcYijyn/KJ/UKf//N6+fy
53//1+e+x8L5G77i33/zLwOnb//LR6oCY5EqlQ6lwUL3l4GTmCpKVsbOgW1CB/eVMOHffEX9X7bh
cHpAk0At5lj8pX+HUVn/oi6h2ak2WYPGrfm/MXC+qXZUcwPhNuhRF/EHkypVXv+jkdMjgXSRPI77
JuuDT9MglxsAwy4eKg7lL1qwgkYBedV8sBjjanP4zf8o3HllVV1hqMMZYBKr8uaVh87Nxxk9+N61
h3iXShIgn2kiLzptLsNGYITEl466nIanosmadTvbdZOjViwIN4Dfo7v0WxvDDDtpke/bxkCOwCuq
jsYicJ1Jogb0rkG2mZdxN1xMplFJLB2ERNLI6BliNgDOX6yp3Vj9Iqu9aVneVzwg8/NCxuwjaUSk
4enmON4t54y8HPnLMT0n5/kQcbKQWKThqbK9FG08kRR+WeJfrznvCLqrKzGRa/WSkS1AVsUYrbVR
R11cQ+iRxqmTU3YXEHHzJeCMgNpay0400UCkJsxm61ATbvyZrI002xJPUx8W35xD2JM/iWClI1hi
Rhkz89CbM4i8Kbn1k4GQ9Zk4m8qr0ZMaFUthiVOmmQEBTOan0ScLkFb+/UIrJiTlqAqL8gwasuwb
WCWRP9ekX1i6iMREn3WSrUPHBiKV1uvVxm3Yo/FjPqMhQHsX2EfdgVOQwFMXlgTNWdAXQ6bcxnRj
SenZI9XuQvyVBX+onkIz7qabSQ6ENQxNf1hjKSG5dMMO/HoZ1dIG3tEithpEZ4TETHjQXiwLfWpM
oe0IQvr0ztjZ8GMPNohGspY5iRpyGC5jvUv31pSYjCEQbw0O0FmMFcMubkR5iWbYxThKFqVcGVit
Kp9yNO1abDpDkLBG5McPiM7iYrB1LaJLoV2vJNUeQFql98QzdOhm7cKORKcoDj4iYKIvMt3ibOcj
mYpoGNsBqhU3Aa1t2d3zgnK8ptNg8b2nyep9FYPtX3kq1ROUbvmjJ0/Yg9PbOOhAk2m4p6t50meN
aGFwhel1ZgbtoV9a4inJDi2tpgEvVNZfSky3XOtMNhrnKHIwUQOp+NEOQKm70fXaddFluvUtbQcU
6zoJkWjUVYapqdJM7XOw6WxgnCqYr0Iqg4a1z7XE/1Q6hLpHmkpGbc8hqc45MHUF8XqlSwsWZacS
VU2VrWqLZBGXoP9X8A16633F14F4F43wet16Vp0wt9Di+2Xy9QN53WAYXJXmuvJAoVubCJFMdF9c
2EFhP9RS9jHYDZ9EI+ecE2stNjYww22KG4Izx0c6c06yYe49fcrd2bQQo9py2vrOJNrLZSJiqm4b
AMQquza3sE6TomTYr5U7kdlrW+aCgF6hLc3Nujik4Ko8XFcl4+adn4HFcNAshuAwCc9FPZ88DJB3
UIETrgt7xdiB6CJw11HZu8PqVNMG+GUHEVS7IXrhhyvyl65MTgA4941Ohu+wmOidVa7vyCZ746qs
39Ye4KqTp+SrHOBAJQJDGifeVGcIBq6tv8gIDq5UgnCb6T+S3HA3sgYuFfeFuNBJn7yqPC/fmXQl
d57KIxall0LPQy81q7TiYUVcwUm0flldsoyXklRjUr4IOC6XeDrFKvW4PAcgp5OZHoPEB/KWnSOS
13Ncslwc48XLpvSS4TeQSM+7YcQ7443rjN6KDMx+7s+2Xowi3Xg1OXE+ZmieS+2pLwX7cYdci57f
Z5D13g623XBH9KEOmi+lDdzT+LwkJPhnY7WsH11t27QZmzgKzMVDlk8f2iZzZRPgjNnCYU0PNeD+
WwSRcRs6Flx5vZ7ie48IWeuBKkmSFrXk/SEX7fi918rhupuGLt9yssIowMH9xsdXG3KaNo1NZs0e
dxbAM1YL8YI/qou0yvEv0P/wwZAhhEU6cTVm0/zsF3VyxB1DwtI88RtmbmAx5ddjjLRlEvHFUJhl
WJfOZQ9k5qox3eSSVLNXdqf0mtlysy8kHfoNZRdNRaJAmdvGdD5w5aw6zKYOXGgEr1j+SDUSvxlz
Icv33ArqnBmTPbBNSOlGAA8p7GpOIMwvhMUT2JNvC5SCP3VigPdLas1tyHkDmGQ7+uNFAwHc3o7j
6F+3fV4+guBbQiRk8gKaTvWDjrQNJ7CNX5aiMOxPXVuyzPYrGYeY2yxSWtGGyyxqqA4ggxtCbvNG
rlciXa0wG/SXJnFqMiW6dV+Yxnj0CP+ZZfWkzQMBwUhrzDnKod14sJxcy9inzB1Jm284gGHSSfuH
KTftBEV9Zl97nTfNW47TqJnGqb1F+nYXWyvmiSGVUdeU2m3R2/H1rE0tv5TTim/v8FOShlTZyEFa
sWyFOJSGl20nXPHHrGVnchAnWoDe+AjJVTDqP1pv/r6wvh+mzqNU0M3lkK5EaWhza15oGqHNKfne
kWkW5IYUMyAf6ez9kbyEWJgw21TaW53M9hEM06OwArFt+4kbgG5cRJIGYWhoMcaw1NbkvkRFtq2z
dKdNMSQZ19j1y2CekjkFR4kAeKNrXvpjFmB0MI72V0XnK/k0SRz1POfh0rWon+Bs7htvAQ9IvOaW
WtAKOzUhHuf1c1yMXMiybraly4Ut2iq+wmaCDKJrPk9Ooj1AmZJEDjuDKjVAD2O45DAFh48ViCRz
pxFbP5fuVkdOFzkAqi8ItrAB8gW3nbbw+JamfTPzvetT0UF8lONsE9Lrks82e2IP6GfZWJa0eOBT
2zlSLnRfU2bhCd5kx9kNXdrdgvYI8Lj1HW6mKp6+ouEo7r1+1Y8gH/PXbgboprHlHJjzTl+ypnA5
Z8018FNHr+mazgPZEp4ev+rJyryMs0yY9QXZKKpRTvqW7wACTI2E8JeAnTMXo37pCnvez8xYngMD
7s+IbPumDPocQXpTMSaHAOFeCk6eyoOQlZcCvcYnERjOUfdH42Fps/hn0SFTw5hE5oAvRZqzMBnx
gVRS5xJTVKWH2D2CrUAacsmj0pFwJZZR7GvItPsS4sqjBbQXTYQ99rh8UfonZiF+DICfxrBwA6/m
S6jK29z3tQd07NlFmnTLMZuzdV/py/hkO315HNql0jYr5cP1UlXAHLshqC57Xc+DrYOR4CHPluXn
kLkljym5fPc02kfovHXThnnqJhGlLQxnSnsSHvPu0V9q/ToGlXiZxIaOUZZjIZufp6LypCueUru1
8VPrxdGZtflhnEr7YqzS8Y62Vk816ca3VlfTBWCMf0SY6D1pcITCVuA3s+z40JEBunF7cS39zD2Z
voAMBXZhdLnPcGyB8sIKxYpnQNxc0xMNvHUze1ISAWdS8OCtnUOkMBikyBOjlV1wbgAG6sTldYy5
bR8UhOaZY0XBWC79vdtrwAkb3kFFNsVnyx0xWcGEtR7ieCJSdNXMzLhlixD2ZhDeiKsPzU1Udvhh
ioLheLCiunUtrLuQctrrIbcRXRbBc5Y2eDtMA/uqXy17c8yUObtJflC0FFvNbfo0FGsBe2uYiVos
HbQtWNA6eFDmeq8R30KbZcZJLnkRX8P7n3lQb8jfEdA/LXFbz9K8njowhc+1Zc7tnWzwqTyoWovE
XPgDMScRDngh+X3ZRKtWzkyFzFFnl0VsgNPXH7W905D1UtqTeJgbI31dkVrtiRMR9RZiidgPTCju
ABMaX4c6sB8Qvph0iaUZPA2rCEi4TdPqkyi15Mc8uRk9Z9t6bm0cDIBEUlCbJAjN9zoF6k9pEWAi
ptryN2U6t/eLNFgrVkJSKdg6g1XN6TEUtjPuBrCj1vDF5et+zmPP/sxM1ZUPPt3x/jquW3KKV+AJ
OLU7n+enzOSWLFNwtD6M4yEipQawajoYCzEjBjch5hwNfOLgdBIM5uIamyLn6bWXjAzXmv3wWBtZ
wCDVask+JXYxYXBsmVet1hCSyL8Iwamhwx9alZ5aEN25rwyYxRjNh2eTI1HY2k17f9bOM9UWc0Ei
Y0cma78IKxLch4p0qT9nXjJ9EwRVHVyV55oxA38ymtrxt26w2F/dFDfH2JMBO6o0WHO13DtBr5EU
KpUWa2NCbVV+LBV1cppNMmVblS47qJxZVKDjqa8199ZOGjLjNW9v9LV3o5IXL3v0ydGgUmsrW7Ov
gnOUrRP0OowkZDGb2W+RpnrFEh9rSQKurbJwGVJ9Q0/8QxvL+W5odASRcytLVmuTBNfOHYPXwQfq
lgxlugPmKiIc6cmjVBG8U8aTU6hY3kwF9Maza11VQ15fpkRY3uW1/SrsRMez3wf3LeXsLdjcluoq
bX4yL2LALyA7V13uPqwjyCKQGfrWWPvpEQsvJkYtT667WLkkVmkxyWg7wtKNpj/NsQ2EmyzBgyvK
5G6kARBZTVrDiMim5nbgTPrSLqZ9l5D/uFtodm86v5Y3ozPlB2a4XwZ9Jgp69k3mTinQ7C0mRR8t
0GJipiVyOXGLZWPMg06XjEDmpc/MpzGpTTKB6WIURNI/AU+Nv51zZoiZ7g5sq+P9IurlW0otdl2p
WOi1i/srPM/5JzwDDPYnFSK9ao12aYEUuIo7bvmxY7336Nl+S1NZAdXs0+eFnqiD2HhAJgFc7spH
4E1e8cLTBcAWS51KvSY+NaBp54xhpjKxrTjfrSolu4Ih8Vj4JGc7KkNbq7mvOlTKnASBW/vNkkdl
Quo2UlLzMvZG0ocAqj4QH2BeJSqn257mhMhuvTIffOrJa71kz9vgqbd++FCWod/LUh51QZQXWQ+Z
uNC40YytVYyasen7fPgytHkvolqzmy/93LQB567Z+JQ7S/PgSbN7hrpHb8XLh7aKSA+onjogmM9T
rwOpDQTry7GrpXu7svoxtKxy90Qq6MrUjLgouctyP34WPdRu3Nyp9TK6lfuIhmVViWT18zxBSDZj
3ftSuzRpnLKvT4JKDRQxawdvKCujvPKLXTp69n2gsXobrnQuuJLdjTTUvCQf+2eaxuPRGFsiy0w/
3nZ1Wlwsg7XsGNLWpw4kGulyafMkPT1lwFlq97iOnTAr4d4bXtizxNdhVTNVrasWQHWAC9e5ILNq
orUeEGc6TMJ4rDhtAMHO8WGPjBsYm+jLdskWqKHxOokEXsCyfMk5Q0YiTh26wqmWADCZkI+NdsyB
2kT7Ue6oAuRp0cfkqxmkxoMH68+hy7zyHrSuvl9qH8KsJkT1aJfta5enLcYcb6mesVQvr4Ark0Pi
aCxDMeOvpGxrPGaaxgg6fckFjS04+ZvBW56L2Vminq05nPrewvmW6aoYe2SRqS8X2X0iScHciyHV
joIhJt8meb8DveeIgespH5qYKt2/70njuIkthG46NFZtY9klXYA5zg8OgMrjhCH4ALeK20Gj6Xe5
EpBaR0ViqW2q3OV130YBREa2qo4nTVuP87D4V3hJEwQ2gdwbQay/ABJG1GzoTJvyqi75+0V7dBOd
YG9OUDu8kP19tniMxhNjz9483at43moD3FGGg+ZM+0LDbMy8Td6Av7v5H+rOZDlyJE3Sr9KnuSEF
gBk2GZE+AL6STtLpXIMXCIMRxGrYDPvTz+dVWT1VJVOHvpRM5yElMyO5OR226K/66VUT+mG6MRxD
1UyWgEle5Q+c7Cj9wOiS3wE/cVG7tHPljqeShGbOxTP05lWivwFsF3QpYp+kFTgMps595GhQSlLw
Rfxg5xmx2MnTh16mbpRDi9oIbdJ1Hy88lyX1tn1pqXjXkzeq2PTq7lZ21wouOdjxW5uM9g7YkP6R
L8K8y+uhoAwjNVjA5eg8CtCydy1fLarbNj6nZIzuzIbMI5Dx2rulud07iLrI4QUv+rbpzQbYQOZf
GPEA6ZoIk2xseMTvix77B8Q1sAqOwFmOt1kV23Y04A2sEkxyIpevYG3XDUUBdNsntvnLWJPiOMZr
/OSyMoWuN9iS7Qi7jrv6xS7Jh2TXOeb6EED32Kc2FOXQypV/Nxd98wjVCIIriBr+yBDVwa2n9ROW
sXfTOE3+Qhk4q+DM2BS9Ec54g3gFFRCH5QN3AvvVTRcmgKY5cuby5EFoNrOeBH/iLTizCssHtWG8
+D1+iXyZrmEHlfDbxE5Bo2M5P3qxXUak2IxjX7rNjVGbBFOMqv0wGfhsjKTONlpBu10D5rQrKHBg
7w+jWfe7rmB2bq0zGyn/6hx76atTOXvTTuDV8+jRyJuFkEvcb6VIecbxvqWRS9/cfija7jqeAe0L
FEq/uu5qvfpTlWxKikfSEOVqTaLRpZzZK6uCe/KUNc8FlCH6gBw9L5vVG/NqZ5D4qW/HNLWRZJva
5n2L+DGA5EmMtyqXms7EFM8FLPauiFL4V5d1Sbvstvbc7AnyiTlxnjEQe1fCcBO532z4zj217tdh
cj8Ke3UJEge1tfOq0mAOmDOH3TmiZt0CdBoQoy9dG+I2cb2LphuqAGCc2Vd+QtC8DaCmfo6GSVs4
nnxTHskHxu4N+X75jI+mem9FTPsk9ImHmRE4dc9Oqx/HJVmR28D2nBtS7xcxSvXAdvPDsZjbxb4u
QgvX8IeBmX7XLDO9w8ITN9q31SuR7r4JK39uMVKl9naprBIhpT/yKqxbbTYgozJN+NthXvnU9+O8
gVq8PiNfOjd+a3tnsbhIDPnkN6dkWLHD9q3wf6EaUEmeVDa1zmbH6ACrPfU3hjd1BzTkdo06qqrf
M99lg0BCXe5IPHnbKxq58QaMxoyOnwsSD6eki0FnuR3h+NKb72KbneCg2WZUmK1p/xPYsq4jSigH
Hc61GkcCNYbz6DcC92UzLSWVpt5iQGoWKLX4eX28kULU+Y5txD6XMugfBVHsN4Tz6ZGeKDzugXVF
z0u970nHvIiimB8Evslt5tMmv6sze9lQ95A/MEAjzVlPvvvRN0X6I5vd8rY3rPHcGXbRIkEC8bht
/Zmpi2WV/D31LYdQOKesqPeM8X1Ze5IHLofrXerMOQ0Z2fwwB52kH4CwSRUVvBCPdd6tBtNbO/kV
W6k34Gu3rKckRugNcZippzzzbPg3MRfoAPc526l2IjdIuUjNSjj3MIQ1nYG1ebEnQQMGMUFS53HW
/qACO4MKlhOQG1vfvTPJSyPjQCGsDuDtrRdwSPYtsDU3iVSbmTRHD+ifNGsrAMWLEX9lhVo/m4CH
ZzulHNjC0Wyp2h5XygRdIrzVfu3G8o13G07Wiig0Z/pKzw/aFPEXUe7rAsdD5Fj8T6Rj7KOwQBqY
dkWJaxqb+6RV+pa1nQ1IB+YvLYcu3QQ1O9/UGMaLa2TN4+x23g2j5fYkp3480sI3fOtBEujnbduG
k09ha9j28/zbzWO16cphwx2CCXbv9tWhkqt3g2VXUYVYl09yHp0bwyamshbL8AsCvyAlRFhg35Rm
daAjZOaMlqj202pMnW6TwasvXJFQv5tKvxSj8B/Bn5RfK/Pxp9Xu+FvHOqSTsX1PeguWEd5zxh2U
rRk3fWFO24HX8KmadP/FDqT8kHai4BlXLmYYbBV2tsV4cx6Upy91XVC3sLK20J8wSHkbmH1/xndU
3jYWH2TFNbXcgEDOLuZAJzQXRUcUstp1Qx7tO3+AC0OHrwv8p5rKS5G2GAPSILebpziu18e5YMSW
crih9zsjcM9dk+yolV607TRghmaaWceWq4asu23X0VeyptS0KIrDbviw5IGn2/g5WyXDcKt+T+Ox
2FqA/D+5Mvv3g7eu52VWv1rL2agCZEOb0ptr58Fy5/aLesomMe272qujPA2elgyaU+GW2J9pImNy
o00nD8U002Vu0xQlJn4u0JU8PAtZKVnyXFNuRaJn5PrKhGZA4TAyFR97ju0fHhUf59g0LTANYu4u
kgM9N4HSMcbQH9jlxnlubrLREQo7WKJ/JMXcQRrwv+qusKlRpR3kIaWG7G6iyOtxRs74qDxfOmFh
xRQ2JgPjm3Tg3TSZyYFVNb4aBf0owVxPgdGA2ZFeFwMUTTtUkVVrglHI7p21KZxpwUrEEeF2MLzq
TSRsWakKOLKkKJyFdcWPSKYtJGit5pV5an/ExFJv07avD3MKqcH0TBwLi+kTlBGOZDdNZoZWfa8+
XBHrO2aHA27Jxf8edaVvJ6Mo0YIt/4fppWYXLkPpGxEuweBmiB0Osl7O3EqsAzcYkPDTrbY1Uo5q
xcZnmoPc2zifjSMrkOdlbxxjg4JQiUZCAAYd466fHRa5wIPdRhdQ+uQAktkRVJ+eM0hzv+ppmX9m
HFufyUyCYgI8eF3/KdY6uUHu1+Eq5vmjLZhfhqwKySsSKUeTFZcWK1XOYjwOvsccpiCNCq29T+8m
A9JHie1QbaeGQHjYLWxcSxW4x7j2zFt+KGPlrd7NUdqI8bg4fcLORezk2GmnkZsmsasmzONyeWv9
wmZuA5jEthv2/KoFDRW7Zh1HdXx1+vQewekhi1m9exhBN9iT9E0y6ytxr8BOEph5hpZnVhzqirlm
t6IjB9KTFSzOfUPfCp1HvSh63ubsYiEFJflIi8og2lMwz3wZ0LvJIdYgrCIF1OGlHDvmKHZV0Frr
zbA3YsM4IrIrb+N0+vofJh66MB4y+4WZrSjDiYGoF6nKcX61Y1bdN0xQH9m8OLuUbJfhtSFDH+m0
u7K+IM+8ozfb267IaaG93q6UT9sc2JO5jyTzQQpNINTMoDjvfILdvwrIS2xiV0RnXHRpJAE9xTvK
RcCfIQ7frgBebuaqne+Xa7IIJzYi+TVYyZgGmCcQAZ4smJdGPj1KA2U01RO3a/0OnLO7geBfHn2j
gtRSWHozLS3WP6zCdwPHiXv7ujonK3gYorsQjkcCuDF0tNNKKVEaWoM2302jze41wNq7opvsbd2b
1F1DoNBARwkXpfCrHjsIZae6IHOnQbZspR0TlIfI/VU2o7dNGr87UVOdPsQ0tGNwz6ZsM5TT+qUT
comJRbF4t9bTgfM6MjEAGmf377X9/L3r5z//B+HeyUQEGIP/tTfo5lOp4T/+16dq/vd/3H7qVGXd
30Pe//z4vzqEPJjsJIAxCcJzI+N09QH96RASf0Aud3ARQNHF+HHNpvzNIeT8YYnAsQjqYC3EQvl/
HULC/oOJAtgt7EEQxHj4/jsOIen+o1MHGZwslOvIfw55VfaQWAOdoXsVd2bI+GyykIORABnajffg
dtx6G8QxcotlTOmKpg+Bh3d1e7tQXH2sk6TdLann3LvVnG7MZfa4zw8zGdpaAUGIGbY1RmLVu4Gz
1YZeINS2GP5MW/fLUdmeCEvNLQunst57dJJtdWumB5Kk7YPFROuNkzfdr16d7pVFPc40lMUtTzaW
zhUfgbjW6KgqJXdK/OYagss+/aBzmWParMvxX1p49LWQx4dstIdIoHbjMpZh3UyECBn35U/1X/p8
MDD5pxWdmnPItfAn8a7KDHuy/Qy5pL5g18goFmcNu1063z41Ns7w2K/j/UKbEAHFlTuiy4KG6Erj
Ehv1BBCukfv6WkZUOgXuoGtBUZuPzWbW1frDoMN6C6VLHKxrpVHhpcvzUDBau9WMDEUU/LUEaeBo
jV9COXcVDho24nIIa8aRtw7OgZ+M1uEG6gZfYAJxP+feA/yR8qU6r4o3jwPJW5IFw8GUlDR5NEB5
kemk1Q3a6rJfKaDrI8SO7msQQ3wjBkgHe9QSopkc253jZHBlDpFAgM0aiovPKr2YjwOu/U3/5noo
yU5cK2oMKLFm0nwaTVY4kCuJ7BkKJPNfUGTxmvNZsiZtUF4EvFjdgR2qVlhb6epam5XzwCa9QsuE
a+M0SbLBvnA/Vd/txG9hg4OjecUwSmsJR+gmedFi8hnQYg+C8OZqjySCqcCgycInP+964hioNj07
XOkiq4EPyq+7npjJGh3D83ZIl/NfKP2ausit5FPa545v8XPI54FOScxQm2ppHW4/Rj9TnzPVu3j1
cNxQ6tYdUwkommNP/L00Lt+TVniPqEpKA1pUeauk23hq7Yvn6vgzMIeCa2vMsMeZQZCsKnPI2gGX
onephYaPoY24ehZ3z11GVyF6BUOg3bDiPLOZrl0yWcL3ZWoVwZxutgs6UBM5tYUcVuKtISMAhBFz
hV8OwyFnSvULbMPyuVJX9oLhjN52ihjEtxlMPo904tQtdyKlpxDHAUYIkWGeC5ux7EfqTytfbMqC
4X7ol3aNDD86kiZcxY5qG5wwz2lG2Hgjxy6pEENnN4XAN6SUjdMS9CQyj+GsaAxFNZujIcHnVutT
z4Ja/5utsz5yzbIQ09TKiadNCHKHBh6mG2riEzAxZQDQfZ6/bJN6yMWqnS9ZrUAfadO9zMy5T/NA
WHK1WnnmRaFEz/Kb+XU28uST8pTsiPO1ODYLZjI42ZydyeQED14R2FQQa8XPuqZM3mm74fc0Qycm
zbFSpOJgVx3DxQUluZ2o3jxgtkoA7DXczsYm+N3ZFBFu5t7oX6lOSn9mTL5+JnE+7tw2Xu5Xrlxn
bqrcoRZHnXNm5n2YdEY9XT2K8sPouH2GvScUCODVrE8ccM3NxBDxg0+iDnlqmmedW8QAZfBB2rbZ
UoXkntYR956PdWGbjX556hfhfICH8DAWX2vzIDhj8es5aG0bbjPY0JpijKzCYgwwEqY4Kl/UWMuy
ptz4FMRknBXt+JTn3nxAK/Hxoiiz2c6NH59wAZU0Ehsmc+S283Sz5dUxPzmMBi+uGNTW1Dq40PHx
yPyaUiKuJ+Eo/WrnGP7CUMoZmmfXGYNb1ZRzlEhJL4qdypvBWZetOQ7mXlxLWMdcZFtHZz7hyro4
AMh3NqWTTlun5SbHo95t6+uaXi2FtwGXamABmOWPMtGMfDKiuXtnEoCFlzK7N1j37hRBRMRJowNp
HI845jt9cVjnz4iuBNy62p8JTReYx6ZUnt1BFs+WNtLfFjDulGKSYtwOEOc5I875Afh3dqDDftpX
MjFumoChgOTaWdP8hb9m00wqv0scNXGRFNP6E6eCPuRQdy/MXvMjCZzHgGB/uWG1xMTHDMj+wb4d
MNArqGdznMV9XHGEhaNOcKC3galu/F4v1QNF5jNtenX6nRPOvVCzFT+TPMWwRjtx8DOZNJVqupP3
VmJ3n5NS7hs+xW5DoM+PgmxRByn7FRZqZRm7ioAf1Vjj5D2qWXinslvdTSnW6TR2hrx329QDdZtb
NGQQfglXM5mOgZ0xKUlXcewxUSWhY/X9zjPy8uJ4Wm2zLKZHnBFW95sQZpbe27BxPw3ytshsxYrz
zixqBixclU5plpPvXbhicAWUp9VX4w9bJ/nOlOaAfKGc/RgoZhZJ5kNKyuK4iAhoV3R1i4bmDddr
WAJb+7cgR3dPv+28LfTC7cP01zVs6aD4ilfuZdZa2Ts8RsbN6q/Db0VF5Q51aXzquOUySZUYaEkj
+jcJ/aOfdkbFNdVZdvKQFKlJuSqMrF1L5ChKOlccByQMoOxofrfeZFm3o6IWOiCavG9Enu1Rqlnp
rlytY2YlNCu38XyGM+zuccDkN9r1W17Nvn2JJ+Zaiu0EzXGJD9y49GVyOujMUCmedR6M53ScKC5U
C/s1JvhbHytfalrVUY+G5DCAAzX0ctc7BeyrP/+9x/j/D937lmkBQ7pmbv71If0uW+vuU/3Dwfy/
Puy/6pck7DY4ZqTaPE7Gfz2YB9cjtria16kU8k15PX3/eTC35R9SEGjiL2E6VA5yZv+bdd/6IyCr
SgwaD5yAFuL+dw7mAOr+wUJPXNsBwADgykUuIdUU/BNfDX+agas8Hg8Y79I7RBBIGrW2LmVxTpPu
fu1jXMmuh/BGUSdDWfppOxd8BW4yascVRg3qHjm3PflWf2eLZrhG5D7GdV6QT+9AwnbMMgcCjkp8
awrSHxyXmu3QygLm9T4x+FCu5Yens08tDGsHWMB5T92pwISecMtVJf59zfx6nX+2AZeHYZh/2viy
cSO1jntpc5BhaHME7dS7Tvpz5aKR2x6FiHBOI9rttml/NbAzTf62gzU+kuor32j8M7d9P6l7ny2O
nOTVmgO0QE5PWos7gaJfVsvWwoAQZra4FivO3y5zAxAVZhCmU/OONDHey2LC5tqbXdRjqj3FDSNJ
u7itwKdvp374VLBqN/XM8Nfqqa31uLgjyvbEkubyvWFScK51Dmo2a9UmpnoUdcQE0q5Nqv5Kc6x/
FgOuzXksTjBnbtlYmHAzLZuF2+7KiStQLrP1dqBYsM5QHdo8S1kGvQvkOTgnTKeLiHnsQXDLQ/p2
ulc/PQPkfAbhhTvWBQLtB2dZT49ttTBpnt96DgGHwrC6u7wMshsz7fD+qo1Vy11prq+mrw74OZB1
rp7u0Sro5asHifu2jxGrDBZIZ/oqpY/ppBXM1ctPosZf7ijPFob6kPrMh3ycvXNO3pHfNeqlXatd
Y0/sJQAkdrUHz8WCubxZY/MhAXO6zazu6Ctx7Hz0+6yT/tHI+X2LJRs3fZ1ekdMMRMY0llHmsJWg
4eHfQv5M0jTYloRmNxMlLyH4bWrqstZ5HAq6dLtgimgD4bs2b8xl+NEuxRuiltr3DV8YhqDKxWXl
ondZpHEJ/OQ4K0JvvsduEtOBOEvc/C36UDiqHt43CMxomucd3YUrIRK73ACZ3TWdGx/SnMrDfPWa
yMgMgEdcZfGqTbDxbC8+lcymEYeNF7sWp5kSj60PFC+yl5QQQNL9lOqqo4r6BRsil+d++uEh9vxe
Gg64ayJ/m118arV9CwVjeMJ6wksfzGiuhvTp7x7xTs2IytZQbQdKk7ORQhZMWPfSdCrs/tmvyiHZ
q8thbw00h9Wm+d2OxSPtAuK2xZt8zRBGLW3XYQ5ANBJ914aUoeSU3JAm7zjHN8O8zxuPnhj3V9G2
b8pJL/OoGEQPjMrYnrHidKl117V2EBqdzckkS7cjn8flPKas4Wh5p3kVm8zvyq2eAnVOUKaQMx/m
xed91s1ZEjld8O7n82apByazKS6RCp8r9neJlDkl+yBTxk+sOoBjZNBZZ8VBb++t/OJTg3ZIsamp
6XhAo7hJy2+nhDbYAxNHEngwGNSGPr/JHT45TJMsaB6diZ9Tfu6D5ThY8PRh3hOQxhLuNN6F7iVM
Q3NHj06cnjJ3XHa9JIUHrV1lNwgMLJWQsbLfCfdhhxHCwLsRaoINiGt6XSxn641GZCd3IjXanRq9
UK9dVDPUp+3igTchDB5eOcNZX1dQPZeWTtQiTXkcMhKUw0U6s8Jabl4YSApy/tmTamoqYxhcza3F
2JyBTV9TZoyTajeaxLU7xps7o5ffTW46/Kz9p1CBcauAooVKTZHQE8TKyzoUx6TiFDkzka274R1f
k5woDhvTF0aLLbOkVZj7Osthq2vFtbu1Lf06cdh/95eBKeuSlfbb4ngM1tVgU50M3ySJClHke5E5
yWZV/rjlwGTj4VnxdqD/ADDgEos40Hw3PGqHxRjibC+VQxsRmVImffx+rJ12+EE2Wf+XTy26WkWe
8rXHt8osIfLhy6cRSnIJpNzuSfvnwmbUmASJtSXjTvQClHmOrC5KErKNaTtMg61MwTyi6lhEowK0
1vtjfM4dZz3oYPCv5KMa4zvqPDYRgPx5+yyq+tahzPMQr9Z6hu3cb0kFc2Q0fAwmAkfFlnuZxa7R
JuXFn1zjJPGEMZApsmfMGt6nMLDhsLvBp7WSPthnnaWGPTNW+TIxlNjDYYrvGbJkUIzH92AkxrJV
paYu1SROxXZdhoXZfVbB5JxpKF/6kxf0EpVmWZqtdAf/nQsZGS4GW4fZbvEDLVaRvY9VbDxb9NKW
DIzwNA2rLB4a6Nfw7ibx4WB22FDJkzHOR8Y7JsLBrYKXXL6A3dQo+01gHppiye7KoP4lixzngY11
Vxe1dy9z4uDr3BnHOh7Wz9pNbF5uV9Vw/n84hXzDMo0tzqrtzVJU3/MY0CjqD1zQyx7Cv+Ez2U3L
xPjFC14+Ta1F5RspSL3NjREgQh1suV5hIEQfY2ZiJ1tN0fxLMHmhFXPO72FE7BAi0A7SktAso6Dq
J4Xc/UQpEhQ3Crjg30PXYPfx+rz5zNNFHElm6WdbOfHW7Bze8/ig3bNlJ+UDNe7YL6kaLpsV07lI
nTeBVTKa8ZB9tJr+da/k6erEbKQbNujhyQU3wcWxGDE9meNDYsYXy2/7sBZlA/1CifUMc9GyHtyx
KkMtaHZouho45vVolC4LNtVy/MXo7Wc7ZzOs22Q85t3cvja+xh7tGThacVBONltAFOTJ+7/37P4/
VoJH4SbN+q9P97efXUVkt/j8h/P9Xz/qT+Hd/wMwFWd11PO/JnD/dr73JNFc4F+I8RywOfsDn/jz
fG/5f7AfBKYpr628jPb4oz/P95b1BxcCrCr8ieQfQNP/LZ78J3uFZDOvd/K7/vPf/57FwhWi+fuA
rAu0h5vHlcTLZwJtw5//XTTX1Q7u5j7AtqWdw1ItD25MJyXaCqcA+J7941gX3y3dNOHfvUr/j69L
RPGfvzIZEZsbAFQGLj7wof7xK2N6FKu7lsPWjYPud0x8OOQazD0Zv6WVkMVcSVZkDA0Ak2fGepl1
g4gDOmAl366bbwghy4waM2CJrEhAvBO0pbcZEgSbTrZIQIeJw5jU1IuPYNdC6R3wQe6EE9sRtT31
fnVH78ZIeneHZZUeF+7MDWC5xITN0T1MYCNYKMRXbibVBhl1l5M6i3p4F1jbKzKuV50xMbeuYZu3
fTrDpJy7/AKu3R3DeR7FvcWSc6aDoiCaZHTX1vN8uhd+/pwEPl8vXmZ9Pamrx8VhMt7kp1zk+q4g
K8UJje0jimcGGmFWZHzwhGAECpRQmnAN+dJ7eib8OlgJFu+gOzmVokkqW8h60Revwob0G+Scq1Gg
zJPXbLKCCyLZjJGYrH5S1ntMDYDWMNNvYhJx7z311GzEnTTwRReihuBi+A+TofvveLYDSKV10CGu
EOH+1TcTQ9KFzQupMTBfkII0/2jzHrsWimGTQKMow0qymEckHDApq2KZ9r7pp7fkf6dbLFoVeAH8
EcJw3Ps5U/LBBAqUbu1icc7suF7kSm2eMj1jFKNs+zwnEwNGaNYMtak8629cT1V0qzVxta/lMJ/G
3O93qRFXUd7lwQ7IznpbzWPz0hIy4UzYaCPZeMKpX5mdIOsTgTAwG2Og2Q/+GNTnxL46J1JZKJJQ
nFbw71Qt24KGogVYaZAHOFgAs+uUm44qbbPAJ8ktlFTTYvUYrUp/eeD/I+0NuMX67RieY+KMGavt
6PTBmWsryWNzNKDuDp1Lvpfj6XHQo3RDn0T8uCd4hDjF7U7sJe1MgMySxnl1ltFjd8zptd2wP8Rh
TKsW8Y1Oc16h7Wg5xkp7Okxqp7kbhrT/aCubN1LRmu+JWae/495rvnhlsosuqqso7dDj3S4lXU2Z
HNJ3WTGLxzuaJTs7r0hvudhkuAcOfJXVTq0DJvIAKnfpyY+pwR+IV8qdo1iOZYzYl2Nywjm+cG6b
7V2OXvpk16u4VPTJt5vJsnvQOapljrQG4/zVKs9NwjyZmscxtoIPHPjpW4dS7G+l39V3QVkW1sYP
Evd1vBqFsMJZ8xar3/yp6l6/0AvBLMSuOvezzZChw8YzClKkHWY7t6SLKGqt1vpt6Mx64m6vXkcn
jx9d5Mj3ioglRUyivAb0JmE+o4GTAZDWiO6N+qqeareVW70MLphQ4Lt0ssE1I4WODi12sIcYrrld
aVgbd0bJhCnlrtvU5IJk0aGG2yehAH2EuHxYPG6d+/TKL+umsaXwJyEStWKjs8J6iVlFCk8lYArL
yXhYmkUr5HO/eMVOFhAEM+ucQkSC9l+mCUdn4zpCHVYCKUwqjNxbWAltj6biq23SHVTNE5/7+dlA
DznbvUdcr6MkuojgFE2PWe2LV36lDoMoV7mh6zfuNqZd7CkZRLqRjUQFF456vNLKtmsDNydkttS+
C81uwmJmLj9wYrofLOb8RkFKYjZn7lU5Ee5VA5IsZSmIqnPDCd/wFRdcHnLsMz3x2KPRUDqduEj1
fIfXIdVYsSyMcezUWKXX8X7q3em1pC1uBT5W5uBOR+YfBxOc4g/mUyPWlsFxmq0J+1LigjDzO+Tt
4Ww4fvPiLzPcWx2Pns/gq5Lvk1qbX5TAdSV5hoElPTODq/PR7pI1akooPGHid0tytGIDG4gnRHGv
KmWm5xo1OuWIHIibenSTlEuv6IMb7hsYrJbB4uniWkEZkmxz43OKO/JUSxJ3elvZVUwyWTeECQhv
7CSFMaQ5KVmrw1gAAIh443Tjpq2L+RqZN1QR1TAvNm1MiV/oLg6gRlyRRNHnzh9OHWlVPsRfbwLm
tUD9/PiOd1L3wb3Qgmzfea9ALtXNqFB9GG+yEJvaLQ9XW3OHq31YCPNbLHqJn033oAd9AjIFK/WK
zIXNCcMbRAr4pIQQXPdpLmxio9J0FXktE83GG7zuexnG9BF9muFfVuX9dmSKd++rydrxg+JlSWr1
VtVJd5MUfp1Fuce2Q+9qgkhVwWCzyTcaHnhNj0dvCxPZ+KRl836YUnrI4Sku4cq4l1GWU97LeNAY
AJHpIGkwyMsiu3E88xAnizmFtFXFn0QjvTYc3L5YTrW7lBax/jF9MwUZP1w6UCwif579IWosfjYg
Csu7IED1zPLbnEnKufvEpPG6Zn8+uXaCAMKQsfyhhjmAB6Dx8oaJ6V7907mXoa4MFvkUDeOex5Aq
5Y9pcPqzxK56H8+xfTY97fwWy2REPjC7F4cH6StwDTSm3nQzOvPKvS2vw1K/7mMw82Xf/VqzEZw3
bmWPpqbAcHAjatd+JDA5PNU1Msdg2kV5asfR++Ew1/xei1ilkZW2I3aeknhLOOCU6rIQEycBZMqn
xjaqad59X6zG/WR3yR5dSsNmlq1GWVcAfwcdo+4bZsphqwvvAeMyyp4cVzkfaYUF5mqITm50Nzib
WZSah4AR+KyN/BM1Jr6nYv1tVJhNqy6eN2lu1eSi9JLuOBhwcSJH6I23WBDcJxfD6YTywr0wUjHc
MMzyBnA4XgnyCQsiR2NcCXe2/9XavbitoKE7JDfJhEcxgY1DC6DzNEjrR+vG7UsxC/kTA1pQHnA3
1ck2sHWGpsxUOuWG6vXfYFvzlqGMNw5bmTn+xRRuEu8GooBoy0US0wxFgzJPpxhwCUyT6HjTjIoZ
uwmbAerDABMDcVTKt6lveUcp5tochMioRZI4/KErTfx8/opbGn12tr67Anso63RJzLWj4C0yBjk/
uBmeMbwnatymhOrx6oE1E6cCj/9N1mbGzzjrBj/MHEBPZGR9M4Kb238Iwp5LWJKJ+UhIwbiILEtO
TEmwCgRkstGEV8N6qvxGykMyktNko1rBu8GlYTM2tNDHJRYiIHAUg5kr8nxJ7oh5iItJLMpHAHZp
N8nWssU2LCpEPtf2fqkYzOEMF8oPinLTtVCdRW+5OwfG79s0Q/h3DGjrIb4FizuvrsPRXDroKjOm
h6DCTUESxvharKT5YTpR1SMTTpJESY63lQiSr2CoGAsNvBldqSvX2xlP4cOQkzfDD59ulBhx+pAX
IgZaHZIAy3dIElM+5g3luJOqfDLKCH1eEEu2XBSXJXZo1PAYBwByUwRJbOuNd6L4njKdb2GMAtrB
LhucvaHrTnk6TwwA89K7rERA663ZB+mTsVjqzh4mXj8eitdZTixXpYAPsPd1vrzF0tfPGt0akD+5
22UzuIm2CH40w3fAafALkatyQwJTKfl9ARImUtxuvoWvR4BoRpo+y2ap2WK1Le8mLRga24xmo8Tm
XQhwbKrSjTUs03cGVnrTrK16mlYWFfLhMcN+Qy0ekPEqwRQZ91QPgIuh2wc9ZF5uJG9EDr2kJLkH
sNOaqH116MhFpGxjVVveK07z5NcAy5igUstum1hkNZqiNS71shJjxj6KcdRjZmsyZN9ONrTBOsiF
ETrtMJmMM1zjpihjzEnzkikcGinpAwY/sDNEvHASZKPELJvgY5eb2mpL82qxTlHMm5YTkiEXXlpP
1i9Wr1Ds8Um6WLob83ZeoU1se10FOkocXf4f9s5sN3Ll3NKv0i/AjeBM3uacytQ8VemGUJWqgkNw
Cg5B8un7Y9ltHBvdp4/vjQ0Y2IPkkjKTEf/61/rW+zxEcQepf0h/FaHUuDjChFsR0I8/ViMhcTAY
p34Tg6teTCeiL6eU9QkM7NSch4zPKEAkxjwCWDmkuVoKrACNf0/57mxv6M5W8caRwsaoNXI9jInV
kQACNe0SUYWrgr5p06Ln1TWZ6cjkI8sZ3oYbnS1csAeLMafztHjAwtXaELR1D/VEe+IlrDSJZkv9
whgyhVhaI3z82g5hPowlRpCTH0j7JtDGv6v7kSskYnwcYXaKxA1VqrzhEj755z739UPnyqbAMuSR
+/N8xjy2XvkxczxxNpHEZW7V+VcQ4qXasOSwL0zJ/mOQVxc7WsTGYGcpcejcTWnxioup3PUMX/sa
33iF/nTMaqvfOWzskYSC+44PwH1mJdF+DvqGdDplEKjn8U7XY4cVIexp15gXBouFdVQ6YPGaRkIe
hauzY4VP6NF4fflQzrre9Ta3xtUarhP+b2ZPXWv4u3uII/mG8BSXiykP7nEVdoeqRkbkYKPVz0Ag
LAzLNy3eBEgI1HUBibzU3TtmcIghmRM8jXgT93GTzwe/mu7D1JrMzvGH4FR7gCqTMPES7icOTUG+
Fa8d9212oU3CbGqdRQsqnVp39nV8s4wayHWdxAmggKj6hQx8bCPRoR+nBbsDcAr9WMXfa2uMbkJs
Od+cNpBfEQfoNuQXNGiF4t97A5CZBvuBv+c7FtbDEuCT3E5uM3HjTbvmpdS9ODmse5qNiWf7xS1T
6wIXZdjg8mlOIcim1yZsi49kEAvAATFbv8chrLoPt2AM4gKQsVWsElTso84LE/EkhXjSZ54U52xo
1BecJH2d7ZSbJcANDrB8spHxbeK65qBGbpNFHsWPse1FsEGjdsDoaFh3paLBrDJkrG4ZM7kpULjD
mdlENIxgkop4UEWkDDA0uXi2mz+PnZ4/2vc+8JZxN+HqFjviSrwpQF8s/skvGRMAw7vVtAU07BVb
/AqExtzKJviDb+FXQ7ceVbekneZdRDD/HFMlEFNtSz4BhTXlEk3BYPArongTgjnY3s505g4j14Ir
UKRcTAc7D37q0utpnpFt9ogsUJ/6wXWfvF6M5V5GgkdiEgWGZeRCRWjTdFBEszKc/SNGEYZzqGMj
QYnREddBN80Jaxm3pz5KNRYNa+p/9vMS9cf/6KN/IIj/H3whBggHjwKq4f9bIr39JdNP9Tn/s0T6
jy/8uwXC+QstxKE2zrYRgP54Hf7mgojivxh8wBraMTbkf3ZBBH8J3JQxKdSIT14QY534u0rq+H/R
GoGEirbpx9Qfhf+OSuq4/4IwZK5FinV9RNzI45utzMb/qpMOMNkiH93ipImlST7ywMKoEmalQZgh
A35RKHXTB1jTzr4bDM/seCK5DwwevwOAZve1zfPyXPUBnd/NCiWEgYGJduubfmqPWLjc17hjhZgY
I+5Ly2LWcP0qIIBCkwMChefl8YntFWAYMVMwehVWPZ0RDeDs+TKFwZP08qWD20DND0uTLZoJ7B42
tpdoCIdvDQ64TcWTYk/uGdhKxW2ZQWI3uuJungm+xpBNKXPhLvOzVW1j8FN1Zbvlh5VXkVMfvNFc
Pq8+Tz0GWy9dI3AK4POiyhO3LrKWTuacEj+iG9xf3NNMTc/J8agkqqx5IjanMKCZ1I1feEBHR8Nj
+xY8UrzNuTZvMMKLvQuckOsweT+HpLMzek7zRlIRfl1STw3RNQLrNo9VHpJAK8p9TeeCuDpOkskb
U5nxsR1x8uJ9qj15hQ2Vm2PCppxmL7MOpTEpDLnr7ARZTRIZJhVT55zs0ga9CDEqtuzHxUZVvtcy
CqpHsJgWVybRJvpEHEQn57SJ7IUhrQd0koxURezqPLFx8Q2BvxzcMVXf4OLhH4g4F5yDvUTcmlTq
8Kx08JJDzli6EWhg0I3HkCTGl6gbSTilKeNjpQf7zae9SQPLlXJt4PgdxxNBKEhWToXju9awP9BV
rJPFTfxbGFCwlorkAQA0ik5rQK70UxnfutoAZuPhSQO6OASCpuKaJg1KrXxhjp1XdV8uK+VTze00
O2YjZN2dqgUxqKCJXvwwX91zISM29/M+eqa5eb4C1QEhPWU+1pNePTODUybkEryEDpUeScLXNyKs
yh0FQnIvsuhm0HO8n9GwX5Iqsw9jW/s3QZC7cKEsUqU2DgpG9aLuuucZiB0puaC7x6efUKJrmKAg
lGD8UZpZtK7TsNy0Jf8cxI9RV5+yjR3fS+MZUuVVtwSISYZ72Qvv1uFSwxqmosSpyZ5TJp+fwZyZ
ZsPiccfoF2xUI4ezHE1xH0fJ+L3ntU2QThOb26kzzSg9uDRIF1p4TLSme70swzfQJOVjO9fH2qwU
lngVgHPqM33HMnsdhc1zCVbyGKZDzu89n49BLtvv6+L1rKxluG36+Vc9wDTbwNIp94Tielw0eX4g
s2kVOH1M8Gwg4GFHTIvwo5l7lpuCzNPZgM84TNM07DKncddtw7D3R855rvHtcYlDXCqTr7al7RYH
NaEaelqqE/nsG1GyhPRNOd0Gvhi+MbJgp+ikepCx2950TY5TZU5jbANt8klvDEvV/xyL/6NjkWPi
v10b3n5+pfPn//q/YH3tv33p307FyPkr8iMvCO31MBNkQP7r7tDGl8ep9Afqy8n3f6yBwV/YVDks
ycOLv518/zgU7b/glmImDDg1seDE/9bq0IZ//687PFoMAkQ6Dlk6HWjC/OdTMbOteFqoHThMaki9
ndBopnan03vLysUbPCebMmwZqa0mvnDNkMvsm6iCzRqZLH+uPCe710jHiDhm9r78rIhfWMoDOkxq
6QRX7tFD+ib5bM4kg+robUxyhP/GcXaT5Qr2JOqpZUh+heTub/t0GDEsiDfEi8li3iNk6Tfli1wq
OIV+6N7DCMk5k5qI/QVgEy3L4aEsgDUxYflTve1UT8dUmxKQ7J25P5Kn7QQCB2pmJGwjtqg4M0Td
ZJw3eRao+sbR7VM1BeXyNMbEfM5BupTPDWbhEfS2Hp9Luy4ZRzzDGoPm93XP44HkP2MiYFsP9qL5
sqxoAAYOeA9CaMnsex2mKo5vxoT6DHZsnqMf57lovjzCxtmRJGIxvgFSjL/qBc/jYpvaPjk6bst9
H7qrnc9QxpLFMfq3FVAicu9jSTM3Cwi1330S9jUzY9l+gOK0X+rAKTeuTqJHx+MGbfL8nLLzxH8O
0Rsfj4qCH+QTvPHsBnC1Qe9CoORICwRpjom0aDDq+mDnkrLdxPbQ1OJZvHhAcb4PygNV11r65yS6
8A734xzuOzwPe+g0EionrJRLyG7oWKFeUSvp6/LIb8Vjx+qrlFhWO8Zscpvl5I+EmaTdy6urUM4/
wIcET9ynLMpwRSVuLB1xTFiKJCZMMrVpkpkJSbiSNtmBXI6SUOwQwOCWe4XjHPPKsPhtcon1pvg5
lLxbiGgWcpdBK6asRebPUcdx2rEIpbWOnxsBGvYKWfSUfMFUfwo6bDZdNri/pSqjd08jQG9t0RXu
R9qgJLPMGrchTlQAOWSZ5Gid8gl3Ex757ChyXGW7voyzS9CXT6vHm+2qTq+Y9P3HMPTj71qr7Fai
bgV7BYbm2PZhxFzksDMshMU1Q5MX3liOP/WbIJPcr0IPmjsb7iottipXEzIPVpfmpqtc6xhGCwuo
mSgDJ/mYEfetnqLciH1W21579PLe2TAuvijPG79rD7uUaJj/t6R2/JSke8f2m6hZ5J5EAueAAOuQ
gsqq02ybTSnAHbTcnKU1ET1zFsTokKmGxY22dSkyQMcOfpVNE4/pt86AfkNnlX19qNkJTNeWJol4
lxamNbjsHegcZP6cdksfuH3f6cwOWUXp4Lu7hJrit0gC/z0m5eC9QwprrTvf61IN3iRLhwMRJxL1
3tg587bAO+gfCFjPlGtNvNAAcSufKDn2oGq689pQDrfJiPwDFToHH5HF/FdPaWQw6cxhYpv3nndX
tBGhKnBtUvaE9G2Yq7fVHEMlakjvnPo0619Ervwz/g7ZPhddDQwjs/o4/2XGubmOqiZ+AXecjDT3
IfVG49vgbL06L34p0+NzcpNEN6CeWnI50g8xHtpiQUHoIkurbTXYZEugIP3Wcd6SgnaN3JMrLLoz
70yExSZjiWUzlTyig8IXW5POgTVBqCYLikN38Hz9g6uaxrCasrxDzaCAHs9AxkNicl4rop2vLZwl
gapo4+JdI9e+aChlTiPwbqGPhL1d7Nh3donPpWdDwzJhbR6QYQfJaMBfzY+IBfhPtLtICV5uFG0S
+OEqbb4TLo5uRzbO7zUoOhZMhPxZApEWR0zDVsCMPu15DlG2MHWxOQV2b27HuI0fiI/RmB6t+fPc
CqZHH5gTVsPKeSIqlhJYwt2AY2GNrifsKjr27xNurHbOLji31/Ckbl/synHfuQeZg62RZGE1BkiI
BokRJAgh+WnNy09yVBgRAJ3vZWYBaJOkOhi0hvja1L3FCNO5KPc1NUKpVzX3FkTxTzZP0we+Cu+N
2HRxDoaRmIkekydOyyw6tnbYvYAVxJaOnPOFN8K84IMEyuBXzzGPpWljKOCEyjvWzzlrBLh2WDNu
2hbN9MjyTp5gBrmAJkc8fxUNIlvf60dg0TkD5yFSI9bzTgXfacDgZR1WnEGxgg0opRo2VQZpXSRY
8vKVfRCGJd6HmgncsFal6Q2AN43gjqpPZTnWICxwpvh/yAoEY+38MHOb5OEqUXXo77gOSe6mW6eS
dnPFqL/QhEHm+7VVhkKmZCpXs8fYeOfGA45WFCkYiPoPEmJe6RA+VmNYfLN7m7dFfF/9wUhgR/rJ
0ayvy8qYyEf22xsu3s0N0SN5wZ5NPAhyafXkr5CKMnP4e2yM8T1/lv6jNLEABtihsQ6mXp6csE3P
2R/+RQIJowvzX7Dy1GsQLsB8EyaZO1696rtYO7kmv7eOue79Y+14lOnVzRcGi+UhXeEc3FwYleOq
ZKeGPaWNrSw9M1KmVPUO0IvjGjuuHa545xUNIppVjiuHeH604Ww0z1WnrBsHLsgHXQC8waQ3rOWh
dVvSaYveathbdv2PoB09nA/N+DiBhnTPhGKLb7WRUt7PXo+2LnKv+lGvNJQEgl61gW6grZvuDzSF
DXicH0ZM0M+xN7OiwowJ+CrCnATQoOZ/55Rw3JbvxsNMWGE4IvVmaAVOy78skt5/9HIiBL6hARKL
g2sTZOzwqvbsnCFZpX5JWYhkkdr4EwmkxfS/V/hRu0G64ARb0TJIF+NZGYKRZgXP+CuCpqhr6hm7
cG7Tna/G/BXWanVMV3hNtmJsoKQFN7H+g/LSmWKJo8hvQI3gsEFcHrttWIz8CceUf8ls2ccnnZcd
u8TZXT7bP3yddnLnT7pck599N4WYNbqxknxivTYl67kKvDbQ5gsvPHEAhy/HnV42oH4gx1QgoaLl
iYtpCsRBElSAZiax2QwKWwDfUx6dOK8/4gKo5dZ3K3NAAs3sTVKM2EgJwn6v8E3LbQZ85BOnkn/x
kiT5dImw78dED5oLnpVcZA3aZdPYiP0hf6Q9sa9l3uaRqAlQyPYnQcwWOaAmt56lPjCUeKiDp7Se
p3X1X73UMe3HG61rFglRNmar4tGdIUbRqeJ4sn7gqT8znYbxcuKyA99SiES+JiCbeO4YHpOdE49g
YmOM5Trh0oQtPq/KrTvN7UeU5Rw1EcUb97psoaRg0B8++77Gd/4HJFW2RXHvZo72NqGBjAFZygM5
R0xzuu21PXjbDsX6VS59/EJ8uYi2TAL48uZUnKp6qtCPw8n7JmJ/TJ+LaYgfWg/TzZ4HTIR5zOL4
WD0lWCY4mR8qOft47mukq6yk4MytXQvaC/r/TBkBVhqRxePR73uP9iFbh49EYGGPRZVxngNOHQQ1
ObylADKfYVhFD+YPCixlz/6ocMCNBxEvfseV5A9TjL0M7KFRBs9jEGeETRYAnACX53ufisqfpZzc
p7bhQX0K/gDLiIkGDNy+9cUTLz9wPgcHh2raXyw7mpXl4b+icsM664QVPIkVgFYvWAi2cepm26B1
NMSBGRtJGtTh94Ls4kMptPWjjsr8WfzBqjkdmOZqnMPfxMCy5rrIrk42tLmVX6439W+LmeaTWhR4
dNZHmJhh1aBw/GG5UT85z1SP8xQ6tW0ZnABPw4OSsxqJtjTdUfR+fylT6p4piBB4o3xUBHse9LCt
HERLUZTA6D01zu/LCp0jMAN/LsRsEcLeyagPtOsGsmwRYgiVmd7Dm8suk+wAPJbDt0n0bLVW3t2y
ku+yymk/kpWGx9HU3EypG50z3fDk8aT3mJkQp+lMX9UmW6l6gocX+7r0zQHBs/E0SznehePGAcdX
h96pC1x9nmQi923Uq4NnpVif13rnBKPjr2Sl+WH35Pk3xxbIo4npkAzDsS779Mi61fN2zjQGdzKu
64ep8tNzmze0rwHqO9mdKS6tDIefZsUJhtacRNBTuBqx2atfWDfIQ8BC6GRULD+4znRsS9OnrOLR
3AEX5zIXso2CG7UJxzq5NP6YHZuYBrhJDt0VwwEnNXDHncnMT6aHnrqPiEwtJzGRosr0JGEqoFe5
UdEZlFD0kROVkDuYoP2N4Q1CPmfWF41VgssiBMa4K8bPJWq/lj98RuUl63HKNNakVXIOZg0uxnIW
MqGoh7D9mGozvAC3ceZXewAZLqIvhCe9AiEzgLyPfYmSDAtmgp0AKO8K3LA5z1bT0iDra3HvL77c
KisPrm6dvPC2fww8eRmn4Y04Lxn4sCCn76sFOwSOoQ7u1oaXE4tAIXMGtyVPwcb2VYHCO6g3fDeY
dWQQb5k+A+oYq/Y1EP30mQE5fQgWB2SSCPr8dl6C8BQ4xiMqQFzyCBfd4/G2MjYDYJtF05GAYRcF
ob4/DSuSE7sTOAJBZQ/5dQ0sjKbgb6R2xx/N0t2WK92zU8BdW6Rv0MIr/RNniyDZPE1E3Kf6MK+U
UC56y2VcyaG5GodnWLicc1HrY5Z1hkOrJNRRT1tE25fSuauD0Lz0IXfzuYO+REGX1X9nEUh5g+2M
UO8Hlk6z2/2IKlyVKg6nix8n5jmRaHUi6sXBwHY/acgqFDzawXtUtYQKK4KL426k5FjsuY08KN6N
7R44skLBJCW0b63WH+F7DBWuUyfsOcLtFj4kUxvTsOU2H2zf7XKXWsP4O1Q4P19COZFEt52qYjLp
nZTumyb70iiXpIZUOZ1oN68+QPQjTwyug6WT8HUjH8q8EW9JNtZcvwvaPgnMfDg0wcAkVfZXl5ML
pVGQ0Mym4XU4D0w3h4C2P7EJlyl7K9rJ+LgBGwcfQtNV9HBK6LKNZAVNbX27AE5u/HOIAnSehs5h
Xpjc6gFzjROcVoHkU/qWvR+LJWRPPk4BljOv5wyjT8p6trt55aJSX8z50jynKuw/HZXxAOjs8uT4
2YfOqdtwu66v9molNwiDzsJcp/BuJrX/0oZzfwKE4jq3cppRf91KAxJ3OmcJjwChXJo3oTuQ/Fot
KW9ALh1xbDg10VATtV4Z5dWY5pAZnfOL6GPa0ODLLBBDx1j8bsQ03EWLl7wL8FThhkQJlZ1FH+bf
sirTNyg4VX2I4OpR1YK1/cYKc7d8MUkPBK+3x+BaTmnfUWE3FROtESw8MmMZOh1mPuS0SMEYKeN9
y/gG30C4IU+kTJDUsv3llqFTf8QVJ9bBGBa+hewMCTHXemmiJLpCG+62XCGR44d6/OAjl+k7HvmB
d2mHMr+3E9f7qfIhekeZwavDecRNuvGPVaGaOz9u2p+IzJIPUyyJJLaDfbDjVH3lIKyTUxvllP6S
DMUebS94WDZFXGp/Y2sEA3bPju63AZBOe4fp19zmBZsmxsJBokcoTGqbCB8pFpOuGsymgW/h44xa
2WWAfXyAl97Ex70jouNvEiRu99QxiVE7Gs6ROo7hKCg99XsAuLoZvrlJu16V4UZz5nRKvUCXx7aa
oFjeV4wv/NNS83BPS96YG87pIrhp2XV/0pBJg+UAP25bYCzhhsMRNYcYTTZeWk43Jm6CH4Wym/eg
tKNvS1CBrsbMYj3UkXJnHCQYirYGTxcl3T1X2EwN+sxNXB3GpSnUNpmHjvGObqB2SzFag+8qjeSH
B+L9SEg5uMNHQIzUAYVoHXocmTs/i/yfAfqHBc0YDhFtTSvylzvPt7wD0XC0A/Z9eRu4DyXVsycF
4nrDO9hVT5Wl2hPgI5xgqWb22Dqx7BUvSVBd7Xz1iXRtyYekdOGv7MeyZreQOCU8ho3pk7I557FO
hv1Q2vmxGENwBYlKpu9jwIDFTxJ1b8PMGnAbYKfkpw5XI6VT9AtWUpjW4DAxzn0OKrVfojDCDeT1
4EITon/uhW0Yxhjpj/mnA84e3SKb1qC3tIUFZIfsyU0cDst7Xg0MXbw9g2hXEJz07Y0nJox4WISP
ZQXPH0GEnjSinBXhBqG+MO87t5h/SIGoYvUq4JLXwX02yP6tjf38vTWCsodhTvCjG7gOwbawQpaB
mOJpSTO8VaCqJNQR9GSLiW6NMn4BwsU0Pzk8figSyH8klEShgzhO61x5TmQUaAm74Q1a+BSSRFNL
65uEFedeTDkOVDvnU/hT+4N+hYHLGrWgqbPcFA6S3obwIvvLlPKLDbOAVewLWj2x+Ne2Kz+nMAsJ
j2u00gw44F0+ZZjBQ56fPLDZNqkNMUbKvwsAIoImFpgcW1XZCDZBCid5N2Zjc5eXajKItMX0PaAD
ebeE7fCdT5J2rlqI4Sgb2Q3XRjh4xY3F7n1nud0KXM3y9DA5Q85lL6mwU3Ms8VyZqkmVr7k7evB5
6wUUx9C3AcVulk/cNIjN0Qtw1ltOh39vbMR8pYsExgRTpCW3DQE2nGmqVvnege3ziJOmaI6EBir8
a0Xc7VrBZ34/0mJ5SxNywqqrh8jbihxXsCnK1Vcn2LFteKq60Cup4wV8I4brbABwbi022ctWzQ06
WqYFYlLH1pSdLs01d93SgyNWnGyMYJjTgXXlWC4jV4EvgI1PXRF93ohF5ImBiVpTl9x2RAQSul3t
32NhRU/s/WyUR+jGG8+qe6jAad4XfIwVIUqLYF+173hsyk3Qt9ajZNSI3pwMKI0MxowBBloWh4vN
fo+x3st+e141f4AgArqTZ072hIrrrfXmfrtLTZg9FeRLTiHtWuNhJWm9NTiELss8yjdaBLlJ4xTN
H1S7ggPcZF9nYViccw6RPV01WOraHizNMCXVJwsd66vOmvmFEP8aMKwxUW/Im/TzRXEUahohVHnH
DDlFp9asWnYxxj+5zOkfIo/K10VMOtsCMeuwnFnpDYwnahIomOYnAgrkbtwgwOOVKu+XbbXmgGrh
HiYEhQuSjoe3wB8eOjE7q+2xdqG7hGY5ubxxn/rWNE/Jgq8pzaEJ7VJHOs+67Xhm9/h2XgqiZNMl
bYfmsKCvyMNiQvjYpdWhRNlNFyyHxCMrcop4+xLmqUcX3TJLTX6H2FCA6V/scbk2ROGCE8VBLusZ
vB1UjReOTRVC+py2XgB0x54/RZLtXQtOeCNybMDtosxPFjJYrkHEfONONvmcbXkaPBeMJiSECnxg
GR04Lxpw3gt3URIHIk5DaytYRVlc29r2PQhF/RvfCndRV6MDbKNOlL8cCpZpk3KJDVTBhNjfDlm7
XZzJ3XisgRU3Sh2U/7Et/fqf7GcdwoH/LVnx/ivr0n8yLP39S/6+lw3/8oh6cYIHYl2jeoQb/+5W
sv/yBH/5tvD+ldniENz0fbavoaD+HU/TP9xKdojHiSgnX0Njqev68b/jVgoD1sL/nOqMfHCBbsB8
wtUv+NdsZTYGLbgCwKWNqumIpFKOQk2WooIqAp3uddjFB6pPk30MiqHcE3xPrnZQqUOipvaCj9ze
Ez0syb+5YFgwrcph45AqGmgdgJN1dCpf3052lkJ94rm3l8iG9rbiJnzDcdt+WzJf0cBVqzMI1vRE
6zLA83IkQtINq0whq/sMHmS/aWU/xjvfBWe9LTkDIeXNHrc+x9O6OjuR8i7ZlNFxMJA64zHmWrcm
15Dtid4hXJaU+v2id1WX63M0/pHFmr2XMAxzfp7d1GSt0WaLpb5GuLLecRI7EwaoFMVgTVnWOH71
SBKQ8PYOMH7+RivYd7OI7DbT2UtCrx7VjOV45hGvP0l6pRfPadOnRPdr3MFTtyLLneMEi2FPCD7l
Klal53G2LOYVAc1Kq4Osq2Uf86vbU8JESVwLyZ0lnXnS1Yo0jqPbqJ7UxZFrG1RXfDkE/ki51NkT
s2R+rujQ3ENLmD+mpQ6oSEK/xpOExZlK7gKvdh657g20arJTsMRRmruB3AWOHz+6WD2EeEY6y8sg
7ts2au5kOMHLNIxebbmIh2Dupqd4VCo+M6dCxhBcJO4LVEKETFy6nzWNRe3ZsFK4BBL+F6gFONdo
V8x+ZYu7alNqOJAX09iKaXJuUs790BtoBGskDXAjmcpt0GOogzQPZ4vQar5N6AVd60OjNoMWXUL/
Cjyuwo4pcrSazrnLRiv/oH3GOVDpWh0rRs31RxpZ9xOdfSUG7+/9PpqudBuM970dKl7KeE1TeFOE
o94x7N4je2W/UHHtvGOJpQmmsbXZNkbbjzGN6veB443lztdJfcIdoE5l7JlmawaEsF5Av2r9LH/s
spTskpVKsAfZPDPx8SONh0FBnfbBeKE2BEH2lJJNOPVhIU4BV9MDN7qSC34x1qe2CetbFi39QY7P
js4GBvYRuln6Vpt22tbFPN4NPb9jm53Fd25VwwNAkBG9jK6dSFf3xE7uCLRAxx6m5bFo1Sr7WPzK
gEluQUO05CXZnRwV4D8+1TQbHI3WGd6nyiKs2GhHL/shBp6/tZqJ7ShUt1+YvL4zFpCVaN3q1rTx
dJYN2/8VQtOehq70rmjR9U21dFG34chN7vOODDNbnqS6kFjRIBmNnYVbLbLwscpU92bDP+5Rd1R4
28W2/jY5xEp3tm64EoXcrS/UDg0T5nZu+UjZkgZAASV+/vAEL9Iz1gCz66iT/1KxARDBVjYImmvE
ez9mjuQ4tN+pypmmM7Qc7v65HCnSqF2vED/dIEniK505Rb7zZw7/noLimB10GJU3mcW33wp7nF9T
bBw7f+jLd/z/XnmTgrM4ElQA/r70/sCMNvCY3vCIFsWeDKV6z7LJHIeY++wWa+rbAGLqart9d2eB
9nhV2vfZsjgBCgUUavEVhnl4pFBY3YJtBK1C5vYw9jn5gGpe3PvanmiY7xL7u9KT2oa6908TnyKe
sI1EC+ibF5OBtQDttBAJ2Cqvrb/k2NePixckv3Krm08Fs9CXNhMakyP4xnYCFG4PYm+tK5Su373Q
/wjZxwu7SGKKgUL4NHdtOO7DrpuCQ9jyn54lK59dzw3F7DMo/cEpcaYiwSBnSnVblWHjnEsmpnLv
O5kZNnYhlxcXhaNE3PhzJ/Eo1dvR3cFl2fErOXKLiYvbieUTx4t0Dw15WHLaA1wpp0nq48x4wF0I
2pet5D39wOqq6UTcWh7eto3lISbAgOHzarqG1tMcGWWIA3Ocp6m8lfCMXtlDS3ToGBbegjX0Y9D8
OFtNyhlghpkafxcOrUt/r0VMqAWpATNcNWF+KmRlaLvNyvmnILk5M4zO8Y+0tdiNNDm5nA3VnqRc
ZsqhKZUOUYSw3s0zWxQiWzP77lo9dWFI5L1UVLhdksBNM4IiYME5weoquw9roZnvUlOf84U9qGlo
VrhVgLNOuKb4FHRWeakBgDCD49xiKEd6pIxHMWOk/VM4Df2hU1p8tv3y5BFlddk4JcOzmAomAKQI
vAEESEOos/R+wS9biuBTE45Uu6KZgnc9+EO89QI8LSem7jHdD22wBPR7rZInWeJ+K2Yz/5IwJ159
NuzPPfN/savHuX+G/xZfWj7Dm8lyvCe7a713jJzlhQe2dwMhgqRRruXOmPl2oVV52tKSwqTkF+xu
lxun5wOL/quWr1LVQBsG1yOA5yxdsG63yo4pnpdSblhP4MHvtLGqI33X7m8cbfNwaAgMz4+uFOmr
n7rj+t1FdCnsMpDHjF3QK32WPO9C1GG243Xc6z1bq/6ebClSpTU68Xuj4vJkU75RI0iK1j0hHI7J
NrESMotByn0NEyei0K4rOl7ozMM8dN9NI6NRNHYK3bYQ9zqnfRpXwIDQqMe54g4Rs+HB/gH7i4Dw
/eAsFoH8hOZa0BLdc7d41iehIt/Z+gMFXHvKE3jQiBJvQooPmOohkoT3/NTtTZJaojsFjcCXUKRD
96tTqUD9gWkQbRK8fPhxZ8owUZzcMN1GYNsZn0TKA5uSHwu1ri/NbTiJZtmyFmXtLX27+bLpgyu2
YTXWN126NnR4pv0JNlCdmnYJfw7kPHFQTAmlBr1j+WtkrVz2TU06GVqRkN/9RMKOEPn4bmUKoUPM
XX472vVrZFr6JhTrYXsPoMS/ENXJ93k55gNroepLgInnKEv0t4Uys7NuC17zcQiGu6loCLCDuezZ
eiNdlkOOhqECVmyHimq3hzzDuLYBLkKpgnLzFOG3RYXIhkIPiCexbR+k75hvc1qyBC0K7GV7C+zc
BWCZfIX3kf4aVO/ykf7f7J1Zb95Guq3/StD3zCFZVRyAvQ9wvpmaJ1tSbghJtjnPM3/9eag43ZKs
LXX6egONoA0nKpEsFqved61n9UNabIuumI11NOdMvSWQZDO3dVmxKlNTRjPOYc42hOVuCM3J1n3X
+V97ajKrSoT1vrYW5RPF9TX2OxALU7hnQ3pI8K41RAaSlSQnCw+vPlstdi+yzMRCxKIgLKHS2iyB
UZY0t0PkJlsZtOOa7z7rScKsPAoc4R/aIC1Pij4YbugNDOuUWtoGQPt471ZWmq6bWq8eA9RjKGzC
UDyNCxEJoKKfFPN96Fvfe9DMFFII0mh8s8e+OlFZo8+Cc3ZpGdMJ8zMqUQkx8PtpCs0J5nmt3xmS
r9FtWGE0B7sk1IXAW+XNuCXRG9UptcCgLTG8DvSZMVW7efJYBorkZ3Q+0IFlQUXOckKNFjK504ea
z8W65RvgkXxQXhVuNHz1MS6s1JCaaMpjdplE9x2DJAg1ImaozR7I43VQ9+Q5ug4SkIYbul9oglTF
Ly3sJHu0ITbcmVEiyUChnPK9lhpaPceEBYDVtL5kBdLNdaeLEtUBSvELvRzcE6kbKIUWT8pFgr7o
WjcsWKu+RWGaNisBXBbucRAaiJuNDRu06d6hnPxEcitvh93SZIGTJdgYRnlYPLhW19wooxf4joV5
kY1G88URDiUrQJXomATYAr6zNKjXfaS5e7qN44HZM4S7LNS7b7JFYX4o5sg9xqCy5L2B44BzQJGO
Cvgk6ITHTashPTPDQ5pm8Ay1xg7uTNu0wGkMJNGmxCfRySgEGBG2bMaD6zTdkWENwemACZiwVWfZ
gvUtheg0m/HupmQGUWGZqPjM7tScUL6k7VihNiPml4BDdx/mMvvOIoE7chjs09TRY7GZxirfcs/o
zfYOGbmwNcIlyiL3/Q2BOV8bwjeOeVmhJNJoWPelMI4MoBuUxBLynFU3bFlVIX3YGmmiCMh8uTKQ
4SOJnKfgSxyk7rcAjg4PPbSSx5GwzZO6VJDc7MjBkd43tfEoOvr1ow59M9ISE1kH58YBSRVmjvGY
yEGwJHMSb10RpucinvOLwrZicw0yxVq7DcTJFTZob6gbAhxZJB/cVLfx5HbqjwiJxeOYVhnKPGfx
QSMWeSzNIt/MYxpcU7lO7ki20K8Rf3H+s/mGnPXAY4Y9Oh2CqS3bbEnMdtBI7QhoBm4d1fWxyWux
HbOByEKMF4PDpiDPrxGjQCCB9YEa2DaQOcpS9JsO49DxFORptu7GNkUWJsLDSP5RuKmtdA7X9BnC
b/AU2CwiptxWCpgkIrg52CkyBI4DWkgXFsAyj8x4zDuqx2nhZ9VJILgMdkbYHPoknGh78cGdKPzd
mAOUah6oz/Hr3o5ZbUdXBtdVMX95Ydl6h9e0KLlfcaLg/lNHQDRrS9t15RsKbKnUYKdLSnsFUZBv
vw1Qbiws7Ri8eDKTBufn3z4e8RdtObwsXKK4unTdhWL7hkxFHbbKRNnO+6Q24ksw8+0ZAYjQ+nPD
PsLTbu+NJfHh40EXG9fbyxRC2I6Lht40BEWilzYvE7vk7NvJuB/CID1hX9NeIE6GJarH4U05192O
Q6DlNcNQff9fq8S/U4ojTVbQt3/xmDbw1H77s4x39pB9/+9/7ItXlbh//hc/+WrydwjMSjewZtFt
Ytb8VYuzxe8WpSMTEbnEWgiE/58mCUNRcMNkiD8CV4NA0v6vWpz83UGrC5IN6C0/jjiUNzy1j/hq
v7w3/GK6ZTrSVZgyhL5U6l7w1Ux76HOVDug8sDFgRAspT6O2BjqOf1/L4vHoxZ155z3F9/F6Aj+P
x4BK4f745a1JA0FocoquZJYNKbwy+EGzEbzCgHT645FwZf46lnL0JRdGCiqb+ltPpKVMIUIA+iwb
+A4yhWm9CkLDi02zPE38oD9FBB7vEWHlm6Cq3W9YJvqLJh8Tj2ILWwwwXwZsXQhcMF6wFNMoDupb
EED2sCIVkVCXxU/f6WbzOA2z8uG5Ll77eFx892ii8eAPoviuLR0H9pfGTfbs1ccvj2+/lbV+AW0U
83GzGPvb2JZ8FMMCF8Li+XdA2v7oIDR+pxTh0zaz8fP56XxBcR/oXIswfV/1IGyTru0vY2vWjivw
2P2hkh1t1yR0+VU62/dvHfaHNPFDttwkV6fYugNnsimEBZq9L2dYpFCeYppmnTsEgN4ROhVYTnrQ
yfgKj+zG8uyA+WBQ8doCKz3JJ+smxw5TbhJo/MRfo0yJOGZfjGN6MoYm0aC+3q+p7t1pGYgJRzcv
Y6Ix97myTxCFQxd1TbAKZV2thathIA+RWeodCVS+zs42NQh3wR3i0D1OVLI1tDE50qbmjqgWjuCj
RC5YRcXKsgkOGXv7rM2xqqWNSxhoUiIxGJFxaS6KR4Ltk8C8NGDSNKZ2RUDVRiF8BnRLHcqx0Ram
meuZldGvE76Rax+lMRl8wQ/0zO6Kkgv/hy+araOlb9LWXZPgmq+KsIF4JRnctDI6l45+OXTg/rui
5tXJg4fATE6znH41seOPg89UNxoEzTLHXDjol0VSb5zljiYiZOMvw2s0zcFaH81vqqPUndgkucfp
OjWyPemeNFQHwDxmIy59kVCUy4xvsZXtREJrPuvaPcv/D9206Mdy3uG09KP3nTMh4h+JG51kbXAE
yoFg1t6vUK5W1wFFEQ5bbNb749BPUGtoJyH4/m3pTsw7ci/ZrvmUwQH+yQF7gvSb86rltKwVd3kf
U4VE97cSQ3qsu6Q1dmW8IYPP2iXZcixBzYOlxM1XPRuBLb2uZAXkgGOti+C1k84ZZOjgTPjjY+g3
tyPlKao4A/xSkSBI9LUbXwQnU2zr61lAVCi0xl+bdgFpZIl4t4LjgOPH3qrNO5qrXIDP3sdnuHSI
Hn0lsc9oLec5QZi1jU+/LKhK6AxtDabmNYAvNnWjhjUP9jLMJhe4z4B/K0WQhm1DrJLKnG9aDUEm
Oec3g86V5nZ20uc8B6mXj0RDF9v//bj+Ox9XukycfyCEfmDP/391lz884dB/1434zx/w06ZP48tQ
JtkCwsRcrwTfsz8bXy5YUulK18XAz5bX5sP0lyHRhWXqYt9Xpgnv1DbZ6f3l0rd+t6SLz8LmnzRc
sdX/jW+t8frj59CNW07yRDw+2x//bIu9+NhqboiOKhKk95QALVYkFkMxD5LyGLhvsi+1oj+i4TXR
9fIDfMYmGR2o3fbxkOce3a92D1I6fGz4qO36vrJ3L27rO5/m18DTv347W9mwOFD1PZspX/x2cqYw
GcRgu7ooO2k085GsmOpPw+3/iHN9vWn+cwwJkoEUN7Cq5uIXfbnd8EGi2pUeKq/0N/Sj3E/25O9d
wssf/5bZOkwU/lt+fIqq8sABTm4cI7v6+D693jL9dQ0Ke4ZNYB036vU1VPYQRBTylSchSm+0CGU9
iRI7O1bDClh+/8ljeW/SSLaJ2FEWWMTbxzJYWQ/9NVLeFPvu6ahb5RczNeRZbRXlzcdX9t7TAb+m
hDAdl13h8qu8mAGN3mUpSnNF6jkCOZBfFSymbEcXF8adYV5PmeZsPh7y1yfm6uxxLYujlJLquVP8
YsiOXmc81J306qL1TKsUAqS/EQ+fzLv3hjExADs2r97C6Xh9ZTmcsr5Fg+rNA0jL2u4ewzLRtx9f
y+vD2TIxXJ2t5LKYWBwI9TcTQyKp9qOqkp5yd7s2uE8685M97XuXIRTHPsaQnCSWB/jibsX6ZMH6
iyRfsSE/H/uuOFJB8Mn8fn8Qh2ReJU2Lbv/rQXBHZk1uawKzFK59bdx3Tnn58Z36bIjl719cx0Rt
g1CaQHpOfRa0zeNYk5/48RDvPQzhIBSivu0qjuivh7DHxnCCZS6XU9ft0YE6aPWCPaSrR+j8uwXl
sg3BfP0nw1J/WIZ2YLG8GbaZLZ1ICuyWPUSEQ4477zpBdbUhi9RBckcXPFdl9SVDuHn88QX/uk64
OgcaJscyMCWJ1xcsM/T3sV1ID/UbPAX7mPxYLy70Tx7dr2sEwzC3WSFcXl35Zo0oXZxmjVspz8ou
tK7b0af8D95Vfj++lCwLgGPe3MLE12Xbzsy/WdVAbKqqAe4YiPzp4/v13gRBhAJRkEXcJvHq9f0q
aet0tZNLz1e3NNrAwXwyFd57IC8HWL4jLyZ5Ql8tmyOabVOAzsJkIQ3AxNDcAVb48aW89zo59rKT
4n4J03pzKbropoTmCl9uTnv3SF3GbeRr2Ig+Hma58f8qPj2vbyb4B6lMVmrBTHt9QZoKp6JGfea1
qiiPzNT275N0RFWOVT7/Mkgzv46kQ7xxjkTwSzhIefrxL/DOdZpcHd8Lna0ajIjXvwBbvqqysMl6
lKwT0kL8y5lW5CdX+d4gQqdkY9tLbeY5b+rFY3NFXMl46oWX2zggYXFp3kwy9yd1kPdGoYijHPao
Fnj7N5eirLIO9doyvSYg0g2o7RohS/jJvPh1p8KO4cUgyy/x4lKCIccFmDFI7xTa2rfK6RCMGjVR
KK0ckqmPf/x83pnxvE0LnNCSTMe3rxQxqDhxwsr0jE4c9Zo4RPXm4xHeeWlfjfDmnZpSyNWwYUxP
uqBqoskSZ1ZFzHhT5GLfoxNajYB5th3x4NuPR37vgS3nBjgnYF/Nt6tSDXqr7Yfc9DBVamh7KcbE
Bta5j0d57w5C6adYRUYayrg3bzJy/TlEtKs8ggKzHXGP7akoRXua95XzyeR474Jcqos0rISJUvDN
VnwQsYGXSvGBHHug1XrwNMGU+OR5vTMIEBjim9nfsV1ZRI0vZ2AVEpKQZLby2tY09oVrUBmyHf/v
X4rgXuERc000iksixstREr9pmqHXLU9hBVw7MCpBPov2k2t559kIHY4b18FGz1qOli9H0cmCSERa
2J4bKGRgOHXrE+zRH08Abjw/5s0q+2oY8/Uw3ZIxLyCy4hZXxqkC9PhAQLS7A1W+hwLueMXcQ/Sm
U+uehGNBFUyzhvEITX6lr9Ny5G0AtkJbSYq5vauzvkRgPw/JXqv1K2BZGx7IGrSNhNpNL82fSRMF
aoZXMB1IyqWL058YDuHEeBKkv1HVWO2qGcaYGkf5JBrtfu7daavqxaw8Qhqbslmjg+ovrTDjhM6p
sS4Tq7v2q6Lf8ViqYoccYw20mhcnLStj3oWEmPWQIZp2B3P6JGwRh9BH73cJcKmDK/qrVDXBnSiM
Xm4LYm9uUjvJbyu5xCJ0eXbR58JCwj403de6KsSlHcFcgVGCKa3ui1NJrBgeDHJgW1vBA66X5aHr
q0WEqARhE/IksyGREtFzHeXObCL8XCqJKFZWlfTVCqZOi199pGzapbDuMCs3X6nW519Al/DFw2ns
3+MZKI8C0SOBCEJS7JfvLo47/56mcrTnnhJ+7Jpm782EH6/jBr6uYl8W5+VpYyXGNncU0iBpDaiv
ULIg1V7uih6eZU5cXrQECHwNYqvy0k7395VVBV8rDi7TcoIpExuPa+NO0FDNmuhcu0MW0HJwD5Jc
X9VLiQBIPWm8bUN5cO5zTy6lBEDqNKOX8kKNkGOD+/oK9yBFUCT1AuHpZduUT+ZYEiiwHC/F80Fz
kQXNy9FPm6SAF66cTWzRaapm7SyJYofg6GVPC6hsRjBqOat+aBdxYEmaiYWeYW3PmJwx7Lb3vWlE
N1rYmF8rfO8HH9xBuC6Wxc1E+Xk5LysQeE1xrJZVQtrYcQurJHg4CO0LOzTiLzkQG3cpbuPHdGjx
HkUwGVMSsiwfX3KK5LBFKGThQHYBPsfipMyKa9fFBwcWGEdOOiXZJtfcHE5IhVEIMNtQqjW2xQbv
l5PpP8JIL/BwBI7bbqTU5FVOMl+6d/0suKskXsu94/gTmj6tvSjj1N80Y5Z3cEBKhGiilv0DHvXR
I1CHBLmstKJ7qVnNoQbgnK0H4ukux8GqNwO0HM8wCAsRuZSAl2IsQjyEwb9pLXO6M1DetKuchjl6
UXKtDqZjU+wXc51g55jiTG3LhchokvuO+YTqv8hoOlYzgYpnIgIlh5xz8S7UcqqCHR9M4d72CAw8
4AeNsU1dvQImlAdmhYjNILcKDlFLhmvVkFR27iz3JdlWs0CLDao6dG6aED0XViMq5Owlyjvq0cm2
mfrlZoVe14b0pPNy2PJj5LFwZXVwEqRT58Y45gAW7bA3zgPbAY+r2S0AxyGuaOwjMZCdPl61kf4j
nirkDElirofG9L0CjyiiUN9c1ZWB1rZrCG/G73Tm2ja6afLY6DLLdhclBuEN6EMURhhrkBuUgPY1
cFd0bpqBrELz3SONGLStjP1rjAxUn9P+1iwFzRMMZrUs+Wy46puRwcDsa28Yg3yvEZq+Vw0hnCPN
gC2raX6KWjg/spg2V/R+Nc8i2BKzCHnGaVU5+0ySb+iyKHRWdRIGpCpwQqT47TunCO6bUzTvUKR7
OuYpfhmeqgy/AQNK99hostsIUPlZLxJ16HoTLLdbUJV2w26liEQ+x7phb0VKxp0NZ+uszknXkYlC
E0RnHGERpMUvQTpeYxavsAkmgTd1A2V8/FdHpRUu1ffC34AFQftdxI+AXwRteCPZBYs40g5Mf2f5
qdzKfABWiA9g1fvuOjLa7rRKrbla+aGOxnhS3U0alhd9We/7UZ/Bmyj4C3Uctuc+nu61mqcW7UMk
QA/gDFPmHjUTkcf9FcoY5IS2dp3n5feuiy6SwWjJfjcSPmaIS/K4sc+BwQR3oB8QcfE3K3Ie8ztp
uKVHnvKN7Jn/FKE4cPjfUiPckwnpXmjzrH+vYyAYdUEp1cIFYAzIoUjVQHWdjD/svD3ukMOsq0Hj
yZcoswBO8NHyDbxWaYf1yFf1HozJEvje2rt5Khoo7TAccnSg6wxRDZZB6OfppOY7jd97F8c+uSro
X/e0WYZTJ0xMHVXccJ2o4tpq/fgoVZm9dvW0R4gMz9yRo9wiXM8v6yZqtkjCccYDZiOgNukkpMhR
HUJ8rVjPEJaDj6TfuZYyDxAJVRqfBd+cvkYxhkl8usOZCw+V4D472bqhUk9tVf8oKyE2ekfY8mj5
YhdieN+2BuAzdPjZBdxQAiTaxjwaU5E8FmWe73SFpBCUOY27hSewSXvdOUi7UPcuUjagRZ39o9Qi
Pii+Xw0X1G4Jh/Tn2TNtFZyV7ZLjg7dbUeQ/9qGPfR2H6lTlxGDAZzlNc3sLzwDWTw7ln23E7cdb
pXc2SgAHqfQLewkUflutDOTcQlsrwDxgZN3mlVMcxZN73c3jPorRBpLoc1PpWNI/HvadAgjDUhlj
G0h95+2WlvVfJTiKdY9PtrUNROyeDeNgToehhXAboxiV2zDXtE+u9p1hcfIsHQyBLoDQ5dfbQrIO
DD8Ns9mziiYrL5GbcPI1enT77WAidgmbRCdIu3eJiP34gt/Z98IU1unXUzyluPRm39tEZUffwZw8
kK8w+ApF0sMuE5j8UI5/cpXvnFi5p7SDHYXogurd66ssrKFoSuzMHmCN5igKp72rTdYaIY2BALE9
//jK3jmdUOczLCRDjun+cqazfV5HcCSjp4fRKevwGsvR3z80vBxCvdEl4asd7XCKRq93T7UuOeY8
cBJFn0zJd57QqyPDm1OW0zTsNWJOJjjaT7I4+hLqI9AiNLQf3y86aZ8cTpY7+qKioMVJmw8TI5l9
ZNJCbQP3KMrJTKq6fqCl3dr7LqJP5Y+A3YYwu0hxxD9gGUVU1zKJyLxzokPUpeMX8DPg+dActgDu
6oRIG0LnyIeFdDgM6wgN/JNaNvSO3jvn8VBpdNZRIR6geUFhaSrXRKbJCrh8a6wHotnSlcKu5Gm+
+SVQU8e5Fk245rNPSmas+FrsFvaK1Sz4A7cQ8CFnDOvTrOrUqZWSHOIEybz3w7ENt848ZtdxMbGD
NIb2SWDpvnZCxO2ISaJNXWZqb1Z4deJlv7QmKFB7TMseatkY+/aKtDHr0S1bcWaKIDybiCy9p+dV
TShUOxMxvxua87WlmuRemWn5oOxZ7zb51IrxNrUqbpLCHXXWzqhx9oO0ArKugBjd1T6Mvm9aaBH4
jdox+AGDuKguJpr5cQ+xK3TFMF+WvXSbc8eBen+BTNgGpTZnw1VP6a5GgxK3xnbqzWIbyv4rYSqK
PeFE8tQuW9IDVySFZtWDpWZbbmSjqduqNdMLF/XcKdkC6Z1TwR4Vz5vPbOiNR5Kgc3DYTljd8qmH
A9y24trsB+2pDnHFJR2CaOqvHXiJKojuWpqfi/hYnrp6xAfQ6fVbTBY1sTTheFkVVswhgwUCMrPO
uxK29UZMhErPvQjOhwJDUYuA5gpGzXSsjaM47dKAsEQUTKAw0jtTUO5uzeAI2j8nimWDzjFieqKR
wa69H1tkMxpdwZB0kVpdlc9b/OB5u28rEyTG8yEAKLj9DaC7czGqpL6aSUwDkdHH31MFA4HjrToK
UK94eaDrh2DGNViAzFuSHm1vyJA1fFLdeG/lf7FKqTfrL4UIXzZtMnoAOslp0tFm5ewii/9kGLpW
9JZMULrmm7K7WapocBKLYfAokx/dxUej21u3TIP7tonkU7kUAT5eUN5ZuJxFEUe+Jo5QU765tGEm
Urz2k8mrBnKBV/NSSUjYc+7nIouvPx7rner1c5QojW1oxWwaXi9dI5PUUTMHMw2/FljGbMQ8BGek
RV5e9yfjc/Wj7JW/kojpxaoKx8n7+Fd453tD1Rx9oMvKZP1SH3Xhv89Bm+HZLyQcrHAXs1X6eIh3
7ijyfAxvS2UPXeGbpzhPPuncVW0tLLYKnEByy+3A825/ui1492IUqjo+nGgG3m5IsMknXUUGohfW
OF5oTFaUOJy/Xya3JfLHpaJM4+Fty8EpVdEYVUC9N3XLU+fPKk8EM+Xv3zbe8EU2gnQY3/Sb2+Zb
YGKnJSu5KuybufOTNaI4seOUqP/9Nh0ma6YB5cqlX7w8wBdfUFcPkjHScsOjs2p6pWHuKaI1G8Vi
9ckL/cteiv4cmmid4i5jMeNfj2SyXQfCZXce2X/I6ZXSul3Ra8lpEHdVs60l0dl/c/ItIzpwwGmq
0QF923Ml5Bs3hBg6D4xL2m6qpWwZsVvW14RrPn081i/Tj2oblWsLtQIPjB/7+uo6NZsYJPrOyzhm
OKS3qWz6pN30y7u0DGFDMLdNiY70rcIbwe4c8Fnv0N7wnrayOCV5yCva4OvHl/LLAs84KG+lwTmJ
+vXbDXald31q2HXnhdAsTKc595tyxREYBamzIdH+7OPh3rkspEy8VLRXn1Xkr+8ckMzS6ACUeGkb
JZDG+4olv9648fzJS/XOI6JJbBjUMcAZWG+bGWFYJTDtpsEzZt2IUZBM8UFE0v27b9TSiEa/LMyl
5UTJ9vX10G2Pswm8nRdiLYeonWl+sxosVdzSeBiyzcd3D4U2P+9lgZ4rAqugOzSCqN7yh9fjFaCH
whjrm+eYTd9uADFnFolIxXTe5Jn4MhRU4EsI48lmEBWG1Lzu85u80qZtHcIl6wKATydTMRjGNmnV
fNBMwtdJ6aJmsS6oIXerQR/sch3aGNC3JmosHXKKEXqqy5zhfCR1oobUMQ84YkRyNZE+KLChuVav
jstodk5n5sxFyJ5sJauSe4G5RrT46xBaaMLUoIyH1m0CgG5N0OlEfLWtKbVC6YPMx7et4dT1oTdj
zJmQfhDohbx33KU4Blcz9kf6ALZ7hFAUl4VJKZyWCKnLrt9+dcFrbaxhIR12bsTv2MOnbTlkkAir
IFOOVFtbp3BWhZzLtTW483RwrFrDx9QbQ5/uEcpbEWgXNMy1PqnsxIZ+SkUfbybviPYddc8EYRaJ
WhoUkHNqqWtXCbEg27Fo1Xk2NeKiESH+kmHaImtOdlEErcDIZ1TDPYF85xn6OpB6BEer1lK3uVYS
uQZEb92SKbMjuZmQYn1qt6UetjsRONehcnJ6Bn/k8XTcu+0D8OF9F6JYNxtdnpXxY9/XV65mOCeF
wRmVZEKUvXHcXIV6ghq54MahAYCSvQhQi0Fqh1zvogejUotZF2kp6ZBHrZZfmUMXnYXEacLhF9ZF
H4UHm06ERzE0WZPoApjbLqFu0r+ovNnuaH9MZdODqyMOBXxZfhdPY7PRzfKRc4Na17VEvzy7kCSZ
m+eVXdHqCNQTCpHxqgipF7FQd2dNS6NlpzkhLlgHBfvsOViig6MclFT+LZ1keUcqAMBmJ6EKs3dl
r87KuexNSolKjbfuPBrdBidc+TAhQL7HDyTna0VyLdDL0ubQY4Edv4cPFZ45y5koWk5Hw3JOSp6P
TMFyeurDpIlgh/ccKY1WcejXo429nLjM5ewl4K0+idTkQGG62bWZj124tZfzmlpObulyhrOX01z3
fLDzlzOeypzgCiWJPEWtTx27GqhOd0OAbHuMtsionJsqWRoCy+nRfD5IwiEMjMOgV+lR9HzexKUb
QtOEwXSFE45TqfN8QtWfT6uQCTm5SsrkzZYSXVntuJXxAKGgoBxTYnQ/gioUnCG/drmdZkyxGojz
NpGOf5mX9XxHQVR+xyTZHWgY4POcBExs3ISApJPYzHgRuvxQwnKnZudgUduiMc+/WipOTucgkcwW
q7uCZeneAWozbqKMaHTwHcHVrCUU6gW5zNdzVyU3xjzzdKuIgipQEP0IbijC70oqAMtOY5+ECQDn
NV1DtSUGmNMlYryVkQF90ITEE+n3sr3ma2HfTf7wQy4tfvDZlBf4zOcPoXSG7aBitU+SafwDijmJ
if7YgTtuAEw/NHrYX4MJkXf+aGNWNTNiJVZBA3QfzHs/H3onE3/MhIFvqKVq91YbxVeR4bsPZVON
N5hR85MYBQWpr6SGU07PDXWQsd6nW6kT3r4yoE3uIjFbT50l40OpdW21FSNsoq3qEnIIjCIKBuKB
2ukP3am1s0EvM7HKwUqTw5j7CcbduDqVnT1s9Nnsv+lZjS1Zbxvn1sj1uqWRZGriuEigoBCaqeOP
7AaS7Om2Rtm61OraYoetm/dOXWfXimOUN/i+WEsSurFxdFLbNNLP3TUIfpOAxp50SVa9ptvoUz+S
f+tX2bRSVBH/IAh9Sg6jHMLHKS6wMIMu709LEhlWFe5AsiISuyHug9YQFDdA5BM9ynInhtb+RvK8
ceJHVncUxlB997Yw569tHZrl1miN5qAQf3zJGxVetFbuPBaj0V73BgXa0UAzxhMlaoRZEPAWZkUc
8c5XTJJ1HeQWJ/DSAJaDPAibcTYQ5dQGOBkhDwUXrXIRzOsRMeHxyGpv6yFAl3FOtR9tJwFbNxkp
uaum0dXZ7EYWXa5U9KcVIQL3cyjEI/yAqdkx56vvUxskHmQNduCwL4K7HAq2S1vYDsgSl/KHGfU9
/m5Yp7T8Iiy0VWSPW1/r4YgTUFh9hctOkKGWc7pLNd0hlRVf89ZNHCI3EPWPyQYfZnvc1LF7Hju+
e8X9yUn4NmiWWE19n1WDQViZyPNNTc29XI8RUG1AhZDDMqeFA+RrkQKWM4wejuBhLzKWgE1Msz4m
YrpgPsblWJxLWUbnXWQGhwpCnbMaZCAOdR7hcU9tchFXgloatQs4Q8Umr1v3a0oQVbZShf0FlOP0
SPtNFFiJIilXFYabiakABbMmMAI3eeuOVH6GO1PXr3utrW5AsFY4/Me8OO9S0tkv+mQMD/1sqgec
QYv5H/HMGUjx0avUkGzL0Wzuuko0P8ZAd0jGGgrnugAFeo1kI/g6DUio6UXYoZfVWdivZ7CIx0Fu
5MmO/o12GhRoj3YdrF8vDGJC0yMRfql7yzyacgESMYlSPd4DbyNHJqid4Sx3w/rcdhaAMUakKyui
jKds2Xi21Tv3nNnH69qUJM8agPQ8OnxWsDNGkXo5bZJ6h90pYzPM7AQrSwXyvDIIvd3oGATWs9NP
e70axANYhNrrKr04042EAAPXJtGBYBrYvzT52IKFTU3Mo1tp44VWD0iIUjU8ET3bfgvKFJ43KcBZ
vYk6mCaY0viq0YUFrAjSwF6jzq42fa6Z02rEbsq+KJ6+BuRtGQgsNDdauWSD0gIuw6HZLJbxHvEi
nI51QEbtRrOdCvhG195IlcbGRvpjwd4sFXmwDzQcKAZRJ6cOvJF9CiFz1UH+vSsJ8k3I28ss5jDZ
DeRwRNi2Nyzo4rhqR0JPy6RmG9DTwI32YyUnNhh2sThe2RaBO6LUJ6CYMplTdwYl0AZPcz2L48Zx
EEA71Ygf2oWsGZB16tTHTZxWOs4ef5qO4OppgUcBBySXL4vpj9Jl36bDWPwyVm71XZEH6um00m+V
SsKvtNQB2PamPuwHXTM8olvavWWhZIE65axnLe9+JMYw0cgVAC6I6c5TckobB0Sx4TcIXJS255tU
bQjopP2o00PMTJvudDAlySoLbPUkbfCPK8st1c3sGkDnTHqfgWsd2VEvd1Oaim3euPN1T6rKWUqM
z8bUkmLl+s04EQUTF1eN5fpPxVyaxF3X1XVK5jpxe01DLimAZdqcrYiuZkeR0QAq6Fa6BKojhBlv
itLOPTqei5dLK/TzyB6cjZuXUBdTXR31vPA3U7uob7QUnZ1NgDt1//xHQbrRuaLeeMO0ZyscyyMj
aoQ3Gn57B15MHmeWMRMHYIwHSsmErAdLplsLJNQEJNbY6ppNeX052CPs1CCQJ2EnikNiRda9zpN7
9AXWMQoVageHst74s5GclF0eXTTAOgnbwhvfZFj/B5P2OJSG4Icjwy/+qKUHqcptVqdiz+aOtGXa
o9tJqPqkLdt7t8evR3DysHfJdd2GwIs2KODZn87OrcuCdZqH5eCpJnoybBuRh+YnsBtALbQCNqcy
uyMz9KODBcf12HdiE5wPBf/AGNM/YjFQUJaoX1wgT/ySaXMoEtke2ji2N1pLVCzX0+zsSOJ5dPck
Lbjr53Pc/3llRfnTCftUEP0U8fV788f/exo91UVT/Gj/a/nP/vmvPVt8/vWnmyLjf2//lVf/BT/4
58CLOfjVH7bPPqjL7ns9XX0ncrL9y0C0/Jv/7l/+tBt/Hnaq22JRxf7PYaebh2/1w28P+bffzh6C
h/q3w0P/PY3+8XMA79t//4MixM+f8tO/LH43BYJylh9bIvxeXMp/Wqps83esQtRTBT7J55i3f3mq
9N8XSiBVQewKtPKoQfxlqdJ/16k8LDUbE5OWjozurzvy06P0d+zLCiEeXwIKAPwmCB3etNdirMqj
gPS7HTiSxfG4h/q0Mwi7T0a5f3Gffg79GxHXF+SMtA334XWZZrl2DvzL2X9pg9JxfjNWkGllUarG
38IA2/1/9s5kuXEkzbpPhDTAMTiwJQgSpCiJmocNTIoB8zzj6fuAFVkVGV2VVbn5rX/rXmZGKESJ
oPs33HsuGOf7Oa/9NpXESJu7xanfctLmu/HF0XeKXG5DEovcSH9lQ7ER8XQ1ZdXOIvXo37yqP05z
frwqnQGVbvLyLl66n+eJQRVDnMrrwKui2etS1GLW2LmjkDuNvcpCvS2V3LUwKNmYgrk+t3NgrIkI
1d6E3C+quz9/QRQYf5iPXF4RMVhk4jKcYyzzq+0aeF9F+nUYeO3SR3s0hoewMI17JCXB7RTRUFWm
kt0SQIYNeLKWY1yuzPTF7DdJOuDQiYp3pSnMu6DTsiudZDOWpvGB03dXTT0LoWJ8l9OXDCLugEjR
Kotri7woUrZJHQUqZ25Ezw1vKZ5OOJ6InE0LvQbixLamLS6Eea3WypabelcZxTbJ2EXRPvRRfLSU
e1Ld7xcQOIKbw4BCbdoAa9jOjb2zKVSYOVawJ1Dq1FrC5/6iAXpFj3JQIsg0w6dSXKE+QdI36seK
yFZh+KnzPPTDy0DQ/KaZ28itJnkwuueAKSn2W85taDNNt83bjK1mCEftGMvkJrNNF5Kia+MGzGVw
NKNuixqTiyw7zeb4QMDUkRXHbmr1legH0CPvdnVizzuFokYIuUW/4CpQsHqjuR4ia9fq3yf6G9vg
e2YjiKVhp9cl44QXy3aOqMmgNFF5Z8AdSVfXYnJnu8xNzNJvQLOHWcuvh2/jEMZSj/dlYxLpHWwS
RN59ZwHxGYetNKeNSJqtVn9G8lYU9amgbYlj8nCRmWDROVYGn8zB9lRIR0r8kGKqVpob5gQ7LpaP
IQk8w/isp/K9bb8wNsOmDloHqW0bsB2ez3FT+DZO7dyWO8pHNwSteUOIS/UQd8F7KHPlGqmbAWct
vSU+b7wXC4MhN+TREshlz8wmyi8hYaJQWip+aWhjk4iuMvvWUqLciSWEuKPHkgbFXD80+OfpQ6OD
HI0HqfXiibjCAbhG2L+BTSgBiTnhnjkZzQ1Mg/A5r9ICnLMeAL0rkEyRGkIjFDC3ewAu1e/IkJXb
rqF22xREpjS8Cmv6MJs58wuTxLjNRNjkdTRU8Unv9VskttZdg8XhvhN5vbt8Tv/S/ffPb7Y/XIX/
2RW5/1auKIz2/49Lksff+NNL0o24IGOux+iXi/HHV/64GAkyRamCY5h7DrgiII7fL0brN6wCnIzW
aj7jdvz7vairv2GvVXEhc2D/APP+uBj5I0JZyUW1cBqD2tWsv3IxXqbQ/5hSk3Yqmb2rkgtyjQY3
fp2K95ElczVfg37HBr8Ze63XWmrhtS2ICmeg0UxvnaJ+BqnWfLMbvXgfV3WlRTBL7xntWHqkxjSe
hKLw2mjg2wbyB7Ya+PivZhb2L//3MP6H/vf1kWJj8WcVW/5RXCo22s5/8jzyxT+ex7Ucw3+q4WWj
Vvkpol6qvyFC+qmGY1Pzu/mdBxL7G5ZB/MzkXDr8c/+o1FgSkV5vUvgwpdeNv/JAOn+UDvGaIA2i
mmOEz6aLJSHf6OdCpWrgrBuFZnhaEn/vpXUjG3NfWc5jEgCcUkE6k44wEQ4fPDKluKsW6002IWzT
92jkTtWU8CqIlue0t/a4oXeaonjJiSjdY0f+BqtOLwyG62hUn2tBP9OFu2ox98nS+ARilhE3S1Zd
aWsAhL1jR+EldXHKksanCTmkln5nNeYNPq39WBt3RqDdgGpc2R1TGO3mylnzYB5spXpYpsADr0nM
Y4mEQN1k3eeSPcwrfjdnHL3ySwFrysqmjctPWmXcFMb0XOm4LbriDCbIq+Z5n+VAYrj1ZxE8LjNg
EDswHlsr9Jsxuc0DkJoycnIu58ZfgnGAJZvddaH09Qo6cWwO713jPDLKfE0YmLCxMPZ6YB2g1XgY
N74onb6tq/xkkAT+05P3z2rg9U36+VS5vInwC+gCeM7ABv3xTZzzRrSRqhgeeuctc0Ey67AcjPWt
Oc+3slHaDQAWl0QcT+lB0vHO/PkLMH4twteCn1Usbh9Ueyps0j++gLh2bAZPceApwFsrLkpMnDvC
AZgXzCZKr0jcGkFq7ftgOSf18jwUsX6iRVEOJJPGG7n5NjOd2i0UxO6Q6mA7tSD3gnJBAAIDnFw5
17JD5aACBc4XCkiGNfl2j+iN5UMD4sUeM2/UHUZAmUXwRWD6gcMoZkIUz8JO9fpWwOAnEBpJ/l2v
xvuljTWXz94LtrWrgIA6O+mvkM3WRxax4d92oX/pVv/Prux/+bf+Jza2HBmog1Qehn99TiK+IwIw
bv/btf2PL/7bOWkbIPBpP9dnmUsSzsHv97at/ibMnwH4/Mnv56TxG0qK9eYGoQT0be0Of5yTwPHB
g1MDkGS0ukZpwP9CR0s58MtnzGK4xH2Nw1oAmEOT8sdHXA0SwmiSYeIkKSOxA/nYYIdAD+6CDGSC
pFfMoLwmJV1iM4TBTMCbrAhuMSYxKZvO6kiedSxxKlYeH/BReI/9Sukzpcwe0pXcZ65FbTjBurJW
rl+TS8LkmpX2x3zc8SBRAqhcWYCDboMFdDihyINeaYHksmXPywUhGGSFfRVqhcE8XlgkLPLQ31lT
CTm9WR7CnoihRfGzPO+hJA2oMPuVV4jlvnAnrgexI7ekTwk6As7vymxmlF6Isb5hkQ7+kLxL9SEw
4+yV7KTwoVw5iZYqks/6wk68YBRn4us+mUOb71NkSDYSffMxIrZ3HeJuzUQwkW30zHLLRMNRglMH
PlXb0nquBEdIlqSZAXUMVeK+tDwSbqw3YkcGW+gaKwUSnr32ue7dWOGXPSaUzo7TU72yI0eLvSed
yUqULJXwidxrMJPJBTkZX/CToYBE2ZmAzpyVTqmunMokCcURnrPi9imbvm7lWRKa+jxfEJdSTEgG
Fuhj5GOvEMxl5WFGxpLq4P0sed2vvMx4JWeqF4hmM6xAzboYWgjKK2eTiSgZw2ZLe4HzHBCnM6xQ
TqtgaxVizc240aB2dvboIO0rqreoJaMOgNQK+LSmuKw3+sr9ZCMfveYXGChG6cjXW76PdoGFwrkG
HJqGXc1612yA2JRB45AB5jDpgxjcfyVUBvgoQMjJB8Pu7GUvgZOKlVMqLshSecGXkl/SPnUr0xQH
mXFik9k+RivxNLzAT60LCJUrb4WirnzUGi7OW+tEJXz0C0AVYHz1rvUYjjaLtiJWgeE2D9rKXTUM
TSE5aKWxJiuXNY/qGjtaEWnCJTCmubOtYnpuLzhXgJvKN/hVprm1NXivpAbmZN/CgLUnbrtNuZJh
yYYDEotybwXGXuCxzFcAyZIEW1x1TDytC2ZWWYmzYTSOz441VvdmVy4HXSvWz21a++xPwNUalQVX
Tl0ptnW4Am0DVaSfIR+u9UsD7jHjgr9VLyhcY4CKO5ixdc4UOlJiJ1ZsbljP6qvFIzd7mCuX1ZnG
G2hfcLv6St619VolHV5tRm0jazv0lzZC2ACuN8jE8gbjzQOo6ur5qH8pB4fxiEoCxqcpJ9wuxkr/
Re5abOs+osdW2vFxGvvqFK284BRmyLG4QITNlSccyjjzapQHL8sFNxy2TMDFyiBOVhqxVNFSgoJl
DFXMVbFDbgIhbLIDHxgwRkSYxuVKNx6QIrMzh3jcQ6/dLEIGz87KQy5IknO2FuoWV9G4W7E2NVXt
jitHOboglQ1S5TQ3H0ETeyJIjZyZTx1/S/oqelpkFF2RGp4S0NnBUoLjLsZXhQ+KtqNMBOecrmTn
/AJ5DpUV+Jxe4M9LbtbnagbJvkMICx46Xyo2U0rVseg1OVj63upviMIGKj2vfOkub9vXVmUOzljo
a3rBUBcrkRpPunUVOWnEVrFX2I4yKXxSO5FcL2DWmMhF0/BirJRrPYiiN21Y9+pMA8hEECsQ27nA
sSmzVIZYAPy+sFPP/JAyT61jA9vaytbmKgGzHbK7+WooIXBCpenRxxTdOF7HfR92rmPCCN62GtIU
V2l7m0TVMUGKw89JnGUPbg88SRJq+hamWvttNuCkueMEu3apuGWMIfebCyfcigv2UbSOG6Q1S7zN
xyzt9lgB28gn11TsjNjqVD8nyBwoeKjjwdUyy2SO0+Ne46dXDcylalN/n8bZPqpdKbYa/m22zYQq
XXdOVjwUCh+3donjaZuNdf0WS8Q2iOBt+64jL+J5liWbMEJBxUmNSvHEZqx+lWViH+0EwiSFWIfK
ya5C/bbq7IIkDUc+1TMW4o2TWDw+sh0ynbpewwvaxsP1LDtrcXFohc+O1qv5diql9l2tVc2+4hVG
+hZx1UrUtWf7rUOgxOwHcOM1n1sz9wNDMPlqRtN65GxqTkPuJDdjUIodU1K5nQLB4HFSSGshzitW
IpeoXG2n1GV8SuZAvsyI8TZZOeW3aeLg4RZ1tSFiIj5TfxdutGgapaxVuuSF1M+kEKZPlaNXWzJy
3ypG+Y8dmv9zms1i24Nj9GszVzE+lco3IsmnYENAVb9ll6wfEjUh6omVc/CYq6E8yzJ+LEtVOQfl
DGByXmWOA7FWZyURmhtCzutdmNUmU1ZnWSIvVosCui+/tsidZbKOkTN7Wp+ETK8+YrsIdlPZhyyi
ZNq77UK6QKQ58tCFlA5DNi5fCNiLt8pSJw2SqDK6La2sPeXVIL1qtOL3uGMBX4XLnkjmiRDdvnCl
lccfQT+Tt2iP6b0tyVtRamRzRDcXu1oZbQtZjlC8Yqzt7dxHOn4ENGLNtSTk5D2LhgWZAnEaTB2z
lARQPCWrfqzicGl1G2ZKFHeP9cIoslCaiGGw2nhdO0sMq2ESb9IyJR2rNfS9wQHklqhXHk2uljtD
yXTIneOYBpsotS2vVMf2Y0EMcG23epB4nAiE7QDEuAnVQTyoRl+dNYJOBua8YDDVcEDZhD6yJkYj
1faY78U+sSf7BvND2F0Rw6GyUlaj7NpKZPaBECh4A/SS3ndMkb43BK0QKDZTStDeViaZyYTkjvyf
RqlIBeqL7BxPRkHcG64I7u98DBjldjEaPHa5L2IxHWzkc3VOq5WXaLQE5m30VtM/rIGiGRxpGD2T
exM1u5GmS7mZzIZ8oTBZSEFB3rLXI0l0OToRFJ5OINvS7+bEehkUPpFFHg/3MqzrfYdh4nYUkUBj
Z7ZdAIid4wFFbbi38qx7Y7db3jVzqDgM3XtcQ7VaX1lRymd1CfPkJGd9PpEIOeIE1pX+jgJ2rDe1
M0SvkdYRlpeNQzdtDMJDHwnhrV90gXneaZPUm8CO39i9heGYa8uYYBlgEyW1PEaVOefya2kYUES6
SMw3CqjQo1MV6r5ZnImAhbFTCCSR1pdlsTttazfG/NFFHdHTbV4onjFXwychl4m9c3SWxyOOdD/p
l/FuSDut/9tPWRuycCv2CCxT5aPOsooUxxFTjUoszKaOi+pMduvqjcmfzDS7x98Xb4GBtyeHjAY+
s4TuERgxKIAfkA65OIm6baEL3vggsIiV0BpukKAaQ7pWQ+T0t+zcnhMrqE+OVpb35Epb90NuIZ0n
ou3Ukrr9qtiBmZC83tpf0nmJ9ktKGr07WdK8mWxrGNC7dRMR7LM6H8tJH2Z2GNqQHqNC4N8lZGn2
WfCaX4IsxDNbqAgRC8QjxEpWCBQ3orGdG9JzFl/j5vqmaK31LQxJnveGJAXF0C/MLbZWznu9MQcy
3PcCXP8TkihBNmKWvIIhXO5ZbGNhxbTkcLdFA9k9ZFvLWWQ3iAyW8xLr3Tf9cvk2QUKgbb8gZh3D
4H4mZ/BzKu32WiJTeWwQuuEfwEIV5YP1sebpIKMzbEKTQIZKB5PQ3G9Qyei3CByRf40hoYtRPCNc
bDPT6cnCMtLU7/uEbIGhbjk0arwpUPGF+aqGWo2Cs+6gJ6hxM25qVa2+GErd+ZiV4uuSdMy7GB3d
S+Ms0de2Nh0/K1LtedDUeXGneQoPztBDwdBGSB5kp3ThQXEgMR5SYld9IdkbpgjqtI05R917RJMM
4abp+hOxT3m1Ty0b8HuqtcmJloBdezMKv5rUOiXlMHE8zYyoQ+eB3LKoL6pqq1c5tpAkMBfNxYrN
W4ed9JjnawIQTsU424pAK89IHhe/JyWW6kbvk72ptolvmwXS3lHRxD2gO8MfSWT7tMslf1+77I7v
AIBgS06B8qCS3n7OM615wSo7H1JNzylVufBdUw8Wt9JYO6XToFJiKKK8atWZEAonzEgo06MycMus
TD7IFmgiX3RxeCvKnB+BGG8UxCnakbveyb83HeNLPi75fmyyBDlPTOLajEPebRbTvCKKSUNrNCvq
Y2Ki85oEyZwGrA+DFU1vpeTQDhQk5C8i1IxxJxFkYpCmE7ZW5bcdMBVcXbFCaxol66Uc56bfdC1v
DWW8mjvogU3y5DpupI8Y3xQu1Thog83ExJeoSwzexjbquoC0eLObdqB8yGhMWytahWrIHomIs7xJ
MaKrVuhIptOBfBpbs3bLNOXdWkbmlSf7iMS4zErjg0Pe6LcpTMvrsEE5Brw5cO5qTapPubn2FB1Z
51syGufCxWLQ3Bq9pp9yrOi+UIfCH9ANHop+jmoc//n0zKiWuGjUteVBqYeAiaK95jlaC/FKoBvE
QW+aJXyRJAVQAMqR7LLLdOYvjar+Vy6gfsyjGOv862HWU9d9NB/puof6w8j/H1/7Y5al/UaQDfBa
TBa/zPwlaY74ptBt/BF3q2tkQ0qBPczAhQTOjRfy+8Tf/o0/QMSz0g8NtlHmX5lkWRce28/TYliE
fHuTZIZ1QKbbvwxro4BkW1QCYh8mZo68H2kCGVtEcNGySvOjnQPI3DPFdA2M00XPzexDTWeLwtng
UBxNOZ6cVo8hV1MhB9iW3Kh66pdiWwzD4hIfa24jiwG+pAT+jOK+O6hJrDNb70Ildp2l4IM14PrD
85ev6aUwiO7psfVd0dXLrWCcDrgD2RHRzbwKVgPRBrLN5Knp6CtotL+FDFlccvN6Vu957GwznPk3
atfHp5CRrjeLhHJW9vUuF3rkGV0ee22X2FcJSlnXiZbGrbVE2Ucojb8m6LzQd9K8o1AJjH059+qD
pMu5TSur3vPOSOKtp1RujG5cjooWiy29WLsTiyyEq+N5ILZINB8Z1MFoM4ZZAs6ypgoPhzkdXRy9
yMvM3r4bswSde10hArWN6lPNs/rGSNUTxsb3zlGvF+IYOUczn93DaRhQMprzXaRAlzGN/owO4JpK
o9lOhsQE0TDCtkKYKDYd/a5U1ligUMmra/BIY7eN0sB67JiYXgIQA3XLyvtOlMkV5A17U9m5sQ3o
IJi/kIKyW3nbHFVOow6bggDOD2q6+XpumuDdQTuMPtKuzkurcYgvOFUeM4TZxyaZW3+yFPUa+UgG
k7bTw63aojvglgu8pSsfbGgdFBWT9Ie2lj4byuFpYHugbchHSZHSL0O70RXtxNpUOZSiVr60ehcw
iANSTE42yZJ9McqXkczrqwJ1N3LDSF+PQwQY6GXirzF7VE/l6fQZQq0IeDMq9mppFu+DKSwC1myW
QZqafDZV+daB139znEXuKZHT+5wa7kxLQcZjDAqjiiP1VMS1PCUZwZ61ZhHA0k6noJzC06BOxa6p
dcV3VKBdQWiIOy5qWgG05iXZ7ilPtkmuJBqD/oahVnqdTQYT0ywVk6vJXDvNSwM6Bj2yfO4klbfb
OmN0KOt4fkBNPR2IsNPOFHOAKkKzGj7A5o5HliYGcKE22Q/p0r2PeTCeAnp4H9WV/tiqNgHCjHXG
W11JmveMErNxAT61tUtUtlnfOCosyE0w5kqzhdBG8HeaKgBPRjxMwWhXvoKFeQ+Il29TmNZ4Jpo9
fzZKVLibVuGtqFNICV4bsi/F3ayXyGtz0gHaIT/KRLDwiVX7lmNDowSIRXyTRDQwNn6G89gt3WnA
bHnmxmdEB51kfnCWUjsaaYe/16i18gtE0/BWJT+ZKaiWiN3Q4IGMJ6mu4CupXOVBCg5p1MZS45sW
ya1YSJ4MhiU9kwjXe10wFV6XaRlLcGPypRxRpnbKWN3ZFYmjEMSZkOXMVYaqo+luicjbod6hMnSs
LD6JJBA7Wc7WSYva6QpTQbRHJ9edCrUaryOmre9mRYfME01F4or5qUJyi2OAJuBRa3LxqYmFNK2x
Zvw6182DWTCQig2mzHGmxXuJaxruz5inN0GYjXe4eKY7NmJjxwev6dwKQTUdvgV4pvOVWm18WQ7R
KTUD1XdSEw+SVOqzZjn5OcZN+lwDlXvGA1d+G3Ua8g1CGuEHwDAf5NyL26EV5rMW1MROauRyXnUj
VTjonOQKsiGPdKGTnpcG9rbUxurZLIm1JNyzeY4j4AVw/nvocjJbPF2brV2CNAydWBrt1BZQ3LCE
rVsbDY2y0orwwZB5sIsim5gq3QYNUqaFfgrzmECx3DL3YLpsdsrNsoUbTbYH3rNXOnm5q1vR39dO
E5z5z+BQdaN8jUcSFfKwiXbg1eobYSEgGqys+GQCNOwMTeTvGO6cd8fO83NPCvqenQo92cICIU2s
zsuHRmfgoEgBbGOoPa3Oc8M1szQ6ptSeR0YxNWoxuzkYi4Y4GzGTm6TxF9FMNpP49lhFDWc9t1se
lO+VvpCxCjjgPqyRxuY4zuFMhI/E3w3filYdt1ajT/uuGQviz3tRa541L3SMxM5XEZL2cdwps04Y
adfo1amSmIgXA0l002PKy+yGT6QqCp+wYUZ94LIM/bWZm6PJaP5aKwc/D4nYkHF4zXiq8TmyPW2m
qc9h5/gQNpmENOzMkeySgNVAVkOlrpp6doSu2KqMw7qcGPS+ALYQ9dMu7ZLsEPXJ+rNoYeE1Uz5C
uW/eWatxMvelJEx81IHgLioitqZdZvoFsXiiHs1d4eTDva40Zu71bHX8SasQv9k27r95Iiw1uZcL
g4os74laa7nXql5P2b7ieGMplB8n0IJewTPPcCvXeWIr4zpqMfjNTAuZMRbzlTYKwi6WxbeGaWGp
K7JXutSvVO/8s8FHNMnWJ2DU47ei+F3ZMioJ3dos8SNoRulOhqLft2baHw3Ayg/GPGDsaMjKvI0k
/I4NkAPyI8xINbZsGLRdjv8jAvOlfJ8gxB81wbKHz0d9knbV+zrkJ66Zvvyad/ng26KSx05UC7Ik
E0FEVJxXcQ7ByAzJwyEPHngDcn6nwiaYJm3sD1vgVDTaOrrRwinZ8hd1lOyTtq/UpTxjLFBPbRzn
rzAYMQhEIZBZVRmGajeKpPWF1TG6c1D8fs8VsOuBojiMMVKjZmuGoSkO7TH2NLuwjL1VxPAuSC9h
ppOGGMQmY/Ch/PYqw+TCyvaYAMp76oy4uM4IOI22Sp5F0YZjwI0OaqthZBZ1nYy3zjQ1x9FpMuSd
evwt58SZNxEMRBLta0bQuhU/6fSjXmII27VTTXts5ZDtJoGWkP+Wup8HUbzTEwHMpYxVTwcl4ta2
iH1ieoWHiau6Zyp3u9pKi0rf8A1b6PJTue2htW1sIks3HSUGjXwauogbp69jPE3fx0p8pQ9s3nHn
fFjVoDI5M8Ly1iHaze/xbfiLjGO3KPXxJMkopGhVhyuSXhv8W4wLZRuB9wOYyOIF/K1e249iGXO6
O9w2AsvpNiBfbRu1klTJqg23ZmYWOzzLMUTIYrzttEDZE0WiPDAy6/ajqVnIcwuL6d8cfGWlg6y4
QRBTEAXL29Dnj7FZWtexbodnIj2nfQuKZKck4DetKLMeQrnuFAquTjcRC7nDRkcEoRic8Dgrcti1
kmFDQxzDp8ay2UPcEpzzmDkNUTfEJnNEbco2MW96nMyukgW6F2Lo3wYZEXnuaBcOY5J4Mr0l02vP
hFpWukTxSi8KVMAWcDBDqqsR3QXE8CtpN4OnNZPh55OlPQSdE3lNpZrXvSIC35yNdJ/Oo4ZbjRSq
im0C/oZhPMRZUJ7lmDEA6S02mkhdlPjVjJvOr8e0ulcxNm8nwYTAiAu5seViPHPR0XlboL23RWwJ
z8COd8RZZfsy6HqOlqr4bhepfW21ZvY0pEW+Z9uoerUqhb+khnlw6tkgziFQYQFWGHXSwOGqmQsC
bdZlLFPw6dSq3R1TkR31qnpK5ZKgEGpelKDconKKbshYfyuGMdroYWk+6QQYbyy7wVhU0rxUlmzd
SqjTsULX6zVBwaJxMuIR8QhbF5p5wHU8GEzW8i4b71VQ4o+qsZjbOewCfgLWMg2jhn/D2vgbHOTP
+rVVfPMTm2Je8B2ZM87jEmhoUcltW3AEwxST7IvteCfMpNwmxag8QV+aHm1Nc15ne6huRbSEV/Ys
6rcgHhPPGKj1Nyy7wn3Uz9XjpDvLTjXxGAKsY2XUOMoZzKKI+NzGIqWmBWzrQi4zXehN8athOYpC
XVOQx0Q21579wAomTLE9xsqX0CrDra7gsVMSfCN5Yz3Ds9AOSleZXlA7Gu7MXl5hPO/cpHbKLfAS
Prepad4YWZruSCNviPSs7eXQRFK+U6yHe1MM+HqS8QOWz7nv+geDImUzp0W6dRwxb80lmu+GvsBf
mS4n6FRwp1KbgZWq4ZikQY3QWGdTs3Byh435VXQ10yhio9mRzjl1oTcoWvmyiDwT2yq2cfaQQjmc
Aizth4glPoFeobDuyrIdbttsSVaWkhZcz4AFv5noiL5WwTJsK0ORHnRVcV8uhERvEJ6Dl7TIMijn
wboyul7xTUFQdosNmXxfu48Xb8bW921op9c2Wmr2mWa8M5o825lTne2GMGX5z/5go2N6vQ5GEz8W
kcCdhOzIxqovh9YztCW+XaA57ArGwMeAVvYcq02Ai3Ea4ns+685hcqbxIPA+H2C6oteL5/Z7FRHj
zIpwnB6jfDQRPlAyYKOui166Njaqk1hL7eFSdWeXChyyjXLFRUxdDlC19fhFip1KW3+Joo5u9bWY
1y91vb2W+LC0KfbVxGEQu7YAo2J3J2dtC9K1QcjWVqHPBmFsmhDbPw5tbVeVTothkh6jubQbFsUZ
59HaheiXhqRfexPGauMZIhENS7D2LmMTcV9bo3DtaHZwGPe14oURmjfn0vXYlw4IkEdR+V0tJ9du
LO04NSY4K6NKeMNTHly4jbA9Ydx/sGwQGwfAAh7koTsbSMj2sz2j5rDXlmupl4eqMaxtplT3iohj
jM38wnRcKPfAXQ38sRTLhKIh+impho8SctoVie4REoKA3rhPeiASNpXYxuZ9cKNQ1V4ExG+3R5t8
duxRPte8BzNQTrpGQANEP19aScQA6XWUdgwN6DNx8CbueGk+rUsj6qw9aaXp6b5e+1TgrcWu16zw
VNPEVms3G699bb52uLzItdel623W/hcn3UV0xCJv7Y5NJbTfCqN+m9jXfFprD92v3fSy9tWwQ4q9
fWm2oYHNfrR24M7ai5MxTFuerR16vvbqw9q1A6aTL9PayXeXpr5Z+/ti7fSxriqHhHM6Dzr+dKiz
HOn+OhxI1zlBv04MzHV2oA4y2M6ME34a3f0T1aTxq/QVWiQ8d+IZmMZBqrR/oQu1QCTpFWplP3e2
cSwY5naCfFVzJqJOrA5GhGDmWTVW/YHmxMR1x725J6xYe2vtCKxuU8rw6zz04xFmBOgzW2vPNsO9
V+qD8lm3q1MfF63Xqxg0qaHG+wZzNPwYpUp5XxMdX4zEVq529J44HBO20hbZf8fWDovS62ZeFWj1
gQIrWIqPZukzzM5EEYJHXQ8zst0415LLGbdczjvjcvZF6zHorAfin//CLlin/34RUVOTvyAkmp0/
XkQOHt3ZmGaIuhv5sLzqr/WH8lrfjzftHRbG4lbJ/g0T5wJ4+uU7auqKBsPPxnEpfxG2jsxZmJXH
wR7FTfCZlW3cgRdJ5htoTYtwKairq2auO8vVwjT61MwFSAhK0++LZk76Zp7jYFckI2I8WBLd5C2B
zlUuMI2qe7AaykvbVdYj8aBcd1YB/MVNgVKmOLbmxp/qsj7pBMAfrWKZDhQ0nFFMVTaWtO/7abH3
A1UoM4eckENDq3dzO9ZXgLiXdzRhwaEdg+ww1Ka97+ZMecrjsTmhjEqJtxvCK5H1+EsZ4VcPkWMt
H8YYJynCignX+hQ3zxjT1zOMLPOX/7cT/v+ZStQ1WW6lTf3r4f3jt+yDjMfi45fR/e9f+ffRvS4g
WOEk5N+7GCF/t49IHJdoQNF/oub/m3vyhwxVc9D485TgH2EwaRNH8Pfh/RoZqyNedbBi2jqS/b/k
H+Ff5DP28yfCMk3QqAJLCkBWlPu/fAbj1MalnIzhjlL33kK07+fdJNwSN9XOUfLxG26zguwBx/FJ
Ip9dOWXtDqcZhrQl13dOiYjRGwi5YFmqjeZdiy9xpy1BcegaWrMoS6cbCgfrmgZGQu10yl3Havpr
I4JyR3RqQks1Vd1nGwegsxNiH4AkTbH1SkBM9NxVRXtdQ4Rstj0rwoCJh2pfST4rBwQCCAKm0HQy
P0nU1UGGJrTvDfz4ZjF+CeIFXh3iVTsdh1cLQYcLyJ/IS34d8bIZSEb1G4tyF9Zllbp5YzD8bkvQ
8zlDPreo2WJsRDY5BN8btlK4hRMi3ZkMJgSJoVUkkCsOnU1gx8V+wqLzhOQECYBqL6jGZdwdKicJ
HtUunphFqkBTNnFtAQpFXImuSCHhEk2CHt92WTY844SMyfVsYvUK8zktyDjfaLM2+LHWjl9KFY2L
omctRvGsbW+pU2i+mRYN7pxp5n+xdya9cSNpGv4rhT7MjQbXIIlBNzCZzEWZqX2zfCHSksx9De6/
fh7Kdo3lsruqWzWDOkweCgVLiuQa8cX7vcudr/bGocE/5yZMbPW9UuRJuBCG3WEC38FV8GeUxgiC
J2fEJmcZiGE+cLhRKNkg4SBEtwqn3hZA9Qc1jZpwwW3OP4q2tE4QApj1ootUnYN0XEAperebBCXH
uZ7hGLpM7HH0/ALxAm5mOFAFlgBPEw5Z4aMGQBaCD3ay3xXQu9gh63SXgz5kwosIWImDTkMPN+WH
DPMoaHVwK45BWMW7frQxvLcuCXlhU1Uq8EhIiSDW1vbC2vW6QRaQ2LTOc6dabFG/Rncl+ypvGpRq
T72TXimKjfjPGapztgbBpsiKcak0vXEOT09dpU4cbNmEqehOQX50RdLemRL1QzVN0y40A5Iu2Fef
ksdXrOuitz82ST6sVWOQJ0kBXzbL8RaqeljYGJbStQovkmTol7pbl7fwsPx10DrmMdLacU8RbS4D
oyYig92eYdfyHgrBQwYDYaHZeGVwm+4kHIGAdkmTmyvbtaLrbOi39RBflLC02tDaiXId2BMZfXmK
4HOY8aEWgMnKG3ztcVmmpQTgEN3wHtinUsvEFZCvyKkHBnzKQ8V/L23VuTGbuEg8IgMMZ8MvRagk
BwPjgKhOx2sdXs6WfBrrTOXyweGktQ3g5UZs8LHCX2SFMO/y2DHPcF4ythr8JBuSDY5Vvt1Hn3Dr
Kdd1D8MBMM+XH9UUFJaX0nFv7ByL/hj7f26/gLOKkb8YL7CQCS/NKhHevBPXFvoEzlEOeEFSoQXR
1eA4Izm0Y5iBAInuoYzi8iyKzH43qrl1lgQGDmS90U2MlFZYm7falatT6TlThe2Pj2HcjeMO+m1L
EshWIMf86KZRhoUDKB3gWGx+5PmOPrFJM4yFY2mgU/moh0dsuMnFqxAbQ71h/3gem/C0RzXTLTxd
MqNaJ0VcbfqgItohs/xwUxLHfB5Sht10Gea0fm3p10kmjQOSKDANLoq4oHmpITsWQJj0BgJz06pt
cD71sXbZ1QEOv33UHJqwzB5jHmHuqm/od5J9+iFNpLHytanaOoBney1OnbM8z6ZwkdZjTgFl+Ope
+KW2das+2FtaF5PvkiRIWfCsGcEvwdgU9jpyZYtUQZur2Wd20mSXOPOqV6Y+6LiOaMIId+XU24QM
ZKqxbLFceOyngn5upsqlrbLBWdZWNeurdnE1WrzzcVE1C8hUNf48RbKZiTBylUROuDPAr7e9m5+p
cQ2sr0Fu9kpjQELjNtp2ILPzUsRsFC1e3JUE19vU/GeBR09+LTsDDiIe+ljOuOddDHiNIxFkJsON
TqEAJWtNL6ZdVTfdPhCZvrWh4X9Mpio57TprWMa532zCzLL32HNxD6GmH3wXc4uUDdOSuSjf5+NI
lElhtf3KzrKPRDcXK5Jz6i1uWOKePfdaOO19LNISelsenmgwOfDEAvVEwf5kFrCPJWkNQirjEsu/
aNkVCuEBRrWLFBIDrNYipU+LznXFtD3LF8qlpuT2dkRYcRIo/m5GEBAXiUGl46SM72FOE5ZKWkF9
qfsmLv9BoIDHI6ae8vSGfsCwzqzOWcMDfJ+qo36SllDWRB19jJWuT3c6dbYBf7bFkjCYvXBUTPLX
jW92VwTsxKdDp5TYA5TNWa3rYHXWh3YotyYEFAIQqPzlINtlRkjImVPoB2xdJjz8QkfFMal22RT3
QHzYR7XxnngMBxS3nHBbGiw/3bD943/bwsw2lRHv6sSny+xb8Ku8KVQByjWnwaInKvpy29XpMRvT
bCdS0T4YgKRkM2OefhqPTQfuqcHJyQ2luqqatN5MVe+wqzQd6oRuaPdZGCTZWs8w/ZbjBP7fKsYz
5mtdtGKJJ0TcLJuQYkYJ8Hnv22hOFpGsA5Eui2ExAkTI5ZTG4jEvZHtOEd+fRwm0+TJHn0fmK14l
bjsuU0M/LQrnnNMSCVPVGN/gM1CBn7tND0fX74c73w+fXB73h8kSHmXPqRXS+05kNZOa/OoKWDJa
4FiYGct6kAMnhfRCRR1yGXfR9KCQ5LQK7HTYxUbt9jR74GypfTMuDbdGXOgk1kcJyPMh4IsXgcZ2
A/YFWrxMsdf0gerbwobxE4h0lUob4X6dtRdl7Ad3CUl9mwwK4ie2QCmNAbNc6/Zk5QsnhbK5TZug
3vY5ivoFAR+4XZd5pwKDm/kFa0C/adOkO8PJedrpFGR30WQnu0Eqw67SHTC5qlJPMEdvWJBsC8uw
vAAr0SMHi2CuleU20yP4g7rFJ156hjX5a5mhePew1N6A1mxoiNyOIqEJamH/Z/XVsjRqT5eWZ6u9
j2F7XkETzwBx+/rZMBFGWgWPYjKIFfQYor6r3MsaLD9NARtAHy8VUPNdge3iSVKOFo4NfnG0mM+W
kiCYpSUzMs+dXF2XWCSywugIo2tI5rg5aYeAyIt1Vkr/FCFVTNYcDdySPpjX+S/5JvpZ0LV7vKg+
aZoMI/wlfVz3Lar9pzYFMgOiSBZQNbszF7XPOkcluW+mINwoU7FQZc+q4qKsvmn8urkdzTbFaWwg
MEsbztQgrBc21A9PDUXs+d2QL3AdMIh3h9cOmOSuDaYyMvyM4YE/6g5RZk8faxj0Kx+S99oMg/yg
lokx4z0OpAHR5skSuaS9LsPEXFng6Ns8MsOdDQB5WXas5X5bqpgCYjelW3Z6RsyOfwm7xzlkap4c
wJUS+O9lYl3whgK2lTQyD+xDsksShKznSR2QTTV+fm4MunZmtbrYtXVqPbv4wJ+K1p0z7MPo2qir
ih6xMDFKrPLoQdGy5pRpMz2ppqT3gGIewWTcrZ3HqReYcXvWmJrzYJpNs8rpk+QAi3FJXWTEMFDG
KqPyj4zopMgCifjUKkdmj4YYoAlQKoX3tHVrW5wolj1e+YgfJi+p210RAfTMIVA7+DbjXU/D/3zI
wveFsP0LFT3yQ6861dawy4jUeQOHDmrwMYgrHImEhmXSQCxLqBHDQ+ozhA4/wFDDoPtIQ8JrXQG9
Jkuse3RasMojJzuvWiY86sfifYgF3Ac3T5MdHVIe4FqaB0drShuopW1BbzAyugz0VEGXJVo0U9Pw
6I8pBN+Idc93dL55lHP7hnV8sO1gT1f1VjRdcO8oPlVmJlSPzvUDvaITbCI3mduUJ1qWHocOwR8r
Kl0/g5LXU61WLhJV8VTolx7bLKgCZf8YRX17k9D83cV1j59X3HUnmPxo4IttusKAUfWGLPG3PZ5e
rgqDqqzS+MROn2gzIofDIZPUWYaihFUXap/Wj6MSjvu0E4HEbTNN1noPA8zPeuzHCnZ9OZnMYCm9
ea5gt7KZwqS+6Nsc5QMRZB9VHpizlmy4k1iH3h7psY0ph6ScqFx6tPbYnGaQ5JdDAL3F94nWkWqc
HhPNnTiVkmSwfAof2YyRgmnVmhf7irno3Ka6hWfcX8G6JH8TvoL2kNuF8iGz3XZdRWqJzS2yLVKT
0tJFipex6Wkc7aJGYL30OyQsTlJky44cnrWDpBscrC/ExE6uw4JYcr/wTE/ej/mAY2/Wi02h5D2W
k+2pgQBEIFWwC8RAokXX0UXOJ5eCv2vcw5C7jF82y6HLJ2/GAilP1V0iSMJABPRc9cO2D9wbZ5bw
CK2LLiKWxEWS5uNWOnawHs26OgHabk4SzpLgiaI7kj8Hcmr74o6ejHsoaIg/KtRMWMi2JJd1QNTg
XoG5ogNvnxpTWh5QkWYPhCe01EZkRBYqJW1rKDCGiXBXVhp8WIgjkzXUUF2V4VDlOVN8FWXuBiac
tQh7+EaU+oWz9uvYgX4zCnPhSwtGcerbH1yhCBq4pI3flZRIq9Id3TNob+n7io7CZnxxDtON4Sjy
MGPtSHKNLJFRZS7Lp0tazN2O8KvhUpGylwsMDbslHAN95dOLO5lAKq7czK2PwehHG1jR5fuS9Y0p
HuM1ezSzlUj6+tRpdLVdVCBzq7bRVLjPVXHZWI1Q5rZH/axOQXej5IKsLtmZ8hRPabHqW3xaF8mo
Ow+pNGYuh/4pSnJ3Z4ahD1VhjIwLQHeVXrAR3TFxACRCVgu9UrHa08HGzbX2dcju45i9b2kiPSKX
Ty9yXvdF2KTFmV/jsYvHM7qVaWZIFGGOp4+Z6fIigeh4TnEdl3NjcdzWsc5UU7GIXgVFVbuLKLTS
k1JkzibRpvo6LqlhUVIl2RYLTpO8v8o56HQEllWay1uh0mgsDNtejjIJ7szYiTZ+7RsOHm9dfNLn
Ql9YEi5iRnm2Q33Wv8fJsLtxqUIvW71nNZli4y5DubpzOy3+GNgta5HfT2fWBHMJi181IF0t1k5z
iQ9kqOEYYMWkY6tlh1aSFoeOeiUW1rEzlRDVU2KoR2iSSQV4MA33ZtLZYC2xKwEeGpMAMlLR2r1C
+35lFA673cpXpjXKLhQOMKkewsEv7zobI9upNNkYOAD+o6MX5yh9nFthJ/bOqRFraS2pjXDPszP4
mJRYcSPpyNlx1L2HICU8S43Dcx9F9aaGvEBUW5+Ih4kOPUWDqiKBctK9klhUnVFsk8DZmtXKrvz4
IsbFgVvrHCGFMYPB/ZwArdbqyB6c89CWegXTHi23wJZ0XNAgT+Ss0zPOtYy7pDWu5mEgmN0aqYpD
QCLbbgXzQXxEuRjCQ4opl9xEYJMNXytDWqmVeCNFQb7krClvFTFcR36cnkYm7TZLH/KlNZg4H/w/
tPuFWw3O+XNodxce65+ysvnLL9Cu/c61HNwAfuMM5Bjv4ESbJpu018ZAuvUOqNXhDwhOMG3sLX4F
dnXtHTMXRo2WbTkzrvsv+bDY+Ah9B+zCxDZm8JjhcIoxvmNls1+P8Qwfp02mmRCUSRcFkNOIKIB9
2VoksapsSe/pwKipJ2sR0eiQCTbbwVgHmjfbr8+ao6q77tXexT3eaqw129Ts1BnaWckSNlcFqkHW
hYKIJJSs6MzmCNEQF9U9B5R52HD1bP8RtJ+OcE+HgyjUel8GRR6dW20buNCSjDCC0RTb2BPYTLGr
OAS4M/OGBWTCUxUliT0Z+mqo1NzdFDakmAWexT3OAQDURIPGsbNV3dzqtknnx1dda1XbCuJLgr9s
/h4Lv8Fdtr6GYF0mNGMc6c/iJqO9saWwKKMUXAWBZjR/01ulHS+VnmyyRY/D/5oav8MvwajsYh1N
vVmQAOpHZxFLCBhcCCPbC+xyUnfs0XCtZkcI0Qtlhm9vY6wF1a05Ucmu/NqMKBuIfx2WuKIrHzAZ
cN0FGH10KIBNjxX8sYPUsbIg2bCYA19Jq5g8Jx0bKHqAhYJitpZodDvfeR/0RfuQ6klvUlU0xbOO
zdin0LQVBWyzLA/+FI2nQ0+WJNsrF8C4JT4WmnA5JFtN0XtyFJXukh1n9mhkoUIyZhwG6WokNPG9
xFdW8fxKyGJjVlJcKLoFp043gxSZnoSxuYS2mt4URtrRTm5UIiAhm5cFIipH+yRK1Z1J41r6MNmN
4a9bpXItgMEp3kQR9Tu0fijgC4zaJ8x2fcXda1FZrsHSO0+v5SzFVsqLsIOjaDRFdRXGjnpWDZGl
YLceZ72XWpazmne3R1U2bKC62GiXgAz0K0r2qErd6CthJiVy6jnbNnI6OIhjPm4ak3jiAhxsDXww
3Nvk55yqQe5uofnJu6EsIixgY6pcY3IgLqiO854u8nStFcNwkQeI2c0GuSDlZn8eA6ut0sSKlmYJ
2tRqqbtuGWvDVl7OORH5RsrGgfKYqxD1OKR+qvXVqEQT2XAQn/BS8HdEwhZbPQvdNRnHOdKrMLur
NRoPhWPcCgO6P44mw0K6lK3dniYxTz7aBIA8pKhXbmcZJ1HImfY0RLyIJs6+8mvV8yFv3pZBTvBC
2w47o8lnnfTULStVoO0RY+0uNbz70UrqfnChWdp0aegdktocfiPPurEpqb1LL6Q3/8npzeay9Uvd
i1tLu56CfrpTYOJsU9sZoRHGld3BDSnzuxTCyD2Jo+VdUjTtJ/RM8Z2tWSeid9qtmTB2rEIaWsqk
ERcjPncPlZ7JyzwztWPv+ljUV7rtXusRXMM8TImJizMYLAuXOQVH+NiIV70xQv5FZ3Lsp7gZF6Ui
zVtdr2CFdWni1X2X4eMU2+f4nIkPKAXkCvzPD7xOSBinjo0bQRlhb47i7MmWvjsuikoF9WwUazyP
7ZxKDIZJifl4pd3ND8KNMdnTp9Du+9JzejW9nWCPXY7ZMEuqaTMNYZPVS9vSes4TeZWXEqv4YBCC
oGxa/Owtz01T/wwHx3Y3MkdckZcXPGdhMqBC6YbxPmGH2CyI0ym2BqaDeIobvvEpqQsUlNI1Zmv9
RBc3rZvjadFC8gG6sgLa/kF+FOTDPutwlcpF4ZTphRqJTocAjpF/rTnDAVpWg7p7iqY1/TXXI4Ye
ClbkD/g2wLpB84BCjV73GpoHsj7TN+sdfN2q9OoURouXa+20TfGZqGDbhu1MRKAQK5J5Kygs8kYp
q+UVW9hqExVDWNAiauV1DCt4JQThFXB1xN4QqU/0tGk+wIpMdrk6+R+UXl6rZTYc4qDtwSvVMb4k
/IOyqOgTABYJe2rhG0F7AiEBE25NAerUMCY5CAq907RKgGEglIbniTW4Z/iTQ7CJJ4VddZGa02Uv
ZNBv9ahprhFLpjdhF1gf9FjpV10X2HtENeoljZ1+R0aNOKQ6yoMoaTN0tyR+rOjhuOcZ0PC2KwZr
B0dGwZen7YDYU7WPFETjbBzWTlRF1rIXbgVQN2IZGcriMqhi+vBNJ3aIuLPjQHrhEfl4u6nYuka0
KYz6SWtInkUFqt90GqknkznnGlWhcwjqunwM/KA/YloKGhsYVuMsEwW9wmLq+norxihWYN+nyPe1
/JMvixrkiWpji9YaFS0kndHTLWmdIGIoDnGfGGvcnLmiowGubPcWrddphIcGoeNSsU0FDxjVycp1
NCSst07pou/A14QNnmZlGpu7rke5k8L/CjPdvwqbsf0EIpW151rSAggXDpU7q6eNgiIyYzhn0XhZ
Z2PMyl7L+jIv7MxdSmhY6NJj21xS50YHpL0Vi1cnkjMph2Bth1mxCy2Z4qgK3/fJRsIuFwqMH3Xp
G0a0d62xd9e63qmU9ml0x5qdRMs6KhvY8m7RQSFSrH2aOuXGFZZ7iwM9/A27xlbAoS1Jh1JvlX0a
+ZN6EnUyvzFyDPHZEMp4P1WKau7DfDTui1IVg4f8/SSSQpRsiXL8EGcKRlPY+tWgOvrOBAdf+6DL
S80BKqYx0l9MOUAy2cUBbXK7ae4ttyo+hU433at9LTYpJjoncnJQbU5OfuX6lXmwawOCyCikuG/0
OmwX7Awoh6zAtHykDSV835Co+dSvkvsCpsApBVtlbnwIdYjipZse3LF1HtwJu6G5V040erkBUh3w
QTd5nAnN9WhDmjdKbCQnIQp83N+RwSG5Qex+i8KhzVdl6kYbOOjpAxGH/Z3O1FkuYr0u9y52Dquw
mdgCJZM+bPUhDXciKrB4HxVn5uqJje8r66g1ICYqcRzBUuu7D6NOzOoiSkwBfm4nD+R10QhEMOxs
a191zgx8G3Sv0tTu2beku2qHeFlTGK3UMjIWmiGPeVQ6277n8W+hd+21hnbl6Neb3u2uNbsr72ti
kTadSe9sYXcOM1bcWepmUGTB3JQG6XXEY3JfDeqwiFD1bLFh6rKVZmgRLrFuN+wwZ3HjZdGWTbBC
Y2++d2UzfixJjgXHYFZvFn3qMqvHGa6zOOqUfrjEc7xeqrSe8WmZVTKD31qSabtMH2jp91xEF0H9
qLN8bvzZU2MKiWaKX4w23NlzoxgV5UJgw4F9rH0RzM4c9EEx6Shmv47W7FtPezHxKGc/j3J29mho
JG7j2e0jLoJ6HRC2sUyjzrgB5fa55OsJn+Ayk9apzFQ4b2pvrvqshgjvqnQDgVNOMk3FWAP1+YV0
mtJThHZmZ5F2RlC0v6hqtb8ECIkOyWxTgtwMwKrRWGMX/YuTiV31NiA49ibtbHSiQbA/BFUGy12R
sx1Khj3UaQ2XWC5qtjN31ot1Cio9bFT0MVcEwQVqg5EJJAvPmD1XKuY6VrDRuipttAkeeaHMW1oF
jWHhK45L4Pfs4ILGh6xljIMuArsBCMfShvSqjgQUNvU4wEihiVsnFeNBpDYGMWbeiTspCuuSyQ5e
PiF04QMvsLo2xh58EdkDNjOz4QxYQ3AKto0hEMepwxwonZ3OiX+itZwhcuwDG/Iy9eYJWAyWNumL
vQ36SKluy9n1xpCzAU6WlkbOrDlqitdKtFWLADcXZNUQ9DH8CgKMI1tJGAfqMEtHp24qR0Ux5XUe
+JOxbKjZvRLh9zmIUPtQ2AJgtiLT4rSly1WZDglhMlYocUazU88dKdIHCUGtwSYsjjPyx0KV4Iiq
Si3PCk08c1zF9/Et6gbaJ2oewqsfSpQsvBEuvjWd7t77GFb7C4iP6DIhbIBMZLCpi52SmkrilfkM
uYlJu5cSMvOmEbBs3LHv6aPqQXRbKE42XmYFqddrNDHmJ1mjmdiUEIjHta82NsldNu0eD1WIDM8b
w2TLkaaFGQMQaxOLXgr6ojvjFe9Mv7CMjHZYE07UGsz++yYkCazN8v0AQ+meacm6EgXLQRT77j7v
xuZ6GBMJRTud7vspsEnCCqNBMv3GoG4hjbMFU9Ik/o/Rj1cOy/8L3slfNPg/TBj41V1//umL1/1N
8ZsYgj/0S19NDn880JdEgc+RBY9Fmzc1AQgBZu6vWHEz9fMV3PJySC9xCf9shPTYRE379Pz3v+n6
O14VOkYwyV4+2CmmRR58+bHtvsMFQtgQeT7/GLSD7/vmCv3sGvzz07t6/j7L4bfjvDqB41MWocWU
TR09Nq8uAaGPaFpx0f8j1+G7Yb65Ds47AarkciF+eB3sdyjxoZRaGhRBPn+962DNAZtvugZQIG0L
0gp2I59PkgFfPwuUeaZmuebnH39+9v5CzwKtTP3zjWGKCJ6LX1+t374QP30QoIjCDVVnLugPHwSB
kSl0ANQ/nz/wPv9aL8ScS/r5oN5wEfDF0ISmgse8fgQcvF9JYsPC9S932iq+r298AfTZ9ENVceX8
4QvgcPa2TaPHxZt+/vzlJgFSKdQ/uCL89AXASN/BP9ckCvb1vbfeocHAIsn4slL85Z581A6/CSb4
yXr407PXxTtgfTzA5l7Cy+f1RTDezd7rwE08J/PnL3cRDMFC9db3YD5LJnrV5o36ZgVwaMzYPGMm
vsovn3/h7P/AMvFr2YSHYvr0UlVFz/Kb7Kff/YWvRcdvB/hSTLwkNFE0vfrFucj6PPTzr6kD/3j1
hLwUPN/88GsB9PI9X/78ywn+9qtffdfXs/r6j9vouT7Wj4QLvXz1l8Oc00D+/rf/yp9C0qYu6uPT
swxfFT0vi/3/HNDf//bqcL+5/f90fCmP2bfD8tZzw986LF3yY/11mPmCo31iKnnrsNtjPX4vCsFa
hTn4zSNH2fExPKY/vNK45FNbvvUrdkeMun/5j2NW/ucv+yNS9ujVFdIsw2Xefuu37I91zrYk+U45
g+bzTxib5zT9bmDTRef11oM+HBMZHp/65+fy62Avb6ntCoqPt45+enwKxx+/Q4z/J1yX86eIw/96
oPOR6yydf8LNvGif2sfwmVbBq8GFobFFe+tluWjz+Pjx6zgvR/25dHjrwFfH+CgbjNdejf15YX7r
2NdRkkSvJizjc9H31oFvjlmUkuj31H571F8K6bcO/uJF96OpxTBfzOPeOv79s2x+WTyjmEtfHf3n
OuCto58emcyZsJr61TP+Zaf11tE3bczor/bzNhWsbvwJ68WmeHXE87gIiL9eos/Ayr+1auZPx6+R
QmfRY/GRGMgTiWTxSX4dfH6fCKbQtLkcfes1+i/6KT9fnkibRBj9Z0yU0VTUr8sBhsa0Y4Y63noO
NzSNSI/4OtDL/P558D9hBv6XMjl/LfD+vZJpTv2cb/V3ZwICNfOA3nqZTuc+TPu6MniBt4w/4TKd
PgfUOMfx+7swH/tMvXrjlfGe0zD6OsyXG/wFmHvz0L++bz+P8Hrj0f9uZN2bx//9dJ03fsUf8Dx9
4zf8LnvvjeP/rvD7jeMfjk94wn77jJIdB9gjMC8E5UbJCWPk64///QXix/PRL+zmfvF+9iTb1IzE
HQJls+1GvU4Q3e8dyI/2m78i87/dhX5F3H/0Z6+32PNvPKbPx/of/w0AAP//</cx:binary>
              </cx:geoCache>
            </cx:geography>
          </cx:layoutPr>
          <cx:valueColors>
            <cx:minColor>
              <a:schemeClr val="bg1"/>
            </cx:minColor>
            <cx:maxColor>
              <a:srgbClr val="461E64"/>
            </cx:maxColor>
          </cx:valueColors>
        </cx:series>
      </cx:plotAreaRegion>
    </cx:plotArea>
  </cx:chart>
  <cx:spPr>
    <a:noFill/>
    <a:ln w="0">
      <a:solidFill>
        <a:schemeClr val="tx1"/>
      </a:solidFill>
    </a:ln>
  </cx:spPr>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_xlchart.v5.17</cx:f>
        <cx:nf>_xlchart.v5.16</cx:nf>
      </cx:strDim>
      <cx:numDim type="colorVal">
        <cx:f>_xlchart.v5.19</cx:f>
        <cx:nf>_xlchart.v5.18</cx:nf>
      </cx:numDim>
    </cx:data>
  </cx:chartData>
  <cx:chart>
    <cx:plotArea>
      <cx:plotAreaRegion>
        <cx:plotSurface>
          <cx:spPr>
            <a:noFill/>
            <a:ln>
              <a:noFill/>
            </a:ln>
          </cx:spPr>
        </cx:plotSurface>
        <cx:series layoutId="regionMap" uniqueId="{256F3670-DA1D-4B27-BA0E-7CC1DB9BCB3D}">
          <cx:tx>
            <cx:txData>
              <cx:f>_xlchart.v5.18</cx:f>
              <cx:v>customers</cx:v>
            </cx:txData>
          </cx:tx>
          <cx:spPr>
            <a:solidFill>
              <a:schemeClr val="bg1">
                <a:alpha val="0"/>
              </a:schemeClr>
            </a:solidFill>
            <a:ln w="12700">
              <a:solidFill>
                <a:schemeClr val="tx1"/>
              </a:solidFill>
            </a:ln>
            <a:effectLst>
              <a:glow>
                <a:schemeClr val="accent1">
                  <a:alpha val="42000"/>
                </a:schemeClr>
              </a:glow>
              <a:outerShdw blurRad="12700" dir="11400000" sx="102000" sy="102000" algn="t" rotWithShape="0">
                <a:schemeClr val="tx1"/>
              </a:outerShdw>
            </a:effectLst>
          </cx:spPr>
          <cx:dataLabels>
            <cx:spPr>
              <a:ln>
                <a:solidFill>
                  <a:sysClr val="windowText" lastClr="000000">
                    <a:lumMod val="25000"/>
                    <a:lumOff val="75000"/>
                  </a:sysClr>
                </a:solidFill>
              </a:ln>
            </cx:spPr>
            <cx:visibility seriesName="0" categoryName="0" value="1"/>
          </cx:dataLabels>
          <cx:dataId val="0"/>
          <cx:layoutPr>
            <cx:geography cultureLanguage="en-US" cultureRegion="IN" attribution="Powered by Bing">
              <cx:geoCache provider="{E9337A44-BEBE-4D9F-B70C-5C5E7DAFC167}">
                <cx:binary>1Hxpj51IsvZfsfz5Up3kzmh6JMPhUKtdtqvtdn9B5XKZJVkSkgSSX3/jeOmpYmqZRveV3i5Zss7h
ECQR8cSWEfnPm/kfN9Xtdf9irqvG/ONm/vVlPgz6H7/8Ym7y2/raHNXFTd+a9utwdNPWv7RfvxY3
t7986a+nosl+wcinv9zk1/1wO7/81z+BWnbbnrc310PRNm/tbe/e3RpbDeaJaw9eenH9pS6aXWGG
vrgZ/F9fXrw6fvXu1fvjq3evXr64bYZicFdO3/768t4PX774ZU3uPx79ooLVDfYL3OsHR5RhJAkL
0Lc//+WLqm2yH5cFP/KRDAimwfc/9vPRr69ruP3iGt782uRDf/3zwkNr+rai6y9f+ltj4L2+/b+6
+d5LwLXjly9uWtsMB/5lwMpfX540Xwp4SmHa6PuFqD28wcnrb6/8y33O/+ufqy+ACatv7ghnzbHn
Lv2HbN6fnJ2dXDzFgr8mFiyOmECIIIx+MP6eWKQ8okLggAb4u9T4z0d/F8v7Qqmi/vndfy+Rn/et
hPH+7G8ljFevd8fvXr24fPdqF78HPfo/wwo7EowxXwYPCkUERwFn1Gcglm9/5OejvwvlVfMl769f
XPbXX25N/vPafy+c9f0rIb26/FsJaRefH588xYS/CBh5xCkhAeL8QTsmjnyfUSGZ/102K8Dsbqu8
eGo1D1uwH7etJLE7/1tJ4vK316evwqde/q+JgqAjSbFPWYDvGS3BjqjPJaaEfhfRypdc2qa8/vzU
Oh4Wws/7VlK4hFf6G3mQd69OX72/On4F3uz/yl5hfsQkJZhI8ZATEeRIMuRj6YOnOfyt5PHuurw2
Q37dPLWih0Vy59aVVN6d/q2kcvXq4uT8xetXu9+eYsJfw4fvHyGf+whJeR8f4NSRAI/PxM+HfXcc
V9d1Ub14ff3F/vz+v3cad+9dieIKVO1vBJCP8furF2H8OnkF5vX/DCIHDIDLRgJ4fifuleIoEJgH
lPxAzgobH2/N8CK8bbLr6qnFPIyOezevhPLx/2+r9bC+3JXGvV/8xWQE4yPCMAMf/sNDrJKR4Ihw
woUI5HeDtXLiPxKEx1fzsDh+3HZv4f+Ps43HM5E/c7Xd9XAdf0vy7iQjT1/99nqQfa5ufQos33l1
8gUSQU4DekdeByI/7vxuhc5u++vqzyzvzi234CV+fSnEEQkgNA4gX5SSCz94+WIClMAVeiQlkRJx
n2FCiQAsNW0/5PBQfCQQ+J+ACnBSPGAQMpvWHi7JI0zBOwE9DLQAi/zP7PqyrVzWNn8y48fnF42t
L9uiGcyvLzFHL1/o7787LFVQcIGcAdAhYaKcEA7vqm+u30EKDz/3/yewpTcp5auYpEPM07adQtvy
qohyWNB5U1Z9lCKLzzhZ2mNUk+GkrXtVRbIO9EWuvOEjnSjKw0bm5e9c9xOLEGrakyr1eRsGUkkR
dvnQ7DM2yjcoH7g8GTmfivOede0NXZg9M40I+lOLuO0j2xZ23Gc0NUVEl5yrePAC1ISm0OW8Kyni
u7yusi+NZqzeyVFyspOk7KdwqEjehW6c5+Zs8pT4DbmyVHHj5/M5W1B6tpiut6cyR/xjt0z4Yyqw
vDK5N71pl0Hn4bgYL+QNyk5HX3IbFio3MpSVDU6xr5bXppmaOaw8VAzhSBs6nuI+zVE89WnvnXKX
4/eomSzbKxUU1a5zS8dDlflBGU5gaZsdVfmcvsmFsUvM8sU2UVtTXoWmm6rpDR9rYc4xp4OJcEr7
KtKtoiLMS38eQyuyHkVFWeuv3TS359h6hYlR4frz1pWIHbe5ITTihLE8pFPp3k8LrkmYKlzk+2GY
qyFqiqEMdlPgoSnkk1Y3ymsXfeJ8W7U7ZxQ8gGZc/o4KU75RXhocg2ToFZLleOzS1L1OWxdc4mls
hrAIyn6OjUHtb5gQW4RLWc9pwrNenep+RllEx37+gLQSb1WH+A2aJSliyy2rw9rOwBqZyaUOp5JX
sWUGf+xsYT/KjNFxP1XUyEiiGtkIMv7urKxt857mdTeEpey6MtSD700ndB5yF6V1Nu9yCU/YsQGN
dWwtIe/KmrbHLOuKt6amQxuOfslvfJTzHhQSOxGpAE+vy2rMz4KMVLvM+vyWNrnJwnRhfRalYzAD
C9IlOKGjV7pdxwqc7qyYfPidz//ohCU2rDkiKpqWoJ4jXlNN9xPCCzt2s7ekobNFinaW02Xc2dGK
T12T5X2ICDenRi6z2lEtWxZ2UhcsRLq3X7m/zHQHJJo0KpAmQVRrNY0hlp3dpz6V5R6RJn1bj3MW
Yu3UtFczvFg45UHvh65xuggzPPTnXcXVF1vQDJ3I2kNRkzLb73hVtg0PJ5pLFQKi6/dBUMidEVaq
MhyrGns4NLQvP+gleF0JO8eN7ScxhIgH+gzhLgB15MeVE1N5jAwqPzR4Qglt3BKLgi7nWWCqM5eP
eN/NOO2iQk1iunBBM/hv/b5oP/QT2QWjIcc+GycbBWTQ5SkN6uZ9lpfxUBk3JmXqm+Wk7kFTOlWy
C2Rl0YeDbNAEDyA5DVHqFfozMfVyjkd/DCKlQU9OPZwq94FR2XlR59yIspC4mav9aFHV92E/lkER
1qUqPqdel7+bbMM/q2rq9A5lQ5efTK5qljeFqnwX+QAZuw+Y5mg3yWz2XBgEA5EnPFjs8oZk1i0X
nueVHwY3CBV2ZGB2b2fqpjJkObbi2BscmPkwNbn0wkyJdi+9rrtuZ33WGFnGBVK72bVdiABJkWaW
RlBvgbcN/4fpwCGrbReretaXBo9D4mut9ndrf/f8wk2rXV9k+Y/C658f/3XV1vDvWzHw318e6rb/
/nTxs+D75K+S2/bgGc36Rwfn/ietf5cdDw71zxrkykV/LxE/4r+fvHjPud8LYX7Gpd88tQ+O9c+6
8H+49nuB05+//+7XAwFZO8MBlIgxFE8YgZjsu1/n8gg++xCMQe1YYnS48sOvE3EEETVnAQekEKgt
g7f94df5keAIwmopsIByQABFgp/vfU9+EMc84NcPXvvfXt2DKgN49kPFbeXNcTFyU80iHlhe5eGy
OPcxx3z+Xiv+Xir+C+SBe3eDhVJ4yk1zI+K87/r+3cQXlF1l89J+vcPmB+hDwPrg8qFQcpd+UC9K
WpXyOMDMLG+1XwcozEnJ/BBRVOOQkm5Ivyv/X34ZENPdhxmQUTllDY9nQyQJJSJZH7aOyz+efhnI
mB58mUPkdSeyEkGHdBk4Hltf0wvfn2j9fkIl4udODs2ceGIBV1S7Tr97+oGPCF9CpHn3gVoiPYrD
A8cqEPNpm9sUvKexeRE//YADoQe065Cn332ALJYJDZaweFJGTBDxkBRHWhmcnzOVl/jCt8qqqDNd
40SIKup3e9TkYw/F6D9R+IB6+PeD1j/VWx5YfYelWtRGMeNYbLNs7CKJZSKI/1Ur0k1gerNprEPr
hHfeThmEtBa3rWxCL5O4huT5qSU8xuOD5t5ZQZW5eqzYBCyQmEWkb78KNhXPvN9jxCEhuEu8BaRO
0g0sds6I31Hr2jAdbflm29JXtqGSZcEN6VmsSFHcItjZO2+8QtloG/mVbWi9iekuZyyuBjF+8KeO
hnO6iG2WR64sQ19Npda4Y/HQessSo9kbIZDRbSs2Ln9lDfCc+dJVJViDltoycpzPNOw6gNLuaf48
Ytv4Cjx1ME6stJlI6sp06TtR1539QLolQKeDlwfiLeR2hJ88/bDHNGlle3DpvKY12kua1gl+aQrY
qvxQD4P3dRN9sTI1RiKLppnJZGn9OnYZ9fpwLpTpn5HGQeMfsDRixawAEp/KYpcmrQc5wn7qfT3G
1eT8YtcVOQ02PmZlTwhtUzlpTyTDYPFw3PC2QfHS+NUc62KY5m24Fiuj0bVjl5K5lonGarlSvcvf
NJD1Xz0ti8d4tbIak5qlP0EskmBvLuLK9IKcZxTiyY+KSTU/w6pHNEocvr9j+HKZaUjltUz6iroT
r17QmyDz+wrqdhvsqiD3ybdp4RAwhydWdHgOUTnTT3xpdbyN/Mp82FG0AgoxPBkrkMBQZXVMrSf0
xtWvjIctSOMqV8qEmlGBDJycvdAgVywbH7DCswo81gUzcD/w66450T5rprgvxTJdbmIQXwFaYEeM
7808CUxefBDSmMu5yDq3bf18BTThetiiREwkmtChOB4WMgdhruoJbYMYVMXuqedcuI4PuBeJMpmm
J6bGowxLS/vnfPPB8jxgkfgKZS4rM1RPIOIudbrflRkR4rL2lpGfZkNaq3jOsGt+r2pJ/rBNNjXP
WPLHYp51ga6as1S0ywSmsJKVPs09kwqI7FUAYZ0cppIOYTOUyxgVOdc1VAKWTOw4nUj7fkQDtxsZ
vAKoS7knJNSEklp4dkeKSSRSVOQZ/fAPSHmIvfi+/Ng4zEUHhYWEoKVv48VPxyFm6bJUxzogwr3J
TN1+1R6d6mO6yIa9ngnBzQUWUpa/S4UZe2Ypjxg6vsKybEqm26mgiRapIRFfgls9z1O3zY5+q8fe
saNVT7jv5lIkvaenJBt8WoUZkdmXTThmKxxbv+eyLDOaZHqWnxh4t9cGefU2M8oO4Liz+I5kTel5
IkhYBZlMZH1ZL6Etemee0bJHUHbY8bv7AFN0juG5l8ngphSfSNr36POsfUBcjnPUhk1hdR3ihevs
RteLwdvEwlb2g0xNBUrU84TLtLah7rCpoXZHvY0WnK3sx0IX1Vnei9h2zI+5G7Pdwltvt03sK+/M
UyiRl928JMZmQ7I0ogx5r8tnbNAjkDjsRtyVCuzZ5t4MoWpS4qKO8OCXu9S1eKNSraAPWU8r/aJd
Egx5Y4hy/2OT0ecCyceWvkKzz3VD5ypbkky44cK6BoF77nK/3Kg3K8ecl3bQpHdL4qV1cIJHqOem
RNJkk1jpCs1Ej0wPCqgPKabRRIQJTe0X29ZOV2iWDV7kKECs3oDzSBE7hlwJus2O0hWUS+T1aErN
knR+Ue1N0GTRyOiyf5ozB9g84C/oCq9QyM6XBXYAksljt5B2qnFPB6WbZJgE3/gGK8iSUYxNqdIp
IQDcd8HQlrFPW7UtHacryA4NhELTwqekpYyfyIDZXemajeaGriDrD3WVyqW0SWYqelZUtbjQc7Vx
6SvEgqNOYcuQDEnXQpE+6hk2kchnle+eFu4joKUr0LI0M8pboMyjm2I+VUM2nNs0rTaCagVZqI96
o2/LYd/bbDLvyYRk9Yb1kufb9IasUKv8YuyyEc8QEtoF9iTYJxe45hnFf4Q3ZAVaVnqKSpmOcVfl
fkiMxWEXBHbj0legJbqkOC3lCJz3PvUY4rsmmNNtYiUrzCq99J5n+I+lU9zhkI2wz7pJacgarUym
Vub+GAcTFI3xgbrZzpiDOO5EPgqNOq0MUJ/LII9go8yGnONy49pXaM0pky3s0AN1im+7glb7rMg2
VrYIXi0d+vtlkQFx2LCqkwq22iHz4vO22OCw2XGXMfNARFo5NcZsSKdw9kcc+jodtrkossJqnWvc
tATZuBmXBvY3i1tbLv42ruMVTs3SD7rNJxvXCjYTOWWfvNHgjcRXOEUp64nLvSEWHWp2Zi6uYdff
bCS+gmlngrmESNjGJQ/ykJdFFdoei43UVzgVpPSywgtg6YH1Lwxsj1ymIqugg3FDpQevcDpbihvo
SrHJ4sN0Sbg0krOdN3jSbNMZvIIq7uagtjobE0frpg89olmiJzzcbFv/Cqt+keK+nWvwrKmpToPS
+DujShdvo47vw8n2qSaZYzYZAvKHX+K3hpK320ivkWpcWTvnDUmRe6/BPH5yWGws3+EVToOiqIXf
iCEpp1zubM6uWpW22wR66KC6a2IaZbw+kNYmXjEUUVWKc4E7tE3Z/RVOYft20maWXtxU85fC+R8x
q2HsY4Om+yuUymLKPPDXLgGyZggXbHIeOkOybabXX+F0zJjNFe2HBHo10e90ADsAbVKLvy3S8FdA
tV2FUZW2Nqnbftm1s/icFzrdyPYVSFNZdGIsepsw17uorqFjxajndl4PRB5IDg6b/HcVJmg4LbRX
Dwl02wUX0mT+ReWl+uM2sa4gigforIHZNFDHPM1DUk+/C1lsFOkKowttgzLNlU16NpLQl/OnqpOX
29a9wii06c1TQYC2V5orat0FowZGtzZoOlohtJ3SNBtINsTQkeNFXpmeFwvaWB9AK4T60O8iFg97
MUfBm9qJT7J31TbTglYQ9XKI0/sWeFLlzds2a/dpnW+z5GiFTqonR2aoqcftMh73Ez6jbJsHPcwn
3FVv7djAWw25Ha+zc9nOSdOn27ZZ0QqWRTXMubWwaF3/tow2KsWHbRqygmQF3YJ6USBEmqvP/Ry8
lQvfZqfQCo+2G9XsJj4kzpT+1eIGnJSWmN22ha8QCX12c1MWwZAYD1oJcKOOgzT4fRvtFSJVVRgm
fOTFrIDo1kP8mgZkm2OD0bv7WgKK3XUVApecF3wOmaHeLgjEuAk4NFiBUppRDJSNXtzx9327k1DF
3sITGqwQmWd5R7vcDYmV0MwxEaNDv+NX24ivMDnB/rtzTWpiP9fHUwV7+x0ph02aQoMVLHtrkfIq
IC4rdkmsvimo6zdyZYXLgDKHOhmYuK/JJQPasx230l5B058KQcjsQ9kYE3RuZVaednTmG7myQmdu
6FhBPAuKwhYeLqj8reL5pgCLBitszoGlkwoA+TNxQxkhmvJ2hyECKjaZFhqsAKqnmqawVzMkGdXX
3jR+hM2H3zap4rpZayQE9ZwAX6zN2K6zqgiJxGJTHAEFofvg7/NRQD16hoXP86Vt0ek8dhsRum7C
KmuBqMiJSaQiFxU0HMYSZrK3cVyuEGqzHnojLXS5Il29pV4VlX2+KUihco1P5jUuI7VJMGY4mmq/
j3xaft0mzhVAHewoGFkPBhoM+KfMzKeFYO+3kIZ98vuylOOU6qbMq8TPudvJDKHLFiqA7zZRX+uh
48VUe1Pn7TI/m9vTEvnoNcbQhPyMJn6rv/1nMA7zLveXD9PJeObcVol3aP1/0/l+Y48LNXb93hlm
8R66WLmB3voKpho8B1Xrcy3Krv6EfUL3luPlRFDPsTBYUgv7sc5T6k3dsBlHdde5IlqyPF0+t6kr
7L7RvG8jy8r5htSUno26HE5dkY97ktoJSMCueR6iGprUr3IfMuK36rCzfdUUUptdYwVd4Go/RTkC
X/G61Lm37ODXprggOG3Hm21MXzk5sIQdPmxhxFnql6/HQAXnuMDZtm4LsgZR6ynWUjSqBM/oluPu
beBnl9tWvgKRQIOrPT6phCzgmStMT3Brntt6P4D8IVVZgchar84WM6uk07C7f9KbpZp2gTN5v5vo
GGTQc8+r/NO2N1m7vS5gnI5MJZ72eEzVVO0XXWWbzDtY7vtan7vU+qQnKhlbmu+8dPk4lPg5Ph2Y
/RCfVn7PR1lhVW9VwitbvIc4jL6ReTZfz6XvHT/NnccesTI6KA1EhnWnYjMTBSNXQ9d3RTj2fbqc
FBPUwJ5x4Y+IfN1I2GOV2ZFXWQwnryi1t2z2YSLIq+KiXiSOIAYcn3mjgxI9wLR1S2GWi7lO+wqY
1mAvUpR/BEO0rQEMWn/ui9uDFoVUNI1K/Cb4YyDTfiD+Mwb6EUmsmwcFSZVcoGq/U1knhpOgMmzf
yqBzMc/GCm3KKb/NIt7NKWFMSvCiEB5s7EPrMeyOZb8HndhWDCfr5kHjgq6ASbUyEYINe4jSYBom
9/PoaV19TLIrJI8FmjNi/TwpqKR7PTqYCwyKZ7r4HyO+AjLi2q8qUaU7fyxOUUpC2vKNPF/B2BFU
mXYA0stC4zTo9nWBk20sWcHXQetkYQKV7lSBzwTzzjpeh5tIrzsFYUjwMOJSpDtdTt1pacyQeIy8
30Z8FSykTOSjIx4ou5+ZWOuehi6o6H4b9RVKUaD6lCGvSERh9Jnp549d5raNk5B1B2LGReaN2BZJ
5XC1t8HQHKOuUlfbln6wDnf2Hz03wzEudV8kRVl2O53Lc0/0Jt5G/KD7d4jPJeqsIW2wG2pazHuM
p990r1S1ke0rfOZtMHQVbYJdM3avVdUmZd9uc+J8hU6Xz3NWZxBIVQOMoDa2QdFSsWcs7yPQX3cC
jhDPL1ATBBCZsQ2XoI80hxmkbTxfIXSBth4zDrqAOkftoibTMP+X9k2wrQEERs3uyzSoHWRpigVQ
mmkXDFPMaX/WzqrYVjkl61ZAy5u0ER0JdvW0hLN667fZM5zxH+H7ugmQ8sWHdrYsT3znkfEMFTWD
kkQG3f9X0FvVJgULFhKKbqxZzGecT1E3KDZCT73mbt/ZAHXxov0MX9eC4TFJYfBYbEoiCV3hsILR
z4VIZuJCzP2epQNMIXlq264IWfcEkQmTpVKDiclU5xHsp11BEXZ+hq+PsfUQgt1Fudf50GQwHDK9
fshOCoKkjXOjTLPbpNLrFsemKGC438/Fbu5zDrbVlTDhnjPuk5ttDzi82Z036AdllzHVNrZtruNa
0mmnA7qpqYmsmxwh2mREk9rG/qHJcWIdbEtRsWlsDA7zuL9yLUZq0gGIjxYG1SpDu7Ct8LZ2AMJW
gQTNLWz92cbGuPR1RJRfhmlTfd7G9JWhahWcYIEOh0OMOK9D6XlQrZop2uYb1h2OmXQKUY8McTuK
KWxVn8HAORk+bFr7usORTloTn3dD7AWNiahasrhwbBtj1g2ORT/5bdNWQwwN+fiyqWf1maNFbIvg
1g2OC8unbrCjiZuGVzBAb6H9habbWjzg8JH7+minDprshDOxE/4SKqT6SKiNsQpdKTtTlnukg6Uv
NTR4TIP7ivp8W/WRrHsDvUXXXVoRG2es6HfBlOcRGLVt7bxwINt9vizW0rQYIbASGn82NXlf53jb
hgycyXefdl7nddtqamHev0fhrHEap6mvoqdV/ZE0cd0XWPmqw6olcs/Tio2Xua2Leu84rvo97TV4
wacf84gTIasQOh1JSv0SXoJh6e1GzLKomW0bbqO+clE6T8UwcKCeZU2xk7zso6B1X7YRX7luVQKm
5IL7WM/aRUXdlTtTp9u8B1m5pkBTNNSM9fGo4PiaOpc4hJGnZZv7ICu4uhrSjaWf+njIl2rvG/Xb
4pdso0hXcF3ymi4t1HpiLXMR1dVcRlUBx2Rs4/rKNzXCiUHIVMde7fVRuegmJNpt6/WCPZP7mEop
rXo41kXHBZzbES2shoOJYNZ1t2nt6wZB6zsoOfeZ3Jdls1wtSM8fStQ8N3z6CJTwOtcl0+RbaEGM
We/jyD94bY3952qEj1FfAZX6PpSrXRDsqQel89G7aavmahtbVihVPvZTmLgXe+gMTCs4NimzH4Z8
Nr9vI7/CqV+1pF1QH+yZrps2msqZ5+fcrxq5DavrBkFtpIVQWAf7wPhhGeDTCm0MZ/AKqNC61w0O
A+magvvrZWybbqMyrmAKE91Fmosu2C+HZik1+TSCA3ymbTDFK5iWqMqHxbV0B317x02vLxHf1n9M
1r2BiCFImeqa7ng7JWXjndOmeLtJVdadgQwaj/KeNHBYEre1n1BdaX2ST7X9bRv9FUQb7XdlZVux
p60/w9AlNfS0c7V8rgP5AMYHatLrDsHCU5rKKeX7WnvmeEjHsX5tBMqyOK07kZ5k9TLlF8OSPp9c
82+9TQ89dAVf4XDajGVXQe43w4FmkV8VFdaxUoC6ap+ns6rCrq3hgIuwIR349rl0fSNO2krzvN5D
Yl2qOqwWNbqTPHVeek3IpHTSICdaFZLSLdMUQpCju3PFfakvRpNOPj+ZPSo6FfZLlXlFiEhQkCzs
B6EhEIIj57QOWdC12bXu89r6IVWiqE/IomBAbOcgoRfZznXj1EfKkXJ+D02n01iETMGhIDAY6IrZ
NKEfWI/TMHAwTKqOfa04DMvWULMc6rAt+srCAo1om980riEbKEUpv9a6hq9729Fxx6GThYQWOKSi
cZxwkSzOznBOi0LENNctFG2FDefeR/4UMsmz/FNTUBXc1HAQVD2GcOhb29ch9AeW7nfX5fJYL7Wb
wwbazEw0TYXx1U5M7ZLGC2zZ4BgOq5pNlErQtCAa+eTgVDs8Lgyd+XLkwb5gdqmTNu9adwxzxU0k
uB75RYksHNmFCjKRKBe8gyhM1nInaxiZCecu410Tmals82w3BJA0w2lnDI4La2FlXdOLUGIuTqB1
qkhSKiBsBFvC4egskFabF2EvIbILA9+r6p2tG/xHN9R8N7llFje2WBzZ675l6vXSY8k/5B0W4jUZ
UkLOlzSXNttVi4VG730wWb81ycKFrS5KGMEHeemi0LC4DC1BZvcI5qAgGqtRu6hjx8k8fe5kXbRZ
1I5QDD4RfSmDK38Ws3FR1VA4eyiT3qFxvLJVM3lwysxSdRn03Ag4XS12IMu2PcEMCmn4hCs4lTBU
XAV7rnI4bY/PU91DScJ5ZjxElqM5Q9YoOMEPbNRr3ma2vJpnnDUwO541LT4Z2QKH6rVZTjHMleQO
TvUb4RivT3IgTXsWzAsUgXKG7NyHkx6gmA8nHjKBIYIaBgKHecG5UaR86yvZ8z20ZKj5DE5K86Gq
jQboxlxgm3kYMz/MkTN8COucQ1smquxnXHnS7ftRUP1esNqXuzw1rPwMuY+sADRwtN24MyVrzWtl
UcavFJy1U+9LJwq8C1rUstOF/S9nZ9YkKa5k4T80MhMgAXqFWHNfKjOr6wXr2tgECElIiF8/J+/T
dMztbrOwfiuzjiQUSHI/fvxzEvd3UeP77Wc7ymlhO6bJxB5mbNpmP6omxGc1RN380ZAhpzGOt75O
eZENTKgHam0ffWddVeWhqGox1EfvneM3VLds+tr5NPASXbJU0aL2SSTQDMZT+aOyvu7rop/7/DtP
0ll9WA2OY4nqEu6utI+mcO+hv+f4nyfCfkyddqC8AWMXvvQbjaJSNdhJPzqG1/xU9/H2YAWtD6DO
5d1jrgGe29O8Vc3LDJri9uQz4WKCSrRseb777F1Kz8bbcfzdo3LT3HbpnITjNHWyOs6xiPTtMgOr
WXbAccd/5CkmPPyMfF89RJMjNygjbT+EjIai87ze1bAUkd3abrm/Qde5206wGyVfpWiZ2CnJsvw5
C40cH6K6aqOzB7sy7IGU69aTCJqmxyxde/pB06qvXppZ1KpUwRK4qDsqTF+IITXuBtxJru8N3Sw9
JypV8g2t/tX0uHCRNQfa9FO2s2vncHZ6nuvmQMIY6ftZuPSHXA1e7Aq6m39sVqpxlDTT6vcpn6yu
dxTVKnfbd2iJOlT1orpiJZmrvzS5Eew8KKXSwlZEp9+bRnSqrEfT267Ix6iioJWwZD0bORi7sz6m
ZGfNGEfFKDev/kiswBPsOK0jGKBXPEVLaqOLbiVm3I+fJp4CFtitfwCvsmF7Djbot5gGnwLIVIPw
CoTolt4jXKp/VdjCWdnJJh6AUPR8+ggzQJawRA0DTJJF0m9be/Y21f5LANFKV0Uz22zFeb8pP01F
Z3FN+wKKtzM/+sja+sU1m7hF577GrdD7UYgXiY/6/DWVXfQejDaUO/ejjwdeKKdGfpQiEv3eOcAg
Q1FHNt9u/WpqSBcrgDTiRKuAQJFOomnOBnAmUmy6bclrynsd7xqWLmRnqIvELgvb1r1ruiXdydnN
i+MyTKTazT6uwl0C5s8TjUzXvkJKjkNftFJacUCzaW1vRI805iFAXMoPrG9x6dmq4nNJBgaQ6VDT
ri+nTUe2ZEpnxKLR21StLyheo+jF0n5gxTIya5/alWbxaULduHuYYJBt58IFBu4G2hGL2WsRnaNE
GPvIzUzGP+N2zeVdKhODF20EZLX5mch8w+swwOlp9lOdt+6Ab7Z2ez70zLylvWuqG1O3XXJGI0wq
79GFBFTPHmeSTHcgrCTVrw0dVmiFNE3HT2Zq6/rogA4CybHLYb+6aTob1AncxiQGzDLyju6NAiyt
cDaM8etIRH7jBine87iHaorGSl59YVEjyW8i5GuTLeOpjsHzPNigs1cBHM7vyczU7yKCC7B03dj/
BkOzex9cF/gpxfEcFU7MfThFfvzoNet2aKBqX5DVdGq/UQKEmdTbkJVijfHqDxQt3g9Ora5UBsHa
Ux+jbHioLYl3vmt3MfoAntNsdP5ebnFgu7btDH8dxJyTQzMRVTbrFBfoP6d4DQYvS7rwzXzTXYy0
LO/qfCktcsH7zs4xeWoY/Nc72JyqW49/uN9qWe9axE7QFuI++WTg6vC117q25TBmNNzBRJz82Wi9
FqxL75uhp2dnDEmOK6Km5DzDgXUSWc5et2hgft8I7PovNMJeLERMHN4Hycs4xr1PRYfROzh1zPyw
kSXfu1yM5UKrO9WR4Q1dPu4xW3DE77gckl0LgO9GP6G7Q9V+A42hu2M+oD/SG9QVTn2qA0PEYdcp
7Kjmif2Yo5rj5GcIcGB4tvAow93b4z0oJk/Ylxh0iXjXehWNP3KX4LwnGZ1uVWfYiBu5EvUtUKGr
+w1/jW0LgSrrtqMkdvw2z+y2/szGwR9qZ0c6FA1aeh/z2aZNOa+kUc+NxGH4LZmGqtCGqKQphz4s
+jhWNZNT0etM1TdbHFkNGG5jl6M36XDvBwSDv0ebPSV2G6Ld2EX1gKVqFoUTg8zVU6xUtR6qqRrH
F3jWbPfqvErvGtpW7jiAQBoesjBRtdMrCvNn1s65AwI39nGRrPPcfF1GXdNvbZO4xy6J5yel9Qaa
K5o2jYOSv63pjylq5+jVAuFGviYohZEPluIk7Q3QVZyV+AIpD2XWaheXtQKz8qZpN13O85JBNE6X
pSqzjbtDbpeuOyI52dS9hyfmSeCyzXTh/ACrVc0fYkBYy5CBsaYr2PJwfi8F6ZbqpY6apYz1lu3X
VLTnMLRl5cc/BjCIimxt/dnDRwew7AfceKEMycTKuGF96nHUoMFaT0Li+rK6zLuKwta5hF0tmUJk
bxTgYU5Ed2BYk7BrdENP3A9TESoURdmY2n20baSUUs9Fm/AOP1U6viHq/Zb2/HGJ0ModWWxRFqwq
miFeEX+mX+tW3DvAc6c5ws6IInpseunGcgMV+pPizF6jwc9nUIl6XUSdTI49U6JchFifDJX5Demy
UZe0nh6QZ1h3jGXGU4ffjA7zg2oAERZFhOaRgxKdnO6TQXmCu8JQcyvSOtl102zXA49a5h6jkWq0
gKFwL76wfPTNwUnAWp7muEm+5gagkZ1hFbSlvCU2fQijqrID1Z2PH1HQTMYXY9PtkTMpo6OS00RW
dDdDvhgZTty6GOCBzI8uUshNtrEWtxWOTLWWOWP1U4CzipRrit37YjY/u7mQSRT7Esb6qi8zEbXq
sTfQMLF4tZz3STBI0g7D7KN9XiXjuNO0ilUZtY2M7tmiPtmiqfkMrvPYjE1ditzxeDcsM40WfIhw
x3Gw2b7LZQ+28TawTnxRnJjkvTbpdKfHBWF92dQdKaMOZmW8ujkg15lPcUjESx/WU516haAyWyly
wdqikjsXRHtQWRJG7LnFw9DnZcLGLGOezrs+NMt47FfcJ39wqr07xBkIvqBmaNhxI9Ym+S5ksvkh
HK8Lk0TbYcmX9es4Vk2MlIdXnXlY4NbDiacR0rc3Sas8av9VeMzDJ6pz01tya/K8p/scrJUV4RtC
3Z3eWMLfvXSkPvfpyO2XBfBz9zLqJSpR4Jrjb0FW3pV8bclO9c2bWJelcIr8Cn2TlxOqvoVeu+bU
WJWVI5OhRLCXlNtmhSoyJOQzbL/9q9U0PsV97I/rtIi9H7Lktseghg+JgKpcQ/e9RuvbYwRJ66mJ
4rRGY7N95d7dTBNuhpvc1+FnpLrofR553pwABm+H49aZTdzPJNZP1KNjCQ2z/B69BkuRp0GXyUK3
I8KW+b2G5KSfHFHyuNk1KxcCy0VF+Huej6YIU36PWh5ZSlA6E10YWt/iiHPnoPP4Dad7ve/jLgVw
elgtvDfAI8Tck7L26Bnf9dg6WJ/F48yo2lML2vkeLwYQQ2kdbrY0/5nntX1mMWM3Ke3xwiUA07c0
fZZcD2/RJtfHPFXdc02VgZFqkX0/FytthTdFjfwtHAIIauGUurh+T6NV3dgu5GLXjXNaDiA5r4dR
d/wmwJDL3jzJs9da+gStybEdM3Kqhsx5WVTYK3lVsNDQn62tgn3jPE1D4doBePMyjZwPu5aSNZxl
WDfaF7mOggJddp4N3rK1TaZuV6cuIoDMs2YqWw14341uoko8GLIae3DcBfq+pTJOSxGYs7cLU7z+
hlxsmNFmDzr3SbWqZXfdClh3sdSjw9EaKZ2/J4tU9HFOlkTtrVZhPMrUpM15Ik7IPwh2JrBNPLS8
BczaT0sRIJxXe2GXrC21RNTtiyohSSKLwIEu/7HmPJnv3Dq57TvATB4BfmNzjttbYiNzVXSb5d0e
HTtVfNS5bLvnNYKatZ9GlgwHi65gukOOXmfn+dNQup+zIU4elybu+C0c4Um0i8TKxTnq0J/4u8Ut
OjwuxuaKlkHUrrkxs0loWrQAWyH+27pYhmeIPVkMXQcm5O3WGGlwEjVjhhhKDdj6rz3kF/9Hz3uQ
2zEzD5LP4LM/IpP05NuAujuEn3XiAAGirNKUeDsQ+RfV4nowI/Sy7txQ6/wj9Tho3nPf0PyrMbOI
ux3PZoJgpRo5ca+p3zoQ2EkcZwminEoPpagSGT+YLV/Db1Z1Qv7U7dCM+7wDTe8lyGYVe8D6J/0E
zjHvAVZ36HA6ipbE01OK/YkzmCb6M0AAUCWD/N2M89ieuoQ2/pT0TU+HHdv0qqdCpmlaoxV6QkaN
9KWby4AgFYE14h7rnzuLENEfRV/3+l0aMrnD1BErzsaIheMX24TXuzmWq/vWC76S72nTC/PN+n52
B1XTgZSiX6Lbdq6rtJzhj7B3mKjAavwkWSvK2qBuVGrlZmRYc4rG5vdlQ6fYEejJ6m6q4/noqzV/
mZM4WFNYvm3qMUgpCw1kZeEoq5cEjK28mw7B5whfcmQs/tTRNd3H6cZI0YglK4z1CKILu1hvnrPI
Z81vB8ZHvt96SpsdkLnJPBU1BjnYU4Xs8a6VS4dXL4mG5KbqwA69VXWYPgTOUL1LrGWRLGgLO8y7
kVtHkHcFSo7rhpf7mAH2nd1YXDrdn94n7RGZbST+mBDjZ03JRU3bF1CZGsRCXTSkLaZEQClIyhyH
dYBIQbgotqyJ2oe883QrNXb9Wx/xYS+rNh2LhVfLzUQhzN1Dhkv4Uz6CTH/jnRbfITB+BSzCxinY
Iik6GybAUuKXMa6rb0McI9WoB5yVbaf7e2upQOtDIJk/yyxvSrUFkDcIUP+nNtOJvJ9tYuS9rhZz
uyg1dX+ClGx/kbk3ZrcuBL8lW7P3fvnMK/o+H1/kyvx7irDG7uptRvYJu57FvAufDQeMRhBp0Slf
I0JBBR7zKNp8RRkCx6GBbGm7B682JKNj/ilgZqvU773fsiLmaKw4o0IkzF0y5zN5SjJ4U+F1y8ba
nV1a11biR1kCNUU2VV27X2mSd5+xQ9o+Y3qDSPfRQKv594r0x5WkgSD7rYKhg+41zw3bj0j+Yryf
bfyqW2TYxzB2pog7nKKqcIsGzq2Ol+ZHzgcTvyd+aVwZBhMhf8+YdGvRuVySP9o2qr7nnxHRKV+X
WL2FVP2yvbTsTCF1RHU5D6xfTgJwjLwUqR5+TRz7tsjBrijBx6BsLwXL/6Np98mGRQj5vpOsYkjO
c5oc1jjz2VdVE1Fj+UQFwZuIoZsKo5qt3iEMGvwNT6fph5RrEuGwY003vps0Fx0i78Ynp86y8BOK
UL3dahlXv4ZGboIDhB1cfDc0ns1vpKIp/xWBHcF/QjFpIPh1Nb8Tk+5xgFCMy4jraPZPWlSZ2o0t
SqYY+lHTp5Zg/tAuRWRDb7lHv+FBOJ3Gu9VuNNm71CEZkZjc8YrmwIh9KC3cMyHMfORVFr3BF2S3
41T1aTiRCXrPKofV7VOWo7Nt65z6wJr3t2PUw62ZdiBRF13FpvPUCDGXXCFxKxSp+q8b4vdi5gOq
oYr59FavijxlqV/vMXGhyQ9TNaFgIHlYjzP4ChiHIOmZgReMg29MzHuDLCY8qnpS8uAcWYaCz0hZ
X/0ycf/NCAm5wQQMv/iKikeC3MgFrEPsuw7HgkiiZEIggowIkqh9a9YUYWkChQwRVks7To7ojNjI
TqO7g+95XkMO9OCMA9iR6a09xoqqd/Qhd/1LnE+DLVegCF5aPEiRtJ/xeYmzO1hfaEi+ySOiwYyV
icLjvE1T5adDN1ddU8YsU/77p4X7PI1yGG7XLNsk/kZPzAvyZS8xeSLztwgv2+SQ54pMJziDM/+M
Csu4xzExjgfNeWd2ceNkBBcoCKn7yVMcIjabbj5B6tNHpfikICB5ePFdCPbFkKZz5ciXSN4Q4obt
mENX+kk4+EGFBCPxtt6mFdunyrEcvaf7XrAFaab1N8kUIY5t2vE2qIa/wJQ/o/GlwqGQ9AkpE5ZV
X8mGLolDjsav8Ab5dHW4jQyNftpc13EGGEy/QfAyclHjeUThrf3WbLMZSvxSHjl+3yAXwIkp3VA2
c6XQyDu3q7injuaQa3yqlvM6sRlYePCpwQitXIoxGoS3aDvwIvnchKRzdY30HUNMIhw+/a7bjPBn
i14jUcTTaiW2Mcq4vxZcoNVZaUvrnUNrKYXBeIhZ9D4xhGk754Vuyoy5FC1sNg39e5vGybSjEDXa
rxISHSuGcWmaN7puOD1qQtLoBgOiBl4OIpbxboLI68ppdFBsiyYNa73rokzTR6ZmnT+DjNG6IqAd
Uu2XUHHkw/HGEMYIFdkfRAMvUGBWDhfPgLq47NgE5bMfKb6U/zCIUtM7biKZlUxmffwka099IRVy
jaY1w/ASCOf9Ie4MHQIGlYzKQZdvxq0umLRbXuClXusDiiRZNQP6LEx130y03c4Ro+t4LxTKD0Wq
Eo/GYdXoX5QnbfMQb9UIz1pF+/GEDm4SP3U5JlxhT+lk8yhrYjjNASBDrw9wQaqhRLGQL99HPxgC
UuBm8zOREAi/Ujl8/kIp8qpdpIXqkNkj2xseFsjifYm2IWuWguUqim9pGnPktNyS8USAVW2+j6oX
665K08oePc5rv9McY1P2MknyeRcDzWIxL0APoTkgzZDIlxmvJniK5ScnC9iwadc1rVhvKkuzvET7
Uy34Lhk7ig3VVgNsGqjwT/VN6tZkKyEWK3YKI5tgQpkR4BUoL0R9QXq7dbsZr4E8sHWJ5l9Zy3tJ
kEBEzCYAv2bTjPEFg0SbYo/CL0Y/uQHBIiuJ1OKYxioO67mPMEfsfdFAmtx5qAyrwhdvWccQg6zJ
9MizVq4fBN9GIGaCFDItByje2PelyzfHHpbPxP22IlO/IgKDDXwrulDV9WMYIoOMRS9Jig3Oeqiw
WYkSIvcY9mMGMf5oA5J6+D5DNtBf2joyIxjIOLKmyTZQxoBtmfSNEdOSP3IcHjXixbzbfvYNimzf
us5P/YHVbCRQiWaVjIASp7p9Zoj5sZdjkTF+UAiN5l+NYtznhY0ECw8+Y0v+JYLi3IKDgrKW/S40
W/p3RZaJPE016pjPTnSzMch8cxmXmZsnI9ENqrQ8NwPKuXhJmEoOOkP2k+4BFFzmWzS21tyXG0qj
01Ckrc7abEd5avNbr1AgvUOInad3CIuYeR1l1+ubrE78dCYLoOHfEkohXqWfMdthmQayFDKLPeZN
UL5Uz2QxS4szDv3YpUB4PO7DMuT6oTUW/VsDZoC5L5uE3RWTrQxql20iR4z/0TWxP/LUqOpLAuW0
jEc0+nduuyEbONYIWeXUyLNXdRIQT4H1XEbZapdTmEaRnDSKR/4oe8xieY8ay/lNixFDY6noAF/L
XmkoT1A+RtSvUNUyKyeHWcfxUibp0JECe+4+VeZTqB15U9kDjdAxMB9aEqGMmY6oXIZCgjWWF2Fe
Fd/pJuPsZNdFbCfFVkLHkobYL6LokxrQMEgTUXfHI23MOzfcj7+ymi3DHQLbNjtI3izi1XtUHHey
hviNplv4LJ/acZTpbVXLsX/1ORbmNsR5b27oArYMZDw0XgDtHTb+1C3ZUN+snRb9G7I9aKzQ0xEt
z9Db8gGFGBbjBaMlQPJSkTLFpK2gdihvZ7k49HC5FkHPGMOVWmqiUgiTjMN+QIXTLGcEYBoLa7NO
6Sfc0yNKKfCYoUKM2E2E1wTLjp5BwZt+e0NRELKvw04+iG3L7jjkCHIbY2waAruULpBUPqvTeXyk
XZqqY99lM7/b5FS3RRSHyf7h20VA2O4Xg0lZtlZraIrIo0KB0n0MLyGdTe7KFAqH+TY4lsdPk1lj
Ex/QixJHEDZWDsp5rjfhulIM3ve7MOhPtJo16QPXFRvPTKSbP82jWpJd7YIa72ITxgSzOXoandmm
eHJHTBSRA4rutt3JvBbIOtVsFGKjZGiTP9cMIPXbaqu79QXlFmZRR2oqvf1MRp7U31U/UXmmCXp3
z7T1Yb7vCcTOL7IaYkQ1I2frXcSICb/DzDt117plyPbbwnMogwKBSIEK9oJiYWsM3KuzZfcLHYwv
bQA786zxCN1u2eK4L9HskcIEwtin6drlBwG/+4N0gOO+Ud/X5l7bLRpvMpDfts/fOavQvCNsABzd
ZKz7DkmRQJflOVEG2jkymdKMeM+HPWLqHlcjjtDPLN9r5R8F0S4pAyGRxjbJMfCoVIp/rp1QELEQ
Q2guHk3mJOmKrc3an8vnzfgzW6BC+2Tm9XmeRIhQVUE49ZpoHVvM46lR19LFItl0hMAEVFKGQgHd
JTEnsIsl9Vw9xE1m/QHnp13PTo6t+2W7Va1305YN/EOvS8qQtczdchOg1K8feTYo9+jSvk5OZliq
YrBRNRcIQzEXb0xQucJli4L8Ux6CyG5Mg86ZB9T8hlkVCIo3CFtzD82KA93IuP1zWcicF2iUiz3E
fkzXQWiNOWmw/UQIhRywxC8dnLq4EEGZWBdMcssr8Z4pKtB+MFLUZ6H/VnqeMCYQ/ausmHL4YpIS
Xg69/IKMVEMshlxD7Z/QKrYWUxct4lbMS8PxareilhO6l4rYGSScB8wS/MTjjCtLmz9ADEDJplg8
MC7zcXCWt13pZ+owjwgy0cqjnU4aWJN2/2MA/0JvN4aUoOia2BKzJwFgJDkEr9LXW/KW4P8mt843
tTqL5j8yM/LuFSWJkbHqcYqN3kMm2BY470lFzv9TLStdg2HyZKVe1x0GSEFC20LDH1F7HZddWgFm
cJ0j7xK/lgY2Dhj2KfdUfO3Yl9QdrvO0fRpG/08TDZeJWxF0y33SvuRQK1p+ZUvYJXZtWmUsqjbL
DrgfKSQk4ei9wTH9b3D4vxmFgBLFXx8dQlhs4bBEYYRg+83N1NrbwZOpPU0GbjPI1K5jBYaJzvHT
aiDcIrPqMPYQ1RL8Tv+8fJ8uuf/mnrswSmLYGSYVEJ0dJvA85Q5DF9Z7mGHnEoEaKumogufnf/5L
f2cOvPA269ngVcPE1gMAF3P2asNULTtVt0jSPa6kBZWphkiEo2sYT//8J//GNHzJcevgd8Q1EvND
mtcxPB/RuJ+hNP/LF/q7T79wUyow7UzWCA4n1PC919G7z1X1L+0Pf/fZF3ZnxOfzoOqKH1B+Rqag
w7ldZHLlh184Jm0U2XFaUn6AAr2HERlljwiS43VrfmF3rlbUFrlo00NNicFl7qoianDtX/fpF7s9
7lUCtxvWJd6GtMgsBl+abXr95w//mzeUJn/dj6lGAVWtHV6XJhPxTwMxyZc0DTHIOhi5pgq1oLsA
E1QtV1cB6pJL2BvGEPmMVBM/AAjKP9iszUMXQVf95y/0n8P1v+xuerG7sy4k0INqdhhy0UB6FmPw
KK3gv18hsuk7Q8iNfxlZNKZHTCT+0m3tF4zPTfgJA4uXBklK3ezBJ/y5uqRRcWEzxGL/8nT//R2H
kvjX5V61BQoiJvoYIolUfsrmwzjAsvLP3/3vPj3+66cjDkDGiDleELjothu36SFLzHVEGpZfrOui
YtM3kdfHCXOwMPAYuewtcTS8XPfsF0elJwnkSrYA7eTCTxjinleTf7/qoy8BJRYEukalMLH2af2y
wl5Oh+GqXmKYBf+64q7K+xT6sD5ubm72zuPIJXL8cd1zXxyI7YYJ2nqFPwTnIWgn4WHI/40/+Xky
/f9Nwi6JJJ4ADO9Upo/N4PhS6Czt7udUrQC3xEsor3v+i2OR9+M6wjugj7JNvsmGfRB1XX8iJqX+
dd1XjD6UaVbpY4wI8+SMjorIsetmdmCA+18/HV40NCYmMR6cRR+DI2PBiHq/blEu9mizzgr8jcYc
edzCybUlS0C8k8um3133By72KWtquNFyiVdyJc/tEH+BmHMVSIVlF3sU9twZ5Fx8dBXEs6XtY5Wk
VzX0sEskicwDKuMu6GOClPNI8tg+RzUmzF+1JpeDG+PMUe5avIkV3cKneHCElH0dOIhdDkbDyHRi
4Y2ECc3BSI005jD7+soL4xJJAuM1+lkFlhzH460L8a3k65frFuViewpfo8g61yiYVvVYZFu4FRpk
tes+/GKDCrwldI17fYQn+wmFsDtN7ZXPfbE7NQoBVerJfESc/tFG+ln289frnvpic1YrG/padfqY
YmUKAWAFukGG/Lrz8BJGYpNuJt0kZgxwaOYS3KznhYi36578YmtSCvvGyOl8rNsEdTd0p7j9Qkl6
3cJcoki6TmA8XRewb0QYynxJ0xfZ0u26X/QSROI6nlYYujcfP0WxMjLsATfpdRQVdokiWciYT3yd
8LpMgsHNg/J2b+B6E66/CgKFUT9/vS4wp5OKeh2x9nXj4f4CRftYVQx4r6t+20soR+ih3OqhUsec
mH4unVfD70Wg/nLdXuUXezUaYso8dJajboLZDXUKd6Zp+OG6p7/Yrlm2rihAUnVcZBojtcCA2QQY
3Cuf/WLHWolRfJB/1dGwrLboJYj7P2E9HP+NZPO5Bv8lULrkcsCLg9LqirWZGlT5Wzu8rTK67s7j
F3tWxhO4nRk8yHrM1SnAdHrwqBOcrlr3SyyHS1wSlPTq2FV8+6BTVZ8Qv6r+uoW/5HIkOCfR94Cf
VUDFM4dsyRNWoACXzlf+gYvoF80I/YSKJlY+Mf6sdf7WzPI6HYNdojmyfohRPdDqmDH72tbm2cNm
ed26X1yrdRV8ImU9HzNwBMfJozWMseTKRbnYqjPY+Tn8EOqYQIj9lmG6wGnpr+Qr4qn+epDZT9Pj
lnCo2il80SlmYBUE9qTrjrFLpogOBJ3yEp8Oc+RS8Ejd9OO/jTP7Twj6X/bpJVMEFgLM2cvj6fgp
ocPdOYwdDpusXfuyHkTdnwYV/OsyGHlOTELSo22amX/BrPtsfgII3OhXkQ3pqceAkunU9SOD1AKG
QvVQr3OOsvvGulm/ebR3QLUL89j/OTUNmVHacejXi/jaLCCOLJDSZQRcdpn6GNI/Kkh5d4wzdE+d
q6nzoYwosMJfCUZ8hkOUdCaDAr/iM71s7XaoZ9EYlJzibTnAL7ZuO+OGZPy2ZpCznyxLSffdRHye
j/9L3Zk1x21k2/qvdPj5wjeRmE8c9wNQE4vzoIF6QVAUhXlGYvr19ytJ7RarZem64ryciA63ZYo1
Apk7917rW2AwkGi3E+93VfeLhSZxwJdRYo3JIOw6kdpFAL28C9stD43GZpH30vUw5TBbO6sT5OFb
fFBYFMciH8zV0JqRtaYHb8Kyz+MBQ0KOEZN61vOQ9bUJOpsC+61+3jURU55c7x1xvvBpj4FlZMMZ
8v7iqi3RBK5MMQyMp0NIo/e5jmn0tCrkGO1STKayM2VUW9tCdsvi6cvI8E67tY7ZLoYZzhSSeb3F
RfsSmtl96CSnve5jsMtAJAONdV43E+Yt8qV9aOknNWTNY5iLNRBRpdNB2ko8D0i5PRyJuX5aY9M8
jntrRWRg99TrbSRTfIdZ8xmey2lF33HYWzrg+sT7VG2ZBtVXJLUzAjD64rTdzzhaKGM7EaqUdreN
2sy8wLuQEgGs+seT1vhjmEtbRMMw1EO1zdxIvW3dBqtNUbr9iZeifL0OMyRB37V41dYzlOZbMr1A
XHhaCjwaltcPLriFLTQ3FRrfOixWlRjT7dQIBJGnfTZHVY1eJvqiGVyRdlRYOAS6Ui2+o1k4IE56
gmOkS4+nJdTivtri8/881uYeU8pp0c7mMdClVmM7NDAQtrHwCJTrO2SwAc5D+fm0135U1AxWsxgD
ytRt3ngItJAOIauj2yFPww+ik3j97Y51mevI9igQhI7ywRkRpyTJaQBmUx7VNrUzhukSsYUT1gDX
CUlxUGuj2J724Rzds6OYERUmZbUFyZbvbWOwcMY2rX0aGcyUR+VNl5YRiWYVyzCU+H1cGuIDZ9r5
tFawPLppQVM3S9FRr9LKms5CM1RbUOvOiRf90V0rjVx5yWF3SpMiQlvSoD/ui9OAwKY8vmdbfVIT
5+QttnTjBR/a8rIUCunrSV/sfzBeJKq7OIUvYtnOoJ1lXqkHIhyRg/788f9iqmweJ8DNQoahnbvl
dskR9T7UWTJUAfJ0Wa/GrtIeoq640vAapyuquAzfg8dhdBMjn6xO+/aPMTD4AJALpdSfiGcwhGlF
GqE/RpJ5GoHXPE6KQwOFqro5rEwhypDzIokIoJ8bHMknfklH9/YiVGsiYiq3hqEnmT+NuHn8NAPa
f9qu9oUV+51qwe6Woi0lTzAriQVpUe+I8X3++RVwWCJ+UP4f6xbyvph7Ty3lFq0casLI+Iyn6dQX
fnRnR82id13mFLjezU0us72U3WktAP3oti40TUSj25N5bQ5dkGlIyUiUvjvtQzm6q/s4byPc+OUW
Ahq6pBh3fmElJ26Vx0IDACBVWfKNbpMW41GRjsZzq7HdnPTajxPjutQsK7PUiy211pUzLOfgJU6b
YoijPTiamDMSMVJuEeLFez1vXT9K4Fqd9sKPN+DMTtwhM4qtkbkgn5BON/sD4eA0Ur55nBxnelNl
2Hjjt45VpkHjuTu4MfNpt+hxdlxblxEO/aTcemY8XnQwagKnT4fbn380h5XkBzfpsdYArsM8oEeh
vbCYDSW/6CJvnQu9qta4CKvypBrLOA7xklMUhnXfYnFtnY8c1C8LJ37383fw42XG8I4qFHMQjAbJ
Zd+iXwhTv+nU8IJM8LRJkuEdFSgJtXKJIDvferUb0t3p3LPCttRJt5ThHS1jlUzVtLS8+BDR0drS
Ze272XTacmAcB3khUXVmq6PZoY+9PmNKYvgbpGWZDqeddI9lI+5sh65tRNVWKOPACEBFfVgxhVed
VmIdC0cKLemawcNO3VryXvUCXEJ40kdviqOVuMKF54qW107T1FolLROaRem/krz81VXpva75S9YY
XApTvMZ5Et4Ns1bfl7F1Wlq9cRwTmCelroTs8sPW6t7WhWFt+wOn6bQ76mgxxnCIMbA4XPKgdf2q
cW/xPyYnLWeGd7QWq7kvZzUnOcKPuamDPqubxyX3quHr4//f5+m/opfq5uva1f3zv/nzc1Xj2Yni
/uiP/3yoCv7334ff+fPvvP6Nf25fqqun4qU7/kuvfofH/fa8q6f+6dUf1sjr+/lWvbTz3Uun8v7L
4/MKD3/z//eH/3j58igPc/3yx29PnwpgMHgX2uS5/+3bj84+/fEb4PjDoOzP4NjDM3z78eEt/PHb
fZJlSfGDX3l56vo/fnPd3z26iZJhmLBM23XYA8aXbz8hf8yWYMBoTx/+e0mEb/zHb9L9XZf8B89w
Td2yMFz/9o+uUl9+5PwuUJ8Jl9gZIQ2TBtq/3vqrL+ffX9Y/SlXcVMBGuj9++3Lc+Pf+Y3sWjSxh
Sd1zbVO45vFMJzRiUY5UojtziLU9UF56xFVyacLH2DvT6ACmWg52g65a49iY3iTo0vclsUB+I/oY
szvGx0IO7nMakxweQny4KzFV4tCvezYbKJPffbLf3sD3L9h9tV/+5+s92hYsbQb85M76zkvycTeb
oM1qKQyf/IYV7Lbal40nLj1upF/UMMaXIdHPPqrDkvNdzV7bZlG3tTHvmJHgAZ0wCUNlcDdLM1Xr
VGnVavHwQoFBKfxMWtfTAMLIRoEKgciLgrS22t28lJZfaWA/mH07vtPG19KT6kzWfHrgAq9zI4wu
Q/zDQeIAAsuwu+y65WDSTtdtjvc6FRY8xkYDMlPn7vA+S7R5ASQ5NjcVy8Y2Bst/PxgC60/nuH6W
T8kam1yxh5VQXVqcnC/bchkfYzX2MKXq6iLRcwlpcGk2bU3kcfk8D7E4y8toq/U4akovHlbAMsQb
c6ymM2cosedA0vLDKUo2qaOe8a6QB+5VUr2vEwsuTamlm6UqHRhHTbJuY5ok7LhvmGxfq3m8bbCj
ALVbjbn23uxK77zP02I/p967bpHa1vLqc0hLYjXHtrygx3JZFBCK6sgxVu6ctr5FKg0x56B6Xeep
L4YF8yIEB+mle2MIaYQP8/UkGNpiEuiZ/IcGNmuj32OIgmukQrkK8+SqChfsk63YsRc95CbeuGUO
V1Fbrw7SFamBbEybva2HFr423MMc/yb0ykW3SRb441Xqmms51g1K/jlbkU9SrXljMZHldX9mtbb4
MEZtRKrV2MdMePp5FxfJLcYiY89d4yeaOkc6BBDIlYjL4+lhGrThdgInspoKU/i1rTYRyP+diLUH
vQSCh7PK81uP7ySuqvjaUxE+ZtgWF7Tn1laW6uvOtcMzt7QF21Icnplm7WKmruJ1U9l1AG3JolFV
J6uDy+9Bm5p9k0VrUApDMMTF2ULC2yqPE9LKeq7myTK0DQ6TyleHWQlR2/M5jCURTOTWb8VQfDSd
8qHP+qD1pLVt8Fh4sfsghLfqbAX9LOeztEYTW2U27CDhjEHWGGgCHGkEuXR9HV/savRCXw2etcP7
w1TFDBlovC3h9gV0811Kmxo/PeIcvLf40kPaFqgLWr9xKK+afLwDyCHOtQgHCZ7qcTXlo/KrunfO
aelm96kBfGx2nO00mvfo76ZV5k5agC9G4FNKr2x3kv4cO6jDWX6DHljDatYQXaHttKRGvjMySSXh
O1iFdx5Z2VlTuHeJCyqmmacHtPPnVp0EfR9fDY1e76BwrEZngA/3Fo7ntdPoXeAIdRfHtfsGhGuy
0R1vXQr1RJJVGNhRe9lmEptT+dBp7VpO3qaJi2eBUr1fkmyVO/oAWRIXXWeYV95skyKzDEAamttk
9PZaq19PTrRPw1JeFvbBohXiodlAuCipIIyq+wjd2uJzL8X91M2bDqPunQbMZgNjT3BvD9MzCJnJ
F2VLpJacDO8pzhP+zNs6myA58lVhYAxGBdwibGjh2HMfBXms8mBqjHLX1kl5BsVHQx3dQQ8qMuvW
Denh5kO2wHVt1A6eT3xAUbarzBRviiSRAavfeD6LUT20nsti0UPHMCJNbEdiLHcklCWzPzIRucAa
KM68RrV3TViomxESzC6p8FaHY8pfBDwRDAvos4PG6sJuwmvAm/tWGvPasrMH0AkYUUOsqXZmvlXz
gpi5duDhzVBKW4m1V5N1eyUbmHXCDeNVb+aZL9sxpduzLL7XdclZRN/bT7VWbEElJGtHIGn3qs56
X5Ta3gkX1jusq+T7pbtydNOVdOyFhHRn8TW9+uxEBGdRy9DvM2SgwabYdV7yaGituTaT8NZJjDLQ
41ADPz6NPgjCYT1qqQ7NMi0h0lp3P99ADfmfO6hrM9YgV0UaAlDe623MrcoxLbtF33EHOzUpw8QH
GqpryFRynBVWEA0Qng6eaan7XVZqzRU8OQzdgyfORRo2597Yt37VVe9t0B232RgTbxa3rHyRXpZX
lrOEu4zJ7iod8miXhASHyWnq1u0yszCUwIEa4e6cOvpc2o4GNa+rgqItgCFxu0HPePr5+6WI+u6A
/aVgePV2jw4EKYgxWWWWvtOsLrxDQ4wHbnaR9rjaEvz8qQ4l9FGB4NqOMHXBP0z3WJ+oj1pY9Nmk
H3hPn3snByRomR8MdwQ4ZtW/mJ9+mU397NmOTgvg0ws4RqncWclwg/3QeGcUsTpLx+iTnrRN0NhZ
f6NAm+3dXi67XpuMFf4JCw5W1F96qdqlfJOrjkszh5KxSTvV71XIDR9NqoD6yFeYWaMgLDMFG4U7
90akcekj2Z2CfNJ5tCrFfmFoF9Nho24OWzao3V/0sX/0/UENBVNj6A5F79FxEQRMrGtZp+8qr7qt
EmQJRbrAG4n/ZsP865Xy/TMd9R85NZaxYIi+GyJl7czQe9GXAyNEyCooM/ujLeEoT5apk7tLpcAA
6Fen7cNXdvSVUvHrOGIlFAHuvNe3ZlaMttDYR3Y2bssgs/Fm42DPKN1s7SaBPpD7igy+X1y2R5OC
L2/81dMe1dSyr1jcqtHYaSbcAbe1PjmZzs7chqBcW6Hty3m6CrWuvckPVY4DbOAXJ94fvgS+ZA+w
r+u5UJVev3MaX1NXF4m+MxJAaB1bYmJ1l65nhwFuG3jItX1tuYJ607A/sOo3m79963rfP//RKqFG
r6v0MsIInqsPRpdMV30ZGvuisbmJtehvSa+/fuC2Kyy+Y11a/P/rdxuPOO76ygULacAYBdcMXx5X
0frn7+kHdw6f57+f5eg9gRkzBiRG5q7oDym0vEG/K8016PP6F1/f4eRzfN0e3oqQoNIs+R8LX+2p
cllssVsYZHE4yajbdO0Xb+eH18j3z3K04HH4UH2Ytya3Zu28gLy4TqVjbj0FwQ6sg3EPbthOwONR
GzeHKlnWff2LkdYPzst0rBzJ/SlQkXBwf/3VhfE0QgsLjZ3CVL9bGJE/wJXWz5JkMna1Mb0hiCPD
mR45fjJg1G4wOwZY94XvFNqT5iTZuq40tgZKi/I8i4p3NnSrGz2Rb9PW/pVW5Yu04/U3YwrdszyX
Jgav+FirrOlDFhZLy0uL1Hk5A13RsWdvqyUH+6Atl5NnT+taiZ3q4gnweUIINnigDVoxanerzNdD
wb7RDiWE1DJcp5W+KmoONJ1Go50TxOcaT/OZaNAfGYZ5roOt8JPC4Ww2u4eBeNKv66WisKpxcA/5
i0yE7s9jU6B+HcwLnLtf65v/6f7TZfIMVb/63B83oF71rP4XdakcU8c+aAtPGjb/Io2D/Omve1YX
T5+esvj7ntUPH+BbB0v8bkgayjZYNCy6mL7/1cFy5O+WQQsLZpfJvxxEEN9aWMahT+W4liDTzGEd
OnS3vrWwDPk7r47OliA1DO45UXN/o4Xlflku/32Ra1LH82Rb5rFmGK5PlelZH+/+gulmeOVy7qB5
3yqgqXvRW86+km4MrPSHhDdLC9VVhwzwLfxuzwzKxC3rTZsVJIgkY+PdUZJ3tw4Jf1PgpAC1/G/w
tzqKCIOqB3rkrLqAd7q0kdHHAWBQfTZAK73spGXsKZrGpyGcy491nJG5CaobRW9R0i9arIQWUT50
LKLjbNsf2jkj3YIQ22nezqIXdCTyfGgAtXMODpo5BvOtatIO9l/AclPtUDGkS9s8WI4q7pXrTCv0
gUMITqa1H6GyFzfTRAJp8JU716ZLnm8kA3rbN6xYPDbpnIGC4FySwEnsnbsJUEPlW6kxPMMJm/Ze
Wph7XUXRnaVZGKkPgDpppeqdCFvrpgDGeecUmU3TyPR2Zl4vjIinch1qeNMuBk4/q7mygPFG9rSS
eFbczXcwO2+c+B61vIuZgkl7UH4Bb++cKHvj8xgO071oooU1vyCTJIwOrWvw6XRAZpoecYe6MoDJ
G735CsBTqDVu4toTV/AdOVN5U71YcEXnYZvlCYfdNBrGN45ua28bD5QQnQNHvHGJ3IYgbjdzBiYh
FzeuHcuPqT6Ci1rcJtBlTxAE9IbupihtuiIVkDdnXdShd54aWX+RlnEL0d1oy52TNkl3ZoJ8ImlF
L/sPoPa0dmXh6XyJinB6sIaKnbIz+xAA2BfgXqjcy6pu7Y7+a5nnxJyYIGKatPOuQQtBMe7nlHQb
C1NrTEmS06QFSAizsJibyoSvU2oGMU2L81KmMCpWcU4mYsAZsl7WNlhMPfgK5+uttv6wmHn8Xsi6
8u0imcprxGnW4MMPmTs+jLwYd1YJ9yPgg51UkJhFwuc3KBowBk80UZzN8Z2lx03Lp29H7wuSsz4n
ae1w9j5w/LLQ7ndu2ij9uQZ/dYCX2/qwNYpw4ZKarL7aAHWMq5shl/qF8uIy9MM8dwk7GrtnZcfT
WmtrVZIIU/DnTnbaha4lFXEGSnkfiABe0ps+HmyQWVNoceiZizdNH5mfZmtJHie0TS6dsj+JgDoJ
IptUaBkhU3o5ntWxE1d+nHKaoxF34ATKssndQFRZD2TqkOQye2JmsrbM7stXbiBEafDRTg6ve5h6
51aosAP4+CdGUIMphl/a6t6laSyuzGlZNhbo12pVgN1z/fpPwOAIyc5vrbE6Xxa9gZztCHs9uSnh
FckQDutCetDgv1AHJRo2PoviANn5CXWw7Mne8fXQWPyv6MFcjFVM82yw/CElYsTuquHZAysMoB7i
kAeMZukv8yyf736CIXRqkiboqCv9Ee7F8qnXugiWaS9IdSl67VI5cXTpdVYWQ5oznTtgXsn9V0hh
Ptj6mRjphJAU29IxG4frLpKkwsixJLMXjO17CjVnPRAJtenCMHzokV0lwYG7Q691JLOCRnCy1nrE
qwEMqvRDmYzVdZoDKkR27RF1NiEqP4B7FHh2N5jjuNK331MQVVbHJNyPUf1Y0w18dAhRHvc/hiIK
WkLXRjFCLMv7Zt5r1jSS9ul2hretYLquQjq2WSA6Os9cq2n1MbcM+6FHhq2YhShPUj416Qe9Muv3
VjNC32uatsp9qcze2pACLeOgylDTY6L/IVqxJ4zpxo2E2awMrRTyPAbkOq4GPv5lDTEMRrpdz8O0
k4B2zLP2K3GxqdvLaEnChH6ZRyPaiaR3BREq/zjFUfw5JlxoVXcieYhk20GEzA22GyfP3O1XNGMe
Vc46nPX6kJbiJDuT5mS00qpm2ptDw/zGmMN8r8bBXgILPnMX5FVfXYkUs/GKVHsIOm443dAIhxGK
QyLbDgXjA72H7jGQk2QGE3i5adOQHHRhtLpGNkPVGztBYMF2mK7hE8Poi6nVar/thgUmbw0gsCgY
lCBOERmNjCL9+IUDKXKDCJOEDi8xZvxWxSu8rSune8c8Ytz3GhVHEM29RX2aieGQwvAaEElAQpP6
Zt/tHNvd9vBybR/6wGPutkwhbJASadaAvIlLhOmxMeoRt0vbZIwNQ0v4LDsl6xDUzFa/M9zpVuqV
5+PoWj7l7AZs1AmcqNdYSbPs+rsSGPNnk81nix/O2DOdfXLa0V4tyss5RBjRTvZd98ag5b5zM4Ki
/PgAFu5d3XwBGQsTrMoH70bpurHJ6HBPwYJ9aa+TwbyGFaZ2gLyXBiQnQZerMUmni8Vo+osyqgQ0
ozC7BCs+qXU6lugzdHKz5gCoAbi3nvlGFsSDpm+7dPYO4KcmO1uSrrqTtM72tNONC9ft0/OFkKBz
FSuX+p5O73uP62zVWaX7bMPKLhnAmc21WeQu8z/hQHbtETaadRjSVNbkJ0DdjF2gCjH9QZff5Eti
wnPnxC2svn4jSk4lo+LrpzMcvy9iJGb+KDMIRwkwV193UueqJK3oWQcvAirXG6vAxkPzoW8Bxi59
0z/QJu+ep0ivb+weig3889kNxiyNrjqrc9ZG5cTb0RIJ0KS8NkgvYO5KygcBb0Gl8umNbSYmw6Wx
IMAHbPB1EWrGRargvwd5wV14iMTCTcCgQD2SzeCsOeu495ppDIIFIIweHZERHhIlw/RBs2PtwwFG
nJDlk05viVSwt7FbO9eesI29N43ZZ15ve+NE3fzRW1RSkaYwd5RnpLrB+W3d/gE0R9HAuButdGVA
fZS+bc3zrQvMe4PAZHy7mLa9cZqyePKkTalRd9kYIdQOwR2GbU/ag2yMaMtXNV58hYNydG1v8fPT
1qhqG0TV95zQWsVtsndSkITb72mhrjfZOSaXWL/q6tp8B/d3YLzTiWzeJEMx6P7UupHhJ7J1z5PI
WYrge6aouxAcFChMZl6AIax9HPukTVf4qwW8+CUPL7+SRqGOEkTEaHkJKpn0T8R5sKmNlqvfZYPD
50/QJezhqKB1KcFuvDXNuLmrmxzkGh1/4y4lDWg16EMUaFI450lnudeIecVLojculA6LuKc1+27J
AigVzBFyzKz7OaeZSI42JYE/ttA21vC5mJHpGkeYGyjLQ7gZBxiBDo3kapWRquEy3ChdY1WxVQyX
MgF16PMtHFILvMrZ2mQtkc4k64aJ8OguzHpz83NaaDA3S0/T33iMsZ8SVxPEAORK7apxYYxOBk6v
KFYRCvmNAk4Y5Ck4lLzr4yA28+izZDJ/R1s+BSVf68mGGnMpDujM9eJU7a0it2DVOi1LVMkgcEOk
CReOOelkvcUuYD2haMzYdhc+eXi37kRJibGm6vW0oC08K19PNfle1NeEEeWqWKjRVHvmLbxxH6ZH
tdHCclq3jsFtAkperLiylc7UU1RPhtfUwFGHKF8DqYV4XMvpBpAeYXhlTSSEL+o2jH0YtDKAbhDf
hHlmnqELjK4zECQtYNjO0TkByWbxW2OEGAT3qo7epInJa9Jbo35bjw6N+8YL889Vnsg7Gicz0Sci
s1d52KiVlmpgqhUphIQHabveaPu1HRp1FISCCtCfo1asiOpiJrwIrsU6ySwYbVHNyEtrz7NpQRU6
kc2y06B2fp4h/M7bUEPFcKmnifbAfJZHcePOYiZEbAZbu27LbW+ocF9xTT/PuUfRvJh6dMfOXUe+
IRPvHCxueVb3Iqv9CcHiFi6SCobGSTcOe8g6amWztmWckaqYOuTpIA/3NWIZ1x6gT1/NnbrkRZt7
kyzS99QBzdpDNb6BVW5oK6sn6gcrwsJMamjyIHWiZDWlmbqryKvqyBTICRcMGzpOJcaWW0cs+Vqv
vTjyLdezzkUhKaesLARRH36kTvW2QHFzsJd9tzY9L/og26L/SFKYZfgaTPFVNMvsQ9RVzm2EFnjy
OR2ke5D2aAy1AgBu1DPKnsKbOe71R50g1lsAItyXEv6/H9rWtHebYdwRbhqdw5HM+NztZO9CrY2D
CZ7stsqEfNeQzMMalVT2oUIvjE0sRBL5WP9q5A9RSjWbJeKjBbZ4l1CWAm6e0u5yLHPFRXQgLLZD
Qe2qJSn8d2PJz6pKUUQLwhgfCNBwN5Rw9g18PPMe7r9x5tgdHFbmnesRPA6Baak9PCCzAHvAykv4
YuS6awjP8QO3XvjIxIOoBTdkgu16UXJgAKGXgyktiiuYwMw7w9i+GTClMKt2wVr76HCyS0sz1C4m
GukqkQtT5bBM0+sWPe+8skgoWIHtc87CIsJ7Hqq0v5/JAXyjcjXcwGm3nrl39Rs9br2XhkiqDVqA
EOqrnGPmaCN8Flr5VPV6lp5BtE0vHSF6RrkDvYyiZ70Ceyp7pvlFirxDxStVFsU2dBv0Kp42IUKh
MxwihTjXct5sdsDiYqMjsYFPvLKxQhrqXctWF/NsTb4RgiFQIvr8PpS5+9DHSoNSeYAj+XU82hsQ
iISFGXK6JOCHJMRD5WIFJlTmB52gxo1tDulNZcrPDodBduW/wfJXQ9V/QpAxB/+Hw3leh6WR74wZ
fM9foAxzD9bx18HJ/3Sr8X9RE1E68mB0/uu24d1TiqYtfiq/7xx++62vvULH/Z0Bt+PhmKZRaPxb
7GZ7v8P4cqRt4bayTdekifivXqH4XddppzPPkV9EbfzoW69QGr8zS7W8Q7KocHUB8OHv9Art19Nv
epxI3ThOu47nOfQg7aNxIrFlk1Yyc96Iwv6iXZ4AgcscSRF0tMo+K0Hg07+b6MRtvTQlhLHhTi9X
hZaRZdxyFyJ3i9xzia4d8PdkIDpgJUJRAqc5gENRL9CYrbIJUlVIdeEV04ZRgTEQIcrgbDu3BgZq
DJPLOoosbQxUYobkDI4U7gl9pbPYIz9sTQsLY7s9p9njkkzoWnRjmoiFhfNMR6kqMEgIct4uJnew
P4JrVOvI8QhSGjz3ZslgIOO11uhNLRmCn6xa143K7gYqEtQeQnuaYc4Xb0Qe2h/JVCrfS9p6bTBL
gkawRYRxjPKoiz4Nwknf5W4BIbcRkl4COzAHR4eZwH0nhNoms9XKC0Fx9jjPNTPRZZ4e0TTSdBtL
UV8lc8eWW5R6OnBA6BdiewnmE6u81zgt2sjDGBQUOMspeHUYthF01+uiJUOPY5nyOLXrRvQkcGOl
flJxuFyT5oK0qDHb9spGOklyrZ6yPCEbAfTuIcjoOiPvedBBcRzFVmucu8PcYXAoq0o/Y8jXBmZf
qndK9SmH877veAMZyW2+mNpi06Rl+pH8juxiSc36Bte7+SnW9ekNITOoCwHXw24dp6bc19kCBYOs
g2kdgpZ4W3Qod4fFrQhgsgh8IsK54fgvGM2/jVXUv22gXUWrhoMUrYHFrO50O0rp6/Xd9HYY+/ym
rJv4NiNIs90QxeSxT/Qd3sUpep9Gk2OBF7cSx10lpWIk4zpqeQead2jRqI06Gg5CFfWN0sjBZZA7
pE9WB5kYpQoYXeYyNZReqxVYVGad9IZCCPGAxjtt10jJ6XQRWtiQCFl1fej3s6OwNCKTeKts21kC
iuXpMYUqfpEmHse3xCOIZT30YUE+uUcCNyNbm46H3ialsSXrDqoUAp1DalNDqNhKUMlsMR6ri64w
5a3qRhclY0cmMycmQlDKjsrBI5/hJkx7I78jawHVGdrSXdLYBjve0p9Pg4ArlXcl+kddd8vHkmC1
cwd8orbSq9Z+psRyVnqJsGPTIovfJ+Fsm4GYjEMaWjmuvbKyH70o1V2/0DkScOrTonpVD8obIatK
pE2NbM9cqNjppmpj0pwrQT03YuHliDgSwmoCGqDbE6feezEmzTty5t2P9uCa5xyJ+hLGMA9OMzIL
zMp9p4bEzQOiHkx/7nXzybESW1xH5mEvLfKR4GNvytV1gxxzXgG2MfftYJJ+t4CATjcGDdD3VhV3
H2MyNUkod+DCb1vWgXTDwVgZu2yWMI4jm9BpPxSDoSivMic+p2weraBKHDX6Me6EgbA8r6a6AhYv
1klGfJQPB3W8JADb1FdA+dueyDudfb0KSb7zY9EjvcuER5JgzQX7VJla8pRBHw530ovzTzM9qU3q
RcZFyR2OpVl08XNr20AWndraTkIsBJcoprEyNMznVhVkX86ObZ5PC5D6q0hVwwdtgT2dlmYHB6Ly
LlydBj5XFJT2wuOqLNul2rCZzI8ID/OrJoI8EbS0hBzozpHcIqksvbXlMJ5ozWnLQZrEqHguCNCZ
smmlUp2ooKLXB/siyu3lnsXGKh4yzw2f3FRzryTpcjyB04D7j+rsfTIbISFxves4QCcK7V0jJnWV
IXv6rMaYRgQNWtzbTd/kDmbi6EIgDPnUG43H0a1JpNi6OqvjWxjyKUWWKFBPqqGbna1JK6JdI4Sk
AunLxZCXrTP3Owfu54Mb6sSZ6KOa/UJxp5hd15frDl3buWElH6JeL3YGhx2/l7V6yidV39OLI4uy
m8Whk67dQw8vi2A0G2eg27E4mR95CHoRuw1PljcZ9o7RdHnjZUTi+cMyD2cMJKwz5EnL+56Y8Xqt
V6PLmQDX0a4NezO5F2Yx0ThewuRt0wHi91Xs5hvGzMZZNkkMG5m51CxHI1EnimH8Nf0T48MhYOVG
znq1MZpJvc2jyU1uCvTILCgysg5zprH8kJKjswOOjw5LjXXyyabbH8RJW7lEGjTeFAwD47yHSKNj
xnFAFiurKJoPVms6La2NjpCSMI1UYNIU74OE7v/AyN8hkIrjT+3DU3FJlVvCGw4Ai6BvGkbDyiWw
IOPMqtvvOrr9bNxZuBML8cey8AgM8kJC1jxnOieMTu4iRZVfFSr2a90d1nUIajLMevX4/6g7s93W
sSxNv0o+QDNAcm9ukpctkhosWZZnH98QPoM5zzOfvj5FRHbGOVXZiQQKjeqbRCIibMkSyb3WP5Jg
PIUAENRnbSSZ7Pnmeh9qV+VcebrGT9z1jXoYcrg3EJbXKhq5MSOKmeK0d1hmrPCYiJYCt7mT3+c4
1Q9R7DqeadWN14/14sslec/wLLCw2T/oV/wKpaHtjCSv/D6MisEbusQgVzya5WufEWYYQBlx1cYW
7ZlXDH4SB6jSDI2bRIx8mGQYTxtLg4L0CHqxEHLni2i8yAY/RfzsoFCfY+d7VTXQBVTFGi8IVbV1
UyNZtPZTljvzeeXy+U73CO1o08ioI+O86H1iG6sT5bAL6f16us/ovgzMsUm4VvLxOMy949vcEJ2f
iyQ9UCWvBzGNPg9I8fKtNYa5H45u9q2ARvx0UAmCwQqavNal+6o1lBZlK3icP1EtBsdjhepsq0oh
WJ1KIyArZ03Jq0eVBVxcadqzRLVMCRfFppXnZENT+maTjOu5cQjZDjAgg2nD3sZLEKEGNYKxjWaC
XzRxboxxTdCz4aYKKmMQb6Ydsz+5q+h+OE1obgqVT1w7Tp0fiqJzBfTQNdeQ2lTnbl1zSizWsnUh
42r3pPfmsni9QXJuUXfixmpbVqJwjPuvtdmT69tTQPOumxgJif3vaXOFU1t5WkThau9KZaBzh+9g
Do1Uvu6KxQpRLPMp3xrUTorNkAlbAaiqm6xoYffMypk2lTK7F4aolf4y1zC/dc3Svg3UmdzkBb2Y
fmk6VDVyKM3nqHWpCcldRF2ebViQjxSHpneDbcQA/crq/VrRSObDqrfqNEZJgZLdcFIeZ7q5nejY
5vRjMafzedZ5PTMv1lsLta4J8uU4dILk6n5y1+oFkYJte5aTVAdKj+23dGoG9LFQhvdjSpsVDaBm
uwQD0MBwSip7Se5aA+sDS3xLl4fZMb8ot7k360I9EP1KQmUIe9RuIuS+Nc9Kk+uEsiD+ZtTh+nbs
QBRpsPDHPk4mopqs9t6iGuU4hHw8tMgb1wrieLXocWMq5pFBv9Au0cusCZxYOsVrZKXVD8AOM3nI
+oXHRTRdp6M0rtca1zDCVAaF8AECZolOTg2ngkULGo3bxo2KICsS8A3oBeq+eEAvvU/xVf+ShdKA
suaMvhuqJTyWwzjiN8zbH8VgGQ8Tel9olNrN72MySpGI6+6LOc7WziRr6McAtvy8aM50RHilfVn0
kJSlsEnX+6lKhy88fxkXJEGkLPhOl+6KUi4IpwvdOehltLxWyZIjluSMecX+U/e+pFis4CFA6/oO
yMomHYrqUThnbIQ5k7IOKKdrOVNMl1B5sHeY/il5Gmlvq8ZYHJLOBApu9IzGTRVzum0k2VGgZCKO
kpu1V9nRGuTSHAZp0K2ZpHmj+ZAc7udYjsW3rsUC7AEDAMR27FIvMoW181Q8za2x00nAv2ob2lje
UJnSjjyz0jrdWus0jdTmlJWrfVRtZ+8XajOdyofQtNID8mtC7L11ZN0hbklVzlszT4bzYFXMJTt6
Ek1qKNHlWhhSwuHDKudNt5Dst536axHjnNtBZMqKzkSSrg6C+4kLc9Wc4hSrntbhQchRnNc6YmCF
RaBKwrGedM6bFW35Et5TydHkF/qPqSrmRABuP+WkU4UECk9DHhTk4gR4lAD+YTfHkU0lL60WSKiM
m6a5jdeK8aiukgEa2qgLee5TUYY3ltGN8Z0z2YO6U0kYUiWJWNcn3Ku8pzmt0U5IZdL6aUGhuu7c
ZrHEtpvXODlYwJXpWxLVbbGnNmVZtnVGSRlkx6J/uEmaqU29UN34Tgg0zLsNaWIzJPV4j/jeJxPW
Yuw6xsx2bhKED0uCNB7cT38nTrzD79G3Ey1pYQ2lgxTAPXF8N9M+c4zhRtLBhJGBrq59pZvZrgcP
tBgD1fwYl6R0HJZEpfoWwbhwCB4fovQW6pioSMrIqz7oM7PbNhqMlN9Hk9othXDDG9Ei/tvWKbmY
Hhl7dnhTNsPSmJukN6l952QosoBCsrz7MmeM23UzL8VtLqgy9bQmtoDJ1dTDmJV6ubj7kDT0ZdNb
mKFfOKQUUo2ZjnWectN0Gifh0NaRJKSNPVNjRs+KwT1c3UdDj5dX1eTCUtYG5KfTZ3lJG9f9QjyE
JTcU4dW23/HnSL9qk2XdG5Fjj8dYkyCqTmjZcrNqdr+1zRZkbXVIDU+K7AtaRWA87CPRJc5qzkQE
ju+amN0YcHu9pF30kI5QzFAmWcfF405XQF6MKfXQqo79JKQJyuwLjqky1sJPjCOaeYAyYzMCYhiB
3fN4+Qb8LQS+KwOqBna0u2macXikxUt5A/3enP/WUhxG0WiShpD8YaCDtIOwoOYQRXhpMrWE1BKF
VGIqL9Ki8SsGM2wgBm2QilOoLWwqztlr9knXRsrrSJ5/6SIR8X04K+1qaG+Mu0VRKXvr6uUY+fw0
LXSSnDTNb0iDLTcVWgnD61t93s3Q0d8bHv1UaEKVPXcGHMgGSLH9KDRVHjQSM7xr8PXJrnMQ9b5Y
DbXJI6vN/bWwxJ2VR+KhSSp5TbYvDikJjetXYfBxUDXfHrku+yc+eXcvqUHl5yvbwOS4dodaL+eP
CJPMy0Kf8OvSRD1W7tQwb0Y06ocBnt3wBgfeOIKYIo68RQvm2ZVBmS1MUa37ZZNq+dkdYHG8VTiF
u9X4w16aKIMOUOtSkB9WgS2VTjg1fs2y73dtSOs3/S8xzdwJAXb+hLCVJ3ZDY+jvkN1/N275TyWS
1xf6P77e/xkeXRuIEFTPMNHaWqbA2oIw95/DmP7H9/bjbx/l97+dP6KP9m/7j/FHnvztf/MP/I/i
o/z9XwGH/xXl/C9f4k/MU/zGk8SUriEtiwK9a5PLHw5fW//NYZDSLcBGoWP+Rer9d4+v/ptN4hiV
cFe5pkS5+Q/QU7+Cnorfx59z/ZX/nsf39/i4fwgkeeMOgaMmaLyhyKmyf1XXU8E5pRENxEE4PQ9L
des+GdtoG9NglGyS0HNSL7G2evcgnjka3cFb0+euSbZJ8RriRkwQHDqsnHpWvCNFwOyDk7HbDNrW
dtrdCBsadsUhdr4uM7KzOmJaTF6H6R0ON9AQHwKBPYpag85f7kTcboV2UzufVxMJ/cZPo3mOvsdl
Tl3baaHFsJxuKybAUH2ChnJrmRvIjcRQByvtQbN04wyv4y/0q/NM2xVXDluhUZslc4K2o8Ko3aYG
DjVW0vMcv8MmgzxOX3W3fO56/Z5gKh6Y0Hcbi0jYoLNTT5bf+vxOOSNz+JiRm5t2eNFopIDMb5mm
bPNipOljlK8HIdot7XDga8VNpqscqOIkZiP14MXvaIFA2BC1/oCRiTPuktPAOteEBWqi+sFYVHpl
I7/oqbbjawrGKgoqqnPTcNrSf7NdcNm1/eynqvXzrLsVSX/plTij6vqW2eoyV7zXaQHxqQ3zZU6W
50pbr/trEEk6vLGjkq6qkE0o9GubKE4uUVEzriM0v3LE54YKsnT+V3r439OEfrq2uO/wO+k2Hna6
E36Nk89GvZuTSnODeS2eW3yjnpTdhSFlDwUUWKbeYGJUN31Gd3t9ZxUzwI089oUz+IsOLE5MGEty
6B5UkpM4qm+TYdq2aYYrNBQXMVbbebYehbTaTZrC/ork2JRHfZA7ElqOBsGh9IzBuG3qZL0nrHPv
2FPQGu6Z8YEpJ/mUWOis7IvGxxxCPxE4sY3SbBvREQvh7jcTPH7anRzX9s25wgCs7etVv7RWux2F
vCw6saGSxYScVncudgAaTyk9P1ySRHTfSOOdtZra+OGmUesZG02Jci9qNmQ9xxuXqzJbym09Jien
vGVxIi0FHLZwvhYYgvNc30cTRzpMre5lw3rCVR44IFRLbW2rEhUsv5Cx5KpZMZYbHhevphmd0/LJ
bFvKsOW+M6ancn7neJ2PNSYtYkYM2gBDwEAtzt+0VARxbexUyiUygXwYyt03ov0Oqowev1juooWC
NShqy3chso/N1OA8Xv9FvJD5s0Pkj0ensF0oHMfUdRfF90/e+bXSnaydMBCoKvsBtvMa8vGFrfHe
gOesYNiGfXV4Zud1GO+irkXROZ+TRG6MrGu2fWOfMstN/bSrD9QD3sVmwbOLfl/HLfGnZZc0Hj9r
q/wXVzeU1U/OFmTlPLm5vnmAc8BcB5mf33eHugRZdxoGjd2yPZgCIIg3bFXeTF3Wps0ttIAxUjKe
i3Wk9lSaXie54cO0tzOKsCZGx2hryI/bZlq92ra5ZiMzQOCyt8lI27BOnZdkfOTBuhP5fEnS4bFG
IrIKAIvW/B5Z8yPVrJtQOL1fxS3CngQ5eqv6Csmow6NxND91dFmbqO+1EwLGnoux7nFMTQ/xOF4m
ZzjWisGeuvbb+AosK+W+N/Zq4Ogen5SR3425ZEm06k98+3FgifqJxejTjUVOhb36VFr+2Kn0raAP
uh070Bvjs0bKFs8RwzjvIGoObcdo6yArja2XqTB2mB5d0g2+TrHGwA/2VUxBZ2wiIFx9jD2EF69l
jbgniXHzzEFh9bf08106mH2wJ9NPHXevGWVGSe7wmrb9c6Ojfirl25o1z1Ey3w1mie3/qrbQ+j1l
AhhtsFM15aMVT3udwPyyT7+Fev2Yx7gaTeGjsKCwz4J0ci5RqR+qerpM0vFZJB8Lw0RoUSh/0N3A
NVwviawtTvctX/1JN/JgGidOmeQV/eweUWPQM/VZiGCrUx+uQbdY2x4YERxkY3Rv6foYsupliePH
w9Gts0Nahq8tH+GOKOIEUbWxRS20c7I1iK9ipFb0nxlr8Nyry0BkcNOmX5oCWMglpnFvmnh1ViFR
gim7f00L+76KRAtd3vhlOyFvr8cLSp9vTS7HjWZ+Jk5xIPz2VSL3pCP3uxNpW5BrhusqPJXchihF
qgsurb25ooqu6kd8hw8AeEdpLpO/hgqMx1qo7DX4+d6nC3fbpZMfRl3JyfSWmtMeFmIPQEpJKiVZ
G2SIzyIu31iQT3MrXvLeQeat3qy1eZqLoQ+4qg9NaH+upjiGQ6yCqRuY1Y3ouMwKNL1fKO2NnDyw
5HqiCxnStborGsYLu9U/ZMf6ZE7tQyWWj6zBg5oNPY3KrCz0VqEhc5dLK/tnyLcb5nGQLB3dcHbI
TOuFguoSQG72zDh9Mjr1NpjDUZ/nr8W8uhutzH0jx/g4zT6kxaWgjjOzwpeCRnOnJYJAug9q0G4j
aFh0SRU2cTeMz92Y3ItiDRaudjwcLFyECPCJzbP7OC/iFewRdGU9QGQ+hNrXMXM+3VV/n7EeROa8
hdn8lkosjgWQfWRZD1hNC5sjww2kdm6dc22c2V/KgbUvubRa4eN6p7yUOCN4gNR5LmbSnpg6qrX3
SiU2Y42lIv2RJcsOB3qQdW+2+zShgk1muRH5JyYH3zC/DNGjHRU75bQbR95riK6ibnqoBpPLRcOq
/zCbyVXyftLDfEPp6KbnjKKf70A9oCWBuBIClVOwA3VnTN9cq/YKW7z1VOmqhfs6M98c91LMk2fn
91SggmJn8SsQagbJbflR8nUiK7sYPucUx3ftfp3Jrti6I0BeDUnRRvssMb6PU9p7OALQpFQuuSZ4
Lix38nGqXMFT55AiDd1oo9uBIBYvCeZMymwX+Z0WJ6wUmuNX0P5bOj+OVls+xVFj+2tqPEF/fKkW
ELFsfVrn9LKGve2NNWYXUSKmjvosDxDuloGtKL4cp/JbNdAWv9oYp/FEAK96usM4FcUzks8movC+
DiZwAsL+PnrFOGy0BzWFLIawcauyv4L03LhT/MNZhie3RF4NNLhP0yXyq47RxA2BLEJbT9EohXjl
EQ6j3q8NBL2rPFW1+Mx05FzGDlPjjZTVleO8Bbvk6StviWs/02+/Aw+hIDgU0baVlO3KydJ8jEoJ
e2SreZ2kvzjPtGXzv+IViY5NxUpQW+4lM1N9wwT2lOjFW7tGJWnmMYAnBnkRGzd8NkkQusuIgzJc
NpVt955dDgP0psOLFOrxv2sf/R+4aQrsrVjZ/vlu+fRRJDl75feftsc/f+wffjr0LLZjuojsnGuG
09/3RfWbaeAsVXj4nD/lM3/ui4b4Tbq6Cy+PPByDuMWS2SHDIy7KwWpnmfyUlLZtCSbyf0ckc/UF
/3WiZ0wjror/sXg1PL2/WFzbRtBpMyvKYqP6YpAysMm05r2QIvJaDiWtz24kOCOWUXwff/mkLn+8
yF/TndQvqQa2dNgklEVYlnCuu/GvBVJIGPR0AtAJjFxb92GvEPP2MZsR6RibfrCRbeepeQKci3dD
rSenHtjlG6BeFLj1HBdB3MuOu2td5zMdAN1mXmfrCJc8IwJIxE3TgjIlbeeyX3UOKsFlrFhD12jZ
My34YVvb9xA8VnZbQ03hPVBPAg7dw1bBL7RXXAor4PKdrIxc9wfV3UKSZKzRxOBUFq0FuRJMX1be
ibMtV+3J0Ck+3dSFWO/bBWTYdDrtyV6xECqncu/Q/kOfI6nljLmKMzRtQfLaSAZOHsJGOq9YAdSw
A7yyji5s9M7CanxYpZTCm1tNg4SxYy2jz6QxT1fFHhpgjR3qoDVWJY4NjEG9o9YtpA0JtqTV0Ah4
kB/OuxPKlDHFrM0HRAJR7XWFi7MXN1oHLbTsl5G1qL/uQ4hu4uK+ENH4owgX/QucfQf/Zmnl4umA
3rXnmtP0NtH5k9FIPBWPpeheh0ajRCE0WYPM/uiU8uiWZb2P0rbbo29PMKBo74qR65ZtbkbDO8zN
Jqdz3txkWTokR5UixdivxTyfB2QIfFlZdhwdlrA8VtnOdCh389LGqU4l6Mwhzme48jGeniJRpTs4
3Yh4QXjOrkMLtQ583Z2R6R85+UiBKusu9Ki5mHeZ5t5hoptO6LiibVa39a3AxkLIDKFS1gRSbGud
szf6Lg2uQW+WP/eDcVqSiSrCAhCZuXIK622t5Xz9Lbppd6g5UmwHRa9multUoIid+qF7VZHhvNLZ
rt/WSCPbObKOjtGITXe9zntkpB78j7wVS+s+japKNjHT0zW2uQuEPndQ4S4BHlGDV5tvsHuyTSL8
NpbVZo9OhD/NHy1lGRX6cK2L/axiE9kQYTO9p84gjG2t2M74iPWy8TOGGO4WY7KyrVyvbapiMuW4
JZ5nPTulLb6WMuwfdFGCd9tpn+8W2qIeJxHaP1a4u0d76txnxEsmCQkoP9/TxJxPyVDIJ5Ep3fDn
am7ss4wzF0nGPFYthK/FEm5o1JWRkZCCZiDpRXGdNVF1wFw5fa2XOcGdm5rkfrUG66HjdMtutZmt
XMtwcM2vitKPuc0vU5FmfhMN+VOXmNa+rPDGlnDWTj6RdwyvU7TztM1KIT6RB9Tfk7lL90tkJbdN
NsSHtSXEwghrxuKoEeNZ0St51K0E8HaYjf5ZTSZDWijCg1YplGQWYHPZTVPskZ9t7TO9SRs/IQv5
djXaOFhE2b6KEJtmPkwGMMBqfYTrWG6HqUo+TWUYwUTO3kOpjc5jNbnGBzY3dTGGddiFMdb4ZXa6
ZxhDAmHHTj/1c1S8xanVvFSpEM829utD3LFT1YDFoW9lY4Z0cMimXU33NQMxNsHOwwVmtN9Qi5TR
MRZthPw7zR35bKKjngKLn+S0D3chpNtnSF+hvZeLPqyBQULbujcnbWXmS9IlqFS1dZYYbtuFO3H8
dGhn3Yv0BoLLmhe16QzNbdGZj8kHV9q8bMowXngg2S7d7xpe5gANdBt5cUY27Nau6Tf3hRiKYLAb
2z319VLcrLR1wPXIDELM0UznEDaO8Y65GKNTu46HRrfD106YLeORNk6an5YEZwRhOHLbjIkWfsDO
oMUJe3c6Rlc/zJCWPfJp+KsQPiFb740mhdw0BJlKIVvjR0nv/Llv4868ianEDUZt+QKUWJLAFfHB
lGOuPZYM2z+aEJ0MzcJxAPw3DoE+DIS/LOPSN74iCeGNi3+NgmIdWYKh1l2xI2YKleJgNQhzGuxy
E9Nx03fMgw2wppxq48tcj+JKUGfGFo9cKTdqaPovWjl1MrAznDWFrPW3JmFJvHbUfEuG3vSEXF2w
mRXkMY+6uwkt1/dO0GerN7Ob7oTV6+XGUGu4evkaUmURAb55/GcAZX2DaCOqbfEUsmhBgEtu+k0l
+wYKteUNFNnKgF3EK7qWyUjJko0yjCp0nmW48NYBVPnqgSU2tALHAnyIrKHwTCXWeeswjWogsBUo
hHk9dxzqkl44esLIx3htD141j/VzRpfPMWtTd8tXVnpT6vRbrHDzqUG1vUtQYbkbvbH7m7EauxLU
VWi9V2CLv0D+DJ4luR1qLbM9I1usSxdCGAcui8ddOo7qDCnUelFjlqdiaaHJofmPBeFiuzhDW7BB
AZyWHtmXLtZHHIcPmuEaClnJ2mkbOU769UbXGBL61gwi3XW+p0vBdUtSKhUyVeZ2n+3yu9AjQ5OC
ml7bwgsxCbnoK94KSVmQo1f9vZbRA4Hr7BJPhvuwYsN6MXqcwpW52F7Y6ggx65hQNFkWlke7dHvq
cGfedXbHbWsqTT7nVTN+G5cEN16WgDWZerTMpHUoffUcyOPNFQK9ddb4tMgygBznQB6abif1qmaC
MOOncU6n87jW/HAsm+xsIrpHwJoLvMiGGgGyteRh7nt9g/REP8bhEqwkK27GCq4PxhXccjU8ZrJt
okelzwD7TY6a5UOW3WULJrxiCesN+y6vxw+q7RgW9k1fTdVuzaizK+o63spaYJt10tK5THGFoVB1
hij8zJQmjnlVV8cqc5w3TrkJzpCLijmIQeizGOP1vHT1nB+cRFsflJmy2A4iueKWI2/oYMYFviOT
CDnCcob2BwI3p9+BbPffBoeG9G3Rj3B7Y1vXexuV8ynLy9HEfJEnRB8WGOZ4tFplt3GNIpwOZaJq
fnV0xcqyYijR0S3NsVv6FXNOLjuHkc/iPKyHZHjtrc58nRo9D+zIgUy+jioK8+SAFhXIUyZB2ujq
21pn9r1sw+nFWBkpvWZMspvIEbXwepxARGF2evXckCE5B9cw+p6P1HUvTVev50xvx31b2vIPThLK
KL0jK8F5m7usJXORVm7MZ46a60M4JzLjTSveycgDHOcuij8SCa2s/eFmZhJvx9UsBCd6ujxaJHCw
tRHwTqLFQnzoXp+r9sQuGHfBQlrOKU6LmryyiJdBHTuP1+8FlWVIjyvsrpI8xBISNrsTGGY+3ZWF
VCCQoLjl1Rg5roGMtCW8i/TZKf00MvjW62XlA0ozUlr9jIHY2pIYYD6ObdhqhIzZ6FDTkb7iG/IW
RmdrGBlDR5W7N8NoEy0aF/rMBEwA1sZYZHZTh6nbMa2ZzlO9TuarHesKRYubjjeGbMWxMGIsrzx0
CAjgUfGMFn0sj7O6+jF1ojuw+s04DHwH4TIjaz3Xx7XMtQ9HoyzND7UV6Y6tM0YFE6GACYo8pxu3
va6QQfOduO1NvIThKwkc6Qtt6KD5a9wr52D1hN/k8FXoGRrthw5SjCTEwEGgc6oclhk62KucOH0T
k9TBYzKtf+Xbrm+lsaY5mgdBVigPc+rWc/O4SlT4rhX2p6JK88SjQhD4nz89WHgTkFxKzud6hOXw
cd6HHaRPtwx+7dLe1usmut9/sY/9krnEOmaZUGrKJqgFnyVGjJ/xbyTW/ZAnsg9CnFyo+KKvhJk/
IlV4E25B/EfJwWoTAMiQ+d6l43r/f98Hf6UNri+vdHKJme50qf+awZ+FnUkOiNYHbUhAobbW5YkP
P/8XEXO/b7R/3XivL0NuDhunzutY7i/sxNKtozmtEkV7hGxxGAcsg7YmNGcv4xUnYjbWBVC9W8bf
S44n0zenJkeFjlL1zZgX67Bo5XBSddE/ZInt3l4/Mk/hdDlrU728YXmogbzR2ngD52J/QQpUhX8k
mP0/I/X/yun//5TObSAD/MtF9Z/CueH0Y7j+S/vx/Uf3U+DRHz/5JyIjf7vCDrZFCpyBN+knRMaG
ACL76BrGzX9E6uPfERn3N4PDyf5HfPefeIxh/qZM4WJaci2oXJj9f8Oz9J/uwetLQMsZ+KOU5bDA
/XwPKnQuo4EZEFcDZOEjFnznaSXWiICuylV3+OlwxRI12mxLnuxbqfdpkPeR5f/lY/svsBkUDb+y
YbwNNg0EC5aQiqDCX9gw3RoVadMu9BWLzwuSssEPlRsexohq9SFL3NOs0DWhcy3CasZMMrCOuVoA
jGHt+UfJVjMYlKosLt6tmJTlMk7AdXOVJFTthtYF30F4WM2Oedx1h3OcJuDAKedaIMm2vY+7FrqJ
Ye/gxEWLsksDAJ+jPCQtJpt8YdlLUDJQetgouTNNaZvbXhFWlDqLe1RDZrHQ4NzySHPNYPbZ9A7I
buaPihWAe1OeCzy1e2ZGK9+sXS8+YAbzW0vkkLZo/JD/U5jCuYLwXC3zVyH69buRtdaTy0WwqxYx
QnRP3SXJM3YBoGps/dFUfe0xLh8GNbZ3seyNG70yTOSTzrAlb6u/REqEvixRHeopKVFVvZ8TLUXj
qqJnLO0Im1O5dJ5MDfVmDKHrYYo1n2NqirdDnQnoJRFi0BZkcMZwPfwn+m62Q+VXU9zuOwmDHWli
OoyOZfgcX9tywW/ayGY4Lr2WnLGgRUE9NXVgD80VrW9KsV3syQpwA6CYtlT/ZDWgY25SCQJGmvgx
LyfrzV6dMGgxgASi1fV9zVbCn9ZgQEOEWihtuo2KLH0a6Ax+naZm3KaIEfemZIJrIUAJpcbKLtZ2
/N4UqROg4SvvJd3XEAdKG26numhvkkhI31AmysbpFr//3im1o0Nq1TaaNUZQ3b6zBbrujZ5FhreS
ImEWSNU0i5QYOyvdHd2n/cYuybOU8ZLvyWXwyxBbXJcWQac6ZJsJTNR1BbcH+K2paBNAJBlTJNo2
5zrL+rckpcSaGI/KW6Oo95ZS077apL4Hzlgu54JIJv/a54LaVWu3Elg0qEVXXP+f+h61vbub5jp6
XfEWoA0wxuU2kqgEctJq7nEnGZeBINc7vSaPtqnH2UdJnmwKt7xL8pxuqAIeoobcvc9zS+1yuNp7
YqPSoFk1bIcC/otoluSSLUl5B6QaBZjOraAcUryEDTOfFTfEMpMn4412T0L1VNcvObAI3yacU5ln
cVC6xaeY4oih1C2eQuSY0D+tjYeG3z7EjdqPs7sS8zrLAyCnsytLOGwB6spMX9iRR7SBG7SR7kCB
hTVUnkj2aEGgoqIFKZ9tVXr3e9rCdhDWaPOIUNxreMZ8rZ5tsSmLpdinmEhuiGFA+SFmdZd0GowX
bJJedmcSvJC4jpV161Ry2aWM9r4kYug2cghC5yETmI68Y81CFTTNIBXlcBwNkXxbMHJ9FugXPTfv
CVp21/C0GJN+t9qieYt46u8F/Wc4r8b6tpxkf1jL0doiWVd3HW/ba9DJPkSlFB9m7SQ3Ku2tfT8N
w7dW5s0DT2bnkJO+8E5KUupdNZeeG6ki9mrM1sCHMlLZgd4Fb+bix6FgD8OygxctJj+O0mLZIDEY
tmGcTVs8HE59RgxJXvDQoovFHxP5cUuYPoFlwosrh/04pLHGw8Vo91gc9CtFP4yEmRiCOJkxCV+E
1MI7AruqlSmWTH72zpzv2U3M3vpSGM5wr5kV87upd+1L12BXzdDd3yGtR+htqfEWKfey5Zm27Jgt
yxuSteIvtVGSEU/wCPc10tx+Mws32671VEYe8ndcsHGdWTe480MZiNr9sWSU4R7qsmyCCULsxsnJ
y5aJC5ybVoXcjL24qh9ttSulDcaNNbj+JN8LSVYINPdpd4DQ4bj2b4XhDvsaOhhp6yu67m5fajoR
vKTobjB3FHBmueEW5Ee4iAH0VX7J7UzR2BxH1Zss2vzgpoj0XX0CGZpo9lyIFjqwi0+5r5kh63ff
hARwxtNo7FgM5XxQ6TK6p7oIjeyH0qxueDDSQj5GdSXmbV9r9UfHrfAREnvzUuWxdttEqow3IXsA
t1DLqxXuOj3XqYSE05pQvkQjRQ2Fq/0HdWey67iyXul3qbF5wQgy2AxqIqqXdt/nhMiWZLDvg3x6
fypfVx27yrdgwBPjTA6QuVOZEhXxN2t967IEysQX21062t559SI1ZHZkZ87sRN7t+Uez7TxXJrgN
3aDgg4NZvD9ikeqZq5AMpNnXhX4a+p6JqS+yl7FrKQnEyPzcEa1UqOPC9g8dpoPfJvO9j6o1zs9l
DpbT0GDNQ2viXbxlgmpW+sLFVIF5xwqEusbaRbFkIQB6kany7irDu5rnhX9A/e/SQFotKgFEql/0
f+2zy2n9spRte9QMNfeAoKRCZp4GHqqnwNw5K5BUV2XJzu+pXXAi+Zthmv33PsU0+dCL2NfnKX+2
wim4aInmznUJI7AZGNKuh3Zrf9Rhl30Bv2Eh0KHuYppZQE/aZfWovnl22lYPekU2vBuyCjtQXwT2
rhBW129waYonUTk1x62VPKWzmj8JIxBvjjU7LzWeunMoerWXjqkfYvD0bxXzX8zBTL2Qz/FHUGvN
QHeqbtoSoDEf2poVBgK4IKJKs57UQrqhaMc+qua1/u1nRu6Did1NJJN4euuMqPQ21211sz3ju4G+
KIfdui54eNZ0YgaEicwcgQuOW7Ymp7ivzY/Ut2Z040v6kciyv/OdpCS3IhURDTeuI95glFLcnyVq
Fys0wPLQMDxgTPG2HSq/JnIgSFCLBQcsokXKoZqXPUKBuB7QhsUVosUN1gt5ZOi0zue+1umZcqbe
LlLo9JWywXt1+zE1EV4nQj5C7YtHUqBXvENkA+RrDZxQd073zE/tlV6QA42GGO9SVVuvsH3SIfpl
l9ZLUm6rvus/GxZrm1ir5SS4hfdxzmRNsU3bVy1M51r45G/Va/KAKxEFjcsz6qZdcPWQ7KMquolT
kY67v8GJma769EhNQEO/AbZ4lv5nh1BfwvrA/oblsv9BfVnvB6HQQpDIMX1ghG4fiy7TO8x+BVEK
qHPv8SF7K5yu0dPbPg8PhEXpLars4qBjED86SbyDIv8XH7E3tfc16UdRoEaxEWPZ7AwcmeWxNxg/
zzUj/jsvLKfHVAFZ20xOoS9ZHuav04iRFtGOTbg7Eeu6V/pxSlOn3+mmXn5Psix8II+z/giGMN5W
ltLZNtS970TadsjpmIVTl7u6DKTZmaoHuo+tseOqnSCDnQL0lkR5NJDqYkghRzh17mmtuwb7Muyf
yh/te1aomCPmMX83NQCO85Tgp9Cz8ONjGAODOWomdNdABiPG75XsDYYkkTcJ6zg5k/gxotp/dGdJ
PEKHz/SF0yZVPLgjtJPUMFzvhngHF2k654Sqd3mwd3z0ExQ9pGPHVXKdlcKOODJhYbCMiX3yBusc
aP2diN/wgRCQ1Nosqyx+j5UPAIhTkdt/KFFVGJfuAZc9hmjXRjFJEjys4cl+Z9cbPnLBtZfanlkl
htawt1057l0jeSZMHf/BfFbscuH4D0ZlkgLaHzN822CFTNZY75a3coYsJo5NFDaVfcibst8BdGyf
V6SR8cYM0rnvYtBAWbia70oX8dPCKX6QJFNsSrT5m1JUBW74/nfnNiXxHahbfSUabs4kpuhcxVaJ
+T7uKAqy2bk4fEI7wKpgDj0mf4303Z3HRYM6r9W7Mov9uwVC/7sYu/sWe9u+z+v+UNSSZXdPc3Pt
VJJfvLzzOUhkASmKHmMbJqk82a5anlyjcK8W1aWoizdPlr+tOHgYJtRXuUgh55kcPW0K8NLKcPh2
hMQh5kDOIob1oWjbkoFzNz7UVF8bglQTorURd3tBMp998SPHTzIMg7vPHbiHiVmOjuWm9FLrvL0Z
rfeCCynZTMmSIiBPkqOXjUsUSxyJ6clkipmZd+1YReVr5t0lfiIuVcBMPtcOKVNro5ptAYqAkrH8
FRDiixlxml8bvkx7F3Id+/GFeAoyU7YpKZJPyUJFG3eJewmG0X1yRYnay26mHQSIcOtbLJRjvu2X
cfFNhU+rE5SgmHp4DFXkLzwaFnvDLRkwx7jwvEMO6yzIB1xn0DWC9GAT21JOJJ1UqthSdWTnGEhN
1EltLh1aie3icTdtVjhCeGtK/O+IazcJU3ngs3nnbpEcHN2sPbY2NcTqTkEEKh2mhaeLU7yWnH/M
p9/ZOdZWlJaLtav71LqgUAImoBr3wGpDfGDzdKOwTYpzY9YRCJlI7gpLke8zh9NxZTX6LWCQ9QGV
oXmmAtanIc6m97yK65NTNdazmEb1nK9tzlmpbnKdqkuv3aDTuxTt+86maPsphKCFxvF9YyHWvxzk
RBvLHa6m1Ze+jBXK7PiHbbj7AB+sVq4QcFmvLRlXF7lMCMDA5R8tdm8nI0esr94cvgSQG7ZV0qJK
ExSwk185O8ylwVb5zdVOgQGKrN56dgySwKWLtEvUbSanTqi67wJpJ4gVJ45cWvwTS7+jyVfrbDvs
qCtSFO+HcOjPmLgx9aXYSitcsG53XwOKss3dmNs7bDZ7LLZfecqEerbFMUepFYR6n1jlMzudY5yL
27XkJZtY1FNEafjRJeFnWYZbyRqzY7ARFR3J7ElQpc+QzcpjOEBv4pqprm4+S57jrj6FQY4ZMy3P
eLDXi9cRH+mroDiWgFHcJce4rFOMDXaVnWB6JAcizl9uS/RNsFRTJAsavHUCdcTDgc3XRrBxXNMy
/+lIXV9zUDFrlM2Vx8qVM1La1jFlA7xV+KcPSVjG+zr344spVLmzwqQ/hoJOH7SX9q9ZwoIpMOjd
+mA6dcBdD5l/wot8EaU8rk7Z7hqRqbem8YerjSTkLQNxwpk7DXAU5MLFmLMP8jaYGhFWBHpU+5U0
q3drDguWe7Qoq3dDiq1hc0lre3pp/PIxh4upAS9hEfF2qdTnoWx/V4ZdFbBNq9yAbah2HPBnuwlQ
tooS10jYnHSQx1HrmJxMkm65W6WYtp4v7Z8O/z7cuSN6Gr8y7icG6fY0Eev4iAdN7eFciC3D8E2f
FM1uao299yYEgw6rglzUn45n2c+onNG+Eqa0PJU2YRusl71uP6hAHmYy1TfzbPPW5wQB+dMc7mbL
QobQdOqKf9bdeo03X/0lDq6TUyPvsVkPit+uA3e5X/1ziMbThgiaOo/sRU/lgK4xGX/jrmNhZTc1
hbhsSQxSXtIiz+/qPdemFc2qwNshLXtXW+V8P+aToMu2siM3F3k56njzyrOfZTcZ5Bv68GOAw7VK
IBtw2/72ZobJlQoPvb8elSUuKpiQBtXLvp2mr1GSNRahpySfiuvgpRP2cg+B7Gt05Bp1tfXuZKF6
KLUZvluKCCV+fVOBpGbo0bUnp6Ubo0SxXkzo3NUOljTNvt8HEXlt2b9vtJKfHODJxrNb9e44pdha
LN+JYxPvpe+FmFaCLlq7dE8NHXVNHi318Hu0e4mYw9Sb0MennI8IT5fS+5Mj1vGwqZa5idK5fG09
ltK5mqOshSvZcoHvy5idWekcimr5tJrA5dsD/CebY/yCBeD3F5rsfl+42Z2Op+wQiuFx7gpKPSdL
H9PeecNNuES+cSb0vTb1IovUvS/kuHH6bI+rFYxBJgtGecK9N+a2vAbpuGVNjbiignHcIxHq6rqL
lJjObn61SD9q5izj61i93DBJ41Sd47APMTuO994amm7bw6bejrUoX8HXmM+wGs56BU5Z0HBsysYc
vbYwh6FBn7ErzFKf4PuMeyuHlGyJVB5JuZke23VKviW5AFPkO99p+V8dtnDzIwm1WDV/wRhNXmf4
rCdB6XvCbjXc1DVXvK801EAa9rbx2VvIQtObjA9JybhlHOvmHaP/esz1Aj4pswJnB/FXo5Kfum3b
LM1V+kzMaBviPSo372UlpARs4gq7Da0as0zptSfP05hQLZPhCjVXywewF87a8EHZyaGRcbbzpb9A
N2qc7G1Sxr3nOdvJcbkSWNtfdYzPoNY2U6/TqmWw42f7z753rZOkU9zVjr1seU3/Z7PGaMTCGVuE
fikJsDv4tW4OHWL6dwsR2bZV3ePoVPy9iCna5a0X3/LhoGBxz1MnAzjSqetShTfPnj1Nm5U6YVl9
N0HD2lYnFrXocef5S9WTYXTQpdiPEvcOJ/UtvAM9XaSLnGw/xjdUy7NxgqufNMRnMBfC46s0vy92
GEKlVcqEqr1F5iQMc0DyPFaeNk+YdluxzW/z8NDGkRQPZg/7KvnIV5Vfe1K4zpXDMnfXZxp2sxX3
mB0QaejDnKf5NxRlw2HIHVxAVJoUVPm4LV1u5Gy1O73p/EZanAtLIe5CEDjJdfKWS6W09U5w57rR
Da3HjowOhM9KkdQhgzzvNwVG86vpKcn8uBHHaRb2hfg4LAhlVcJHQNnj3/sOyhG0/u2RH3F2Nja+
K728fM/CQsF19to/fdpQOsZuf50x+h4gz9tPslLJg+XBt2zTjmi+vqIAEl4rwKmO3Lys0NTVnobt
LWLUESEwGs2U4hp2ioRhmGrnYpHylYO/ehi9Gxs6aW9Epa5tD1KXTrs3NqzKTdHiyKf5b7j6IFPB
OcE/ptqRSVi9yPR74HFebDI1529SBHdjiIjPX+YKozZkLmHc33FoOz9sR5BKIgMn/kUYZPlKGfKl
Q4WBL++e5Ni/SsSW2+k28BrX+TisS7PPqZ0vxtg8rorBV+BV09FAMfrewOU6Bo2royaJbZx9aMsS
xoN45vP10R4nuP12MRSbBWzofs3lwFfLZUDnIZIva39fw86/D3JnjHCu+4chxcywIGa1ZfcBqarF
7FRWB/wM3v2KTPB5sfr2m5sEcGjs2J8RAY1uG40ujoiGAM48iV/TNAxPAPcod0Yw/7iATKY1B57R
50X6fzLK/42jIbnkjKA4CQx6/omkx1dRlFwm/XqDKA2iuiItehz99dFLvPApRdUYsfhs9vUgf1Yp
bJCbrvbOlNTGhEo4FzjS1vfJS5JdXIffwkEER0zq04YqyY0WCOIcHjc7aAlE/UQYhThy69IaS4Bd
dvWmC6HupeDxq3wrOY8msI40dvOO4v1pyDzEOiym9kirroJCvQ8GjFMrU8ndJPFu531l3U+LCRli
uK9p4/Fyecl6pcMomlretB0l/Nxb5oZTEIMsnAewQ7ecQXvFBqf0WQQJTXGeh0yGwFkMlXkWEmdn
jBBg48+zOMs4fFnM4F7Sqnqx+RIhhcWzOOHfMEPxWhf6HhmJHaVe426M1JnYwOS74VDgzh69qhv2
oHxZJqHuvgUyhRNnMmS9+hLWDrBfbXcuD/PMvlh4HMgi7Jo3JJ3er1r5TC3rNIwoLFY+XtWfah7D
7RI0AHyWNUeGyrF4N6R9/Nit63pe0CkQpDUUUd7oN5V4T16PFmt0w++eFpfCADNh2n1wFT7EbnGe
QuqiS5aOUddmWFS692XUn2qqGbT2QMTaGvtF/hQjwN6uLFheOuWgCLMQETl23V3avh62U+Kl7woJ
zxG7ESWN6QEYdcEWYqy/bdMGuVtw044N4SYZnwy7prtkTvVZ8137XpoYU3IBsQ6+UMfsBU0dyCL8
wWKU7MVat7R3QTOckwn/lsF3IVAQVRuX6IdDQK4B3QrVwkb7uIriskB0hr3PZuToVQenLUM+xqCU
73abIijyx0adAlNUPwSzBr4/o6yv/KH6jNz1bQC5xoBQ7mvOt7twKTRAiclYP1cA5Tvuw5kcTrSK
SVMhhg+7wf6Edmu90vc715VH+d1UBfw1Zuzocce0B/9WIGVIRrf45plw+pn6A30dQ4MQ0wnzVrVe
QNwRE5Vm7viuhj57mCzD13jJ+RDYMc3pfbwi7NmsQ0aZCco8fC0EDIvU1CvHVWdPgGF89TamIsV0
6zOnqhJV490y+EioBmXxkKjAqiIMh1DD16ScUZAFmdtErvQzeLNzd2IdRRlXjTLb01FDvx7LDCt1
3cib2qycCImZp0/tVz9TSGfRsAw/acsBFkNc0Fu7lT8LCj4WbisDq42lGYn0ox1cJjlknBQ1/23H
purvFq9OKSlt9VnpnO8Sv2z3d5bj9T8cVE1+1Mu4RoY1qV+agny/TkBagjjx7tiyogzvIBqpiZ1w
B+Jj32SFehrRXvBtx+xkoyLi08Ny5hwtrLfsnzAT6IC1D5OuakOpOP3m3Rn31WAkTCSdIY/qnj3j
soYsYsxj2lUWnj1d3A0WEBMma+m+rctoXfEJRCiISmSRuQfrbiGhI9n6nkGeQ2zwD6haw7RzC7s9
9xa8TTmg0EbQUh5JFHUeiplcw8iPg5lVNJG4DoqpcXJFZDukh9mdwYGPV7ydeYCTNfhOOmGyB0ml
H3nw291qheOplrV8wFH5PeyZ6AEtuUUEztOX2wwj/p+k3eXuSgrkVGwhKYVYiVcogalcIg9exrZd
SGxGCm63G0fW92wEIVaOrXhLYJdPS94dwixY3ysCobekBsAl1SMZu0agDiu6swPGBs3v2h3pAknx
cKz4GVMGZ/3ofTMxvo0dQsB2Z5OgcqcDhl+GEdizm8dYWHWl3FeWTes+TXX8hDw626OvNF/xIH4X
K0OHPIzdh6rryneSmDgRcxKX4LpmT+OM3hape4ELmLiAbMMWhXgKvRLFc0tQoevItX5NR3t49iUL
n50ss2SKSmlnFxUulAQJdnm40NzJCmkpUdAG515OdKcaIVWakAatvm3VstPi1qxOnYmoH25qn8Zj
54dlFTUIAvBrtfY7UL5uY8YbDGmYittiVmx1Nk+7WjWvdGZUKYPbHQJMXXeQGNDYL0W2XXL5jf1b
fKEQ0deCajIqWxqahYzLi0JLGU1aF7uF3d9doVP1gY14Vyb2vNeZsxz7YfCPiHS7S7PCgs/H3n5O
ZzkdWDIw5hwalEcRVUt7GKo5fkkn490zruSfolkKEhrgXlhNi0feVZf6wF2aO3Hzx7NdAwJRr75E
RgG35Vqtxv+zLBW0XLYv9IBs3cx57sIsCtyVp4dZ6muCeurBGZtHK1m3FdO8uxY368ktfI2611P1
Jalw3YKRVSu/oZvGvW4EcNq1/tPOnoCp6rFS8Wtn/FUgHdgPVhEfnaTg9eq+kQdBoXBxbXMsymX4
nk/IeHbhZM3+JlFV9s7n+22RrT5gJ5VcXezV4fQJ2jYTY/ntP22w6ofUzbDqzMjdAdgzpmO4w/6O
1FLXIQtjdUaMqbnHSrET02VZjRcFbTV+EcyyPOqF+7FpfSITUhqDzqkvfqV6UNee4rJhZ079Ty5X
9jy0Qcu4WPcOAk5O6KG2H9k17LOZ57dUy5soVP4LWHr22oed/4sNXHhVozhnI8TUDf02Ws4Avyu4
OLLZsYlY9afFQvahFiRfqwoCHrlX1tZGWfltDvWwbEw85QB68HhfuAvSn8xA6Txk6zwkkKcInMZz
yQdXPrD4N6eafJNm0xvXviQlgn2jBxZMFulc1WB9kfnUfQtJBfAir55stNs+t82ksRjHDCtpE9Du
HghH0Uc0O7Am6rH9YDD0laXrj9mQnKJHr3tzZFqcslYBW+M6zT4F/efHsNisdaDJLce5o06n18DV
AkYVdQA9yzYJs2mX56Z6Ckikj+Iq8B6ARvk72RTzca3yCbwyVvi96JPa3VfNjCYDiWSM5WserGgp
MCHcGpycscR+9bsnNl5EPWe1YIqR9OaI0yBklWEFB6s18ql27enqW2xeB86jZ0QeFmki0M0o2s1j
oQgogRGcfKZD5bwRJ5+jdUC1wrYH1b0FZ/fQA+XLIyvvxD3OaOZONjggFl6oZucu30J9REzkJ9wE
WbUwaEcTjHQQbxJxNaCHxwJ/ciVvfP7Vk822Dny99VqvImuq/6OJOyGanHQDMuWQM3R5se6kI159
ZvtRZovw4HGa7tjvllerkI9qqjA8eTXILbX690vX1vT7xvyYCqedNn0wByQtxzNsNrWG93YmymeW
tOGLtFzzyALb+0FCXnWxllu2VmVPZ935yxolCWB9p06DFwBfePqd4bNnDk3yBl4NvHQm36Ok6Q5c
pehdiOPEoV8+I8HLr4aai6zh3tm6c/Dell267clHo5QMjH5r0es8zhDvANWPrn437cqOACoi4qZs
aqLGWe86HggieOPJQTDtn/o0v6HV0rMqAWOUcRCctVL3TZzfnNJlgBloqU7MMqZozZqSb4SZz6JB
OLPqjvlm5xPpAsbK/gQyi+rDcZwPguaegy5+Cw1cAJwr1daP6eLyjoCjEiv1tjT6KWVPmKGGOroB
PMI+DJcLaUVMXgtT3ef11EVVl58cytknopSYG9BEXcOlXPINzZNz1/hhfWTu9zPom1fXXi5JwsIo
sBQ4s5KljQ0p7qhjY38iJ/b3fVFi93Pd8k2MPgfXwE76VOnqLGpvvDATQBPiEmmfCdm+FzlvVECK
LBEHsr2ln4UcN0zJbkc61MCWXLd90ib6KK0MWQdpCFFpt81+BgAOj2pcsHo0CXvZ1LWLJ47pqbit
5M2Om6Pes5O0L6OcfjedYNbTJ+pIgjyjvYJV5D3nlorQfy1n9AQu2+nEvE5kkmEkA1tHQuv6jMSy
2JFTxUgqFNUzKXvd8zwsuC7SsvlCU63Bqo1mupgSTG4aiuAPjNj4feoJxkhXmlIm0nGb881f2wfW
S+FHlRXLtslqpgZpbW3zSuY7VakUeIiqT2XqyyeRedm9U/UMytcUp0g4O8Mjs4H0ZzGzT95kTQUZ
lUEkcgfhXQghcT9FPhvOs7Vnaoh3dFyXEDZ6bgp0Wxn7BOWGP9s4dM8UKslPhoTUEFDD2Uu3+gmI
nwOmqBsVsduft1EQ+YiosuBw28MXbAUJUtvJvtCnrQ/MNpxdEsa4E4ly+J1arnjGp8PmIK6L11jH
6Y61AO19hYfbCRv/RdnCPqRjS4gW8YTPU8L6PGrcsTgPqc7/gEufXiquVxYzKPLbsL0lzTVFSQaw
dneWjuPzWDrOvu25a2ieKyhFxTJ/MWbx7lhZgakDcpDzyLs9aWit+1KONOBWveQveW390D3ZQ17H
/TkW8TlNTM86R3UPSWsEYMWJsWLOd2ZT1dhMXD+zEAZ1JRKbVZ76nExexjPT8wqlmPn8PEI6qvxm
v3YMMhriyKMmlOKP1EF8QaHTEDZujR19LcyIR4/iYM8yLj6X5Okc5q7Fu2Jo9WmdmRawjZLPc42F
XYdhvUsQArxWcfbC7UrNo+iluX6dI5A6n11aml/6/Jb5BBL0CLaPxZNVDOysKWu31Mj5R6ibhWG0
FaefE+hhTXKanhk7MN9e0dVwRGVWvvdtx7300lu/V03mHYKU7V0/lE6EhZg9nm65rtj1vTANG45K
AQae19vsvbHH/g/imiUK6kS9rK1YT9MCTI/PDZYAZpEz2XseMw02MXxVgR+45cz4pPeZKyyeBeuJ
sTmPJRvsEmdyNjzBvxtQxg3THk5psEdNRs2ZZNahYnXz0k+moWPusX+4LVjEPsD6SVO5BH9WyMDc
FGv1lqe8B57bO/us8OpTPc3xfafH7sGN+/ycCv7+CXl9zPJ9N+AtF785cKw7Mk17onYKMgdwPhec
Qf+EVkxrLYtln2IdIdgnAIHV1vHOqLj4KoYF1nWGZPjNK9h/AG2ZHqcq1t9wXE3AL1i6MKdFDJtP
VsGJpKt/cRb8V8vl/ztld2Cm/4fQu8fx1/gz/d11y1+xdnj1bj/2dxm8/JskyNfFa6GQf/9VBq/+
plyHsYHyhJL/8iv/KoP3ANnd5O7ypqhnP/1/wAQC/J1EPBY6N9Smwkb+n1HC/3swgeeBTHChjTmh
a/O/N3n6z+/PWZX0//N/iH9STYhwpxnbnRWorxhJJ9UMnVwy+iBlaeaJhjD7JPSvTeX8/Mfid0T+
zV8dIv/+pW9Glb+8tNSg3XO7J3rJzW8QELY6KeuUJo9/zK0I/j+2G/l/Ce2l7QsHap+yPdeVEj7E
X1+OnZb2Brda9pPO3XPSxvD5td9sTSABxfXNp51ofeCTxm9cjMEu9CeiNRpbbSdv/Jzqis3Fmrzr
Mn9cBv9OsaNB5ao2gx1/tDeodd4CGWdQcxFcjrt//F6J/8dfP+R+DuCZ8qzwQN0+yL++W13Z+8in
EC3kQ33EXKT7TT2wbWwn9OTWsOJPbZaA+aFjHsNRZy9urB6kae0tB15PIdh+wv8m0Diwvyy3uiIZ
OMg6/5H4t3SCMjvhqdUbM/N7ZTkzvA7WFaF9cGCWRPRKAIAYT6j9SowmTR5n+pF8qu3CdtFfnxZU
vTrNdpNKn11FE7PMP/pcbfI53U1juaWXGqIky5/8NH9uiuXFbX8tnQtQzWy+mcysB9Qky3ZwSh9U
YYjQX8B4CoNxxKPIiLHvvYKqjn+MqZx3txPOQRYyefVy+6myCsZKIa9MNV5cJaqa78zg/QNWSXMw
6dBdpC4M3Wll+xvUyd3WFWP2gBp73rjF3B5tFk175cMFV7BLz641x9cAlNQGN1xPIQ0TbiWK5Dz0
dfAN8iRSsyqrHwKFdngMiYG/bQm/mTxm5z+n8kejVoq6cbDPk7jMMp3vMccm7BUCYD1I7eq9IgDn
XI28hM2QxZ0qsbe4tX9lmf6VkWVxmlHvRlK2cAw98WSRX7OplxRSWvGVBem5dcO3ZPIYOvDRqH7p
jgJuG9HEcXacy1hvCRVt70Qgd2asX/2Cz/sfP5CSA+jffHtJIQen6TnY2cgf8m8p5X99HsOExrkZ
FrEbi6ICCqHWmvlNixE7Iu+HnB2OrldmZ3gIU0gGaazgXTfElAFba+trgFTCSJqJKa4uSL+D3+aG
QnAA9Bx6FfeRF96GL06df/TtON756AT//K9/wn/1dfUfIlv/u7q7XD52zuL/mLZz9z393n3v+WJ8
/+ut9vef+9+4HUA2kHOgStz4MgH33d/xrBi1lBC2LVSAw8oFnPOv5i4p/2YTRgWx1eFugwTID/2r
vUv9jUuQTCqPW43rM3D/M7ea4Gr9d8+nh+PM5cB3nAAyBiazf/t8siAP0B5aZkclKid0dMwfbglU
wG5S90+SD3g/hxJuz5aNwQq9K5nIZBOJLS6hhYaEUYEmr6XCsPBZ4hgK76cRVgN0tF7+ZKwsbPbG
zsln4ANtjrMDASJ2XyTrli6aJ9Vl2YfFBj55sRd3rp9wWBX9NtMZ447areZp01VeDGmKxUC3hYgf
BgSHejlt7QQTehOWnMI4q0rcqqSoMFCtWZA+kkot/gh9Syc3ngwjwBvhqQVc/izz1JKMWGG2b1He
u6rZsObMH5gJzVcbb+VEHYllBJ/DfB4GWwXbjlV9fB/T/8NNDzI7fw4AjmE5XcRhtmwDM86XGUyR
2GMclpEoAqinc/XVnRxq9iroU9ZUuYHPCmeAVS2tcPrqBhZGdjigTAEX2bFQBvqf6Qfk8zaLayPf
vJYltWU7S4IYKpgKxPLJnJ87Q1oqXT2jlo3nu3azWfqwADcEh/VJDrAKosa+3RmYr7cw21jwNYl8
8AtSM0QXpE8G4s4XGI2fqhtu6nWA0COz1FLtvHDuB4ZqZIaHbpF98KfhdpqS7jFWVlCfFGhH7Glk
YNCK2Yn7nCPdStjxxHMceQWbvQ16aKc/VctqGVBoHlcUCQRqvXOJnrbOiS8aL7JxvFrHDqwmosN1
HsEpoV2/Y/qHEA7IECa8YJbqsWLcjzQnQKFwDeyhzjfTzUqDygIJgSKmvox6sAUhitQchkpuSjBx
geeM5ByAPDlKEwzDFkmzpCtbGaZth8nBINY7aRbvlzyfipO91DfleEmJuUv9hrvCTRrz2iNJQqts
HPcHCMv2rUR1hui2637R5wlz5qkDD2DDJOp2UzcAzwV+E27Szh5PCbmp9G8r24kIbtlUMlOKvbNG
Yv2jCcVojrgmAgg4JumnbRtKPrGlS+qzMw/NxGCgy68DGbVPXeY/+iSNvPX9yBhqiFvrlIwiPQfz
7NubXpTNR1Bp8Wyx3vu2hot3QUdwnHAMtJucl5YvcUetsSGzdJCvcO6I8BD4HFjY283yQmLW+qtM
CdKYlN3NUTHWqXhgEue3G1Pnct6BumzYEdpJeRdqdoxH49boFG09lV8D2+sHakOEyKhjFghWdogI
EZGX+8o0mgW0LUvSfgMkPwOTVbao5AWlClrpkqGbhp8nLqPDmYCirnTvcEkQQwC6YSlu6oDsG9A9
ZOjQAHnaRYJHTTSLhLLXIk90Azt+t0jwBdGDq7I0dfWroGXfFF2a7ZPYNR/hxNeu7Vn+4JfoSgY9
Cd+bJuyHh6Rme8R0q75UhCm8Ei3PCKhYCPHJitCc/5m9M1myFEmz9Ku09J4QQFGGRW/uPNh4bbYN
YuZmzgzKqMDT90dkdVWEZ7an1L5WESGZ7ncCRfU/53wnYSp/R7nzyKw+EOmhHzDFlwzESYSamOgP
tVk7T1aRtecWrfxdZnYcbOeuw7WdjcmSYYP7Eu4D0E673o7iz1EZ9YQxyIf2OZvW0iOX14+Ja4rj
iDcIEn1eLmU9rqY0PvTc/EvJGJUL4qxYhyNCWG9F5Y8aUAlQp1yM0T7miaM2RUYGzuMMsnWGSN/E
dWUcQ45MKeboKtcPGMfCZh3LPwHZRNewyAVFbZ1cZhynwVV5vwcbadn4C01FcIT0LQbpkGsV30jd
vgzp5N0Cs6hAICTGuxWFXvnkp61hIq1zo1CjFphgDCopMdbyTPtRGJOAtz+LvWw0l2f8MieG+UmY
39r6dpVuUUIaOFVxvYlbZjIs4QUcZCvhJZ0IE7PrtIRlqbsJWPazqDvV0xSUj9XYC2dtOdQXokGG
F2zM5iMuF75R19Y4qEtpJXqbO2l6b8J5cJj121A5fE86xpn6tPTDHcJqOGCr7LNrR0CtYVRAj2cK
JmSr7IQqgblv+jswt9Gj5bPM4SaAyMR6kQRQEGXNlYipByOAjgL9FECaoJk+oZR11fLNU4asHPce
UqtBOgTZql4nPfhFsD0LHsQmd3whQmzwAKA1meop5jb1OsbfZx8penXgxBSJi2LiZAF5vmQ8L/4Y
lA5gbqD/reg4jpVKGCkFmKCZpTbhrqtlQKdVSpvVGNQvJZr0vTF0uBpxGs4/MmZLbIlB+EmeD/1S
XFIkXYHbJp0p43Ky7NBKqoORb6eaOI072xge/eVLAMAASiIrUhQkuhW31EeKD58Rebr28cE9ThgE
rytTaWyr2YjFy1mytwxcRbAa0L9vmN0mF+HHw7OequAExyUQO9OAsJLSEkObtt+3w3UWzNPjMJs+
7fFwk1IoQA0Oq9Flr+tpZzrAfrNuQg0nalUZmolnBeMGyQJxkyqfAZy6lYwxwcMpJSfg9KkK7ibf
xXmHRBej5jfBmysneY8D9lyLNBlXXldc+iJIzuhCXbwJSyvByGNGcGYH45Amubny+/EzVfgnErXU
HpltJt4l6kq+juzZf+mSXvxs1YCl3Bkr+ulmmN5VPWRHcyS7wBqD3S+J0gc6PGgF1n0KmKihYG4A
dHphvuSdrNoz7f0g8JMXeFY2eZ5SeUdXOui/EKJmP4NW4TQW4w0ghr7CbD2fjHomD25GtntxcqPI
3mOA81fuguTi/DkfmGD3kLqgrq5ipQXDL970PiXyQwm3ZWPsiyN9NmIdAdXHtLBFLKBOHu+BdzPU
RvMD/kz0hcgWv8Xt9GhYPFhXdsr0Gb8yfuJkVLjlFzIQWw9vcXCzFmGtFbM9HJ2ycz8pUFHmnqyK
bZxQkY+WA/0GYXHRfmbsEoBWHxdQ4bu0qPG6EVQ//oRCUGr2BpldkAaNiUrEqSZiLW3S0jYGI+xo
lq6odUEU+IzsKPjSTkn2oAp1mXDytqqvWgqzudehzZB1mZlwPi3MqLtKAouvMYqCHo18CNUXyu5A
KNWx4+EYmkSzeDpn9gQSuCqCU1kyxq5Nf8bvmBnFA3GDShyrEWn2Ipr6MrQqq06yqYdlLK6n+8kT
pUmUPL62ujFBxJ/gqcdj0+2bmEdWl3eFWnsODpm1DWUcvr/vdncJhuUj7Tz+qUwxYoeIA7ccJGlM
g/9LrHBkxBRWsCgDyFs8y9mDfDWOGJ9k6cWQzLS98arIXiDL/rNhlLBSNbCo7ujTb1dSstoFoBfZ
Gj1OOO2/+qFG3o2cBoNj0NbP/Zi761RMOMpENuVXrV15QKQJwrwgoligixvjpu1ktA/yIaJSpmjc
Yi8L18m3po3APU5K1WuRKecHD0gK1TzXR4n0DfHShe2H3dQhUOkhJ8EX2Zn6qbK6fiEBgPnOCkgb
rmXYs+EwkqmkmqTHV4wZQLF3IzayQNEfoJyM0udKru3XWeMwDOo51z8YReO2MhYmLZbfkT35h0Wv
I9Cs+CHNbNzMtmDlp/dHBKdaYEKka4+atavMyjM4TXRPpzdJBbCA3LyBom44gJ4OtqJrEIMOWGTW
PA9MuGlxPN8lda92rUdYAC3G7x5bvKVw/O3IfqDKyEo2Ni1Cq3jK1AUYQXTh2p9JyhApQFTmMb8p
576/S/A3rREhofzlzLdtgq4MuZ1v5gb0g9GOKtg3+qk8tmlLBLOo8SyCtVRk+QqQkOwYhGldK1H3
JOPGjVGk1Ln3PRQDNx5PZoHmANalJac5vGc95aC7HvUvXJO+boKViBEo4bV1F22E8z6y7eRV8d0e
y3KEMy1IiVb0mKO5b7LCSZKt6caoyvC3jDdIQ71xSg0FKA1503vSgjTZpkwdC498M1Q/CNR6I1He
Ib6JnOVwVnkEyRaBcnxICLzlGEyDlJ9Qzm8Y5PU7qD/wEFjJTAvEe8Fk0REKlphoxvfajtBuEitz
bsk4mI9scFlhU4Yfuwkx5hSKagQDWk87d/LyI61tc4JXu3KuOTT44YneQfsTqrgg3cVxZsMmY/bW
8RzAUsJTOr4v0hQ2B6IWNr8iQcKcMlKcIKS9Vx5aOi7+0mQAo+ds+OT2da+QaiDTxdSEMrUjG3ag
oThXmyHOdxp0nEAgksWtbbIZ2oa03FunNohDF/pjawrA00bKqYrjjbvmkAtHwMF6IwF11Ej9PedX
JzJxhiO/uNg83cCdnuANWc7BoKEv3SUt3J+hbuRxiHvrrWD4s2mxkOC+YZkHaY6jQU4uaw3Tzm1T
IhvTuwfIHpdcXa6nscd7URAFe3cIg98uM8y9azXxc5NQr4ZHWMXZDn+Zez83XUUtU2WH5qYNQjeE
t0cYwS8A/WHrYua7Gsgi2oRoy/HWV34AjrJLgq8Eds2DaKMnTL/NIkcSgK9KjHFUolFV6CWUk2am
f5qoi4D9jQNeEYm88waGlKpxYf3ybM4xGyV9e4FfRjdA03sTVcNJ+yPtYpKJgR10zcHrSgy8Vtx9
qW4ebscmrSw+G0PJlawIzxK6oWLM6TQdz/wOP+mbmy+g3TBW5ol75WDEu08VjVBFHFL0MsznyAsk
bQWywq5UF8Mhc9wfLX2xd5mLC46ohD6DYH1IgB3s2xTmrh5c8TLP8ReX28h3nMgVRbNfcKGKYxvC
mssTpPQiZYeMpHvj4Nc4FbLlDQ2VuvN5DO+Srone2VMUBMTJ1z842YdpS7lNuI7Y6Je02uMR21pO
JY8ZPdYPId3C+8ZH4Gfh3FRVKyjlpJ6KhKtF1qtxjkJl2FN8hF4wM+kGwli5S4tGEMWxpjOkFPMz
aJzy7A62/ugburId7ArFLsARg6kpq1yy79hAf8y925PkyOgnbkPpw5OB47uqKUTM10Aw6w+ZEYzc
zm5NX04vmGyP7OkzpJN9mip9gNjNcX9Q2Z32xXTjUmyBZ0jn05UeB3aFvu7m7ylFjGVgVFJjAHHl
cZIuTZo2xha3xZEcj7nPhD4zaUdw0u+c4OS+6eo/HyavRM17DM2V7K9bl0W0c9MK4zuUuXCPMhsd
Omva17mf7csOTq0lFMOPzFXdE9vdmgEF+sV6/PPMARZlU7cy++mLODjKppovekrnNyuP3Asmjh5P
SExoFYwJqmhp9hZFRSyXTG72ssqP2mZ4G2N4uu0zh17UDLM41IuqZLNjFM5O9FVI12knr4ac82nv
OfWrbsyzZ02kLUiGyUsOgOeAJ2W8z6EygPeBC7rOyuy1zgX+ELMgpNo3zY3G77RFkbF3Si7js1Zv
sA5YtKtP8o78JFU3XpKc6K5Y1WLqKUjwbny2eWun9pzzhF2NjVQwb2wpcFnB4uCMDEYOe4mxHXgY
QwIy2d65UXHFQpVuuWX8lxJ2c7KKsAmsS6guK9uKaPvzgmGfmMP46LpjuwMO3HF9BL289UEOu6so
dadrnRsUXvfEFypR5rupi+rTPEfKPtNWpOCpYZCYwrh9M5BYHqVbd/jq67l9wtTKbi/KBKyN1Nx7
RWbyq2JbVy6/P2neDp5DnkanetRsQzTh2UFKyT4HR/QnZucPAnjJeqws5gXdXHwPkxfuWR+qS02N
I9uh0LjBiuRvnVC/dCkPVtIhJZWUsar2cpQDyZvxEle5d6MkCdxVx3GAKoyY480q1DI5m1lTHj2z
8b/NTtwZIdvulhgGG7JwusPI6G5Ho5vWFtysJffD/Mio9jEet6M7Uo23mqrZfXbtQr7JzFjTXM2T
hLaCM5ECtcfPQ1AYxGZyE45y+pzhZz5hSDN/6qY3OA8E8q7HZ566cu5ulDFlmlYVOif4u+IDlcA/
amktwXmB14yt9/STiAQpyVbaB5J69bYxi266N+k3cnqagQaf4PVqmloEqXGWEV0MpoddJ0uTWa+B
Gff3pigA8Uq6U+P8H0Lj/8gKj5P6/j//++OrSMpN0jKn+9H9VR6wTJrimMr+TlnYfOdx8q//0D9k
Bc/7Y8EiInoztRfLP/9TVnD/AJaIIu6RYxKLAv5fsoL/h49eJAO0u0VvWLSo/5AVbP8PkID8KYpA
0SSEtP87skKwiFp/laxN3/bQXh0L3QtLkv8LrC0ppSLFbtf7pIHgu6p13T32jKde46EbbsWoH3uj
MS6l6BYxm9vvjHIA3pnTb7aROs3fSLUPHxgIk2OYBT31GK7E9c6cwnK6js1zIu9H1+RmnTkpt6lW
d7Dw8+/UdT817CusLrDf6pT9kFs51Z0KdPjI7hJDIi6aF1E5BflGNwPDQ9VEG2aI1RXZ9Yr+6Nxi
eEZ3uX4WKbR2E2s3qnvQbwL2WA9VFbzSss4gSkcVz0pQXK5h6D3OZYzY7K3hUSJC0hD6QA17vI1b
jGpCdcFFjUa26fuufnAKx9i2IJi2QPVICDdwnZIwwy5tBvrFnkZ5IHhAdwo2JILAjA99t2COOrXd
Jyzo9hEsDYf6MHSHFbC8YIPO4CWbtKDCYEUe0XonCI7N3pHQo2s/uNLWwkqx557sQFt347sosM4t
YjCTx9oZzDeAKJilQ4Wg7UcEh1eMja9lh/OW4BjN8r6Rt+e4ZrlcC5+VbTVTzaP/Z0n4pjG9m/7N
kuCR+rMFytz/X2vc9yla498Wkv/8U/+xJDh/oN5hT3GhI2Os/q8iSNf/wwqkieBuoSpioMFB8h/+
GRv2pMVzn7ILWj1YRngT/29JMP+gVo++WQsTiLWsGP+dJWExqfxtReAV/ABPsEmxpGd5v6wIgQ37
qc1Hb9tJ7vcVOKLpJbbd8eYvX8rdP/7C/1X2xV2VlB3Om0Wt/PvL+C45IdsNPNfmc/3yMq1rEota
zi2ukw3vAwrIDuddhNm+y4Y9pYTD/vcvaC12mF9f0cVtgrhrBuixv+inQTFnmBZDghnWAq1ShZnH
a5DWiJIUGZSbwi2SBx+2wqEL/UuvzcBgx1TM7yVT971ZB+mp5bzNNHCwt9yh6Ymkl74G0T9fWWOm
/k2tnPVPS3Pg0ztl0+wpCf+a3vJD/cUfk3pGNumx9LawmYovTdBm3bInzUi8lGTpgbgw2/ZcveIk
89VU5vxFDFI/TxEZaNlXSMKg/5/KaiQDN5Kg+P3Xaf/zdcLbI3Hl8QwTXJNcj399e14A6zFFx9r2
mKavk9kip59QJrLxWh3jeB49Fl0LlHfeiXFrGiZ7/giRiPfsH+LR8Vg+o+J2GiFPWOpoxsY9DdOg
skPypWwLmdC+IXH4e8wqzR20m+qzj6xsTwmHuvz+s/xpNfr10vDpT/Ftgf2Df/79s/jsoswO6OBW
9TnodNlwsBlHO9qMCmuKbvAgLvF1uTWqVn+VribGmhdlQBEpwB8m4IFx349j9+ayvjM3Iw9bZIZ8
Ha1s17by2msSGx5FMqD/GBHxin44dhWIegB+b0ouIKtQvnLEFTed0a/Lcrr1YbAdFEitY9bkEOyL
sr4C2jczE4k10SQ7scJdTPspCUbmqJgDliC7FmhzZvzluw2NMVbPIItt+3zdkY1m+sVqdG4KkygZ
E/aAqkBKrl5//13+eeP+8l3iZ8UGiFXBEq77y23GeRmbFGV3WypJi9vKzMpdlWpz4UjtPWH9NFI9
3kLOh6lXjBBaD31DGQcB+ubTwW0DJk8jw9q4T49ICDnMHqI/q7IE0GSEQt3h4ib1D+hsPEeqmL4C
qjQeehWSi81H49USWXSlsIVF61xhEAVJP175WZ/uut41/82Fw8r6T2sKd+bySIAGLLkV/n7hKB+0
kLfcBG1WDzcAbqnJ5Kt1gBpWzR3xiGBXW0h2oZXT7FP70RkPvIlJy/fBa8yO/yRR0L4bHZn/TS8i
LQQ+zFbf5hdwTZjAf39neTQVQy6hs2rflmvRVD/jYTo6HXltbxxOv//R/8XXAH0bEx+1Uz4U4l/Q
2BXPB7IlndxyRPFezWqqlrs4vf39q/yLBfFvr/LLXZr7aeK2AgBFJpLk26wwScCepMQFrXra/f61
fnWRLl8f7VZoC+T/qUX+5evjkqTBwK5BpEphn4VRzF8MU5hNNcK82GPLslvS0MKG0TTLO9rmm83v
38C/+EopQHUCz2f9d/6pCxX9TKqaeTCQZm94tjRwxTEkq/P7V7GXX+avdyu8djYOMJ5Ywm0ThPTf
LxObJdcnr4yHXDYX1dpL3ANyajLcj8VjFSS3zLnWHAO+lm1pH+fGLSELIGhzBXpS6InBLXzDLnaq
e7dVek+EiV6r8dLaiA7ZFJtblUSknfr4qGCwLUrM3BAcqL9T1LPff5hfrw+JmdSh/QxDabDsqxa/
7F8emDPDhZpMmbeteeysw55GUeTcaDO75D5+/1L/9LVx/FoefDCFcYTB2/77S/1XUZ6Xu9EpnDLj
ABpgOEcNcxTRhiCtOfX9mxdlK7gsnn/9udBTWG/YLrGyogT/+nNpRkJ2YelwO+T6kfw3ckKEgT8I
R/0qyBvjGRnbixElxybSb15QUqujJ/sjjdA5OjNmqAXJxPO9lQjdu1ZRZMTitpz+1B67DnGlMHkL
7fatgnOamJo4oI8QBu6LiVXOCMnT45FeIQeDWGveBa6GkFKghicTfv+l/2iVmJO5Y96/QHjxn9IX
caVsI995o0aSD+lREaq47+s4AEgFRIH7iXPLmkX/mDn+Q8Rp5XZ2PzAPfJUUsNyWM/JAKWX02lZG
f2tQkLjTgFM2IY2NK+o/MatR0L1nckx0tKjz9A1HE81SfVLG62Bshy87D5q9E+N9RbMTztuY2P4u
MItHpYa7xt9Tv0RkPrJ+hAwOt8yTyEgbUfGOz500e4cwu5N1luErCZC7oWqhdDbFjUN70J01urAl
7bTukGYh11hNb3+3IvOvCSS2u8QivIVLAdNVYA3hFoagV2xCnlLvQCj0FtkADl2KDyx3HyQxpU1X
CxCHFCk6ND/U8XRuROzch/FQrxGAtyPI1gAqKBbmGcewWNrRKSSHWOhsCEoFPyctrjLdP9ZD/52y
u3xO8ETvIJcU28AfXoqYnHnBSLDtO3xcdm0912kq7oesQcSbVFXwd+UAvII5WAWivodS+zxGvX89
EOc4dKqBNt1H5C0yn+irZTAmaKjP21tzLu+6wS++ypafrW98ei/DOPrpQw7bU5zUHjjhqnsIrNZr
Wav8RScC8HZXMSVIR/+uqgpFRQ6D1NUYmbEkiF1PhACH6SmP5u5ehFP/pOwUi6DRIHjHodpDyctu
DFVHB2x8xiVjo3XTp8wgUzoLN1ZdeLyyq2AhgP0hsWVue8e3PowQHgSONxgiDRn2mF8P5HDR3cd9
/tkM3vSZLp9Qm5TFN+Fwh39uP1ePJki8tU8dNqr/dWh47T6lhxAibFb9CEMrfqxMLsla9AkbcN/a
+HVmnQwvnzcdVvTNHFAGXVHndu/V8Bmyupo3eLssKB5N+dM323FnYH0/oSQSwZX+NxPjt9I0Qzhm
VqXgIdjJ+OK1XnVwIg0bc0IujwUab9/GcD402f6+iV4a1b4wRukJIUur+cwrq3uO/Mw9AP0t9oGY
qi2gVxu8oG6vmqKRmMIa95ASAds1GBe3ks6ttWW6Jb700rhOeFcbZcFmarLywgo7MguvNZQf4SJB
ltHe9vQVrI9vISMgkyPNX2kAobM0xQiENOb/YETxwzAGPjnBwdhlpBpuQ/T5rVUZaFL99Nn6srrk
jXZvZc+qwD04IzcmwzEv5N2sTHHfxwW/id3DqIhb3Z8ci676wOriXRxoes6wX412pa68FAdPRmZ4
9SdzUoZz/NSJGNqlUPPZNGs+YFW3a8SbdCedduIBAeUGk0P60fZUdNAcpm+SOSTfOFX6upMGGD1F
C3ycp3vmMG/0HLY7jGjlBs8OoSuz2dC5OGxG9N6bija51WSMeGp12q+0X6cYB3GOYlWq71AcGJ+F
HO3cnSicZxHW2FpFlDbbOC43BEhujc7sL1E4AeQb1j0OzRk8PnOvkk+ssnthjnhFpsT+gruVX9SQ
stP3sWnu09b2iHTOUIXHxr1tbNfZlAqrCXDnBwueqSwdG8xXCHrB6/f4Bftt0Nif5VCfY0vCvs0o
bsFlkZSDs9cYLPeNYT5UmULJHIfrUg7hle6rtF5JU7WvDO6tjaopbH+POJ4Nq5iqp92UTh2n67k5
dxhe1jQMbcc2i256jLHrztYWNDc8KHDjGNUbddMDYlkKwokeOOgb2FcqHZ7YdlABQVXPuRLGcGdY
SOWJWRLyqCp1km5bXRy3vo8zsFU0AhkfidNUH3NjZnuY0ckzmXCYOaOTXGGqE6+862pLBltCTqem
DC7yvI8BDn0ElpGeap+Qp4dOcmnsCZtXoQB/QGZfK4iYV1NOCIUgeXFUQiYs/ZJexCYzr3Otelxd
LN5p0tw3FvXczBFWrjG1j37nleB3YnVno6pd3Cjzz6rJF5HPS8+mIyaQH134UmIFfe2hiOEiyK3L
GAGyImLOszC2073TdMm7X0k64R0a7ofa915VZJrHJA6qUyoiHrfxdGdSYbQZMxHdMdnp0Fv66grQ
gDx3JPmuQtHLbRwO5qNtxsk9/lJxbFrtXzHIZeoYpNH1UPj8WxsMN6ALvlRRg8WQhbmm8sE8cIlu
gVh/+oWMd2XOfnHlNcvqEoCdhlun2PfPnjsdW0dshdGcVH8LKnhbtG55q/MEjo3C3Ysl1KWCo/e9
a8zm1aWbE4k6WxevQCTkmpT88xQ6kvp6k8cfTJS91AOmiG7u0r3pUMhqOG6xKJ0ua5gD/pXynQ1Q
KugoRlM/GHKgMmKk6nKgSlDGx1oQGsWq7uAXgl89OwUXftg1Bgmpkr5qkBnzsfTNFx/D853Pn1/1
o2HclwEUlzmpv9wWozE6kmAHnDflQ9n0N1imIWM7P0u/OUXZHN3JLHA3kKRhecEmOoIAweroJRJs
5aRXjKOu2wgEZYTESHJ814SFBhxlTaSIDItmV8D1t12HKM8R07VoWkisXeCULnWa7dDcoB+Ez17j
WZei6Mxru9PqBF5jvB7Hsf1qJd3Mq6GO40dd8mYM05HfYjSDHz5A31NG+GZrx/w5K/SNTQNUysKz
rMwdCCsBhGekKt0OWu+qGNrJWEWiKrdN4JUXVXrg7+t0+M41/j5Sy4Y6RxB29y2eDbUCKm89GSF7
EupLAoy+kuf1wPgHTZ0+rj1Fhsiefl+Hj46yen78PGAbqYtoP9UC1EEb1q5a4Zib6Wmz8+dKBuMr
zvqcFoo277DXxXEYblNIPBTNV2lwA/Bu2NkZ9HPBYYi0d2jIt6jmEeSpMH9z7d7bB9IgA51prBRa
F8E1rSiKN4+UQtp6TsV2wNwL4Y5KmNuRmjS2TE2rbtUUt9fpkF4wVX46XvpCPyllXfFkn5oojA59
P7/2M6iTdsYoOsVZc+ip49pi3ShpseNxY+JlY3fbzMQOqxa2OG7qjcr9/grjh7WLiSbvaCAhlWx4
tGM2RTjiE9E7AFCIAXmw4+maoILTaLhqpzI9g09Uz+U4n/vwa3a8i6/tR6wFH1YdH/1p8TG3r7Ht
OIcCcu19PZj+oTVLb012w6P9ys+6TV4lxaYyrRZXKYLMTWGqBg51MB+K3EAk93KbfZIvS+CATfdg
tBldp5UvsIcqu7/JSliHq9aV8mPUZCnWvIWetkUZ3WO8fgjHQhykNVUbCq0AIAszWwknvBlpV0CT
0KSoGTTp7yENu4eZksv9NFbGFo+tRzfDFPkrgCjTFzmpgVEs6mbkLE6WUqg997Vfr7umuscfow+D
aUVvRMUBdODF37pVVNLdEcAVytS9mzF+waiWQCKCQnv0SBM8mw3GWU4ug6ghxEOsc6uZE6zJ/H8F
vz75yZ9Z2hGLGUbkBO5tzaYmdpCtWuOUaT/dchpoiWFgzsSsPWXbxg6KK/peDLlKXAA/oHZwUgQm
gnjiVAJqsW3sSsLUD8a4AC89RohPKF4VIWYPOIpIKpwhdsCtDvnCiIwI7zjNo6leD2CCvjpGkLtR
dOYHd7S9nYQG9woQ4Q6oeb8dvQBr8IhhGHqzb1ybsQhJNOAJu85jzEINW5GtjLMSqnJe7fvQh8km
HOtcRP5TPphEINrqc+6jBI41vTwYxqqHWQLk6gm83SfUyHDEC9x70rvme4zL+NKDoby2PUDM/JXR
j2VhfC+iKn7odQEHmi2vdW4AvhLIN4Inb+66Rw+sPWTTLvnBMpPfkOgen7SJqXGTIOzvLAx57zS8
ApIt4+wQU5F4lXdJdGPNUX0/NCO0/FSJI+HD7gbgyOIhhoSZqD68VTaoDZUzidGun5wLtm8vmIIF
DJ5+ofJHMz2kxEaNP11QSOjeAOGij6GitRHca4c54WjQJlsFQ0vrR6XbeyR9j+HK3EwHgDEUP+Wd
+62tmqbiOS2TezjZ6r7204nSDkPb9hFEtckWkLMlvDpGtKsyAZZRp355AJ6evrRt0bzVqWNaW2Ei
I6yqejZR/CKdPvWkn+FIEi7EaQT5wCsKjjk+6DHamDDkGS78Ywt702EgBrIyhKU4FMbNHQ/NdNeI
ORfcJTVVuZM/PRtWWT5BFqDWJfclZNY55KhYdjeZN96DCvO4+IeMQhQ+gkFEUZU/+U/HXWsH5/KW
ND+5hwAmmeak5Uu8kFGygV7AniSkOnNdw4x+sjqL8alpstvjf65/5CoctwMdeLfWQPnpymD7A8Pe
GD5kHKZvpTTKhgJAlMh1VToaP3kcd/u8Fmx9jXnqQfI7LStDNAF8AeC5ViCLOGLB7+URP+1Hzy0O
mSBE9VyEYftzIOLKQZs5YnmyHfyshJOp7z0HU0LyZw4tnGf5BDlww77aMG5NkCv+2QLtCgVSyte+
GIuDmn1xyWcBgNdIarh3UDd9ioUoBOFul8rfcurUtx26N0vBPPcYJGkoi3dFOSqQOtiPJbYstaW/
arKvGPaFZIugu2yBCaYzlilyPiPeq+tMBO1TMkiyZQbpBF2j0raGP/6cVYCZmpO4Ps1GVXxKSw27
VuU8MCeet5jP9SCuCq+YX3A7tj8Ji7jX5iyNLz56/daHuqXDBm/ZiQcjywC/DdWuU1/4zQ0Gwumm
rdzFj9vP+W6Qg3nFbCxidR+KHNeNgCFWY0++TYbAvKlMmb5z0OTw6Ona/0zTBsyQTXrvpbb8INv6
QrNt13OyqmiJu4e/Lb4D7ZJBq4lV5MoJXxGZuLeGfHGfJtVDOYDADpcGgh3hoc+c/JbQbbx2Ogc5
hQnnnvTdKcs0ydiZoRgAIyO64GTPH8d+7HbCVNFZxb51m2GOYRQCKggW8VC2u6mcu+NU1PZWEaDo
tiB+mxeUfsw6PNCeIwCmHat87KZ8Gqs9NXOafZCfokVbV92B2zU6135v3ak2NdwVz0TamUcbBPC6
Gzt4eeM4hYClvJjn5jjM16llcVTgfPxpy9o/Mm+NzvYwfrfW8N20xpPJoWBB2VhHsUAu/Eo4O0ez
jBJk7J8bFUUnP1DBVUo45nvwiijBAZdMN8y6eDoUbLWXCmuPEKJjMRhtEighxI2+WzwPVMp45BRs
qdsfy0vgncb0H1zG2InxpdoDz9d5SDjsuwicNJmJidoTi8YnJ+TDVVPIoXx+lk2Dhy2b9WeCFThb
D2RGb8fQo1ukk9fdEtTmY4WbpBuhkgWZ6M8D3JVjo52O0rzpzeRvwaBJmcCGo0q2d7sJOhnLxEgp
3Pzu90zm8JoXzpvX+Pp2Mda+tnz0Ex4NkJlB2R1Rvaot8ybxvLiWHSOuYQ2Hk7wxMDdAVcWgqvMM
zrs1X8dEb86B2wzrsKvV15SPDOCK3tiHitOvMaYU1tS6C4F80ZEMdYZ7wbDwX7PJhbTGA0tjIeex
3GX2uHeb2djTIkY1Q+NWtCr0trppbaPcmU7jHSvPjkCGxJH1oPzG/cFwg1IIuqbBmBspuGmrvRRh
E99ZSy9IYIDp8txeXIchydqU63Bypwqkr19NB37xDqyY7SDD+porNg7OJL5etSG853h2XVI0jVpn
/mwxrC0IHfL8PdGVJq79oXc3PluW18Fy03Mhi2LNBkFt7XEgQznUFVm2QF9DLsgwyJvGtA1EjH5X
cuK69ybOyc6gh3PjBcmPqJl5CFM9uBYSYS1LovKpcGX2CPFivsCs955R8CsOSUlYLHYyYEJ+ZFbr
HLArsK2yWywjCTk+ldsP3VQS0p8gq3IoUkfr/5J3ZrtxI1kafpV5gGGBwS3IuUwydym1y5JuCFmS
uS/BnXz6+dJV6LHV1TYamJvBAI1Co1xWprhExDnn/79/wd5fY0j2m7FJEaRkQ+lbJY+KZ+Hg3I6c
Lrds1SlScKljEshsCKZebEUcuWYk7omnOgpiG5asV40c9pGBd3vm0i64w1bVxaZNZH/bCVffQRUP
K1ZUlyDeHu8NNCR71G6SfE5PqqrCgwtEcxtXeE7G0XYuJqtUuzETJbjLJQ3soaUqas85R2FaXydT
dd0WpvkgJpIPGuMlqZxXDx0NEmRngqXtILNzYigIgAYdH0j2pdOH9i6KYv22rmzThyzjHop5zC+T
NrsvY89YQVOPvylhiDvZWBZhllW4TziGrDU13JFpgqU1dMbbsRj1HSSN7DSxmyKSKM8aov6WCOHo
jjzmYosYzdkYBX1nWrzm5Vha/dZG/YodAEYt45FnMPj6UY9ybYt1Yj/kjdz2Fo9RGnffOuqX9xl2
MITkye8R3PsTHLfVwCwsg2W2J3oIwmRTZlsZt3SLQkksIUEk0XrB/nLf9f1mYUJrqpJ7zPRrrc/t
m9UWCK1H7C1u3zUQocjWqYn77nYlHamtFeo9uRK6BvSgA8tu2FeKXIoVufX14Dc2kHoMiGgcO4bN
NWqm/OhiHl9qbe2lJewhrX8uPPsdUlS07TVCNWekvyvYuc5Nrzd+1ToXxtLttJqKjwxhyJMqvqIb
XDFNKLbgL28qzda/4tsYWZookI2xIKMHuNORlthD5lk0GnTpM4rwjSSh/Tf09R7dPVRJVGBdM+Xv
JjkofmY2L8hcL5DXiWgVJRVaM+Bb+PBq12A70IgoA+NrL3ayl5CWIKt7qqhXXclsi+OHPNoaXL1m
oWRGqCxRz6IDd0WBgfpcUthk3b2UGFqOxZBZgVmhLzfP0BnW3ECXEchwVHFfCa+37hwVlQDpYyNu
VqNmOBu8cd0un+faovtSQa/TkgyOYiHs52Ygp+w15F/wejbkTwSgdO5NAFrUW9hNV9kMFpH3tvap
rteLS57phpEFzY0mmW9CzQrvgO7jIOy9yttK19h7xF1HrjIOyjYSRprDOM470P7JayhDdkWJoQQu
oqjSey1ZUoaQAhH2awShzV4J25RQ7WMtPDoJNYofEVIwPntemt14EbQM8m1cBOlzz8SEkS38UvtM
ZsTe4Y+KkDPsEGAeI/ZDR2eowHpK0PeKyJ3bdByyu76zWG1ZNwAypwtdThi3OKSdxJHPdZn3r3Nl
2O+AqOELWl5frEaPs3NLbecb6N03y9IZsDln0e1Sm+0erwH9CRCvVIwhCUI3rtY80Tpu1iAZya+Y
OnmQjk1XX5NA7VBfh0t+IpIJ0kqtrswUOllRv5JMByLOGa9s9veoIk9Ti+CZd9qdJXB24RMpoxub
A8klT1z8HKpUPU8LTpU20kkMEe+NPfUYOox6h70tYd5Eum2ReltC+V7I4Lq11fQESmvC8BByzACX
rvYTZL/IjYiyLxsQvEhOfYcQOL9IaD9GsJiQ3Yj+lr27ZIfM6JvBbChAPpxxtB3UxmiVL0PxsQxk
QWFPa/1zSlhJUPWqk6DlXKSF6E4c5lTYrsc7ryq7h6gnJWBKTNrW5F+dUiQNep5dngm+axJlREAi
Em2LtgpDBP9njjI6NbKugAzuByDlL4lIW+i7pOAel67VI/ywWcrhN2FQrDo23aKPWPJIT6NnMKeR
t5t1rFg65Q5pfllRnfS8tO/U6AkOWnRUE11jXGKnzyjixXYeWHHptk6XCS7xgJzG5WmWVG6Fz3CL
XofDw3LlNMXTOArzBq54GG3azpxfyAnLdj0n5EvL65ynWeE8Y8Bpc7wmesGv0tnTL6dc0wl8lVwG
FGJaui3aKLwyaRa9UZ9SiSxpeEqGCGBNx/XjSmqxFGu4MPkDZRz60qbZkvXgj4XQjxZZZAwuhuyh
6NSu6WuyPIvxsWvRi7ZV9LCExrYWrtzlTJfW/dK0vj7PYDDtxqbrnWpwYhkysq4kDx0eQDQkNdXJ
wINGNrLefCuX5AR6FspsMm/7agCVrQ5gaMnbIeCkRWsDq9Ooow2sSTKAKvQwToDV6avRG0jzceOO
u4Ka80kvPbqrjqX2JFiod5jl+G0ngwdixMdMFoHyhrscAfvkK9FlO9CiuDTB9V0QMg3AmqCUZtvT
rvN8HFOAfEepVkPpRDexyk6dJAK1HerkwOyEoQNBd7up8TAMNXpfgaSCM367TEkJxEiMbWDgxN+5
UHRyFBfgKI05TZ9SVsG3RTTEHiKvuXPqcKBTPNWAmxeLJcuWw3UHvQgnVEjxVuEnzhOjpkxSlbVv
DPxhvgPh8TRybjkMcxh1DNFqfN1xPOEiWfKKl7uD/RKMHZfY14z+MWtJv3DdxV0nztBsR1ekHONI
qZFwmFfYnrd2y4lpRSFqXFK1VasYDAP2VKWWm7J+b9NE+6iySfMb2WsX2fmEOy5GcotiD3stgH+/
KvL0Ol0WZ8erY0K9AidgxYZcu55mY6Fe8ALYOKGAN+PvyojPxkPPOgXU8gKlk8UxbOCsHCr8UIr7
M3B22/SsylvHhJBJzu15NqZC8SWnxXAImQMFdYZbqUxM5xbfQnJJPpL9JjxJwBKdPDaLDLRG0MM3
X8Ujhvg8Bu5N38gMdNgYqzrTuicIGPad4Hm8iWvBoxSZHb2Gpbq1EWutKiZRPjtNG6QsqjSlBmuv
K50s5JI84sDN7OIuKepsixy8+6JC1rZKNxnpjyXattWsp/zGBeCMwc9LQnJqzDoADav4DRad8WwP
bnI1G60KGCji7EGqSH6MafsuHhjf0DH02Vle+QRgz0eQvmwxEW8HLeJKua/aqD3DafqIBmlegqi7
5oGiX08HyS/yLr2ONVH0ZBw350rBiqEoegvD621NldtvKxZL6ABNO+x4rBXHRZOm6Vi4MWzfJHqQ
Sm/n88Yz6AE8ynmCeiolooHFuygHAdNQFs2bAZzYpOseSrO7Ulox70Exg2rLNLxk3ZgioIkB3t/A
56/veLqSL1lZiydw8HngyDZaR5odbcIqXK6cssp9JXvqyXAeGDznQn9Cd9k9ZOSdBpZbAAlOF+Hu
48ZQPsKx6MOLFjeoQz1be84y38EDrS9Ksl427A75GoNxeygnvab+hKjBAEZ8r4p7fzJLddQI0QqM
KM8P9hxh6j1HsJ33DNNfcnfetNawnGiukJgcZ9prhvvvUc8IWmM78K4SfE4g2rEId846N6b+XcNF
vE9GIxQraYxO7sciuSDJYLrmWcw5PFvNc+UM6Zvp5fTR42i5k9IYIApR2dTBzOgY9UJAjxiwT8o/
gYAP93MUAkdisEEsiT507Z2YivZkQVexT7pbksc+ixLdkjb2OLS8ZAd4mOn5kunXsxlDyNWcQhAl
E+fr2unQp4iaHh5AlXtow8YJUxJHDiFp0eTGyJvMS1dHLQNMd8kf4qZAPkLqKxPQ6lKrtAdZah8m
ss77otbUbdVb4UarpuR8fj1nziXJo641wxUhTPKe8LPhVpuHKkjTm5HG6saAU/CEFbC9toU5PcEe
7dYpIpSjWRFcjL+pf2JBeXKy3LyctfNJYCyyk5lZxhFgk77NYeleYwjN/NAesvdhCNuNGg3db4oh
oSjRWRcQV+2oApPIV7VB2AjSD3ufy5a7BQbouYgUprGOcM43Yh04ebW1ruFVW+ZjmthRUFqOt1NW
WQStAy0pIi7DV9ZZFlH2LotSVO+LmmguDoDbxpT9oYZlSxKKEE+2l5NR4vKtCkIiCnFDazU54vo1
N3RoU36qnDZVrWfgdXLzupaqXReABgMtLt1jL2hepOW3kc6MM7Fb5GE/bTkwk2AxmxbR2mms+2Gb
ljtFIhy9lOjZjeN3FEofLr1VEnflJgnFhsAj4A6tk25rVX2QU008mQMkNcE4eyY119lsBXExXERN
dDHK6nGCiu8CiAkmIsJIFJ4x50bxmpfV74VF6LYU+3yo7zDX7lAL+ZI8ht2cEhRqjyBAbCZC3Wqc
GGK5PY2dogXLbGi7RVeH3LR2fTpfWIpe9ywcpkH8yF0LGHtjdRFa5HpJKBv7Pn2R9dxsNBmll65M
sjuD2de9XVIbVktC47uoxPY/l4rwuIax/VpmXfRKerB1SbGrbxY3wo/ZJu3Dd7Xc/7aB7P8QRlVI
z0F++q9dIBevWRu/vo8fH/VP7rA//94/fCDCwO6PAwI7Am4vNKD/IM7pOgIbHRYhEBa4b//wgQjx
h9ShxnjAEc5QBIuv8ZcPxP3D4A0x+BMPYwUIVO/f8YGYZ+nn/2gNHcSvONOk1AVsA7wl3ic5pY0M
I25MIjedkSTsot16o5tfREXzQtwMEmapB5kDWpWO7TZ0o56KQn/EUK9fVO3whPjlua+bEy05evvx
0O+QQF2zIksCrcAxVL1GZ7puLVoH+VPnnpH4XvYEkzvwhvmAD8ZABHfOOSYW0Rh/pyX+WUj5/Zdz
TVPgtUH5Cpvv0y9HlkBMWldlBVORBoJklyz8BuYdKYX8jSr18ydZ3EnMf9hyzs4cBL0/S0UjrRH0
4gsrQMNF8UlUTKldzB17Hr7mHx6x6z/vzY+eGvOzatmxHMSvHM0dnIbWd9vgjwrY2UnGQmMkEZBL
/SZDJX2GkV9o6jWQ3sU+HKincxA0JO84dSAHpLu6YyEHilS8DcXIabU/w0jkM//VfVkWlxpgl8C2
m6dIG4+VI1+NmJqhdgLbqb42U4FwkXCW1YQ7YbZw7xBKxFTb1A+F2bd7s40RBw/g4S2yo4M4nAE7
Lc9KJS+mYkqVZ7r9m8stznfufx5bEIx4QvBQkZrr2GAbjU+KZrK/EbqbmkdGgruNkcSJYlJ+HZP6
U8H5qp7qwnkF9eaTPMFB5Qx2GIr3XIs/fn0zvn/Qz19EMi8wTFhaluG6Z37yTzcjnqaoiOyYISMB
buSzzaRnyCc3ahvyqPK3vM+OFpkZSZ4fm365r4hqJpNUbunqscl4xo3ZN3cpOYqTrbZWJF+XNHop
ZrFBafkbI4Nxtlv9+GWl47gsQpYBOBkNgPnpKS2JTtWyborXur6kvt1VB/q59zQF7pTmXNZdct/2
1R5VH0JLZ5so/VGDnLPqLYAoJBkxegkGQeZTB21kwVcVO879WDfW6tcX9Z/uLt8TWBpSGItXif7S
J2iwHSnpJInU2FBzmvip2owFY0xF63u0+2MLkYNeykgXxuksWknLy6CWu7kglIhkll9/mc8i8E/f
xf1kYdOdWuS5zEOoVMSd1ETLegJnJlg419i2v/2472vSp3vkOZjXLHTnrjT0Tw+UhJnJeVJ6gYny
jr5ZjTq7Ix+rGHkqrDsR5caGhI8qGCqN3IxCJtdOjOdDj1/kbJqrNA1bfKwFhbRXPp1jfKLW2xBB
c49/PTuCJSa1PPQm1EHJjQeeCiSlxyx6uXC7lth7B/xfLeh2NIOxmo2KOVvUH7FRpD6hs8XastQF
0hoqkZk5JZVRu+tcoj0rmwGQzZRgZTSRue7M5frXN+LnJVZipgS3YugOWFRHYNj+9FDMJrCeCqIf
4drWerEiUoNOIDaB5PzGk/c3r4lELMSmSPAT+6/9aduwmRwbZcg7baaSEKnsA5IdDRe3ZpLnmRiP
2/hLOo3AoJd918+35mw8h27RriCgvkDW8gkDeo/kgjQ221Es3HddczlV+fbXF8T650fz5+/J+eHH
tQfJsIxwYGTrEDDOLEYi42Xq62nxhBWZfCx9IJS0HpJVrMW0j6aSXiVoFSr4p2jBOVyNi3ZyrFZb
T5Myd6DYhsumbQqyiceM2ZcbbiPlWIfFabLHfiQwDuvWaaiAwFp1T9xRR2KqZgCWLD0+2NGHOUAO
k69ChQRVG+cO6Sep3eAvEaJa1ZepS1/DuCadqB7nF5KiH2G3OcHCyeEbXlAiD8Ko2YS9io4lap5N
FuePv75m//wQcdrBtsbRCmMHO8jPlyzrPI4bJs7KyA5PAExZBEHKAUwJa2Pz648Sf/dZnDlw+BvI
cHDz/vxZMDMQVJqVF5BGaR6QlwFerE0EonP0GI8CxaJSK6ec0Q5+Q0w4+pXJFMLw2GDHjkg8cLYO
N8VGH+L9zvl0/uyfVxlpmjZvrcdLxTn30yOep4MATJSFZ13aAZ6ttLXjov6sCN6m/4o+qr85qYjP
JxWJyVj3WMQkn4HP+NMVaIws6gcnj9YpCBB3ktNuxs4ShHa3XZK4Cua2vx2jun6lR/iQAm+zSZlN
9crypcXARC3MY1STlHBGJsYbdnyRax1zAGCSvzlQ/N03dVyLTZHHwhDep8WlS80QvlkSBq5Tsaok
xWZIqddiWn4ocfOVA5YFWcjRNbrf7C9nP9tPdwLvlwE2AqcPu7L9ebHBStEtFeVdUNTyMRwlS0zj
gxALzNK4HebeT2gd/+bJ/LvPdMBeOFjO2GfsT/fFK2bdkhliJU8B6jGgFBhJPR1qS5qBkXC0L0iP
yIYHUjFfseO9GgsiwlD7ClwDcZJWVSd3Kr+l0tyLilFcev/r73eGb/x8TVyDwzTWeRZhWIPfTd4/
eLwmTYlKNzqNVJoe9nSzDe0QLBavC4kjhDZlS360eIjGyfiW2vGhX5yXtmomAEThc6Owz6aOdWuM
w7c0RuVDMHw00HTWsuR6dLJtHY9sVRWw6rp6c9hv15IJxRBpHnaRbLvUqHjSDFkhDpoAZpfa4HX9
mAv9vp+tZ+LGAtSbm6HJNhag5fVgEgn76ysgfy7L2OywdFK2oOS2eXdgHf+8dpRJ0lFtxDJoB3kP
n+ZmcUlPKAeEXvUEGRAA17q148t6inJfhPwb1CmrZs7bdRe1t10z3lqkroA7Nlw/YT49GQ0bvASk
WehPUjlEWTEBYtDXXETt94kni7caow3mDLpyRUbItTUGSRi+4tlA7x65d4PpPQsjuRSRGWS5sW9S
dgOkc8GoE4Kz9Mt7nA510Bvq1PRJMPBFhV5c5fl0MaXpRZaTrICM6nUA/KyZSB3Sctx2nXOJv2fL
bHJZTyTOQvqG/WdBOcIGpdaVpgvUU8xwOwbjMwb0TWy1vjlBquWPDkw13oievqryJ7l466T7+M2t
+Kdn0eS4zKtJaUeCz+eVoXfKsJQKqIdJd2uhlQvOeafMlWCe/P2T/h83ULBN6uws/7qBct2X6evX
H3snf/2Vv3onzh9ndy79fZOnnaRWtti/eicm7Bw4GS41AtWgfu6q/MXQMI0/bCaQ8myqpSb/karj
EVxjCJ2/yFvFQfLfo+p8L0N+XLpZrh32dsPDYMf/zk2aH89fUcQoPCmNctv3Q7trRNa/lgmC94go
8WsTex3jGWLsc/CYRyLQAUMVZbRvJjc9enop/B7H7qNbzva71+glvVOpbaTQrYBOyHTUsjLmnIvs
q7HtEHoqWhkQD69Ob11XaRKYPUZbZyqOmpYzwPKwe8oKlyJpnCcTJaM/LMkjqr/30CKub7CLQ9YS
AcokjhIOIfe0QTYvfQjeCUpoKR5yO9FcQs/j/GAuVnlJ93O5KoUs3pDAIIhkD/uKIyne8XnjFQk8
Gl1qLUIp4ljRo6EPto9QlODgmZe/8cLsBY1XTkoUn4oEHulFluT1+6CboGnJIvxiFe2418ozTcIR
DNDK4qbG7fqKo7g7pGIu9mPjghHQqPGr2EYV17YV1lYmYv11nE/TTstIuayisb+di9aefKc0AO12
qfEwM0ICJg30EkHMqY2tkUCvodpqhbw2rHJ46Dw9+lB50jwlzmjdFDqGfVqmHnRQhcesQamFySG5
4xyAgsKYH1MQidcxdOk7Ew7fHp5cf+yKMLkYYrd8HInqw0urg2Jt0dnyaPiNUukrU5HkFMcuJFmV
0DxaVaMc7jCpFidkNB8hyjJCxDICjHpHPTlgB32NANY3kta/YbJyl0B6E2iWepfFNodIcu2SWogb
xP/6OnHxpqZy9J4sZ6ovBHqSowlpEO3Vkr9bmY5QIjuHIreExp7m0tRO+MHOqTqU3W+13attjTwZ
nV2MoSImYKHQUfePOZorwlcIaxOu2ItSMy7VLD/C5iiMJzPlk+kkenetVlSH3G7bYGGNJGYy7ev1
Es1QGSAtlsuKm8AQwqmykxcvtBZRCD8YRGFfoeto/Miq1Bci/OZTPnthEOnIWmdDkfwJhM835cAE
kiDuZiUcw7ssiIhj1lrVOEzjkFklMWqrXHO+UZi4p66X3VoZyts4nZr8uDKmfceZ40Rf9iGyMA54
mY0FNZGkoZGgc+8xdtuQhgekLkbs5LSJmfi2o+FOyCKxThunJTFgnjcLkYn+NPdIq2bI+k5f6Wuy
bkl+gtB9WaCA2xmKhn6e6sW+WICzT822QFe+koCZLkM3tEg1dSk0nJWcp3q7RGcvBLGxaUiIGzKW
EeiJHc9bQcLDMbInKLu9nt3Uk5Nsao0pewaUygLCugEV6myNMCk5h+ruc5ZgSeJ8Wg6EG6rx1inr
Z9xTXzEJre2lvWhL+ZYykr9eOOPsaq2xziKrkMXn/BOLxjX9UYy5Xy+3Y2vduiJBO51jgSQXar6L
vKRbmWNWknyDIWZKinfTrk5NskwMPPDJiN7Rbiun7r/EqP5WusgWuKeOfiWrtMPuWoqjnkbdoWpN
a913tfzoqDg2TuWYl02P3iRm9r8OE+ndwS3gqk5QYK3ZmxAO4DmqbCpAnuOz6Go+d6CXevoSEfG5
Z2pMvy1DtUjlUR0mYk98mQ3tdkDSsc8qGx2MaFtn36In2oZ9uFy70WJvIontJTwnas/hfDatc7eJ
Uo99e4GnKzSU7JmnYP6FUG3quSdoqreZC3JO/VpTwij+62omCgJUbqF3oH6RBn6ZS7DSA/7Ji84b
h4OupvJQ5iP4GxwXX6G4dFBLGbyhvNbx1QITxs7H3D0fz6l9kzGaD0ispXFWJ9brrJx6DGxW7J5Q
v7gu2e+uucG2RBszdKJ3oEYP5qjUup6TrZZjjORC7HKrkgEbhv00lEBq2vE0A7cNw9SPh6SklTPb
0YpSO31qooLoaCgbPg7OblNVdFDCJkcslRpwKMyGTkHr9bz/3Wz7LSz9LWm4+nUr83Wm98yoI49G
UDisUtLV+tTG2WnGEXI765gu6ADAz92VyzAdbYBuFqxCq7uLNScJin58z1wz243V2S0fDsiCk5vU
xJ9FGuTEXIo5eNLq1qajMbE1mW5vTZsV3IYKT2eAs2BfEFDlRTi4B/mQoqRE+sEP8EVWz091yrKx
isIitXeDExK+uFihr3eM6BDOwnJrF2bb4fxCpIR9qzug5fjppBEOu3CInjsiVKc8uQeDdDKKiHMn
xuMij4p122n6ys4RlMdTG1/glk0PpHFYe5k6yg/5zb/YhWc+t2bKgVm52Z5dAjllWN+h7GzwwiE5
9cUwjBGs27J+YoCIZt2ZuytZzPWx0mT3UXiWtuLJPW+DM7lgWVFuWtvxEEG23m3rJHQ8p37t6P1T
bwynMC2ORMAuIIMiksdig22W9OAQQRemD5VUZECkLKqT0GHUKyJnzPbCJFuhIL0KuBA+Kys1txVe
54Zz7wqDq4kMNCtwh6HHb86mkcmtLwzLJdQ5Tz9EO3v2BjY1VzFvjebOjEZ1UZMJMJnjt0TOIUzr
DFhVaBtHu2vccjuMFDEQcsfudWEb+kgXHQXCpOfXgnSYAWEgmNEAI/dyX5Rud58B9NICb84KxFQ4
Sm/mQe+CubabS+RfSKQ6XOxggGf9kaUHvzVelW2rynY1GjPEP6MUwXLGKPdnGfMsYudOy+IJrPu8
FFsnAnIamHF7jyiQTVq5V65mI/oqXO0RuSfu24ojSqTXH3k9Tfd1AYFdI7xuA6OB3ds0C++GfPTH
CdVRVQ4EkJTxqUuajdPjzOjM/kl0zUOD1niFac28wQxUbejBzhu2Pe+yDAu4nrOey6fUZg5WcayI
7Owtja2tWYE2aJNjl8jd2I090mfQ1mcza1TwZhF2EsHdztt0XaU2Jitd7WDuXhO4cZvp8Rsb2uPY
DBhFra2aRvuER0FtImEhH0zpWNvzIth3OYWRImuXjgxSJCCXjOXOU3KGVrgM1ImG5ya3wygmSES2
Z313T0o8sAtZKyjQWpvWQUrNes/y617MS8u8oxs0a80RvtwLwanTik96lSX4GlstSIbR3Kml1RE0
uPNdleZUdcNoXwtgHnaRvlsRB9hisvpjz432Vd5fEs9eHbSY5JX2HJVttwZa2hp0PDno5+AgMe0w
iut+1Wiv6ezUu1nl+QVUIrbosxq2kxXJgq0zAb2K7Yt2DMU1x291cOVg7OpqBFYbIsbXJrTXwMse
GcW4gTFAN0dXq5ET03XuLQin+soLBWlSafXq5mQi215T0whHW4+Daa9ARaOT756U07ySAWMHicEg
AhcLToosRVkhtC92UrhPZTFq6wT17ENpQcRxzqF7Nmhtn2xW7WPSwmLNidK5Gec58qe01G0yR5Di
OCrLmaUqXKkDTcCxc7ioRXQRRlqN/5tNijQZRgRl/4Whl7qwExfJTFKJILMVBpjGUdrZhItIesxa
jKeq4dlB8R/PReiTlqJtHKx8/mJb9rYe+vChnGN1Q5AFjg3chrdmU5snJ0HDwRlsvK2MvPzSRMgV
TYKWzlFW8y2UA50I8y5/rwohtwo0yzevrsPthC8YSS4n6Fqm1oUhLJAYi1YWr3Mhs3Qrhki/ZfLg
bvRRb7DFqeSxJfmBRbZGCtiH2AVzXd9GZqGfcIDxRg8Rlpi4bfchOAI0g2X0UlqLAHQvjWDUxuLd
Ur130kiOf5yFgM7bwRNzGE8+e62KbjOV5ncV/aLD6CIWXhGmPnDRkazV1ABEBJMC1rbnbbWMb9rU
IofYjjmqte1jH4fg39tpPEkT2Z0zqvJktV17LMD4rJcw/BhLJDto4GMH5/zMoY2w6g2hle6zmBoT
YXph3o6L066nTqhj1KYOJ0/HJmzYtl8oVtV6KSLvo+7IVfMo/fZoVKorJ0qS0yDiZGdbJMSQAaoO
lenp7BeWt2EW6woU8Nd4pct1H3Emd4nWOCSasJEpeenJWJqrQo+Nc/gCownZFQd3IcBmVRvevpPC
vLAJpf/GL6rWIfrxYyZjq1nB/wlx7szfQGq8dQX6PVdvCJYe3SgQzYS13BPnaSoaLNIbwiPwl9OA
qVgp4V0a9Qzh1YXcDB4u+QJtfwb9mj9XiBp94lfkZQ1SoLCXdFPqjJUrox2P5/Iei0D5oUaYhm6B
xabz5jUWHS+oZ5U+xrGhmStJTFoQ87YF+eAg6lGQNPq+EaS60cdXhlE+YBbDY1zpw2OkIwvWlH6X
ogrbIL1yx3ArMpUdwmK4SUcnkNHIsjJzGNf1DclX82kOF7U50wtX5jxdpVb7NRLkb6aIB04obZmQ
z00bqE5Jqm3H2jYLiamrTD+T000e1BwxU9ekEMgRhC+xfopYOdf5mVHDqSDZVEoD8F1rxpoKL9zB
gs6DzEqam6HGv6fHJFcPrYfNxE4LtOxtehADudcKbsNVv8zWtl0k9G8bkoM0wSdwDo0OydTD8c8N
FvU4Sw0Dc3fYhuBgjS+GwbHJcn0LWtJqyKs88qtaywiKtndxdZG5LhacaBgvCN50MbVo03DXEl/+
DAeKl8eMRfjWhDj5APxI7GG4irFQ6UN6UzRCu50su+iKfWMNLoktXYPuuCwhoxRZeUq7VLyw9zVg
seHHL3HDF08zsuiXREwRQCHvCXN9+GiI3lqrgYpl1SUzlSmWTISRTSa2TuF1WyJtnNumnLLD3Dn9
HlSLfWtOlrXtB6N5c9Br6oET98kzHODubSqKBZVazcs4sGxyabxjSC953/Eld7jI5tUAidRPqrZj
KtNYT1TR4+PQJ8Vdp0YLa60BH1yUFXE6enNlck9vjMLgy5A28hgZ40edp8aaGig5xPogrmbB/+un
0PMt0xzoGNgK7EGpiSv2WbEurDO0KYwLMD7ahZZi78sI9NlIjhQrTyjkdCRjMDIl5pEDesprq9ee
vJNADtdEKWK2IrrhUkd0bzSL6+uRzYo1RMkO5ll28BoTk0JX3U9O9trU4+UyJxpKwOQ9y6x0L1Vz
WQyNicR8UvBnpi8tZQ9RCCtpivmy9+aXSpXaIaFLfvP/vZdporpiTvKve5lfPtruP1YfZfSa/9jQ
/Ovv/dnQ9PQ/kNq4uoX+QpD0eWaQ/tnQdG3isT3anEygTDqUPzQ0DfkHAjKpe/Qb0XyRxf0PMZgh
6GgCMHfhxX0PWf63OpqfB5YkdpPhhmzKRsZKg/RTP1Oem3k5kT8kJfXZRunoAoaIyo2ZHSGf5bz/
4fL83XjwPGT8sX/K51lI2SzJlJCG0/cx0A9jntSgqANQTBxg1kYE4WTph2VaYAJEWa9pbYxBES6t
IunG01Hrz4OLzDW2+8elYeIxDgY4fozJQ/Cb7/V5+HL+XojhIGva0C7JCf65r4ukIUGyU7jb0chf
OuxSgRjpjMrF3nHMO3jegug3N5lUJ/kUxPOl3fT6vwnbPH8HlGuGriOUMw0A8D/1ljMXbvg5IG5b
JxMH96zFGSmS6jeTtr+54xa/qg0N12MI7J3//Ic7ILnIabykLhWIvbMz4gHxme1G2rSIbci1+PWF
5Tn9fL/ZCPltmLNSOH5+vhrjv6k7kx3JjTVLv0vtWeBoJIGqBtpn9wiPecwNERmRQdI4G2nG4en7
c1UBfZW6dbXpTS8ESJCUHs4gaf9wzneUY6PYiPdxTVs1RZwpTAzdv/mUy/Lyt7sKpvUfq23EIgzC
/vyd3IS8lDFIwn0A4olx9ozjrdQPpso///XX+ScXj23xZXvO92H4/dsHBRZikD9u34S5L9YF+T3m
pJoUXn3HjPRvGJ7/9MMEO3uoR+je7N8+bNJ+Q5KTTzq4R9cGXc9fZcYlXmhBzzNJcfjX3+2PWPnf
r6KLXpWNF2tiSG1/voo5KrJFhSllveWzcTcN1PowsR9K2upjU2UFmSed2GXD6B6WRl6a0ir5KUoq
orGeugdZRGqPR8tsvAICPgkrHYQWLyIOPViWu8FtiVOJsjrujhoQB21FBXFAtUtmGJF3I1Suxdno
ABDAypbiXlWV+q8z6n+WJ/yT5zwmfYH9DRLcv96PRNW5I80Y9MA6c48ysKLjbAJ7HZrg2WLDSyw5
ybkq/Q49DFa+W7hP5PRFf3Op/9n9Sqi068dg2API1H++0gA5/DpIynhflto/AjO7qVETrxw7E38j
cvjrJ8U2Bw+MKS8KuNa/fRJihn6MZQyhmYnuetIRfWJT/egzYDT/+vZx2NTzY//5BiImE3kz2hc0
MML77dXSVY5nhW4f7v0YknphSNVTvPHvUHhND8LiRnC74SklIxj+00DbgIqMaRoz7PGy4BkPMfiM
/cyeT696HYhHDXfjIzBddBiFHEqIAXp+jPvBvx4G01wVGVb1WtHfIl+jt9+V7NbXnSY8CVqSPtrx
zAw888UuVvW8hxBFTK7C7u8FqGb5D+3SWQUE0Sb7ccA0k4IrOutMBkAanYnuMOsFY5jJ3ZgQKxJx
QPKD5qQ6+iYet3YJcYkJGTM804XHohvCNyzj/u1ILCizHTbWFuGGlzmCOEW2m5wdWiMSLLxtCQTh
MjFU675CPMxuq33yIVa+ubpuP3DxR8RddLW7yuYuWcMjxhVVm/kyWioPuT3IR8tuu9vIriJSgsMW
VAqoTkhCo9cRLGeSM3aw5CWLiaoxkFQ/xXjJwMD98V5Y8pVgSBgLhdWIKzlQ8lJT3oRVtiE77eD5
VnXAwcRoUJnUfXCciAkvsK7oArfrbxeDEzYdYLX1nSr2fJ12HRnq2YQct01/MfOcTJNPNjAWUqdi
HfPLZNl18Vq5CctHjT4MesxoflEycU1GD/YfI1JGjtq56YYk4ZJ5rj5i6OvZFdXmhTWs7EhVa3ux
SpQdv1C2ITQL6nh4jsrKZ/dl47jrOgx4IvCvOyNQoHV20qPLjtqEJT5H/4pOkWGOZHBO1DbesgMh
lmpXR/y+3d5w+YzVBx+JKEbyiAikA4bi5Fu/DYJ3BGwQ/lgKv3tZx4otsovs1qQdsxuAPHxOpG0o
iLw8YB8qf1ZiVVRj/IJZcChfPK+sVwbizmcXSL5DmATc8bGR/WPJkqcnzXPEzUmJc6pY4paOH34v
qTeDgoJ1m27sASzUPnJbwDSy0PO1W1QEOolBNJu8hN/MlgCfdYKA110ocKj13eonUnK8k8iMGLD6
qjuqmGRFLwUfZBJ7OgtwLfkKokm8bxrrEpNNINkmqpObQk/pIfAaHIVT7fDzZqPy2MNFA8sLkuwA
/FqYxq/dUe20cbpTBmfsKh3q6tGrx2Fd5PNuasMMLGE8bfMc+kHPz3YYrQaPajfEhyhgcdY1U7VJ
xcT9UZL1R3B3qcWOSE3nxXhReOXN3a/GYVKRa5VTn3bdjzhB2UaBim/acuDVCku6a9KHLzLsJRj3
eAD9TVcWXH2cMOdIA73A9pkds1pFfFc2Il6fVx9MN+SNrJ3xEHkq+cLWHCSrQo7jvZE2kV/8ih/x
7Nnk0FrldpxNtrcmTmFKUeJZ6YHvgevNB+Irq73qYZeRa+NcYi6sVeUyqDEUiNPi+Fd01RLKlx7h
WUl/ZdpTytjuqm+iblhXCxg15MTROpHJczob/6pTTnoLPs29UmqIP/JIeExxg2FbpqkHuSGh5R5q
lRxcO2jYNg05SCR2dgHshVNesFEXLcVx5QYZEH3zRoxwf4oaGwxzMJNPqrU+qGSpz7CPIzCY/rhs
GtCgq5S+GiiKVcq1T2Ah7gkKby9Ybnqvg2gow+XR7cL+3C5F/nPKeeMiM0L/mbAs6rpiuuvRiB4h
5CcXjmW60sUSP4vOR9+jZmwLc7icU0IoNdrEfdNf+A510q9TcZeU1YNtF+WREHRxHLVHzhcReint
/L6EKbFrPDH+Ikp+cFdFW9DtR9py3kha9s5+2Z8xs/SbqJXMUoGSrV1/dsCPeSQ6EmQK97YMyTMq
m3HX+DEYbIcFknRQbCxKmQdQtXW+U36IVnaAt4KF43tiDVyNYfBEkbTsNaNRhGM8ysIhU9cRgPfH
xjnDV0G5oK49CTAsdKx2vfAGZ9xefzhNQ9w33/wiEsvTlHw2fyBgnQl7liNkZv9nYF6N3k036uSh
tpkIh0mKxS7yz35j6k0cWVgvPDHtxlF3P5IYxQCAgWYt5uWOeUO0kyOWfqQgo3gjjXbawnKbdyHh
tt46slNYGH5tjZRVc90+U5dN9y5G4AOhv8leQTdbO7xsbnIsgfgXrPgx4/u+K3aZAG+nEo5ZKSom
6v3SSTL8yKQPN2HXJPaWeVhhtgCWGyhY8RLelQw9yPbl5fVqsMv+dC3iKzGqxkofUzlPEQskdMdD
v3zPbl6zQidlcwz1B2FpDcMdBYc7glotfUWgUxBj9p3LB979G5uXD/NXu9svsk/WRGcV78Dhu5ML
unHl6AUm9zyCbMX3yJafqaUjIh7jUV2pJZmg/PkvBmnjhsn3s1cCNPc45O8Ecb27nnh1aEqMfUIi
P0fu3KKHyh363SPKsMcwZzDXQMBbxcNiY2llwI97HChjp/VR4zXkLa9rRv8BN4VhELlnNi/2vFIs
hphY/MbWLTEDVe6dvkz6ajurmYj6/baDnpVYs7wicvayk4qbbw6kfIsurjws6KmfU4fg23U+BeMv
VTKsZ7iJ31Kqyy5zibF5lgH7JQtxYFTCrh3z/rtxXXbibD4ePSfudsqe73JwUad5CWAexN5EaJdj
mReGtul3sBQwifnd3HbRbANW7HCpQgZ4WIISikJFynHc6RskIOmuhOB7EuQzMMSSujhMxp4uGxI8
r+AvtkNl33ewQNa9l7mXbS4r3eQSaJXCyjjB5mAFPrn2zvH0AKBLLjvcsJhj5hzA9VBpBNBTAR1E
B0nz6U5ueXUxvA+7euCKxEKW+6TG3uRnDQKJTFwVvn6bAQqirJ9uprLpv4Kq1dewT9rNZXCLYMm9
0V7Tb+Ok7z88IJf7yu7MsQrmfdFYL4Q0AxXRS5tuO0R+p4bV8TZDUblJtaiep34abuJwbPY2h+CB
gMpTjcXk2YdjtqrhFWwgJKivrh4XTu6Lqt3NG7jGOiUP0uXdjHs3ReQDJ8QxNVhRuwVPhtoWhKZd
NhsGGeZuytRrCyIHDKK+zlwk8LCItk3Ge3sBubMtNUSuZorylWmWvYlRq5cscPulDc/ugsbpwsC5
p7AHapHKZDMvCSHgMI3Qd0z1C0g01hFhvTWF/VmL/KBHZziWelYrmEHuwWvCFHmF4RRmqnoY8mDZ
l/DZdBzu+iaA8yxmttEABqNT3Exy43qsKL3yyUDB3nS6cNCqAe4H8b+nlActl8YpwCWZ7DMTE+LO
58NBDT6HLkjewoq5fYu+zR4JU1nkchja7nke+mjV4wYcLP0SSdfcZczaubTv8QBB08ssOLfNi+sV
Z9R1j6nhhMIyfEt61a+0+KVGeLVdjiCHfPcnhsSENHftqQ3C6zxwzpa7sGwLdX9dKutacQddYy0p
9snoRZ/NFMpd6lZrTql1HZFG5QEJf128L0Zx5S5yOwjpo6xI4m7LlQ5AAWHzyJ90A9Rt6Gu2vdEL
mEH+6j6KNvkxNVA8nPKdqJHhis2qWutSseuosufMjQ9BVT0BHn2v3e7YDqD/wWHfeKLgZ3dNsxKt
GbfazMzCZYNezdJy4wfMLzLs8nU9YoMS5QP5d7i0ZfaTscNREM5hRbA6LZfohw7DRyez5ID429zW
cRrczm3Y/xrKMmZoRoJtYuHyhGy4Mwkai2pMfhYAlNeCdv9p6HwAFzT5PLJWID4zDPC7Cu8mmopg
p0g+P81FaUNrHLNLKSW6re/Ba8sg4EIeAUiOPxK2Sl2fXV+h4qknapWW2fhlZwgPlRahH9H/68Ci
huELS1cWvAqI08EcW2+Wht83fSvQBit8BFpw63tjvhau+mGqZdcP1Pm1oPqsCpc1asI7vwW5jDiX
3EHvDHn3FRfkDbI9HCkTv3eWpTbJSaU6ZtnScujXz/bgT+hhvJULde5NOqyTnFC2q7z5GVr+qyjZ
RC+KM3tue35pGF9a12PVXpqKgARw8zOL6QNRPs7BX8AgEgo+r9qulx+50YDLgEfwSmnkKaxt3Ogh
Nk0InNS2ofpRO9rsfSH4piQK4GAzt4HDMjKrPFB6Xqm/wznzbvNmoroTHlmttt3srHhCBVHY55qe
ZSfpf064uimORLMOXHWnoIytgjbq3rLWCvY1GOI9I5bHThNvnLTdOjAp+bPVcNt35CNMvDu2PonS
5yZ24Q2x3sr3uaO6m8W1kZDnU7GzBc1xVKtXr5CEqUa4xt1c2VtQjPE6HMX0BG2P1qVuqSWhAO/S
Jmw+J77UCYo1uIqJXymrnfbgZpbec97aQGsy+5jCzT9V3aGeF7mFYuGebTb427TXErZm5L9gnxUv
0RT8SibH3bDTM4T6evZraUoIZY60HtvWqJ8j9/YdIhNxnnOvXUvPs/btkJn9VE0Z4pG4vwl0j1mN
Mc4mzDJS5LscnOlINQ8F1+nDZ4QKa0unEAdsh+x4KrIgWpdez05bZ60GAlUCGrfL97mjVEyZeH2i
jahZ5jszLBBKoYEWeR/LAPT9LKmVpK0PoquDjawBAxIlML+zttvQMIG94PHd2b2jjwm6m+0og3Gj
qnS6y4F1Ui0W7Qm2tNnUvbjPGEStDWm7rHPi+OCaAFIBs5SCzQ4wErfPz/6k1BF787aOx2kX86DT
S1XqihW/2cKpp64MvOpMPAQFbo1TMygcOKFLkh3bBaqNnlyxh3wSXPE5cIjygmV34KKEKsbolERx
wsyl6TZeTjVPA/Y49q73o6ilsxbTgAjNG9+cgh08LO9zN2XJa5kvX7Tj6iEeO3ZbaOtwrlga6QHJ
oVeW3T+7bvDKx/anWsXHDBXzts8oh3t/ntfEbwQghfocaWqnshvXtpgN1Qo7UKVtZkGV5TB1zAV8
dbSpNfEAO6gzgJ5o+vxXnSpnwy3YvhrJMZ0UDcjQGh1dlzX0VrMU9T2zivq5tcZ4reKs/ZBF5j3k
Jrfv3A5YYjbTGq7Ekqu7wo1/dmUVPzCPY9lmeWBpfKKGRqJo1kMcQhlHN31NsIu6rhvcdyKeiqOZ
akaiHcGDHfzXvQWoYt32Ub3CmJ6f5mwm0T5QTbiKnGbEHb78QHJpH1Lksm/QDieIo1Ix4RA/w6mR
FAfxzErRSbfgDdvb0oOcUZg5vxYQc5ESevLI7XePhYZlJ1HM3WFKvew6NbXcLk2TX7kG7yyCLiaq
V+WkS1hn2jP3s7T9rznteF7Kuc0P1lLMCLUIy1t7YgnfHBgwxRYK1xRsFWjl74Y7LQRBSBjydZYO
89NSwbYBdmOpZMvKePA3PpCTt1EQbmrNI+3eMixPtpv66EpKjsgZOh6rk0cpNC/OWBWfVdJlOxk5
l13kRNZ5Lfo12vTgOSnqq2IwN1HlqFMJjWTVFBwgPLDlcq5VFW9liNN/5SOK06usJlJvCMvmhQ9S
z6gRmjek496t01Q3COGKnazb8DrI4IqVzpjxrouG+r2FbX8agspFXB828wYVcnJwgsQ8j928PBaJ
6Z5yRH1sXWN7O1o+fGRY5qR9SEbtfdmWB6eNsUUPYa433YL5EkiKw4uxsjmEraaMKvbvYJ/S8CL+
CRuAekDFgSoNOtl1YcpAfe7w3pH2AVsp1BqWlej6cmclY/shitgNLr+T4inkJXSjq0j/UpCXCU2k
oyTHSATRNYd4VuxyVz0kQc8rrHjAUEXui8lIAGGIiTPXTs8jKjGfvEVMsvw8fWIEm3FE4HEXEkZI
WLZJePuyTNhZiEEwViHVDwnTanOQrBoac2xZ/QYOYtCuTNwV5yCFFF10/UvYsTVGcuBZdAmt+BD0
U4fYRO5aqWTYjvGAAHoZ9AN9ZcJLoAKshgx0yyKan2rI3kh3p8QJ9LS1nEuwOOx2cFf+sZ7MAsdk
fNFzdgAKO+4Z1zqrOEoQobp1v4VrNh/KnJiiegCsAqi/O3lR/iAQQ20bY06Jb0Pf4kZxNkRmVGha
E30Oe+n+nBr4qJtKVpVDDT6HeyQUBrCW3Q5XfgjhIsQH2fDysqMvIU2817PbvjL+aO+J+R0e0jEa
3qI4krdcdPpiRnc7x6jwllpuXEN5jHYVT98GgtKvIUvVIV6c6TZAhQxmKy6Tn8xgqfCZl7dXtZcO
kFp55yGi6sMw3OmitgpEZl0r1wVyhuEbNqczobVPFlQOI3Fs+yqoybjpvTZ+5iwFzwi8iWlWH1n2
gc2RQP2cKFzJMRlPFN42a9VoQHzVhBURN4V8LgT5VE4Wddd9ClsysS9blyS3fswAJdG/IqwmfIW3
/9g/BOi49lXr2JcUn5B+po8ZYfRM9YIwnBikU8+S0zR1bnnbFryqkTmv2PZM61rVm6D1zW1CtuPQ
SySantzSBQEeVO23XtRzPUzxc03oAEdvOstwldZ9tQmd5Q0JyCtqyGxFjqG7Q8C8IbUA/2hL0Ewz
5/kpbZgLsdQ5pmVuvcC5zjdxzvyS0TvajgxFBsrQTVVlFykxnVeXBvKAUZWGFno8wxeIJ0eqWBA+
uSINYmcPnIyrpsfhzXhnjFFMR4Nc+f2oU3QxmV5WbFasG5Tsc7OzrYpZDlON7NHD/ItDHGiCK0Wz
HfKsfRQGdz5CQgGyD8IPm2qGHqQeLNod7npQK0hvQ0882WkLIbBIaSQVHQuGTyJQTxaZdwM0tHna
FRGhDl3KaNMeQ/HG91p2Az6Xy7IiaF68xQzepWsp7xI7bRjeLJ33hYGCwtdqQWO0ce24a6aL7XME
kR8knLmMkQsv8b59UbiUQ/AgCDioS444ZiavwVSEb8OchddspZpziUzggeVneBQujF07SNN2IwIr
k1TW/tgTmtbH7waxGsWMVdVHm1PO5v62CbNeBIM7mKA8X9I0dbexHN/5BVbYe9YklL8ktmy/i7BG
GjjEPVFYne2yZuikvay62C++Ojiwx2SaJ/weQQ47Dm3qpsisnmOnET9mTJS3QSvLn2UIGT+RaXqr
p8Z/05Zn6JB1Wn1IcjBOLSIcs6pHQofwi9A0racKEjXezwAAZhC166bynY++Td3DqAZiSXto43eF
nTCRiLo+vbMWn/luht0pS/IXEnSG76Z2mxcWSckrEt3m3eL531o9V15yOYujoJo8zHW+vCZzk73V
qcuUCtTW8O4qS3wwCfZ/lP3crw0RSpBUEP/4PWX84pkQXbHvnFrLxwUNTmFb4Rr5dpcILRCzm3UN
OQIfVIQ7Z4bn9GIFVXb0Jns+q3GM36XjFms7hMFvz1F+EoyaBbuMoQWMopKPhUELD0BTdu8RCvXT
Qr1NYb2UuEwoAleAKvsMt2zwxNlV/zK1bu4IlLH3LBzQ4MGISbeUehLJvfWD/A27AaqLRYK/S2CD
pOXepIW8QcsxwGRhM7H1mra6Y2WGb3tKmXkFhMXDpnCrFkrWCLismEs05nPAINJ3e3lJvymP/jhf
0Oz4wODjtl+SQg1HiDN4ZNE4ZK2tcK2VTyDVbXszgBA988KI2o2f85tDhKiaPa3y5K6N29FJNxWS
OoL9yoJaW4TupyPVeM/QerzD1N09BiZsfgWdLs+1XRenhfiQ79gPonMytO11ii8POhEU9u9AD3DC
3OIigTWNfr9w8d+kUn24Kr1QAfzOO12v59H3sZbUnjhwq8Yb2Jz+Ux90Dmh4cp6QTya9/WCpwX9J
CYn4qlP14pAQsq57ChIztwuw+zLF6uYRSXi36HH+qPoYgr1ifqovYGTeMIzfl0MPeOcUEHhR7WgF
uMi6NdQXlmgX+ySzzq82iP3xtqkpyW/maQC9FLB55R2R1tGOMPvhCteuCjcFM4vduHTcOhXy9nLt
wmvdu33BMrrlfDmbzifFkFvCvbE1YSUXsfS8DkSYfmjVJmQjqf7Nx4QmNyTBZEcCJJqHjF9UtPOj
3n9GX6vmrV11IXCMESBRnFfzJ7CokQFLiVT40IYVWEi2xviuuJtlD66IcxOlY08KIdh58UM3MVDo
lrL/Kk288VkMl5MtFiMRgBaTe6t24lNKtp/CJb5iezxOK9prnhNKJL4BCwUH1W/Tcewyy57Y5YTv
aYldTqVjwthyCMDazMhFHOc6GBhjchb42K44XP0Mt8I8uas8UCw9PP7FkzMYAx9z9p1626aXUEft
hM2w9bOc8VnvyM+k98tj6OeBuy7TwXY2oX3JzSqT7lPN4cyp62PAMKxv5itgkOXaRu39tnRsHlhk
0MBVxEldOCKF9yXLwb6alU/m5QgeYj+bCmxyYcS6lMMMO49FELdkfYTZwrIsZKF2J2JGmuwhNacJ
5JzPRbYIaVvXUq8yzKrNaKgomqz99gxyyQBx8UmiuLobFw9CEV+7P6F7Ved51taGfS19/ozzXcAC
tNj47elvmmxD59x+d5Hx0DWSbHCXRcFtye5376Zd+pRVFfY6t7emg6yczOzY3RMz1vsfQWPPD5aQ
/qeFIQbv98UD6DRfOvDksxdmpX1YxiZmAOx3b/CK62srbZybsm2shxRz+9+IMS4SiN9VCz5KKA7u
i6PXv0go/kEQlRX2BfPaRZe+ngUqXfNdKBoI5UOLA4f9rH1rCJN7Bq3CUfqvRRP+XzU+MUIUwSYU
1Trim980PotrkXtDat1+FulwG4tWHYzq2STYrO69EfEtCVMcrQRQmq9x4UhRWle71hQOiUf9Z9H2
4AmjioEn6GMwqiyZ6kl4u5Eqnp2z69zV6egxmqlE6DFEDZaDEn5zGn1Jenifk6JgWFcEzAc91FqA
gsZi4b1CFcxZXxKBoQt3X00FgUgohDYC0D9hlKAM7TEg6YPeIBhn5w4rwKeswXhYoRkOuCUQejU1
pjp6MVArU+T9zaVz/yoljGPmtohsceuzEP5NbVJxK3H5fCp2dJS0Dfad709zs4aoeKwdZEvjjD4D
nCin0qznq7zX8y4ut1QBF53B6BLfmsbhusoM7gldia2MsSnbDeDXZrKuJlvT7pYFBbAn5QEt898R
5P7Awfx268UY1mNogA6ahuiinvuHW484xqQ1sYr3tmqJWqhjsxD9AxvnarGGB2cyYmM4nNekb2cn
x7b1L7Ze+qjsi2KPoVvgkASCnh7EQ41242/uzb8+Fwg0YXG4bhijTv3t+qbM8YSDIntfkGfOSe6l
8bWd1OpvPuYvxBgBkYY4bvvyCPBq/4Op8w8XoWVp7PdJG+9Zgc4Em7ihdYDdrjfTVIqfLv0770hy
FGsnqTcJ3pgH/CeXKLaxK67Q7cS35DgWSGd4WNqgrm7xZZGjUiSLtfVz+6kdiv7lX1+av8TD8762
nQDn04XTyPznN6lmV3YL8wjuPdODrV4RIResQ5sBoUwKmOK0IS9xcdvApX8vSTMmWxY3aGbK7DT7
s9ggaJi/AhlP13/8XP+vcRLn/FMRov49/MflT/5sKI5yDv3/9R9/+qf/j6id2InQov3POu3/zbKv
+keF9n/9D/8t0Bb/fhGo0oBwsAk4noCA0F0M//lvUfzv4YUOFAKlA/X3x7/5b+IEAu0YfA+4bMH/
jGiSp6Nv9JD957+5/r87SIhjUh0vbJ8QPuAfV/b/ApT63/75H9GPSM7/9BxG5J6jhw7gBLgxDEgE
wn9+STRZONq0QN4hyRYKWwYdmbPVTuKRntloSs+oWcq7KE8yUrEhFNdrk84De+1BttU6G0LTr1Rg
h9ClmsFB72QvwcqrAt0cJksn+b6ZfesQEbGwdR3H/zVTco8UVWF+8oMS+2+qI+r02ORHIoG3Mqj7
Ox8Gxn3cO4KyfxaIgqz6enLj/AhIfzpr13+MfNBpXMF5b7eOwhLqDmfZUx5RsksfVQxqxROF8Dps
td4salwQN9CduwN6rUVFzS6cC5KCC32R62l8Q118xgrn3KDSSvf+krFbyfOr2cX9KS3KoYUubUe+
y1fLMA2peP9ZV0W0L1ri4oc+WFZ4NuYjRPbhfiGFhxBNO/uKO0ICy5mQqdoZPsLJig7I8tUOkfIF
sMFnRrn4lZjQuRm66WvROtjZ0wykX8JRY6RGWNjPmMrXApADGuJ16ryroSuvSdjYDLM+0Wfu88wG
JMhe6NNvIiiak/dF8bvvfch5hZhJlOHYwhT+lMYXKWzOAiYoLlOrlLEMHcQrmWITRsfwTUj7Wion
WkUYkmil1rmeum2cdtEGVYy5ckYqPlaYp6pq5v2c+/sJH/ZKl8NdoVq2Ict0WZGkFX1v6/+cR+uP
RCX7fvGEC5f6UrBSNv6oercif1eY9NNNGGRkcuJP0IyQEU35n0oR5FRq/LRVlaLUmsT8rVhUg43M
YSg1PfmWUPDHa5UVt7bT5t++Gplmzy0QnUtGIrGF1oq2cPhqCxLjrMh6cLr4VGhcbwSrFxfvoPJu
GdgkB3rFu6KBjjiK5SHKmvsitNksjuHdUuXjMSCx7Crv0MKt7CJx72LDEiMP5s8yQBEaWeUPiKXm
3OPhtNxyoeymv3kIQx1sw7aTHPMRSwNBXyTbcVtP3rJmaThfDUV461h+8ABcqXeuweYTUI6Mw+lQ
M1m5x8yjqIgJrkqdr61yTK0tDRIMemn4spdINZ47BuAxU0LMRiUEiaSyabml4AvTzDyoKKLRkV7V
G6iXGIg3pVhse60NPoxVSwwkq4CQUFDwhxl7kBCfV7hJygSYeSodjHvaqrNpRStp0mvLz6vhgP2p
HdaZW/RE0+E0a1+tQioycyzs1gsz4QiPbWg30do1UW1ugowm4hDVhZqxTWXluGMThyqWRYyKHglq
D5pjEZRW890WOayllGEHT0CflaTCuIzHsToltU8tGpMvPsekKa9Tgzhtn3lihtcfdCMeXdfOMzJR
raj/alyTVfT1EbnaTsOoZFV3cfCD7cH8Wo88MfEgkzt8p9G8kcjLAHXMU9YcGKCwnXMNQycszhNs
8gB7W0AoCVa3NqQ+VQbmBD/GM2s5npAh4lHISXYoJMrEHizFrzG5CIvybBzR7MvcKe5EIyu5W7Rf
R9uKVOX0hrRNfvvwWLL9Rfo7bHEXUBbbIlo8MPRWy1RbEwdyFJ0ays+OrVe+i0N8hmu3ipCC+vBS
P6AjghmfdPYQ1wuyqVLwgbpF8uxUhi/aZuiT52TC3d5BVCyb5SQs1/0BXSg717E/fIyEYsALzKbu
rBviy9FfLvJYTWKBzmWtg6ynBBf9kxzCp2yY3qJaItiqSXqLAmQDC0yfe0/C/dF5KnZpXQ+PjPWa
nTF99J66rNxW3uAvPxx7+RpJyNooW9cviaUuQ0TGr9LQhZrhSvDnorSkiw3Io59GU0HDMIUH2iXh
ippZVWuRou1clZHV3c6qdLYgZNlIpyN5UuzoCjVu3Ro+xhVv7RfDNj7ciawbHiV+e+8B4bBJdiWO
oc2ke3HFxN+Xq1kN9vQQIEBaQF106caQUJM9lqGTfVmidILVmFMabyLl50+K1Y8hq3wZFOOtKVwu
I2SEq12arRymnIdinH5OSFSileBedlZRKohDS9vlks9LyO3UmzsmG/mtb9WE2XjTdI48fT8TrnlM
MiHvIygMu75c6mdrscNrKy6n934K2vvWsmOUOmxtn/qlnO/nRFXlnYmb5mcNhe+AEHKEz1yFRGLq
qPqAL+TcWz2iidAd4ttpqAxB846MfuLD1uxUC6TOrH5yGFDwMGD5D170HZUL5IVZj99JZkbWrDFB
MU+9BQi6D61ZoY4TWUZ0hi3Lb1SjuHelhR21wBP50DSOeMWULvcsP92QFGqyNK/hvULyxAK+vYi/
nhp2ECkW3rH+5YZR821Ca3wbO1cTn+njyhUBo52VIwf0A/m0dLdWk3vntAQIdCbl3H8ihayrrut2
igiOcRof5XxuGbmN7Sx6Q9XLulH28bSXbdK4JwHb5quxlLkHccGmss6HnODZIQmfS+UEPxbN6UGY
JC/IsJrTN2Es+97FDlyvyrmczs1M9E3khuKQjLG3ddLAucpSdzgaPBsActCfbQI92hbvhwZqX6QY
uK8Xa75QSuOlf54yx7qhm0FPOqV9p6HdlQveSev/sHceW5IjVxL9l9mjDpRDLGYTWqeI1BuczMpK
CIeGQ379XFSTh13dJHu456YXLGZFZUQAeG7P7FpMNcoUZnnPHbJKxwV+83zZ6jBO1xFB6UOjhhav
m2U14q5OuvQla+C+bgoMuoRBuw5OkQmlNTkQhaUuyQtaFew1aoTrHYZ3nn2sjNhNd8LUxhvhBJF5
p9HSNi7YAauOfSBNwGx7UIlWZcSvDhgiDSVZI9lzfvcMiexV+yI8xTnyybLL++7OABAUHuxyEvqp
T5Ipo/1dKz220cU9Hi4WOVOijfTUVbEon7D2oIcTGU9SXDAkFPV1LrncKSH0oQM53VnCZyQSUfkP
tEE7dwlTC3wnAitYASo2yPZk7aA5D0hKsbnjWZbd0GSb7Ty38ba0KSMIUWyRrugQmU5NYLNwyimX
OsZ4LUB2Y61iH9509ffBwz2x4NTO6ECeuhl7Co7rAENwCkyriYO1cohQsIHFy2y01TGby1cSOAxs
j+ljXWCwCx/wdUchLheeDDSxUvc4sgA51UXhSTQ8O/F3iGIeH2upqP/DvWmrW9NM9Ruvca0zhHDr
0e4VmTt2S/RkAYTklpwpx2G9nxD30LzAgi7WsYwpxhH7nD+27XWA/ULLHmfPA23n4SePOG6UQd2L
YdH11DqysdRZvHH2eC8NIu6jDQdlsovbyjWgmMStsUh9TGZ1PolTUZfeKm/FsaK/eZ2beCEcDN2L
mLx9r4npnYdFcg1dM/0s0Xu3lawMzGGWJvcwSAI0DtutPkM6qxYFu2D2ZHgocDDxcCqHyKV1NK4T
Wu8BM20q0OaEMiweAtsedllwFpHyt03Rmz5VFcN0I1lNLCs1Ft/LZsTJp+ErpjaY1R+QTlFtWiuF
NGOkGZWfvzuY3f4mfvz+vPNrYPDPp50/qA6sO3K9KNSwt1lYAKMSTQ1aSftL3ug/OVSRtuT4Tkze
NcUfdLcOFjLlZlq/d4d6Bk2FYbKsxsp2/+LX+VVcnH+d+fMFMGvpM4TY/8PrGL5mKkJJ7X5q8/Y9
mZ/ujpo4DYSjh0dngE/6I+0mHGQAH0zvL17dnN+tfwhMv728i7IJgQndG7zor2fHuA+lVtaW2tt1
XG6ieQgwvYwywnkw6PomvfMqC9ZpYY+vciwAZDFJdLr/ALriwf45YiAcp/PQkTvM/NNwO7hFsXes
aigPuh6y8k8m5cIRIkF609Q1t6qC5Rw6NhYXsk+/KRz/MsD351+IU7CO4MIb65m4Hn79hSZ4M7g/
qH+c4qZJiHqCK8EnG/f6unU6n+d7mHrWX6SW//yilk5lB1EnplIHAPevL1oHQUio32940XA6oSMz
R6tXQiQHIEjV+7+/AH5N7M0fGS+GDsYvyN9EVPfXFwt9y8yxk6g9Zc3aWtTmJ9rrJtMH9Re/1Z+v
NIuvpRAem3vinuIP4iPV8UbJTiTfx21mqhvboGuNud8Q7V8pfP/k/UPj5AQ5i5wQUv7woYWSbDWl
mylMBsM5Ri3jBO09UXhC+YCtLuFtQgqcYs54cHqbG0kKxL71DEE9EeMeMT0mvxKEzArkRDDRKjfP
hvXPOfHfv/l/ek/IpvPVgsZv8LaIOav/e0GWFXeo6sKL9zKKdHdfeq26xWvOQek/fh06XoSg7wUN
BN7pr68DyARCTdhS1Ahno13VLvGMVYhz4rdI+X8FwYex/PG///P+mcX5Km5UHX9Xv9f3iEigWs8B
1X8tCp4hs5Zt/c9/7G/SoP2NMgAInh601xnewOf0mzTom9/mj47KdjELg57LZfx3aVB8g4HrmgiH
tADBneUK/rs0aH1DKdSJcnPhAV1ANfyDFPjvpEE8QnxNfn97525EGh1nt2653OD/eGGJqsk5f0h/
V6RS29GLaJGv8Q+2mqwF1hkzXIpweJBekm/tLqUWIpqGxwy43RXt7BmwiLssYx/jEz76g2ll9itu
mTuD6u4F/YI34LUo4wUVszOHQt8IJt1qEdXBk81DhM5xbQ+qodywiWbWkc29lsuZxcPfsRZdApKo
S28TL/E8nI6ZTBbNvO6bZI4oFTgrzeVstyqF0z34Iw1dQ4A5aurH8lwnNtUjndEN1GSRfIxL6e44
pdiChLA/XNM2i17isvwhIUy5PLOsiqLkOHmLzeRDRu6EzZRyZ9sm44csNBbpO63R2abntrpiAGJF
Zo9fDDrUFoThMaB/mmdIK3aDAILTQOi6p5qvOvtQc8aWI0ifGYyjMbRZhEpjaTu1sQzsmN5D0gxo
VXg/1j21uKVHdJ1bG8hu7HarBMA0QTlA45ENh8sW4Lnh/GflvRzseq/h7VtaEQDvpd9lr31mMpDq
bxkddrxXAT5oujhoJfft8EpPYfzUtW5616XUlaXQDvJVSXXznehdWHR22EcEmHIDUhrbe489+GSR
9/RSeytrCeosRYTcBblW4WjlMIB7oeIOVxOa3cP/nnU+7GOmCjcEbdpT3ZOp4qrYUKHZLwLRn3Q7
6o9Cz48Y+KMjgdSEdl1yfHhnI4xXICLN3Md30lr38LrUImGbfYKkLcgHmkTaOrbsBiGKVTYEUAJy
82ABcP1BvBjDaBcWa8hlqb6WTcV+u5EGe3pMRLT74dAdt02ABLZy9IR6OtZpXrG0SyOR15jatf44
h7JZh/d448QAQ5ze+aVeEVfBJp0/RZVPai6ATNno2SUu6uRIo6F9i+gzDRR7h/nraJDWTivOcXjB
ipVbTDV1qMQ8brqy9T5DhdM1zpO7Op3Prjo3JcCBiXFmaJCXzI/dGc2k9NnvmU3xKWN0OUYYuG9y
L9OwV0b2dy/otK2hocQGROQYksLwO+cxZNYBA8nbKHSsK15n4jNs9buYDoVVYRgfdhoAP5tVW8I5
QB3NrL5N+TphSDC36azyGsi9+qz7urMC7M1asDPU1bqPmOEbk/MUejGz/InTzwu9isOad+45nbVl
e1aZixDyluahPJul8QCBCaG2HXb1T3UamdpHrg51qkbgy32vyDui2CFqw6A7gAVcRQb1z6ZB9CV4
DhDBPcTwous/QNwRPvYvrM3TBeclsSGe8ZlFg3GRlfWjIHh8lrPKDiKhRnVEecfs8y68pjlEnoF1
FSfnJ7pKf+gcr7nLCnPcN7OOn8yKfjZr+2hZ32eEDoQs67OzU3+DT89ZVjjsVtm8HUClB8uVhVvq
D4wLQuM5obZsac1bhRyH74r1TbGx5p1D1TY4XUTNHmLeSOTksnw+bDnvKhRLC6476gkbdZ7mfcYI
J3jrzjsO6JrXet56pPAQ92ZmYlcw2Il4P7cjg2vcyXljIlid0AQbU6TJNiXsdSyaEJSxa/nCnIM/
qf0D4yA7mNbAJNeF5NWlU2xskiUrQNcmKxuTP41pYUzIaGxpRiLzmkIEfx3EvONxhtF8dseWkbzD
BvoCX0o9VcrGr5XHSfLVTJa+bayMG4AVddFjb9QCkUOkPb3SOu2KqaMANHOS7kh/sO+l66eq6gpV
DvMVhUgC8p8VsGM6+bNEXPU9Z8/Mu++AUVdQQnclyygtjoJT3uYf4eRfS+1miHpnZ/rb0uzCZT06
kSIVZ6u7Ngv21UALSlpR6JWThseWr2KiwoN3p+s8VkD3LeDt6TQxmAN9A+WHNd2h0a4aj58xjPIl
I4J81+j6vnS4OfTYf6jX0ovHsu6SJT0X5Ydfwvt1tObWc0bKTL1u3wmPh5XAggjD9qFJHZowNS52
SY8OWRFO7bi15cJxuDDBnSe0jBXNcpwQcaNaw5BdudshL8C0WyzjMjc8jJimt9VMNLepq1hiIihW
ATyxs5eU/ksMMUxTApKc63Q07ZX5tWuTjbRZW3EAUEtKmXmWqk7cEva8d8c+Opgmm2QL6nEZ0n/Q
2tZlKHibhXttZqdno/XJTnPwqapMrMckpTrUmZpdU1mrgXWWx3F5Nut8pm7YLEJpXIVpv1kRG5hu
AoZhN96DNnXGjx5iBc8U79pO4dfPUeq/g+f/b/DkBPSvB8/LO7yw9/zzn0ye/NzfJk/xjXAME6bN
JMk512GI/NvkaX2bDS8weiwdUJU+1zv+ffKkO8FEZGAsNO2fFJZ/TJ7im+HrPPgdlGDwVqb7H02e
xiwc/Dp5ArugpQ2ikyOok5zNOb8zbUgJdtWCtb33wjC9lHZddHsUveZS8WhftQAmVqXR97SJUftu
YCnCc+YBPh20cG2r9tHpGm2TgngArZJQNa9Iga1EGOtsBvxmyQMufFVgvAdSeqHAj6onR8XT250f
4/H8QC8dA1Er8NLzGM6NwVX0KIIBBzzYsV0zdNmyMxoGglE81DWKZNv22Q0XjZes2DIFD2UPp2Xr
Cyri0dCnKl/Bpq78hUnSkXSkW47bfCJYBxA76IatnoURdvbAxvkLFpyKy3lmEZORz5Y177Uxw0MD
Q2CDQe2+dedGWYUr1HKAJkHVBg7DQUYnIx5nPCAok96N85TUMi6VgzpFZX0NahfJtsAL3g2CEvWY
cTMP4rVkhbGgjXcih5eMSyPKjs1kd8egLk4uJT4Ys0YGtSbczHijZdJiucyoZeMOzVwXdaI/ADQj
7xESaAfDJS7FSPqt8ukcdmLdfw3qrjomPwfEwSvGS4xF/hIBrDzFaStWw0gtjp6dilJSDymRgSp9
SN8HW7jnhMccKXZvi3cObuVEOgMCxhLKzDW0M3+V1r47sIJiGzZKHIzS7u66WmTwm6161ZdUP3sV
ukNlyedWRofB4M+wBBMjtFgNCjv7UF1w12Lhx1JPU5QKvjJr4JxTZP5t2JXsWyO3eHVjAx+y9JmS
TLI5UwLghPDY2qTvcnZ3TyiXPi0EHB2sFStInlUBS6ZsiNc9duxek2Q7qYxM/X6fY9hkvN7XGQ0A
4Kj4eUnDKUEGGYuPvn9UDWwKLQrAsfQT26REEoKojPAhIPZxU8RZsSksM5wRry4xZ3XrRSYVcqq0
TsnYNZSPyQv8iG0UCOqNIeOCoK3wqCc1tlJznC6csBjIzlHVHhB4bVoX+0z/NLz8S1G7vSIZT6Te
WKGeL/IxeWADGh7a1q8WXVkumEnDlTbxiBjbO80UHVnLZnhs40nszc7dFIgr63GGsg5uFe6yIoyu
eVbfR1b3EQgOBiHu1c0wcCRTFMOSKGR1a3RvPx+aY0BmhC1osvUUqHUoIvyl/jQ+WFlxT0kGcWLD
sls6xqLxqqdM7YumUeVWaUl4MzjnoB+fKg9C+kRA77bniUqNKAsHKLte0/M+UHGgET9OaYhIKK5T
7WBvk74+sXa7Zw8MjQu+A59aopOFKoLiSeZXvUqZz7B47oRbEg/KRkY2AzguERO+/vVlpGZCCngY
Uzeei2rcD43+OLYgDgvQ8qvMNO/DOtlX+FtrfJSPJF/jpQcYbDFwAG7oS88Z9Lze2FYBNj1hvNuB
Fh9pJ5yWJCeyiCxMepjsiTYI6sTNGZMNIum1q3X+/yAC1jaL6avv5JsQ28RspURmXOJKZGLSAxpP
iPf7gksdUaHZUBvAfGUKN+k3pJfI4Fc0Q8zOCKsed5lNPfUlh8i9hLDGOn9y/WZamf4g/J3R+0Fy
yKcmLJ9RUmsuJiFxBCS5JdWu+OkUYPMRDhzT49lBoLyuXcMnInJeV9AeFjoeG3tBdzarJx+IaLjO
JuC9iwGIG1XilE3MHLik2HqVsm4srTPPXjiIO047ZO58q1lzfDfuG7LncgnvFc8DMkJKxQLnkJ7t
S0EhCsH5D6tzqn6FBQLPRO1OkQbrf/ZSdMnUpku36/SXKU0xWkw/TReYbzFgDDXHnROKtnkvVcX7
kld3bjBOyylJQHI1eKvpqdg1dDhsElc9qu7kTNCWw0A/u55fnokL4CJQGkUcMcZlWXMw113cBEYw
Ynr3Q1JEBXQmy3bxWnXJWyn9fkNw7buRk0TwQKt6/miSv6n6S6G43zpN/RG7HxRk+oeRRRzPjhFi
GM0QJ2vOASbYVVxsK8Dg7pPZxzJgaDFmZ0uUuaRbM1LWLZuHo3KAJKUgKZZxbJHIpWljNsfQA2Cd
NL6Ra30qv1OIqc2fEU1as5umjvpbvmSP02yyEXYf7ZsWclWPoeCYSIoBhr5QT/iOMVOQO//yCyN0
lsTES2vZ/HZi/Xl6/e/0l6uYqOu/lx1BqTKn/evJj5aP918Ex99+4LeRz/O+WTp6PAMftuzfi43e
PPLxPzsMb+iJhmBM/PvI534DGOo6/uwPdEwOi/8Y+Wxqwx0ioAiYsw3xP2sNhyz1y8gHrVD3yE/i
ABTzHkv/I54UqFracFaxtmVg2A9JaE8rHP05XSx4zjscOYBwstdIZgN8B897jXH3USYhWvwN/Mfe
AuJwzlFhy2fgwyAPu8k5G3BBg/0wKaBiVExErCVrx3k2p34CE5SnzimQ0WyTU1W+l/7oEG7spmeo
usUXCUf1HE0ungDbYoPhuNpwq3thuvAbXVvSNyU3ve6Zh6HuzHsaUqqj3eTFAbcfCys/V/uwG91h
ZYAaf9acybSPJcFFJiHuYqza7fwBfWTS9+wvNHpteKGlsGnXIS2C3zASWfDI0r4ioamJo+MX3VsV
l5zrE82TuH/cMX7C+K4/8lTtfXamIX+3VWBTttIEdz6GA/PTn1V/OPfUKpF4CTeicyRYhoSG5YS6
hRPMQZov68IHSkWiEwiHY9V3WlngS2e5O975LFc2+Evyc+7ZWB8g10AngiCQtTeEt9sv+pS0+8BK
maVTAsDsogVZ2EgL4FQ32lhdIrK+46LSvazcULOpcU+KOnlHS9MIbITyiXa0iGbmLNugK0lrQxa+
OLGZFfvEMMJpRfrP2mQue3azFeQkB+srUqmLcysS88iZ2vUu0SQmi8LXW5RepfPpRi0wisXkZTE4
ykTuYWK661Hp5aah0PVKSsTddJZVf44qxcAGA6rdtrhMvpdENF4J4TgHzFjhESdUced4o/lIg0Z9
lkReyfOMOs1qotQTmm7bjjoHaSdhs6S/hUqtENNlKgf/pq7ADldCYvoRhZ0dcKC6JzsHaiGUwhUp
YOQDtOnXhtOKN5ICKb0lAifVrIbuCjNBqZs0GkU8Vszgw8SA4OX4zAOOTvjclZ46C0qXTqJyzT0V
EdRfBEEBQ6qZzIyEIm+pVzsy2xman9zFYYvJQ/rdcAr65prpU/BG4lAeGALtV57mzhG3T7oLzdrk
bSoMn9ZF3qiFcAkrL8oOux6BsjnTKn0MQAun4GiDx2nOvXoIQHuOaOG4sJzGXMdjV9+TVZs2HvOS
3qO9iLJ6K8uM4muGZ7D3nfZUzViX2i8O+tBSVdcGHNNG+0ZJm/FR0DLtqwjTg/0cUHWStQxLQGvn
WKMbQd3x+s80q74bGqyRzKmvFUlgP4bmFVhynfpQoUokNDVRLpfh8XIFLRLGzH/lBLwpYqfNkEMz
vvUs8Ukf96Ypc+Aq0INiG3iDKpppO+ijq/DjtuJQU87T6xYLfTuLrJVP9PHkuViRuAy7RxYI+VnT
aYevDavYppxD2zvlsN1dhD8j1ZOu0foSaoP31oLHzyGTKa3j6xpG32XOPXHF3cQc1oU+KZ9mhSGK
6CzizVmADqLOKPd6/pH8kNAXxc+sN0U5rXbqKcfh7OO58hObZ7tpgZpsPCcRfC3UsKWW197qna1j
zK3oXmMYWna9TkCeIxRgHvomHl3e2mWr4O73pcDOFFIZQjK2N+OFnobVOk9Uy5QyZ3pErF89ZM43
z6gcoDcxMA4m3IIOrUDeBqYXbPSkiL/KuA9oa0ZdY4RU+rjpRwmu0dLQ3SbT5YK3uva1tIljVdKh
yKiD/bcbgxj7RyFDOh0a1zzXDtKhJf1455NbfoGBR7i+HutVFdAsmuG2Xqd23nEWMOoXLW3lwc0w
WqzMxHW3TVsproewuU0gqQDFK+32IxzydI0BYDeF4mhISfsWeMCX2gybYxgOu3aS2hULjNwnuSfv
x7gKb5xGn27AbGVbL8+t2yo/lbHa48Yab3UVxyt2hd0j5vhu05R9zhmZo89+kqV20ZtcL48W36Yb
au3TE+agpEMAp1fD7tPXwPfVq6tJ+VTFbXHmbZZ3mZzsNwX3jgaMWh9Kamy64CaMAHNG3Yh30Qwn
VkMtoFfgAf6SYdQ8R9mUI4IELWcBvz2m42TDCOwEFbXddKREEd6Xj2HoOvUy3aRTNl2DSZn1MshC
+ewhwnNmG9QN0RJ88ykMaFzdU4lKniSfFDi2e6Nr57YpjeA0fQN8y+bXdhklbxWywCaE+rIzjdL5
Dhdj3DqsPco1uRTU8DzNYXAaA5BC28q1k9uEVOfac7K353Ff1tXGgJm4GSfZ3yPPgNEE08UJwKP4
isNfuKW8rFxSHJs+a3k7PSrbM0/IzdzfDbcyDyyqKmLMkWXsQ936bEZdrtgoSDrwPGgqsJPKx8Ho
kHFsRg+WRVXtnobSS86m14zY4bi3gvZ+t5o85mtM2hhcYHhjlQ2NsgGpOGuR9b58Q5GOASlEuqWt
xzAv7lzbA37WV/H0UMCEpoWcnuODTu76qalk9zgkxmfdFnDW4qDRFm6YWjecpsIfbssmLEetzpGw
kBuA/5HBtnuApgCvzaekdvsHxLn+PRjcmJuuCSNz1tHxQruJKB9ddNkfqYWNDR4dJvsoxqWcKeM1
StD74CJX1o3CBwe1B2AotW9rYsLJYSpF9+IH4YcfNjsuLe9YeT6BcBNCRqeFu7wyrvrE5zwmRX+A
DnzBWlyBy0bV99p+2uecms2rrLlIdi3EkCOQLufa5TKgzqk1QRT6au9FiMYLQIDNR0krJWZKPqjR
rPckvtnXJTxMFxibk1UaJ+kqZ0FxF4LlZ97TebQS2N2UPFMecW+nG0iSxdLLDdZSrj08ynLSYHD4
go1jDkunSW1sqUJ7oAt8PdiQ5Wrd9O4A42YXkFqzDS1Ono1xNPdsLdp13eXlZ14nckuJUY7fvMt3
g5v7L46VjTeB4RSfZK4AYzZTj2DvOOMVBzClSQlYp9JsdnaoR6eoIOsnuwhkbN5Mx4HI+5c7acay
DMQNpL6YPige90DZjI8xx6u4iBPPDJZDB8lwMUKuPqYZrh8mSTl8BYHen6YxoeRzyDTnMjo1N5J+
KD6o2jDhxTQeyWSNcuqsj2+dkTnKCAN/4ypDbqbELc/Y42dFMOcMH9j4kpvhEwhFcxuX1aX1LLUz
dGqQRgN0nqdQ+9zRkadKAcrA83ti6IxXQAZs4rVmugtKbuuFrtmb0pJbsoCAJqMPXL2fpeHfsFds
NllBoR5XcOzeF2XJWa8qdWMTVdqRe2LWLkxgcg9ZxX0VROgAi13vWwKI4Deno+uofmONSrvn1Gjp
r305ee6hC5ph6zqlz2dfpPYXQ1YBdMzKjCceUhUFUMr44QpQJoeJuDdHek/6n13rGcYG1Or01lAE
dvVT4a5saqPPeqOdpZGIe4bJ8UALCnZ0vZGnpo59prkW1c3D7EnuJzQot+lrYT2k0kCvalTDSIn9
sFfJ0RKlc+GOoNYsR7OTE5pdvchCK34p+YmTmVEjt2TOnC618kZJqqJyX1Mm62tB2vXE9YrdydAI
UtfV2N1Jws6I1jSUn23NUPqidPLJXAdMuARsJIu/wcjT62Q4Jr1RfRm+5uBmTlYj0UYMsLsXC9wZ
lB+AwKQz6JGlPNEpAEwpWlwALQT4CwSdAUtZ1eG0Died47wMyugZojQG6LIEQhLptkagnRGDBPce
HlJ26Sg3mrEq2dnsHPcORLhN7awLmnGZZHn26Y2x8RGyqz479Gm/thHYMeIlGr5mbKTFEvUa+TXI
MScsWT3RbZ23Azb/ojSogpp674FGuQguDEGQ9YDXZOEqOKl2JUB8++DdirKWKw2uEmgtqhW5a713
sVIwWVq4lp4dbVOPuNkQI2ua4S3Bka8KxxaOg0LbD4CxlzLT9noZ7WwRX6aip2jEKbMV0qW66giB
a+B5Ma3vKZAkPbCWqS238Lj3zAkYi1mDLnu69QpmQ/4lB0fkXzo29lUcajvTGVDlJAM3R2SQu6kP
8rqInv0awEQfgYiMJuiwafjIwtBdcBzsNxSZAz6n0rTovTP+M/jiurazYkXXeCI/sGGjGCarPAYR
N/lU7Lh6+KYKEAQ6RzNcqeZKta6zmiBIgcmJ1N6FTbzOeqNb4OqeCBejNFs01i6hlvLv7JAQHZ8d
XJ/Wmyw1V3o6vGP+XzVttFNEyFbEjm6m1pW3PWIqRE19OnPtwdSyAn/Fo8dY9P1YE8JgNXRI8ia8
D0ocznZQ4uypkPEqvW0lRl+a2enitTZT1kiGUm0EkgftimyCMNBZUzlaS81vYce7qapPztgmMdRK
3l8PXPJWIuWBJbG7na25wVNrmO1LA1eLZtEonfGBcMCPQzO65WqCOXaX6qi9aycs/ScKhId3ZYXB
sXGmXsCahgrTS/FCFqQN10oTPhyRiQPOgcUWAKcyHLK1Y1nTrhx0NH7p689QgdKrgpVDChG9kbCX
TJsD9ifFDOpRjqu7Xfls2+pqkbbY6sp7UEqKIzcYfPJx6e2GtHqfytgi1zWnj0D5+6Lx8T3o3Q9z
bCM4rlCQLmFrEfejyFhxyZVg/6geXw4mbpIF4JTujSsrXuKYJ4MEWWgLEdnZDiOPakFIYG9GfnhI
JnPYKQ+VAMnUoIverMujQesZVWmh3j9R90gVWgoXNXZUm0N2adxHj8FlRm5nVI0FLPN/M3b+d/f6
F+qbYQnv3y5ed+/1+J7jx/3xU8zbf/7v//ztZ35T4FzENNzF9GUIbHW/V+Bc+xuNv45OyMlDa/vZ
Sv83Bc7Sv3lIb3DL+QZatjU7Af9u93O/OXMdDN00qG/zn/wHbj/xp+55vKm+ZbDztTg4/zl0Lg2T
XJ+McnxRmneDS7p3YY/l2SZH/H4J+X69gjZK9wC5uRDwPzA0D7a11mXV7ZDA/H1S1uoKaIkaPdau
/lPB7PFi9rl7wd9gP8YiaM69qVv7MbOSjyLWrEtbh8M+5787J2MbDV3c56FcGcr+lMNkUtRRteri
UHn3QOSVKyUmoPc1jiVHQ89JH0wwfIj8unmYx/9bPArAYJFZVipysn1YwgFyyiB5IpjYHGqSFk88
I5IzsYtNjBgEisvvlhgSubQ6bD9JQrmv40bhQkjAc1bCkQL6XoDRUdB3ht0vvPgcsrdxExcre5A0
ZsIsXlvekF1jVbvsVhN1aTF6r6CqU0cD5m6MHf3EfF+erSjSDkNKITGIpe5im5296Vwpr53S1blQ
PLIT18kvlWk3RCwaY+02VXef5tz/UfzpjU5JVgBpuwRtTRN5NZDUGFr/1ahtFhla3vFcN+21Zlby
JqVPigYmJgdVl5Q6t2p69zMbAEucYH/B5r4yI/xuaqKIOagV+oatmxATyy+M/CUMZsXKhiiP7F91
NYRPqgv7lzEKmgef1fkPsA0T4EQqyTtW5gbpmFE3XVLceps1G7Yf+msGAQI0EYMWEtbkDm/JWLEp
lpgbb3OvYwHsZcPRJ8+3pmuORKY9TV68Kmj1WJH0G22AnxboUmBYFf3Z7ZSf2CdlX8Y4CCqWMa4u
dDocdnVT5Cf8pdDRB1FdU6DCK7vKdJbr7tdICerdFJGt0iCXnOG5h6tMy9UzHUckYD2/fXa7JH5i
5A1XTaXdm1TcHpOuN7+0IRbspimZoVaqasELhyOsezP5jCLvTQg3OJf13OwxuMHRTC2xanvaFGfY
soGFE1IEs7ZbinOHKec+KjxjFU/NeKCl2L3JYFIUmiQqlhszJTnsTh1WxveaFctuNO1+F8Ye5dBj
KfciSddmOAQ7OqTpVrHIU9/1PpWevepHkNrOcCCMSJGIVTveWk6d9uJi0HoKy1Tuc9n3bxmm9Pce
q8Ei4oS1gkznHXuralaxT72LI+7iwajurW7Iln6bdu+JVVVPYrCibc1G97XsynA/tZ0FtdIKXIMY
Ofk8GwZPhF+sKi9hg92E870dHq2o6IDd1+WNGGIOIV5ZPgdYnRuwxABtzYpg71LPSmialLEEnT4m
yBAs9UItM+j95u5ww6aCBx/BXP69OnHxRWca/ZOTxe6B8/QIr0orzoGrEIFVYt7Ek9ecy7w11ioi
pNl0bk0Kk5My67KydM4yCsHYBimHCOK2xg/8WupH64jqbBpEdFZ9Vk3GElxtugYpWJLBbhqEyd7R
+8e4Bgu6NRxPTzECttJlb2n4K7bAnIwDKyFTZc3zVZt34mzmLshI+MIbCPbcB9kh6AInbe551FXS
+aQst4s3k6t5F4WCNi1wMFivrEfg3tBiAlxYijk1OE6hBv8MJy5Tc0zJ36Ge+uikcBq/kFKhxZkD
Y8tatMs/G+Sagek7NN/sWoB6ziFNv2LqsuzZ+aDRIJEnLnp8arbu60h/OgBwzfIeDdJW2CWN/qXS
zSk/gAqynAVh23Gv9brItyrzLGPJQV/7CIvBLFi1lO5Ly27CW/upV9/q85nAgqHITbsPRm6MyGsE
1lU+bFqzG1swb/o8Ppu+9upEQ0rLBvSbYcGWhBSs44A43cWxWdZLS9eqS58mFIIMg7KGdWgabF5n
OxqN52hxbGxMUVxjp2Oi6kGJaaTD6+ZDryc/weriOBHkRGGqaxnp2tGlOHvTZqWq124bIUvT5o5p
IJRMmqQ421fwzY5YEvLPOem3vc1+vBkjxDkNqLzeiACyVwpgLcRtj3uV4+EB1cXZG4ZCAW+sePgC
vZc/t9BQtgVKEoAzmyPqQg5Veh9LN3hue785p779VY1a/S5i/94eBhyTkwABt6BigC5woLCHVrTD
2+h1bHfstnPe7J99P7Omtted0A0WsYu3JzQ69z6Q3uT9H3tnsiS3kW3bX6kfgAxwAA5g+CIQfWTL
7JgTGCOZiR5w9M3X34Wkri7FKpVeDd7gmd2ZJCqTEWjcj5+z99q3Idx1ekdWbgBPdephSwoXX6B2
onaXZl5rrRgTy4FjTp48MtUYTw3JtE86ZA3SDzM06lSrMNwGWQ+IpNlVzAX2xjQ4QokYDfaVlvYw
6LDUIP0F8WcfNA13NL1t6b4oukIPxKcCyMkdQSqNUfAAlpGFXph2cg9kLTQeO44eV2luoxdJSbiP
NwVm7xfEpHxmBw/SUVrNwmifY5QxDY2/Y5ll1TOdazKXYrhoah04+WCvTc9ExF5jLjynBTdOMzPE
WRCg+YB2H2bfKw32zWqsSK8vtJ43pg2M7BlMdXdiDTW+6UY7PTOrcw8Z0nxmJM6csPYWprUe+NU0
6MnI+urx83dNz3FoFTGV34Ff0b7CbR5PYmLMlkM3fMc0YO+CuPCeUDprj7rysjvLxOLrD6Pd+1EL
Ixu5Q1CvoKYO7yy67U0SWJzaaEG0T31vTa0/x2b5qqWlOnhMarGZmcr8YsdENKxYFbVLgZyaHBry
YtHJegWCFRG4lAoMNLAaRGpWO63vkxq50uTB8EZzXu1Qy+svbV7TegA5+E7ysps/G0OgW6t6Gpz7
xEyicOsMNCzQr84E/aRleutFBhqaNpCiWVuhPZyCNjdXbpJEd0Mb0axoiDn2a3yzRjJnF+4Vp515
dNXT0LTsAn3L/m4Z831aRzCHl2R5YiMqYxkRKTqkmrNQQUWl6U8qSc1uDQvBOffRLPPVGDhOSEJE
7XVnh5nTtEk7MGV+ENntjc44kMfTgU2+FmkUvARyJMTHI/yIEzhXFY2Ceuqg+N21Q4wSTMXc96RG
C41vdL6aRxBnKxI5m/vOyNT94AYkQbW6LrbYK1ze+DDOD3E0yTOJv0gvLHY4ngwUSjiOO2NrlEZH
pkufIgaadcJ98YqhNkrq5EZy2oVh4Rbi2wya70mrvBKFB1OCa1mPXBEvSyvcZyNXSFkwsQkodr+l
cWa+oZzkY4Ve0j55xoiCsYETjrTXCd84HWZ7mXXeUwzYaRfN5I01Wiuu09lMrrIJ+aGv2dmMXimx
9+y0KuXMaDDCyRNmVLsS//s5APZ2Gq0W6CFDljbx4zhqXgccbgAUMEl/ZMrL34MuMY92oIUXZgDT
tA6RB53pQ19HSLMP04xycvW/ko3/G8kGTjGUFd6/dYo9YI7t6j+fG//4sd/1uuJTlWsYOr0z98cp
8He9rvGbYcM2g6RGrCvGeTyF/y3esH6Dqyepu/gRVwKA+5+jI/4yjIiA4cht0V1dd/+TsyMJpX8W
b7g6p1fszrqFhgTnmb78+U96XVWkGuwDo9tbgUV4T0qYlja4+xzo58rwoIdIqtZ+xENkNyl7RNm+
j0I84916AdKhQw5wK1qsw/d2isFCs9/QVpGdr2kGKUaIM76kSm9OgMTpnbgUSejLye+tkjtJ/rg/
AH3ZFw2JuvCECchJxaqJQU+Q7f1Seqraym66Ly39PVfZrTEtKJzQbtaFR2gak4zvVmheM6LlQFtq
1SuEf85/EntYO00E7Ni4kVZl2L/GTQbevjzXWcIq1LL3YeIJbynUPD8WRJDoFUkrhpkwHyQf99Qm
FrBgTclzVAToVJVj5ai+sukp8MIHPU6/DVH9kuLVyFY9S/6VBqB+k4xj4LdlR8gXAj4STazunmJz
8VlZZ2TJ40GkdkcS0lT6YeUR/lMZMbFjTjeNAxoBA01G5wE7COXGqE3njl6EDpw42kRVk+4mRiNr
fFrFlYNWbq2NDVq5ijantGrnSISP8plzQ3kePFInawMfdhbKSyun13r0IpJXSKRVAzpT4WX8U2Gq
Syc97SqQvX7AgSBXcTsk/pzZ1hVZUB1n3fI9McCua7jWbmpCoLdDaFKxJYYglBRYUOo41oa2QbeC
iVUfK0wv9+gJviuF3q2knLoZGO2+UGe+WK5adL4MehqPkULecLSu0m6jSliq80QYfdrDKKFc3Dul
9+q1WepLYg6YQWcAQgfDaTd9rh9LR/IAuGm211VN3QjvJJbywUGhc3R1RAdEacQPDfWlT4R7umGe
F14lVZjdsy+6NOP7dD2nsEEGFth1q6xHh7SYjRNq9hXUymeeV+991It2o2tFjuSmrP28jfJNr5qH
QAseoolZHxmFK31unhIQiCBo4MM3FCWrUbO+ZuQm7JO2uTdsNW4QxEP0T0xmLx2KO51YBh5RXBsT
ZvoxuS1MJHsEudhrzGAMAXqmaIvpxduNnwSG5JPGkM8tOPxgiTYKp1rdWnJUG8PWNJ9YmuzGa0S2
wTk1HPLYUFvJM4jGp4F/H1rxPkzJpcmiiOXMa3Zzy9hJT4KIhm9tnuyiTO6bxHJ3QiFC0ezmyQib
8Uvu5eFx4Oy0N1r0Ta0lOXQkAk4V6TdZgo6JW9Xjbpz6FpISI2Kv04Kvdak4rqWiOsdtEx7naVjO
Wj1u2pVh0xvvgvqdkUHhhyV+MTnO3rXMrfEuHBeT92ilmxGT97pt5FGC7b/R64AUvwB3Fz3y+G4w
KBcn7Nc3OjSTDrbx/EYptY/bmQPl4JSw3RnFr9Rs3AVpi0lGg6dNoEe5bXXk+3oTOOtehpGPBhKe
r1RL3GdkoyzIs5y6XNOl7w1a9zw1nnzsws7Zk4ZGponuBGtNJyPK7nWcp5YTMYGoplPl2PGjx7zu
zGyc+Vtkz+I+m4HIoMQgVgkC7rMsxLMe1e22lBMq6rDYq2a8VS3RAD329ft4AL+vAS6YV4hfiWMY
wT65EbMFr1GX2O6G996Ei+4ocziidRv27WIW+2zwa06WMmsNn10rU9da7Z7IdRK+g9g91D3SFGmm
5JPJKFarTmMfMOs24Jb6kFsDX/WRc7KgddyCkFXnwGiTmwgUJzSP7tzJuN/lVls9F8wPVoICEdbd
1KGhqnW/iw2xyWn2L7rc5LGnctouZNV7aIR3I7hNXzD89UvILQeVdHfsQ9qhK4NqawOPv9RlPu+N
THsIx0rHM1UgPBZFe1Omru277hwzIiFKqhDxeXSj9L4KrfLOTuCf5bHVcZhxQF0B8FiZo7tEnRno
0xkiGAfN1jq/1SqbQYub73QGV+dRa8uVxvRxFZDkQ0FosgrH9rthcND3gEatLc+7wyH4FguX1NQE
sZXlYfsbdWWSV5wMxDI286bviAbIA0JMyoJ+JCSSH59BZKBZwpg8mbL1xLPb8zZntoB0FMzeFa1Z
cloQ3lmU1mY4XLSww8hLsF/9IJT7YTfJVT50rL7G3h1gOLrCvenBBKxGcFqan7jRcI/7pNv2LjQz
W0vundFQV44ukyeFE2dTCXvYeDC08kLubG1gLMeeAA5N877OM0IuYou+lyMPlGyyh74CWJuM0+AX
mX499/NV7lUTOQEyecRRLw6dppGMs9xpN52CrUncLzNXlp7WK74XYr4g83vtHRFwUWeTlAhEQfQ7
UWMimIuPYxDexlFVXxE4iWrKFHdYPs31FPTuuix6wcCUKUc9F6ixEsfcN31aP4TIonzU6UQntm2+
N8fym66xCi2q8kAEG9naDOShE1r297yDqhq0SxiiaeOmQnf7vzOSv5uRIMXEy/XXEuU98bdv0bfs
H7f1t+/vTfSnYcmPH/59WOL9RlWKsBjdjOVSWP6BTXVsxihMT+hPmJbxA6j638MS8zdh2wZiZlZ1
gdCFec3vwxLmKCYgEuTKnM6czz/6D6YluNr+XPEuvjnDM3TbQhhtGsJc2Ak/VbyCxAA61q27KwAU
+rHT4GJqPDB1Cs3rGwcwTud6RK5rZbs7qQ35KreC1sdiFRwE9dV3ulbFnh4LCDvExR0b5c7K2+Q1
q1NMNLNUqInatHqrkKyiE6kwkA9TeK0hlLh3l+iIsis++XNt/Z2w22k3Ro1zj8AmHjaRrqy3gPhO
UussGW2hGm4nr7uKEys7WazM9Klle6gw2DG/t2jGFfo2Vt4NgdDVHpdC9yIpLb+n2EDZi6KJWFct
6LZmYcBZy5Js/B7GVvBKsGZ3nMnB8W05tru5KaM96m7QoAS/7Zqx6vxQYPGZYvcGhfCwmURS7ssI
BxTrAp3GisCqmDXxdsCNvfESsGmrHLLjLsgK7E9YptRjT/7NewwA/KrVNfNYud3D3OgeIu7GvTWd
ylq8LDifhSwBVBDs2KgVc+fa2RDdSx9lIhVv507TuGa+nr6A6dZJ9xnbY5GKN0D4/VWQxvGZnAem
Fo5LaDa89oM5NQ4B6+RdY3F14ksEvPWZzA0UU3FjnUOXspkodKIxx8bWPvpJtlc5HbyXkkbMFTec
72mDLA2qYh3aunUNUqEhOc5FQouuiYmL7n5QqBQsshGGngzhzLFKF14XbQKUPjk0VWIQGaQgHOKB
t7hQWvHFykWCfo8TR+R2+gsh4fSPZFYBTCN4UCEiWaZMmKVFXPkDlvCdGwqHwUWLv7q3e4LnBjM5
2Vrw5NJR9u3YyB8gh+EKbGjatHNkfh0ZOew7AQWht5z8Js6yhJwI9o+V7BmS14L0QSdoNgOVsS9o
IW5yO3pHSxfQqCyUfW0YfXKA37ripuuAAXD3DeXsfUd/Gz6OvYEuCxHCE8EHGQVKIB+GAofaahy9
igEPOW+D0sUdwzwdx7enWehDLLxGVt2p7wTf33hWra2NLlTbDr739WxOOZHFckRrnpHWKQVPLc7D
7DEjVB2HOUwsrPtcMy8xdF+ri+51JuztpLmuuqdF7Jxm5vrbaSBg0RwRPLLHShqfOzU5zlOq8H3S
x+xXtYYevJ6weNrE2xF/UTwa7uRd432eiTBCarnRg4FpThUl4XVb6uGtORsWw0hz0X2hTCBJdSD7
pDFxi5Ffy1l5gt/tgMt7c9HLUWnZWrXX7Nra1jALiLdOCeso3xpjPLppkFA8Dr7QW21bl8NV3ptq
7yL1WWPOfUB/RUxtIQ74p4DAikhq/k9r9e0/09MW8+9Pvlzn0y2sW6zThm1AVXdZlH9e9QIncYay
YTmgdy6iVW+XKBOUKgqCu9xCneloizWkkQ1SypdszNjWy6qur62ZanEVBkV3aucezGQeUZVFRXby
epNZBvzC9AzEsXgpK/QrjTPEJrqNyMo3bYsBacXpOL33Pt/n9PPdNiNIKwfspiRUYccwjxwhwDgP
vWkVm87S0td//9WdBcbzp+8OaA0EDKApG0k3U/dfVvxJa5mbpyEp3XaI0iyHHJmaXzR3fNUtCkoD
NxV1XFidnbpzwjVIbWi3/ah4GmpFELQW2rWBpTcqAVaQIE3HdolsTLL+ncbokmgxTgenGvYWjc7K
nKtxLbr61W0o+CMavGAejiITnJbT+K2qxhL7m5Hfjp1bH9AHVD7kyu7oGbD8RZXn1rpJ+2pD18A8
FH1tyrVOp2HDdRTrYCBJqZd9vLO9Mb/tnMF7hWZYvOJk7Lfk3BQXAdb42g7xb2RhHW2jwch3ZTs4
L1A1g4PMzeB2yuP+nn91tvXcxSSfmhhseyLfETW7uFNJRx46Ne9KOSCVc4fpEEYo3leD1QbbsBXh
lwmUAG6yGecEH5vyGPYL7ALP2NUDiREpm+wmg6aBgIY1clNzHH9qBa7W0PTUEx1tz6/o6H9wu0I/
btP01BHxshqVnZyYUSxWtEbYTwASxI03u9oXsxnEHu1kyN7i6uV7lZTjE5Hd8sl2yuI2Cqr61k3t
/qgDmdmbhhWdg0qv9wzqD3nt+m0fueBb6nZduc3Y0nMxmAcPw3A3Dnl63Q8FdqQoI7U+shAhZBNh
y8y86y+dgG7JjI2+bmmIi4Xo6qHE7e2tg+wxajkqYFOwB9LKmzl/zXU1XM2Yjs5z3UY7PWrGUwHX
E/IL/hj6xPHZsScGMzWH221tJFNAnqgbrfW6V2dHDcENYzN1J9FwoJ00womgYNRsNvrrTV0DeCYK
Ir3thqi84vDc+lFTMHsITXUcpePdRcsqklUB5YpzAIeLQai4mQR8XHro1ZCRRhlOV2MDKihxHWCb
bBNrottvm2XNCiWrV7CsY2ZoRHf5rGkf7rLC9ctah2Wb3hK9NguBH9zOzN7Nnwtj97lIslJYfres
nPWyhrp1xDqTxWJmIYhI0uVk5V3jEigex2UNroU1HouhZM1VoppeCo4HWzFMrOhGWd33xMqfZt3o
XkEv6X4JBphZVC2wEy0bQ7LsEc6yWxiZQc8nXfaQCqCctneYh8br9nML4siPIsTTppZRuVE5D5Ne
2jeNyqzA54ztfWdETKanWxqpvWt0l8y1XmGgWfbJrk5mHzk0O2ihQvcyqMRmq+CZNtmnYnVSWU5C
imrJsC3JSt0FEXnotOCWLX2m0UCnRgNEDLK33xocPuvV3HCLnM+qYVoKCI1KYl5KCvezuMBMkayL
zrGJ/KTu0CkfAy+q1jJf5OZB5rokxHfjKc8M5aNlHA8B5+xVW+Q5YnwFGQtl7CHpOgE/wI0g6PSe
tS7GkpgvjuckNmKgP5htCXE/zMVzVErrGgK+e0+qYpCv6iZqyDWrvfdqVuJ2ZIT91mddfxs3U/xI
AnX7hXiysfFDvXMOmF/IAApqDWMs00lmK96A/SaOzGupmd2+1siIpKajgzcA21y4xsK+zScVEcmn
8uu26z3ixAenviC8fNEZ9/semkTmuKZub/PANXYuQ6MHJ+SLo8IWh1pTnCgjfEAQ8RnbrlTDwdtM
Le3Wnkvz4MjR+pInpbwF62qvgQvwfORx+aBIYicTUK+zg6nFCc7uGOYlHnCgD6GhCMnxxqS5kgS0
b2Q/eGTfxvpl9ObuzSwLxTXG4kIfiRdtOwzQdFeS4W61CpH2Pk8INnZAvHmLAWLGR0cqxqu1qx29
qh/2OW3hY+Iwb15QqzS5Khli6NL0r8bo3s6ANR/oYKOQLbVsB9U1PhK23YxcNJf830mkr4kpA2Ki
MXOSM5W3l5DR6avq2majOxa5NWUKOEsGFx1C7mYRG29aGgEnoTwefs1paQ0ST3ynkU6CdycrG+jr
VIGrYZLWbczXCCChE96FU6CkCUxywbsuNEb9bRkzfKIA0HwMc6hA45ZmPyjHl7JJrWM/Nd2VbTLt
Cw3EE8R5021PnPngiCjlCxSMBlwK9g1qJAlBQR6ZQ3xgyLhMYwknfMwzDkhBWRyc2nZ529FNrwpa
tfcIXaYdKw+FdZDqT8kI4ist8yfDUuLFqhhX9F2mngfbTp6JT6vfsYFi6wIrvO/b+RVL1pMpM4nj
EvzEwbbKKyGHmwTBBkU/wXndOMpN6rJX8FphE9zo/eiZyCVKqaO1ttTBlS37bpDaR0bY5p6maUJP
3p6+xhrPqT5b4jTSJoRLKYM3fAPWLpQufSKnXMr6uRgplEe0yWNkfe+6KNh5VqVtJWaKMxCN+IQZ
I5xOXaGV9xKr/EPE+WVcx+XYvveY4EExpY17LqqC1aan5/6lUAM6nBk06wpmXr51Ekuh8EG55CUK
ZL4W2DL2Ha+W/NY+/pbFvcW4XNVHgb2A96fhu/fZEhbuJifSGtq1yxedMDhoZBBwHLlJZcMwBpfZ
ZvCyBjvvPHJwMlHLasgZRs8Tu9jm7ycJ23nJqQRjFOKTR/uomLBUmgCzjM55BYJi7ESPrwWrOnn2
eTbx1taTTpJUESVY+8rmkGTNV8RoV7Ojfyzjuk1vBMa3tgeNhkCR7VE9NKljMYGO6KSLsJ7y3RAT
LJ0goVqZkfuUtwVFdcfeTsqOAUamHnauXjV0e02wLJ1khIpi76mlw4j1jKQkXFl9zZLUt35oCXWn
nCDH8oVCU/MzYhAeaE/MD1C+QFmkututIfeekd8jk8Ocm90SKiyusFvgmAlCeYViStx1Q9xK3yJ/
vNh5jqd9wSRt3ppGMXxY6SWAv1AMMBoW61ckbwBzW/s6TimLtOIqZ5ht6ZX06yYLQJ1nyU7GXcUq
IjhjjI3m5/b3CTVwsiXtDOkPFs9izXTHoHEbnJnVQAQZ0lMr+mtb717c9LWc76coRM3CALsqRPKR
2OF1muYFCm6l3zl2UH3l+WLzQkd1M+CRPmVRoV70vkf+Emd0IdYa++zO443+OtsNqXq5Z34N9NR+
luim1q3eWIcGVciRnSA6yyzQ1tiGltSxjFxFraGoSMJDWydM0x1mgh1hB3cIF+X9pAfTq40KYqW5
YX6oZ0Ah4D7ItiyIkti7bk2bX7XO+MKUG4tQURrmwpWO9qFl54csnqqNhZoBvSSwR9EFimYnFq0J
g9EW/HCyt5a0Y2IcZn/KgmnTx8a4p4bUEb+XLoCg2tSDWzsr1MGqunFhbjC9Ekb0WMdUfj1mDCyt
XYWtoPb2YZYRFl/GJA7HAZR/PgP68BAxf48Z46Xqp0UwOIbhuojz+xBUOnHypTZv+2XDdWWE9sxI
HzNtUtDimm6HnYOCLI3mbeeAMPQZ7z3g4m02c6dKhPv4kVdokdQiI3fEus20gQidJuUNTAudBRvI
JCOLjjeLj1ISQJ7zE32bE2seEP9JyGiD4nJ23lRYmPsoZYUIzLzxG2aAvCpxvi8Eoo62KOqV4aZJ
QBQbq9kwVMM6TG0f8glqSCMIrgpkOoUXXWwaM0lKui7MZiMKTjXd75VIMR12ZJkiMsOs6MBYhgEz
HenwAUuqvXvO5cuMceDaMmZYScCZVxFWl3U+9I5Pn2DexKNNOrWIHc7mzPJOkWs7XILAOAx1aZCn
0xN7KZriIwqwncoB9K5rTtq60gJDwUBDFFqQvPZdZGX6tYBYksF8FsG9pfUehneZ3XJWIcmZ4ckB
PwidJWSM5lOiWf26DWP1NZdmvhYqK0/4oRPOf4rMSZRGe92Ms53V19W5MAvgaSS/qhEay5g42UpY
3owGMDF2vGHmY8tx7RaEDZ5YhIubOKf3EaH2NXSch22SnkphH8dmP7lcz67wviKKXqOTc+9Fwcgw
GZzkCY69dajSLIPZ1ACj5xU8BENyG5py6H6IOf6Ski3+1VGYKEMXcSTSA937hWM8JIUIAst0d9o0
kb9qJfKtDnuSgCq7YODg1Zx/zWwMgcwXmMxq1FS4eCKl3SEdny7SmVWNb9dmQk8aEVKapV9JT8cc
cJ/onQGEarZw9n92OHW88eXKHWkQTqV0jzFWerVqOCFq6/8nXfv/j5LLIMBC1AC18dcd+f9TfP+W
fyv+ATHuH9fxW3n5Vv/j0CwAuebn5vwfv+l3QYr5mwdn2JM02z/hHzwif6CLxSIHAQovgE87Lj2k
39vzhvkb/0VANkbt7ujwuv9oz8vfwNfT5Hcdw+aB4vf+J4IU48/kYgdpHE8mnwzBjKfjqfhFj9LQ
LpdlPNa7aEDOltj5pcDLtGFCgAg5qJG/z9kHPiOF+Sq9lAaUMa/Ev1lxFJviEhOUWzR+MCI+DAbI
uOXU/3jW/vId+gVx9/kR0fLA2JOMOMhz++Ujmn1g60Ya1hSooDMIhBabMKqwAkceOvDqG6rCa9l0
fhMKBn6wYv/mJf6LD4BqR3CpQE3/0s8iiVS5g0VMcwBeFEn52K+VkVEVEYsRVQoeAABh3sf22EEK
WyHWaP7mI3C7f+6oLXcJwB/RBZatSx0N0J+7iY2FnSnLs2pXd0jvqBUeUBZfx9jrf3qg/0Xb0lp+
0f/gBH9ca8nOzHnXob78dVgj56BBylNWu6Lsy30btot5VtFrzL2tN3nA42RQriuWdlILmL86gQ5F
bxR3NjvYmTOktjE1M/jWJExI61HosMhAyC5QHBB/Y33oCpSvNZFdG01ZI7RPy9nYHEVXdde3G0eF
8zboxG2lQYeIAi7kVMmvROce9LpxyZiugmNYIF/SSJreAaGNriagSwNtaIz9D6RZ2VtrHMbrsUk/
DHNGjtJnl0LLXQh4wfXseu99lN+bs/P876/cspD/+cLxSiz6MAONEAv+cgd/mnI5c4H4J66okOCF
sttOX5Mg8Klr2jUSgHiNEB3hUdV723//94pfGs08GpZtov52yWL4XEb+/BfjjXBU47lw4GBtb9w2
Sw6OO7d7gbyE7l+Db8GZ+zUuW/uUI2XZFkD91o5bcEMpfDcZWtfOpZ9uO7xTDPBS/DgOQLZqmHZZ
EnBsYe6I/1krxOZvPrv4p4uGQM5dQk1hsQBa++Wx1jvPAvwTZVS/kKkrzbZP2GMXLalHamxXblIO
0zvqivyaOKNDj8doSCHsZUB4glwefixA1kja4FnSjACtQofK0/jS5EHQNspIPiZI7u3ff+5/vtcW
AChgoIIFiSkdu8bP97oVsUb7kI89kI2HqJdFwdW99MeFrqXy1lixEIxZmfi79/NfXDCxcO51aTNS
/bWz3sGAHzqvznYBM6h1D8uOIO+2+ZvhxS9Fy/JIoYE0PJdpMtAq+UtYSZGp3KR5ke2iySl2Tl2l
xzqILn9zEa0/o0uXtYaC26MLRdwsrFTxy91H3uI4xJ9nu1JkH4ETUFLKBvAdtXSzAn/Ed9MG9pa+
bTeFMafH3M4+DHBXd2S0b+yii9h3Jm9tWL23zltUhdEc6vus4SFPk0Ggg9dioBrugya1aatL51qM
U32IOZH76Qh3sTcWUrU5tBuE0mIBP+z0kfXNNoivh0GqbcqY/62JbOOsE4GOtwk5C8doVqIKmv40
07QRM/9UjaO2J7yGqbaIvW3BAHIVecraCtE8jS1MIKHAJBAFeoFLfrET8y5Xc3AMVOLhBUo+auzb
e2wA3oqYq702esQP0qzfZgBioFqTi1yy5lYmAUJp7/HAGTzfRdjAKlfZRfY8g1YaPtJI5DyUeQ8R
DwfmkpTPbd4VsUeUb9QzbRLti1HwttOJ94gzTptnNdpk5SFkIucXIksKypXeUWJ9M/SJZVk4aECH
+NKEo4uFD71jSMeVOZT9WtTobNDWiPu+RMGTxDMb8SzJX8ySDyPiS/dhCwAcLfoqbNv7WqTvMmX3
xEpwDgfOVj2qcxwlqtnA5jb8hA77Oq+xZOlQGKyABrgXma5vu+CuO6sBhc9Cu0vt+GJa3A67kjHj
I3bgbKJvk1v52c7Ul8TwHqqGSNOqq1s/DVwGAyjX2Vh6a52Z3Jqiqe9lzEQuV90NBcYucIoLtoka
ap+y6OFlzcYbuZvISRXSnASMONjxqso+yGgTK1n1p6rtT3OefmRAMXZjM9GmtfiizZATiWdeBSZP
IMmOLkNI5zola21tVOwBqYmAUXSV7geK57xctsyppL4CwgDRs08/tFDjieXOknD1YRvl0hyp7Kc+
hUjAbINoVoszJqqfD2BkPAS0slZ6PLhQAcrz6JDGgymDCPI5v2AyyG5A6OhrctvcL6gWwWBEF2nq
5R4yV32SgfOAqpbvSHl6lgk49s8bQ2Vw3ci63ZA53XNs49mdBh4bbBwohrGHrVQUX9yAmtEOzTvT
zbxdO2UXF1LjKuUJN1pejc8Ht5753AEuJ2dk4GjkEs2D+4B0YlpFgC9+vALwOi6GYd6hh2p8u6f4
xAU6XxUjN6uLl2pj6Y+WOaRFN+IJwp7L4R/ZCF5HsFsCWfOZkDltg48jXqMpTn2YkJfPD87HpYrp
inkLQGzaEfhTn4TdNc9EgkKDQ6e4BuvJq+ZE6qr0vAqHK/fOwTGymSvnYEha8DQAoIW2uOaTsT+T
TRCuE6bM27El8itnAdMWUTX5wfwM34NHFx3VcoMhp9+JrHopFe+VHJMPIJweYofk8rlcgBn4aOnO
rtyelaBIiL9KGhqPbcYOQtMoQXrXNqsOxsaKwwD10Ew9RZWMgdZGv2YLqP9MJH2obi5zDCPdyFm9
2KI8f+5Ons5TrIdcAduwgiOOzQ/aQsEt8pJtTpG0juVsbWryS7YkNvisp9+LhVBnCp5cSBDYt5r4
EXQsS57G7+1Za8Hhc0Gw99ROBhU4+1zOpoILEWXy+nNR6myWFzqJLwkxhH7cyWsB4GxfZfYd5x3M
b2jdVzRwLyS40gY36wRdBzf38zRBcAhtF7rgm2XbkaVz/fkNwWJ9LK8E2Xl3y1bgSHHXKj7Y5z1Q
wruOcw3VeAHqNR3Obgh+ziiWx4bwh1Ug7HxTwr7SoaKeSQD5SFWYbeqZR6XWeRg/VzqXhjeRnu5D
OdmsqHLWNqwmw03jTu0GZra3SngzIc3M/JRLXDNxK8GxXe4OWSrxmrHIeQ4L3bcT3sNRzePxcyWm
d0chJsPMH2Igs+zxKSJK98HJFM5GfkLySdxx24z8KfKQBdXcqS14A/QYaR5fA+xLfddWbD8NKwLP
ML9+2VfMlA/VLMXz4k01mEhMEcYBM1hgjRMXcnnCRlyfq0hRprPSbHtIC6uh5KGrEdKuM8Vjlfes
Pm7PrTE9Corl7uLgeaGVba6ciFWfU1Cxq0J+YdVzKvhcf7NldVzcmzsCZ0zyHMtyXyVNC6k2voBj
Q8gQ8VRj2aMgm9OzlHxqUbHcJMpI/c9ymO5atumGOr3Sgmx61KOq3INXLOg5U1zpY0qABc9K0eYX
hJkfJIU8BHqCA8quwSz3XOpltyH1lo2x5RXAn51ejQ5MMKlJfOA9RkraxenKFigqOzi1W6efAVzJ
Or4eYq6qbSz1ue1sk6qK9hlER8bRbXXNKlmdYgtHuTUUJriYXK6w+aJxZgq7TbvB3ZQl+JukwkRY
NsNEPguDxH2t5nBRQXVIZAwr3vYGDe3WjYnWwnTI2SD+KKvyJaiLdjtysnrTvHT+AopSnfQiJfpN
tV+Sogp3nHMgpgWG8QJKGl1+PhVUxGbsR6SO+7A6dHqm6Htnjkl9GS6lgerLQ21Hzq3R0aUc5kms
rSGAbDNV5YGBcAyUizq5mutr04isrWON/8XbmTS3jWzb+q+8uHOcQN8M7oQASVGkWsuy7AlCsq1E
3yR6/Pr7JavOibLkZ707eYOqqArZIgkCmTv3XutbhJYE4mXQCgbwHua2kfSi0JzWbpdP+npcJY9T
U7HYq2NejWUkSuCgo2Lpup3jTMlFgNL3OnWwD4C4SqHDFECAbOUpx++JdVPY1CjtyAENkl+1cMVG
U/7MVgq2fsT1b7QV3oK4IeHXsw8QWJ6KAMNIgCJiM9KUuxotYilz32JEYsgsRJsX8/J0f6ueX4aZ
ht+9YolIDWPYycG5LCCAwqKfGFPJ5KJsUSxPMwJ8DlDfG2/aYk7/PjCy3ECQZ9HCHxnWPq5fre2L
kLtB0oOtUoRNOrI0uzZ1znBM1MzUwvFG8xJxhL4dhR1RPN9qEzHSkgWgo2eNWSDd0mz/ronkSoOQ
DTWfeJdxQsw/XTKr9tHdlUzhAu1n43LzeROWCfJUTSx92jM6OELUW8M6gGK8E3kGylLqJ/p9eVQJ
HgM9G7qI5rl20aaJHnVzyVOrTj4w9DIMEixL6ZC+GnMd7BJaw2CuWGmQ/i+frd5mjs+0HvANO5Bd
ufHrlGkEnht+8Vi1g00sMDo51Glclw6BAC2OEjzSdxJElNOiGrar6+GarSmCiUNed5DB5EHnDIe1
UsP6f17HURSdLJ19TrA46IbTbzXig/ZDg4j9fKJ3Aoo7z+IxBVREBJRu3CEql7juUsKdSu7bWt2i
HJj39jS9BONAeHw13tGyBluAyp+0XChszFJe1fscfZ2kLBanDiHaBjAZw3fK7MFIXnKnfgLDSo3s
6Hcd7g9sjQDwCeSZL9GiAxvTCX1rPHFLKDKxvgYaoqHd6aMjj51uys+Dln/FyHwtem/fmktwSbMc
kuOU5VcZXdUtrXWgeEFPda2W05XQIbJ02PFGv292k+M/WGn+0izliQJjvgXsIKkCratGUtdoRnAy
stTl3OgjoDAntI3AMQJz2o4mQ4veLPisYHiv7SlLbnUcRl9JLtBJZln7rZF7h8LmDmsK7oZB82sK
LK5pWUxcZ9vzH2urkkehpROAMRJaUYdReKrmVSqQf6GSDxefdS3uqHPyNpmvNc2CI+IGapEuqfjG
kShUp+tXPiw1prmODew0xq21rC8KYeyZ0nQHI8heKy15Fez2UrIPdZVzDcdTj847ej9zCFPlTqvu
VcFtch3bDqc8agIO1+Y2Y8yw1XjDqNPZMys0n1h9OLWsMw0iUhLglAj5hH+B88I0TDei4ZEC88qX
XfU474clvlzoTG4CSE4MVXvcC8OYhqVOALbQ4YZ6CdUdJ3pigbknZQ8DIx0tyih78SPhB8ZJAPOM
CpiigOatlaR6L/kh01nxTvkFkC8cQogGEQ4ad1NA1PpzMXX8Flm+6igFXsp4rE4Fu9757ue8ue2B
sFxyWH2lCcGnKtx7f073bmDeVSQ+XRArpkdZo/1UjSrHXgHniWC8clq+kSVXe6Dg/hxISAg7aigW
BdHcSdwlbGZBEyYGZAhTT64XYuPQ5EBxxV9OtrnTXxJQAbydmeNiruvWJilqsxQ+9SpaKqgw5k0h
x3KDu5gBJ2q1KEjoSnG3s8Wh8CTI2L47773BzHOa2PHDnw/+zu/aC/QYTaIBPUg+7puZyJiNyp24
QBWrOHTmFg1bp++f2oamYKaXzHs0A9IubHRkIAUR4mY5sNQ0j077xW+bB91PDZ5hDrqqzBg8Xdu6
nvdAVNOtbs4rvjsPFFkhhyiZkMXiwLt1S63DH9NTAPfi87mReT4jeYb5I+3L5BVR9hg6vXtn5GsV
TVpvnEzi7i/dZi6xs6CFdUZVlHqcgQBTpJyXUAcy6qT20nTjr0PYgOb7npSyDJXOseraAKO4qgIT
VB0o+1CVCT8+5IYx/+9b5EwECAs2PVqBzM/fdKSyIiVbiydlH3ccORCaxZfdQEcCCtsJR4fzmKpW
Kp+P/X/gcTMmisY/f62/aYopy4Dn2obFLOVtL8/y/dZJgUXsMw+3SWeuyUUHbmKXuKD3iSHBpInt
MRwJEvigXWX8po3I8V25fS0WDHpJv/bjeLKNIc0DCBpgfjZgd0n8SzVD2bxKQDlN803579CRrzVK
nOy2HsvxU9CY+8Wajac/X4b38xScvbpneBZsPm7vN33gwRzAJtUTNDi1CKiGgd3zSHtoILfSsREi
sbr++SXf9+zReZpobRlP6AaF968f36p6kitoSpHNZ/nbol38bUvK+9Yo6oe5k0ysEw3v0SSLi1SM
5cWfX/03TzNzAt5A4PPtM8r69dVBY9dWX8HchI8KMZCGDvI9HKN/fpXfXFa6zKbjOj59z3djKnZT
k2BQB+eEkdrhsPYcv7L5G1DJ6y4AGAeZ/INXNH73wSwn4MaFLcHc580HayspKEvKfi/SrIP2QMM8
7UmLZEmglQOoMWH7hGNJ98x0xUs5F8t+xCe2mQVD52JMf6zF45+vwhsrjeqYqjmii43d57/e3lyN
VuAo1RuesTz7VjfO8vOv4jfPqPGKuf0gHFdNGd8MNUglxlFM159wSw7mv363g4mKLiZQbu+n3rUk
sDeqNKfaIscFVErVvDFG99kuss+NjlxE95B1uBrhdNPVYOY/en8CaO2k69Wfr4Kayr57WwHiBm51
Hm3SjH99WyjcmkUQqYbZc6RPU1A8uy1LzaBXbJnoFoe6PaGI774QKKjw7HxFWoL0KNXqJ0PONKao
4zZFY5pkwlRAf1zreiK9HQlB9t3tLpxen6PVpgTpvYPVWXcmNc4gEsUSHLKt1ott4tGp8VaRhH3F
bElNHXNXRz6lF0BzsCeFYG84W+sQk4sY3qyOTZRLQytLje3OGxu0DHn487Ux318bNUl2FCQvwIr4
dp4bgF3pORg2e7Tb82YBxhqCaxw3xVTSF/NapCuJldI6wPFE4I9+/pi0VoGRtvhtfMz3mCihUmXA
PRt9IPlaZ0o0qrp5VVKarhTY7/MSsYJPJ5TUlI/WM+P9SMsjFsaEk6AICY6uPuM/Zmn0Mljn0Wfv
KUq7TYZINaKnNhGZJZ8GE4kDxLoTqc5ya2AJ3hDQtZMT4t0/X8r3Nz/Y/IDby2Ryj7DzzV1WZqvV
jLgUsLag6Zu4MCZ3QlqN7gcv9FYkwmPN6BDQHRJ0zHKYaH/9vExB4hZoEuKhiq5gRt1jLDkmUq+v
XgscXBFkNG5e1V2GYUeKZC55M0OAc7Yki3tqkheTI3w6MW/ySs57OUdArm++JVKU1gmHd/rbhPUw
m7cK2nBoF7UPZnm/+9IY4DEAdTzdcd5NjitOriaEnGafdKURmQU4O1nBZC87qs65nNstCP4f6ry0
5LSfhjZ5XUr/gxXr/QLpIYtgnmiZlv1+m4DaRaKIYTR7vMI/rWBpcRKgAx4gVoTT8tGrme8nWJAm
MVYy97UM3Xtr8rHISfV11ySalYJqlzfg1tRYciWDLgwM4dDApaAGJcAW4dviplzrp3qu8ysU5nQF
dPHS+MZyVdjtejFy8N7kNmkiRCZgvYq78Sqzpps/39Tv91HesaMGxZ7Liv5WSCCd2SvJ5Gv2xFek
+7pr+kjL6UAMOucnWtmYtfXig6Hlbwp+Xo07QofpybL99kkqKB2mujXrfZzR2CSh0+YgPpunrLZn
spd6+qkCyayRD4eO9tQxwMJ87hnSb9e2KO/0KK1oIcQMiqIeJyiNUMu4pLVi7MCFbRs05lSXHLst
p3/CjkA3XfVEKgTfJA4E/q731GqWOvRr1fjFJhjsLudEFZa1BQh59ZAT510COd/6XLTmujEwvG0a
CF6blaHDLvFUMR9Pwd5RE0osEdhY6JOcZxtQuPUNM7fv6iTspj0vNxMtY8TfLG2ew6bppt26chv+
+av87bLhWjYCHpUyiWbj12WjwbSfSJtlQ4Adv81LxpjoH9ed6dj4behjsgdyyE0D84W2Od1shy+6
moglnjDZwBiT06W30CM6r/WlOTEaXdKGnmkH07Lvza/n0aYNzBzNTykvS8bd10nGl/DnT/K+gPVZ
XyleUZzoJrL6Xz+IFDYjWOl1+8pjMx7mqYpKTz0SdjIehQwALfpr+dX2Yy8CCvg3pvf/KjB661dj
/fVN23MsNC8IbTA9//r6AYo5kG5VvdcLpmi1KedbI6ff7xd0wq02sB+xamK9s5L8MGAAjnKbHXLW
6GOn6r9w4bfRoHtlJFZuU/YuJkoeAyDUx9+w1FzmS/0EjhJCi5o/0NowiJlgeJ1tkziRT06jpgEO
TfaMpiQJl6rHB2ufQVqT3klAoI96ARtRD07QY1OUlauDBZNVhbTvV/5RqBxN/2l3WbGvCI7c5x7j
xj9/Sb+pLMjO8Q1f2RnZlV1VL/9jVx6Z1ZHHk9T7liHFeUAAR4SRMKYXwut5DOHG4EzI18OMf26z
4gYJ4/SR4UFzOI9hVp1kkUai+2e3vivU+ta6D3YG5ivum68VE/1IIB3deHq57P/87t+ve0CfqCh4
7kH2vjsjDb3WdCWNl73m23sjZr6olop84VR87kYVcfnBqveueAYfyzpgcShD5sDG/uauSqDlY/Ti
JEhrG7Rt08MZUZP78yymO3+9A0OhkfUFJQeikUGNAcdemYGB7G1lK/Otg5hlg1Tjo8Xj7UZ5fnMk
HVs8b0o1pH7+jy/TXQDXaSAC92nSopyVvAeMQkwBGJcV6qr8+fL/5uXUI45SyTI4TLzbdvLG6RhE
kiXhqLvWK0+LRkFld9w7nB0/qiD9t1WwxxrHiqIy0hiNcHL89eMlcmTaKNNknySJcwqwZrAWSi+a
bYhKiGyhyMJKIklesGdQhl6kDjGAhqFV13Zte18muwxus3G4cK3hpnOx1LRuD7R1wic68YxGdFe6
I6B9TAi4ehDRVynyZVyW8Vgy3Vz7atel/PJ0lK6aXd8RjqOsYpWxgz7Xwvs3S0AjfnPBGYZcUa1O
pwisILhXMsEPczzt6Ei2WynIaytNYV2i5YByN+Q3hLbYIcc2a++ZFtfQkOnJbckIibNc3FSck3fr
qI3KYeFHQ8IPElN7MZTazpja4W6hUIN7H2eRB7bwKq5HYnao6OgIStrqKXPqqMpLwm0c1gMiIoMs
csu22lWNnV4OGdB+lBaQwSbY/HuwAv5FQCjiSWtiQX/3U9PbZPCkJm67oTv6rrbS/lmNb8MUWPve
y50PHjTrbaHumT5FGPQLDsSuznn91y87EK0MtIJdHgWFrzyrTK8LVCNVpzPZppZSwMebpm2rfdxM
Nmbgxd6ajfoCa9AyvgTPibKHut6THiaWIvlemBnuUaSHxHdNLi2lkaRWDfOazwIZkW5W7Rgi2KHq
Sux8a9UelnqyT4H69Vnd3/SJ+eB4qE2m2UVJ4gzo92VZXZhZ53/QcHrbpkD2xwPFE0wdw0Kjv7nV
WTkNx2pzf5dAP5KAp2gRffD0vl08zy/hoTB0MMfD0HtzgTmFOTQChI9gIGuiGpdHOMqRY0azIgbp
SfVcNO2jU9HbooAXZe0EW0KHXS0bb1YogniwvyRYptvaI1ZLBDJsVr1l7JYbCAYY6Wkk3x1qPO+h
3efdB20t421t71nsc+j8KODpp9Jx+fWuWtqyGDOS/nYD4Dzm8lnHt23hUM3UC8ZOcGgwb+9Z7R5o
O+SkmLnj5z+vmmcF3D9Fpef3QIscGC5My0AJxP+5SvPYSM+EnLuDUqBF49J2hM5akoO4DrpKjmkQ
pqXePUPwjK+5kPZ1PaM6rXrT/6Tl3holuCTCbiKYcChX/0nvSEup2o7qLml2ZZ7I+wlfwsGRHh+n
T7xT29quskW3jxioBECmCp/OFPS3lica/Jta8UHDwlGH218+IwUsLVPXIlmTZttbMeWCnctu2UJ3
A0/VabLkvNMbYYTBWI+X5w8RDElxq0/CO3UJP2DwGIcYftcIpySIVUqwyKIXEVpJLC4CnPP4zjON
51rvCLQ0X/G4dxfa6CIhI7KSoBLrDp+MtW1kOl6uKwiQonUlCoAV/szsjUy1u63mZJhUVrfdFjAx
UPjUasZeabuyMddIxsBOmmTe5bLtrmf+5q4hSR3zvbhfIGKFbjwVt8vaPK4ys1iEhkuHYJ9whR8C
9DUZr3Di9E9arcLp/+NIuP3ruv2faihv67Tqu//+r7e0Hd/jctKER1Pp0QoG+/PrLdMEQZyunJt2
Ipf0TgZNErU4nlIxfYJ0EMPVsskB6g3C290lDk06XiExWf5F7heQF1K6V0TxYj4PeMyyakyO4Pz0
53Yhr0Vfg/XIb3FPI5YrJsI2kVA9VDguurvP9fH7ijXyyClPD/UeyZ7Td/auNQG7lIT8hJpbPw44
/XfjrBHfOBGct8qPKhv73WplG5y5eWJJoeABNt6cJjLSY6EGFc7OGNm8odxY38wZkgubFrdAN/gm
Xiq/3/fTrO0srdQQ4rTJ0ch6/2Kx0ybKCJvHRFmXn1Oh5B0pj12+dk4O4JK8QHNquDFdoUUScVyk
w4AkLbMmTiX1s3DQfWO7yIF8kgR3jml/mkbriQwjUBaB94lwxh+cdXAdMZ86lr3mQQtsxitRpf5t
Tz25TQpcvMFYcByvkiYqYU3vXXoDe5uR347BJDf6yEvOQWF90MN5V6Wps6QBOTNQa9+7onCZASvP
6t4ZC+cVt4F/q54VUDJZOBli/KCN673buaCjQFWliqBdg1fzTYFcDvSq9KFnhUVOFZFMRLZY3SXH
Zq2MEKvwvMM9mF0nbp8cTRA8G6bLLaMrLvo8tlTwAJeB4Y1fxiA+TYJMc/yTOwOVz+xeLiKrQSfx
XI8Zklf+bNhQE0ZawH0pM7YP4ja0HWX7a921651ZI+aDMj/+NOq6uxgsnoGGQ+Ep63Ssy+DSdgmS
+M/TWMh7Bv5xRArIeNdgkYWRjk4jtwlwstyViGuNow1irgBftnvX44+5CPKFlWMFLFW6lXeSuCuu
Jp1luWvyfNept8PEtFCF+PjZIdY96ka2GQ3DfAlsHwpiDd3qucX6dm3qtSJVV/o34gUKJDIG4+wk
qbVdIEvazqPQdi0XcpN4hrtN6AVRgfJArB9UBb+5W7hJ6MUoPbraJX9daTrXLfJSoIr1JaKczOH6
ycZhc6rtmgBRHog/L23vX09BfSHxMgHi5nx7SnfzCmXwWju7oiwpQBqeBmRzAUF7qX+RrE77wdNg
vC8sObbBBObEi0zdg5/26yf0kbcRHybsHTomi5hWlKEGPp1TWjKIqlY9Oc4KJS86lyi2QRKuwXLh
5q21rUsefg9cfmhPcCxnTs5hMLBR6SNftQ6jCVGC0e+blo+SurW8LzuWa6dSm7sTS3aetLgFFfq8
qGVEVE6syD/8dqN4Rr/YbjMXVSjpoYCM6E0+1D6b3UpaWjEm+Y4pw2tbBzWhWM4rbJhnIpLaraaT
qbUQkXSkr2VujUElWNTyoVu51w2Nlf+8tZKzLkPpi+QJRZm1JQhlvQPkA5dR7ZIBdJh9wi14rJNC
P0693YOtUbtpmSMGb6hLSGlmqy2HdaOrZ3UxWT9IFFxeqpX1LR+5z1cwulEuJfStiZodTk8TdXnT
PqZpru24bta2gB3MwMKrIzoukHI06Bfr0s5//7Tgfk8XknClp3Gar1GGRIM5teGMtGCzqF03S8zu
YJMuwMPCcpEaE/VAP69cxLk7JL3uXxktA/yh4H+DXvgX4EKGqyrhj+iCCqKKgz4Cs+iGaL77vRSd
vMbhjJqjJ303Ux9Tc4zsGn/tikPc6LYDvss9HqXgYJZwmUjZ8/fF6n52F+97iV43zAvbPPB0jgRy
59aWFYy72Fn8/dgWlCwpZfT5cQ9cLh9KU15BYxdoAiqdhODeMAmsnkM7X8f56fr/xmFUL/S9ZhSS
CmS9/wFARs/98y//sz2zwO+Gn3K5/9kNRf9vtqD6k/+vP/w7N+oDxKLFcYijyn/KJ/UKf//N6+fy
53//1+e+x8L5G77i33/zLwOnb//LR6oCY5EqlQ6lwUL3l4GTmCpKVsbOgW1CB/eVMOHffEX9X7bh
cHpAk0At5lj8pX+HUVn/oi6h2ak2WYPGrfm/MXC+qXZUcwPhNuhRF/EHkypVXv+jkdMjgXSRPI77
JuuDT9MglxsAwy4eKg7lL1qwgkYBedV8sBjjanP4zf8o3HllVV1hqMMZYBKr8uaVh87Nxxk9+N61
h3iXShIgn2kiLzptLsNGYITEl466nIanosmadTvbdZOjViwIN4Dfo7v0WxvDDDtpke/bxkCOwCuq
jsYicJ1Jogb0rkG2mZdxN1xMplFJLB2ERNLI6BliNgDOX6yp3Vj9Iqu9aVneVzwg8/NCxuwjaUSk
4enmON4t54y8HPnLMT0n5/kQcbKQWKThqbK9FG08kRR+WeJfrznvCLqrKzGRa/WSkS1AVsUYrbVR
R11cQ+iRxqmTU3YXEHHzJeCMgNpay0400UCkJsxm61ATbvyZrI002xJPUx8W35xD2JM/iWClI1hi
Rhkz89CbM4i8Kbn1k4GQ9Zk4m8qr0ZMaFUthiVOmmQEBTOan0ScLkFb+/UIrJiTlqAqL8gwasuwb
WCWRP9ekX1i6iMREn3WSrUPHBiKV1uvVxm3Yo/FjPqMhQHsX2EfdgVOQwFMXlgTNWdAXQ6bcxnRj
SenZI9XuQvyVBX+onkIz7qabSQ6ENQxNf1hjKSG5dMMO/HoZ1dIG3tEithpEZ4TETHjQXiwLfWpM
oe0IQvr0ztjZ8GMPNohGspY5iRpyGC5jvUv31pSYjCEQbw0O0FmMFcMubkR5iWbYxThKFqVcGVit
Kp9yNO1abDpDkLBG5McPiM7iYrB1LaJLoV2vJNUeQFql98QzdOhm7cKORKcoDj4iYKIvMt3ibOcj
mYpoGNsBqhU3Aa1t2d3zgnK8ptNg8b2nyep9FYPtX3kq1ROUbvmjJ0/Yg9PbOOhAk2m4p6t50meN
aGFwhel1ZgbtoV9a4inJDi2tpgEvVNZfSky3XOtMNhrnKHIwUQOp+NEOQKm70fXaddFluvUtbQcU
6zoJkWjUVYapqdJM7XOw6WxgnCqYr0Iqg4a1z7XE/1Q6hLpHmkpGbc8hqc45MHUF8XqlSwsWZacS
VU2VrWqLZBGXoP9X8A16633F14F4F43wet16Vp0wt9Di+2Xy9QN53WAYXJXmuvJAoVubCJFMdF9c
2EFhP9RS9jHYDZ9EI+ecE2stNjYww22KG4Izx0c6c06yYe49fcrd2bQQo9py2vrOJNrLZSJiqm4b
AMQquza3sE6TomTYr5U7kdlrW+aCgF6hLc3Nujik4Ko8XFcl4+adn4HFcNAshuAwCc9FPZ88DJB3
UIETrgt7xdiB6CJw11HZu8PqVNMG+GUHEVS7IXrhhyvyl65MTgA4941Ohu+wmOidVa7vyCZ746qs
39Ye4KqTp+SrHOBAJQJDGifeVGcIBq6tv8gIDq5UgnCb6T+S3HA3sgYuFfeFuNBJn7yqPC/fmXQl
d57KIxall0LPQy81q7TiYUVcwUm0flldsoyXklRjUr4IOC6XeDrFKvW4PAcgp5OZHoPEB/KWnSOS
13Ncslwc48XLpvSS4TeQSM+7YcQ7443rjN6KDMx+7s+2Xowi3Xg1OXE+ZmieS+2pLwX7cYdci57f
Z5D13g623XBH9KEOmi+lDdzT+LwkJPhnY7WsH11t27QZmzgKzMVDlk8f2iZzZRPgjNnCYU0PNeD+
WwSRcRs6Flx5vZ7ie48IWeuBKkmSFrXk/SEX7fi918rhupuGLt9yssIowMH9xsdXG3KaNo1NZs0e
dxbAM1YL8YI/qou0yvEv0P/wwZAhhEU6cTVm0/zsF3VyxB1DwtI88RtmbmAx5ddjjLRlEvHFUJhl
WJfOZQ9k5qox3eSSVLNXdqf0mtlysy8kHfoNZRdNRaJAmdvGdD5w5aw6zKYOXGgEr1j+SDUSvxlz
Icv33ArqnBmTPbBNSOlGAA8p7GpOIMwvhMUT2JNvC5SCP3VigPdLas1tyHkDmGQ7+uNFAwHc3o7j
6F+3fV4+guBbQiRk8gKaTvWDjrQNJ7CNX5aiMOxPXVuyzPYrGYeY2yxSWtGGyyxqqA4ggxtCbvNG
rlciXa0wG/SXJnFqMiW6dV+Yxnj0CP+ZZfWkzQMBwUhrzDnKod14sJxcy9inzB1Jm284gGHSSfuH
KTftBEV9Zl97nTfNW47TqJnGqb1F+nYXWyvmiSGVUdeU2m3R2/H1rE0tv5TTim/v8FOShlTZyEFa
sWyFOJSGl20nXPHHrGVnchAnWoDe+AjJVTDqP1pv/r6wvh+mzqNU0M3lkK5EaWhza15oGqHNKfne
kWkW5IYUMyAf6ez9kbyEWJgw21TaW53M9hEM06OwArFt+4kbgG5cRJIGYWhoMcaw1NbkvkRFtq2z
dKdNMSQZ19j1y2CekjkFR4kAeKNrXvpjFmB0MI72V0XnK/k0SRz1POfh0rWon+Bs7htvAQ9IvOaW
WtAKOzUhHuf1c1yMXMiybraly4Ut2iq+wmaCDKJrPk9Ooj1AmZJEDjuDKjVAD2O45DAFh48ViCRz
pxFbP5fuVkdOFzkAqi8ItrAB8gW3nbbw+JamfTPzvetT0UF8lONsE9Lrks82e2IP6GfZWJa0eOBT
2zlSLnRfU2bhCd5kx9kNXdrdgvYI8Lj1HW6mKp6+ouEo7r1+1Y8gH/PXbgboprHlHJjzTl+ypnA5
Z8018FNHr+mazgPZEp4ev+rJyryMs0yY9QXZKKpRTvqW7wACTI2E8JeAnTMXo37pCnvez8xYngMD
7s+IbPumDPocQXpTMSaHAOFeCk6eyoOQlZcCvcYnERjOUfdH42Fps/hn0SFTw5hE5oAvRZqzMBnx
gVRS5xJTVKWH2D2CrUAacsmj0pFwJZZR7GvItPsS4sqjBbQXTYQ99rh8UfonZiF+DICfxrBwA6/m
S6jK29z3tQd07NlFmnTLMZuzdV/py/hkO315HNql0jYr5cP1UlXAHLshqC57Xc+DrYOR4CHPluXn
kLkljym5fPc02kfovHXThnnqJhGlLQxnSnsSHvPu0V9q/ToGlXiZxIaOUZZjIZufp6LypCueUru1
8VPrxdGZtflhnEr7YqzS8Y62Vk816ca3VlfTBWCMf0SY6D1pcITCVuA3s+z40JEBunF7cS39zD2Z
voAMBXZhdLnPcGyB8sIKxYpnQNxc0xMNvHUze1ISAWdS8OCtnUOkMBikyBOjlV1wbgAG6sTldYy5
bR8UhOaZY0XBWC79vdtrwAkb3kFFNsVnyx0xWcGEtR7ieCJSdNXMzLhlixD2ZhDeiKsPzU1Udvhh
ioLheLCiunUtrLuQctrrIbcRXRbBc5Y2eDtMA/uqXy17c8yUObtJflC0FFvNbfo0FGsBe2uYiVos
HbQtWNA6eFDmeq8R30KbZcZJLnkRX8P7n3lQb8jfEdA/LXFbz9K8njowhc+1Zc7tnWzwqTyoWovE
XPgDMScRDngh+X3ZRKtWzkyFzFFnl0VsgNPXH7W905D1UtqTeJgbI31dkVrtiRMR9RZiidgPTCju
ABMaX4c6sB8Qvph0iaUZPA2rCEi4TdPqkyi15Mc8uRk9Z9t6bm0cDIBEUlCbJAjN9zoF6k9pEWAi
ptryN2U6t/eLNFgrVkJSKdg6g1XN6TEUtjPuBrCj1vDF5et+zmPP/sxM1ZUPPt3x/jquW3KKV+AJ
OLU7n+enzOSWLFNwtD6M4yEipQawajoYCzEjBjch5hwNfOLgdBIM5uIamyLn6bWXjAzXmv3wWBtZ
wCDVask+JXYxYXBsmVet1hCSyL8Iwamhwx9alZ5aEN25rwyYxRjNh2eTI1HY2k17f9bOM9UWc0Ei
Y0cma78IKxLch4p0qT9nXjJ9EwRVHVyV55oxA38ymtrxt26w2F/dFDfH2JMBO6o0WHO13DtBr5EU
KpUWa2NCbVV+LBV1cppNMmVblS47qJxZVKDjqa8199ZOGjLjNW9v9LV3o5IXL3v0ydGgUmsrW7Ov
gnOUrRP0OowkZDGb2W+RpnrFEh9rSQKurbJwGVJ9Q0/8QxvL+W5odASRcytLVmuTBNfOHYPXwQfq
lgxlugPmKiIc6cmjVBG8U8aTU6hY3kwF9Maza11VQ15fpkRY3uW1/SrsRMez3wf3LeXsLdjcluoq
bX4yL2LALyA7V13uPqwjyCKQGfrWWPvpEQsvJkYtT667WLkkVmkxyWg7wtKNpj/NsQ2EmyzBgyvK
5G6kARBZTVrDiMim5nbgTPrSLqZ9l5D/uFtodm86v5Y3ozPlB2a4XwZ9Jgp69k3mTinQ7C0mRR8t
0GJipiVyOXGLZWPMg06XjEDmpc/MpzGpTTKB6WIURNI/AU+Nv51zZoiZ7g5sq+P9IurlW0otdl2p
WOi1i/srPM/5JzwDDPYnFSK9ao12aYEUuIo7bvmxY7336Nl+S1NZAdXs0+eFnqiD2HhAJgFc7spH
4E1e8cLTBcAWS51KvSY+NaBp54xhpjKxrTjfrSolu4Ih8Vj4JGc7KkNbq7mvOlTKnASBW/vNkkdl
Quo2UlLzMvZG0ocAqj4QH2BeJSqn257mhMhuvTIffOrJa71kz9vgqbd++FCWod/LUh51QZQXWQ+Z
uNC40YytVYyasen7fPgytHkvolqzmy/93LQB567Z+JQ7S/PgSbN7hrpHb8XLh7aKSA+onjogmM9T
rwOpDQTry7GrpXu7svoxtKxy90Qq6MrUjLgouctyP34WPdRu3Nyp9TK6lfuIhmVViWT18zxBSDZj
3ftSuzRpnLKvT4JKDRQxawdvKCujvPKLXTp69n2gsXobrnQuuJLdjTTUvCQf+2eaxuPRGFsiy0w/
3nZ1Wlwsg7XsGNLWpw4kGulyafMkPT1lwFlq97iOnTAr4d4bXtizxNdhVTNVrasWQHWAC9e5ILNq
orUeEGc6TMJ4rDhtAMHO8WGPjBsYm+jLdskWqKHxOokEXsCyfMk5Q0YiTh26wqmWADCZkI+NdsyB
2kT7Ue6oAuRp0cfkqxmkxoMH68+hy7zyHrSuvl9qH8KsJkT1aJfta5enLcYcb6mesVQvr4Ark0Pi
aCxDMeOvpGxrPGaaxgg6fckFjS04+ZvBW56L2Vminq05nPrewvmW6aoYe2SRqS8X2X0iScHciyHV
joIhJt8meb8DveeIgespH5qYKt2/70njuIkthG46NFZtY9klXYA5zg8OgMrjhCH4ALeK20Gj6Xe5
EpBaR0ViqW2q3OV130YBREa2qo4nTVuP87D4V3hJEwQ2gdwbQay/ABJG1GzoTJvyqi75+0V7dBOd
YG9OUDu8kP19tniMxhNjz9483at43moD3FGGg+ZM+0LDbMy8Td6Av7v5H+rOZDlyJE3Sr9KnuSEF
gBk2GZE+AL6STtLpXIMXCIMRxGrYDPvTz+dVWT1VJVOHvpRM5yElMyO5OR226K/66VUT+mG6MRxD
1UyWgEle5Q+c7Cj9wOiS3wE/cVG7tHPljqeShGbOxTP05lWivwFsF3QpYp+kFTgMps595GhQSlLw
Rfxg5xmx2MnTh16mbpRDi9oIbdJ1Hy88lyX1tn1pqXjXkzeq2PTq7lZ21wouOdjxW5uM9g7YkP6R
L8K8y+uhoAwjNVjA5eg8CtCydy1fLarbNj6nZIzuzIbMI5Dx2rulud07iLrI4QUv+rbpzQbYQOZf
GPEA6ZoIk2xseMTvix77B8Q1sAqOwFmOt1kV23Y04A2sEkxyIpevYG3XDUUBdNsntvnLWJPiOMZr
/OSyMoWuN9iS7Qi7jrv6xS7Jh2TXOeb6EED32Kc2FOXQypV/Nxd98wjVCIIriBr+yBDVwa2n9ROW
sXfTOE3+Qhk4q+DM2BS9Ec54g3gFFRCH5QN3AvvVTRcmgKY5cuby5EFoNrOeBH/iLTizCssHtWG8
+D1+iXyZrmEHlfDbxE5Bo2M5P3qxXUak2IxjX7rNjVGbBFOMqv0wGfhsjKTONlpBu10D5rQrKHBg
7w+jWfe7rmB2bq0zGyn/6hx76atTOXvTTuDV8+jRyJuFkEvcb6VIecbxvqWRS9/cfija7jqeAe0L
FEq/uu5qvfpTlWxKikfSEOVqTaLRpZzZK6uCe/KUNc8FlCH6gBw9L5vVG/NqZ5D4qW/HNLWRZJva
5n2L+DGA5EmMtyqXms7EFM8FLPauiFL4V5d1Sbvstvbc7AnyiTlxnjEQe1fCcBO532z4zj217tdh
cj8Ke3UJEge1tfOq0mAOmDOH3TmiZt0CdBoQoy9dG+I2cb2LphuqAGCc2Vd+QtC8DaCmfo6GSVs4
nnxTHskHxu4N+X75jI+mem9FTPsk9ImHmRE4dc9Oqx/HJVmR28D2nBtS7xcxSvXAdvPDsZjbxb4u
QgvX8IeBmX7XLDO9w8ITN9q31SuR7r4JK39uMVKl9naprBIhpT/yKqxbbTYgozJN+NthXvnU9+O8
gVq8PiNfOjd+a3tnsbhIDPnkN6dkWLHD9q3wf6EaUEmeVDa1zmbH6ACrPfU3hjd1BzTkdo06qqrf
M99lg0BCXe5IPHnbKxq58QaMxoyOnwsSD6eki0FnuR3h+NKb72KbneCg2WZUmK1p/xPYsq4jSigH
Hc61GkcCNYbz6DcC92UzLSWVpt5iQGoWKLX4eX28kULU+Y5txD6XMugfBVHsN4Tz6ZGeKDzugXVF
z0u970nHvIiimB8Evslt5tMmv6sze9lQ95A/MEAjzVlPvvvRN0X6I5vd8rY3rPHcGXbRIkEC8bht
/Zmpi2WV/D31LYdQOKesqPeM8X1Ze5IHLofrXerMOQ0Z2fwwB52kH4CwSRUVvBCPdd6tBtNbO/kV
W6k34Gu3rKckRugNcZippzzzbPg3MRfoAPc526l2IjdIuUjNSjj3MIQ1nYG1ebEnQQMGMUFS53HW
/qACO4MKlhOQG1vfvTPJSyPjQCGsDuDtrRdwSPYtsDU3iVSbmTRHD+ifNGsrAMWLEX9lhVo/m4CH
ZzulHNjC0Wyp2h5XygRdIrzVfu3G8o13G07Wiig0Z/pKzw/aFPEXUe7rAsdD5Fj8T6Rj7KOwQBqY
dkWJaxqb+6RV+pa1nQ1IB+YvLYcu3QQ1O9/UGMaLa2TN4+x23g2j5fYkp3480sI3fOtBEujnbduG
k09ha9j28/zbzWO16cphwx2CCXbv9tWhkqt3g2VXUYVYl09yHp0bwyamshbL8AsCvyAlRFhg35Rm
daAjZOaMlqj202pMnW6TwasvXJFQv5tKvxSj8B/Bn5RfK/Pxp9Xu+FvHOqSTsX1PeguWEd5zxh2U
rRk3fWFO24HX8KmadP/FDqT8kHai4BlXLmYYbBV2tsV4cx6Upy91XVC3sLK20J8wSHkbmH1/xndU
3jYWH2TFNbXcgEDOLuZAJzQXRUcUstp1Qx7tO3+AC0OHrwv8p5rKS5G2GAPSILebpziu18e5YMSW
crih9zsjcM9dk+yolV607TRghmaaWceWq4asu23X0VeyptS0KIrDbviw5IGn2/g5WyXDcKt+T+Ox
2FqA/D+5Mvv3g7eu52VWv1rL2agCZEOb0ptr58Fy5/aLesomMe272qujPA2elgyaU+GW2J9pImNy
o00nD8U002Vu0xQlJn4u0JU8PAtZKVnyXFNuRaJn5PrKhGZA4TAyFR97ju0fHhUf59g0LTANYu4u
kgM9N4HSMcbQH9jlxnlubrLREQo7WKJ/JMXcQRrwv+qusKlRpR3kIaWG7G6iyOtxRs74qDxfOmFh
xRQ2JgPjm3Tg3TSZyYFVNb4aBf0owVxPgdGA2ZFeFwMUTTtUkVVrglHI7p21KZxpwUrEEeF2MLzq
TSRsWakKOLKkKJyFdcWPSKYtJGit5pV5an/ExFJv07avD3MKqcH0TBwLi+kTlBGOZDdNZoZWfa8+
XBHrO2aHA27Jxf8edaVvJ6Mo0YIt/4fppWYXLkPpGxEuweBmiB0Osl7O3EqsAzcYkPDTrbY1Uo5q
xcZnmoPc2zifjSMrkOdlbxxjg4JQiUZCAAYd466fHRa5wIPdRhdQ+uQAktkRVJ+eM0hzv+ppmX9m
HFufyUyCYgI8eF3/KdY6uUHu1+Eq5vmjLZhfhqwKySsSKUeTFZcWK1XOYjwOvsccpiCNCq29T+8m
A9JHie1QbaeGQHjYLWxcSxW4x7j2zFt+KGPlrd7NUdqI8bg4fcLORezk2GmnkZsmsasmzONyeWv9
wmZuA5jEthv2/KoFDRW7Zh1HdXx1+vQewekhi1m9exhBN9iT9E0y6ytxr8BOEph5hpZnVhzqirlm
t6IjB9KTFSzOfUPfCp1HvSh63ubsYiEFJflIi8og2lMwz3wZ0LvJIdYgrCIF1OGlHDvmKHZV0Frr
zbA3YsM4IrIrb+N0+vofJh66MB4y+4WZrSjDiYGoF6nKcX61Y1bdN0xQH9m8OLuUbJfhtSFDH+m0
u7K+IM+8ozfb267IaaG93q6UT9sc2JO5jyTzQQpNINTMoDjvfILdvwrIS2xiV0RnXHRpJAE9xTvK
RcCfIQ7frgBebuaqne+Xa7IIJzYi+TVYyZgGmCcQAZ4smJdGPj1KA2U01RO3a/0OnLO7geBfHn2j
gtRSWHozLS3WP6zCdwPHiXv7ujonK3gYorsQjkcCuDF0tNNKKVEaWoM2302jze41wNq7opvsbd2b
1F1DoNBARwkXpfCrHjsIZae6IHOnQbZspR0TlIfI/VU2o7dNGr87UVOdPsQ0tGNwz6ZsM5TT+qUT
comJRbF4t9bTgfM6MjEAGmf377X9/L3r5z//B+HeyUQEGIP/tTfo5lOp4T/+16dq/vd/3H7qVGXd
30Pe//z4vzqEPJjsJIAxCcJzI+N09QH96RASf0Aud3ARQNHF+HHNpvzNIeT8YYnAsQjqYC3EQvl/
HULC/oOJAtgt7EEQxHj4/jsOIen+o1MHGZwslOvIfw55VfaQWAOdoXsVd2bI+GyykIORABnajffg
dtx6G8QxcotlTOmKpg+Bh3d1e7tQXH2sk6TdLann3LvVnG7MZfa4zw8zGdpaAUGIGbY1RmLVu4Gz
1YZeINS2GP5MW/fLUdmeCEvNLQunst57dJJtdWumB5Kk7YPFROuNkzfdr16d7pVFPc40lMUtTzaW
zhUfgbjW6KgqJXdK/OYagss+/aBzmWParMvxX1p49LWQx4dstIdIoHbjMpZh3UyECBn35U/1X/p8
MDD5pxWdmnPItfAn8a7KDHuy/Qy5pL5g18goFmcNu1063z41Ns7w2K/j/UKbEAHFlTuiy4KG6Erj
Ehv1BBCukfv6WkZUOgXuoGtBUZuPzWbW1frDoMN6C6VLHKxrpVHhpcvzUDBau9WMDEUU/LUEaeBo
jV9COXcVDho24nIIa8aRtw7OgZ+M1uEG6gZfYAJxP+feA/yR8qU6r4o3jwPJW5IFw8GUlDR5NEB5
kemk1Q3a6rJfKaDrI8SO7msQQ3wjBkgHe9QSopkc253jZHBlDpFAgM0aiovPKr2YjwOu/U3/5noo
yU5cK2oMKLFm0nwaTVY4kCuJ7BkKJPNfUGTxmvNZsiZtUF4EvFjdgR2qVlhb6epam5XzwCa9QsuE
a+M0SbLBvnA/Vd/txG9hg4OjecUwSmsJR+gmedFi8hnQYg+C8OZqjySCqcCgycInP+964hioNj07
XOkiq4EPyq+7npjJGh3D83ZIl/NfKP2ausit5FPa545v8XPI54FOScxQm2ppHW4/Rj9TnzPVu3j1
cNxQ6tYdUwkommNP/L00Lt+TVniPqEpKA1pUeauk23hq7Yvn6vgzMIeCa2vMsMeZQZCsKnPI2gGX
onephYaPoY24ehZ3z11GVyF6BUOg3bDiPLOZrl0yWcL3ZWoVwZxutgs6UBM5tYUcVuKtISMAhBFz
hV8OwyFnSvULbMPyuVJX9oLhjN52ihjEtxlMPo904tQtdyKlpxDHAUYIkWGeC5ux7EfqTytfbMqC
4X7ol3aNDD86kiZcxY5qG5wwz2lG2Hgjxy6pEENnN4XAN6SUjdMS9CQyj+GsaAxFNZujIcHnVutT
z4Ja/5utsz5yzbIQ09TKiadNCHKHBh6mG2riEzAxZQDQfZ6/bJN6yMWqnS9ZrUAfadO9zMy5T/NA
WHK1WnnmRaFEz/Kb+XU28uST8pTsiPO1ODYLZjI42ZydyeQED14R2FQQa8XPuqZM3mm74fc0Qycm
zbFSpOJgVx3DxQUluZ2o3jxgtkoA7DXczsYm+N3ZFBFu5t7oX6lOSn9mTL5+JnE+7tw2Xu5Xrlxn
bqrcoRZHnXNm5n2YdEY9XT2K8sPouH2GvScUCODVrE8ccM3NxBDxg0+iDnlqmmedW8QAZfBB2rbZ
UoXkntYR956PdWGbjX556hfhfICH8DAWX2vzIDhj8es5aG0bbjPY0JpijKzCYgwwEqY4Kl/UWMuy
ptz4FMRknBXt+JTn3nxAK/Hxoiiz2c6NH59wAZU0Ehsmc+S283Sz5dUxPzmMBi+uGNTW1Dq40PHx
yPyaUiKuJ+Eo/WrnGP7CUMoZmmfXGYNb1ZRzlEhJL4qdypvBWZetOQ7mXlxLWMdcZFtHZz7hyro4
AMh3NqWTTlun5SbHo95t6+uaXi2FtwGXamABmOWPMtGMfDKiuXtnEoCFlzK7N1j37hRBRMRJowNp
HI845jt9cVjnz4iuBNy62p8JTReYx6ZUnt1BFs+WNtLfFjDulGKSYtwOEOc5I875Afh3dqDDftpX
MjFumoChgOTaWdP8hb9m00wqv0scNXGRFNP6E6eCPuRQdy/MXvMjCZzHgGB/uWG1xMTHDMj+wb4d
MNArqGdznMV9XHGEhaNOcKC3galu/F4v1QNF5jNtenX6nRPOvVCzFT+TPMWwRjtx8DOZNJVqupP3
VmJ3n5NS7hs+xW5DoM+PgmxRByn7FRZqZRm7ioAf1Vjj5D2qWXinslvdTSnW6TR2hrx329QDdZtb
NGQQfglXM5mOgZ0xKUlXcewxUSWhY/X9zjPy8uJ4Wm2zLKZHnBFW95sQZpbe27BxPw3ytshsxYrz
zixqBixclU5plpPvXbhicAWUp9VX4w9bJ/nOlOaAfKGc/RgoZhZJ5kNKyuK4iAhoV3R1i4bmDddr
WAJb+7cgR3dPv+28LfTC7cP01zVs6aD4ilfuZdZa2Ts8RsbN6q/Db0VF5Q51aXzquOUySZUYaEkj
+jcJ/aOfdkbFNdVZdvKQFKlJuSqMrF1L5ChKOlccByQMoOxofrfeZFm3o6IWOiCavG9Enu1Rqlnp
rlytY2YlNCu38XyGM+zuccDkN9r1W17Nvn2JJ+Zaiu0EzXGJD9y49GVyOujMUCmedR6M53ScKC5U
C/s1JvhbHytfalrVUY+G5DCAAzX0ctc7BeyrP/+9x/j/D937lmkBQ7pmbv71If0uW+vuU/3Dwfy/
Puy/6pck7DY4ZqTaPE7Gfz2YB9cjtria16kU8k15PX3/eTC35R9SEGjiL2E6VA5yZv+bdd/6IyCr
SgwaD5yAFuL+dw7mAOr+wUJPXNsBwADgykUuIdUU/BNfDX+agas8Hg8Y79I7RBBIGrW2LmVxTpPu
fu1jXMmuh/BGUSdDWfppOxd8BW4yascVRg3qHjm3PflWf2eLZrhG5D7GdV6QT+9AwnbMMgcCjkp8
awrSHxyXmu3QygLm9T4x+FCu5Yens08tDGsHWMB5T92pwISecMtVJf59zfx6nX+2AZeHYZh/2viy
cSO1jntpc5BhaHME7dS7Tvpz5aKR2x6FiHBOI9rttml/NbAzTf62gzU+kuor32j8M7d9P6l7ny2O
nOTVmgO0QE5PWos7gaJfVsvWwoAQZra4FivO3y5zAxAVZhCmU/OONDHey2LC5tqbXdRjqj3FDSNJ
u7itwKdvp374VLBqN/XM8Nfqqa31uLgjyvbEkubyvWFScK51Dmo2a9UmpnoUdcQE0q5Nqv5Kc6x/
FgOuzXksTjBnbtlYmHAzLZuF2+7KiStQLrP1dqBYsM5QHdo8S1kGvQvkOTgnTKeLiHnsQXDLQ/p2
ulc/PQPkfAbhhTvWBQLtB2dZT49ttTBpnt96DgGHwrC6u7wMshsz7fD+qo1Vy11prq+mrw74OZB1
rp7u0Sro5asHifu2jxGrDBZIZ/oqpY/ppBXM1ctPosZf7ijPFob6kPrMh3ycvXNO3pHfNeqlXatd
Y0/sJQAkdrUHz8WCubxZY/MhAXO6zazu6Ctx7Hz0+6yT/tHI+X2LJRs3fZ1ekdMMRMY0llHmsJWg
4eHfQv5M0jTYloRmNxMlLyH4bWrqstZ5HAq6dLtgimgD4bs2b8xl+NEuxRuiltr3DV8YhqDKxWXl
ondZpHEJ/OQ4K0JvvsduEtOBOEvc/C36UDiqHt43CMxomucd3YUrIRK73ACZ3TWdGx/SnMrDfPWa
yMgMgEdcZfGqTbDxbC8+lcymEYeNF7sWp5kSj60PFC+yl5QQQNL9lOqqo4r6BRsil+d++uEh9vxe
Gg64ayJ/m118arV9CwVjeMJ6wksfzGiuhvTp7x7xTs2IytZQbQdKk7ORQhZMWPfSdCrs/tmvyiHZ
q8thbw00h9Wm+d2OxSPtAuK2xZt8zRBGLW3XYQ5ANBJ914aUoeSU3JAm7zjHN8O8zxuPnhj3V9G2
b8pJL/OoGEQPjMrYnrHidKl117V2EBqdzckkS7cjn8flPKas4Wh5p3kVm8zvyq2eAnVOUKaQMx/m
xed91s1ZEjld8O7n82apByazKS6RCp8r9neJlDkl+yBTxk+sOoBjZNBZZ8VBb++t/OJTg3ZIsamp
6XhAo7hJy2+nhDbYAxNHEngwGNSGPr/JHT45TJMsaB6diZ9Tfu6D5ThY8PRh3hOQxhLuNN6F7iVM
Q3NHj06cnjJ3XHa9JIUHrV1lNwgMLJWQsbLfCfdhhxHCwLsRaoINiGt6XSxn641GZCd3IjXanRq9
UK9dVDPUp+3igTchDB5eOcNZX1dQPZeWTtQiTXkcMhKUw0U6s8Jabl4YSApy/tmTamoqYxhcza3F
2JyBTV9TZoyTajeaxLU7xps7o5ffTW46/Kz9p1CBcauAooVKTZHQE8TKyzoUx6TiFDkzka274R1f
k5woDhvTF0aLLbOkVZj7Osthq2vFtbu1Lf06cdh/95eBKeuSlfbb4ngM1tVgU50M3ySJClHke5E5
yWZV/rjlwGTj4VnxdqD/ADDgEos40Hw3PGqHxRjibC+VQxsRmVImffx+rJ12+EE2Wf+XTy26WkWe
8rXHt8osIfLhy6cRSnIJpNzuSfvnwmbUmASJtSXjTvQClHmOrC5KErKNaTtMg61MwTyi6lhEowK0
1vtjfM4dZz3oYPCv5KMa4zvqPDYRgPx5+yyq+tahzPMQr9Z6hu3cb0kFc2Q0fAwmAkfFlnuZxa7R
JuXFn1zjJPGEMZApsmfMGt6nMLDhsLvBp7WSPthnnaWGPTNW+TIxlNjDYYrvGbJkUIzH92AkxrJV
paYu1SROxXZdhoXZfVbB5JxpKF/6kxf0EpVmWZqtdAf/nQsZGS4GW4fZbvEDLVaRvY9VbDxb9NKW
DIzwNA2rLB4a6Nfw7ibx4WB22FDJkzHOR8Y7JsLBrYKXXL6A3dQo+01gHppiye7KoP4lixzngY11
Vxe1dy9z4uDr3BnHOh7Wz9pNbF5uV9Vw/n84hXzDMo0tzqrtzVJU3/MY0CjqD1zQyx7Cv+Ez2U3L
xPjFC14+Ta1F5RspSL3NjREgQh1suV5hIEQfY2ZiJ1tN0fxLMHmhFXPO72FE7BAi0A7SktAso6Dq
J4Xc/UQpEhQ3Crjg30PXYPfx+rz5zNNFHElm6WdbOfHW7Bze8/ig3bNlJ+UDNe7YL6kaLpsV07lI
nTeBVTKa8ZB9tJr+da/k6erEbKQbNujhyQU3wcWxGDE9meNDYsYXy2/7sBZlA/1CifUMc9GyHtyx
KkMtaHZouho45vVolC4LNtVy/MXo7Wc7ZzOs22Q85t3cvja+xh7tGThacVBONltAFOTJ+7/37P4/
VoJH4SbN+q9P97efXUVkt/j8h/P9Xz/qT+Hd/wMwFWd11PO/JnD/dr73JNFc4F+I8RywOfsDn/jz
fG/5f7AfBKYpr628jPb4oz/P95b1BxcCrCr8ieQfQNP/LZ78J3uFZDOvd/K7/vPf/57FwhWi+fuA
rAu0h5vHlcTLZwJtw5//XTTX1Q7u5j7AtqWdw1ItD25MJyXaCqcA+J7941gX3y3dNOHfvUr/j69L
RPGfvzIZEZsbAFQGLj7wof7xK2N6FKu7lsPWjYPud0x8OOQazD0Zv6WVkMVcSVZkDA0Ak2fGepl1
g4gDOmAl366bbwghy4waM2CJrEhAvBO0pbcZEgSbTrZIQIeJw5jU1IuPYNdC6R3wQe6EE9sRtT31
fnVH78ZIeneHZZUeF+7MDWC5xITN0T1MYCNYKMRXbibVBhl1l5M6i3p4F1jbKzKuV50xMbeuYZu3
fTrDpJy7/AKu3R3DeR7FvcWSc6aDoiCaZHTX1vN8uhd+/pwEPl8vXmZ9Pamrx8VhMt7kp1zk+q4g
K8UJje0jimcGGmFWZHzwhGAECpRQmnAN+dJ7eib8OlgJFu+gOzmVokkqW8h60Revwob0G+Scq1Gg
zJPXbLKCCyLZjJGYrH5S1ntMDYDWMNNvYhJx7z311GzEnTTwRReihuBi+A+TofvveLYDSKV10CGu
EOH+1TcTQ9KFzQupMTBfkII0/2jzHrsWimGTQKMow0qymEckHDApq2KZ9r7pp7fkf6dbLFoVeAH8
EcJw3Ps5U/LBBAqUbu1icc7suF7kSm2eMj1jFKNs+zwnEwNGaNYMtak8629cT1V0qzVxta/lMJ/G
3O93qRFXUd7lwQ7IznpbzWPz0hIy4UzYaCPZeMKpX5mdIOsTgTAwG2Og2Q/+GNTnxL46J1JZKJJQ
nFbw71Qt24KGogVYaZAHOFgAs+uUm44qbbPAJ8ktlFTTYvUYrUp/eeD/I+0NuMX67RieY+KMGavt
6PTBmWsryWNzNKDuDp1Lvpfj6XHQo3RDn0T8uCd4hDjF7U7sJe1MgMySxnl1ltFjd8zptd2wP8Rh
TKsW8Y1Oc16h7Wg5xkp7Okxqp7kbhrT/aCubN1LRmu+JWae/495rvnhlsosuqqso7dDj3S4lXU2Z
HNJ3WTGLxzuaJTs7r0hvudhkuAcOfJXVTq0DJvIAKnfpyY+pwR+IV8qdo1iOZYzYl2Nywjm+cG6b
7V2OXvpk16u4VPTJt5vJsnvQOapljrQG4/zVKs9NwjyZmscxtoIPHPjpW4dS7G+l39V3QVkW1sYP
Evd1vBqFsMJZ8xar3/yp6l6/0AvBLMSuOvezzZChw8YzClKkHWY7t6SLKGqt1vpt6Mx64m6vXkcn
jx9d5Mj3ioglRUyivAb0JmE+o4GTAZDWiO6N+qqeareVW70MLphQ4Lt0ssE1I4WODi12sIcYrrld
aVgbd0bJhCnlrtvU5IJk0aGG2yehAH2EuHxYPG6d+/TKL+umsaXwJyEStWKjs8J6iVlFCk8lYArL
yXhYmkUr5HO/eMVOFhAEM+ucQkSC9l+mCUdn4zpCHVYCKUwqjNxbWAltj6biq23SHVTNE5/7+dlA
DznbvUdcr6MkuojgFE2PWe2LV36lDoMoV7mh6zfuNqZd7CkZRLqRjUQFF456vNLKtmsDNydkttS+
C81uwmJmLj9wYrofLOb8RkFKYjZn7lU5Ee5VA5IsZSmIqnPDCd/wFRdcHnLsMz3x2KPRUDqduEj1
fIfXIdVYsSyMcezUWKXX8X7q3em1pC1uBT5W5uBOR+YfBxOc4g/mUyPWlsFxmq0J+1LigjDzO+Tt
4Ww4fvPiLzPcWx2Pns/gq5Lvk1qbX5TAdSV5hoElPTODq/PR7pI1akooPGHid0tytGIDG4gnRHGv
KmWm5xo1OuWIHIibenSTlEuv6IMb7hsYrJbB4uniWkEZkmxz43OKO/JUSxJ3elvZVUwyWTeECQhv
7CSFMaQ5KVmrw1gAAIh443Tjpq2L+RqZN1QR1TAvNm1MiV/oLg6gRlyRRNHnzh9OHWlVPsRfbwLm
tUD9/PiOd1L3wb3Qgmzfea9ALtXNqFB9GG+yEJvaLQ9XW3OHq31YCPNbLHqJn033oAd9AjIFK/WK
zIXNCcMbRAr4pIQQXPdpLmxio9J0FXktE83GG7zuexnG9BF9muFfVuX9dmSKd++rydrxg+JlSWr1
VtVJd5MUfp1Fuce2Q+9qgkhVwWCzyTcaHnhNj0dvCxPZ+KRl836YUnrI4Sku4cq4l1GWU97LeNAY
AJHpIGkwyMsiu3E88xAnizmFtFXFn0QjvTYc3L5YTrW7lBax/jF9MwUZP1w6UCwif579IWosfjYg
Csu7IED1zPLbnEnKufvEpPG6Zn8+uXaCAMKQsfyhhjmAB6Dx8oaJ6V7907mXoa4MFvkUDeOex5Aq
5Y9pcPqzxK56H8+xfTY97fwWy2REPjC7F4cH6StwDTSm3nQzOvPKvS2vw1K/7mMw82Xf/VqzEZw3
bmWPpqbAcHAjatd+JDA5PNU1Msdg2kV5asfR++Ew1/xei1ilkZW2I3aeknhLOOCU6rIQEycBZMqn
xjaqad59X6zG/WR3yR5dSsNmlq1GWVcAfwcdo+4bZsphqwvvAeMyyp4cVzkfaYUF5mqITm50Nzib
WZSah4AR+KyN/BM1Jr6nYv1tVJhNqy6eN2lu1eSi9JLuOBhwcSJH6I23WBDcJxfD6YTywr0wUjHc
MMzyBnA4XgnyCQsiR2NcCXe2/9XavbitoKE7JDfJhEcxgY1DC6DzNEjrR+vG7UsxC/kTA1pQHnA3
1ck2sHWGpsxUOuWG6vXfYFvzlqGMNw5bmTn+xRRuEu8GooBoy0US0wxFgzJPpxhwCUyT6HjTjIoZ
uwmbAerDABMDcVTKt6lveUcp5tochMioRZI4/KErTfx8/opbGn12tr67Anso63RJzLWj4C0yBjk/
uBmeMbwnatymhOrx6oE1E6cCj/9N1mbGzzjrBj/MHEBPZGR9M4Kb238Iwp5LWJKJ+UhIwbiILEtO
TEmwCgRkstGEV8N6qvxGykMyktNko1rBu8GlYTM2tNDHJRYiIHAUg5kr8nxJ7oh5iItJLMpHAHZp
N8nWssU2LCpEPtf2fqkYzOEMF8oPinLTtVCdRW+5OwfG79s0Q/h3DGjrIb4FizuvrsPRXDroKjOm
h6DCTUESxvharKT5YTpR1SMTTpJESY63lQiSr2CoGAsNvBldqSvX2xlP4cOQkzfDD59ulBhx+pAX
IgZaHZIAy3dIElM+5g3luJOqfDLKCH1eEEu2XBSXJXZo1PAYBwByUwRJbOuNd6L4njKdb2GMAtrB
LhucvaHrTnk6TwwA89K7rERA663ZB+mTsVjqzh4mXj8eitdZTixXpYAPsPd1vrzF0tfPGt0akD+5
22UzuIm2CH40w3fAafALkatyQwJTKfl9ARImUtxuvoWvR4BoRpo+y2ap2WK1Le8mLRga24xmo8Tm
XQhwbKrSjTUs03cGVnrTrK16mlYWFfLhMcN+Qy0ekPEqwRQZ91QPgIuh2wc9ZF5uJG9EDr2kJLkH
sNOaqH116MhFpGxjVVveK07z5NcAy5igUstum1hkNZqiNS71shJjxj6KcdRjZmsyZN9ONrTBOsiF
ETrtMJmMM1zjpihjzEnzkikcGinpAwY/sDNEvHASZKPELJvgY5eb2mpL82qxTlHMm5YTkiEXXlpP
1i9Wr1Ds8Um6WLob83ZeoU1se10FOkocXf4f9s5sN3Ll3NKv0i/AjeBM3uacytQ8VemGUJWqgkNw
Cg5B8un7Y9ltHBvdp4/vjQ0Y2IPkkjKTEf/61/rW+zxEcQepf0h/FaHUuDjChFsR0I8/ViMhcTAY
p34Tg6teTCeiL6eU9QkM7NSch4zPKEAkxjwCWDmkuVoKrACNf0/57mxv6M5W8caRwsaoNXI9jInV
kQACNe0SUYWrgr5p06Ln1TWZ6cjkI8sZ3oYbnS1csAeLMafztHjAwtXaELR1D/VEe+IlrDSJZkv9
whgyhVhaI3z82g5hPowlRpCTH0j7JtDGv6v7kSskYnwcYXaKxA1VqrzhEj755z739UPnyqbAMuSR
+/N8xjy2XvkxczxxNpHEZW7V+VcQ4qXasOSwL0zJ/mOQVxc7WsTGYGcpcejcTWnxioup3PUMX/sa
33iF/nTMaqvfOWzskYSC+44PwH1mJdF+DvqGdDplEKjn8U7XY4cVIexp15gXBouFdVQ6YPGaRkIe
hauzY4VP6NF4fflQzrre9Ta3xtUarhP+b2ZPXWv4u3uII/mG8BSXiykP7nEVdoeqRkbkYKPVz0Ag
LAzLNy3eBEgI1HUBibzU3TtmcIghmRM8jXgT93GTzwe/mu7D1JrMzvGH4FR7gCqTMPES7icOTUG+
Fa8d9212oU3CbGqdRQsqnVp39nV8s4wayHWdxAmggKj6hQx8bCPRoR+nBbsDcAr9WMXfa2uMbkJs
Od+cNpBfEQfoNuQXNGiF4t97A5CZBvuBv+c7FtbDEuCT3E5uM3HjTbvmpdS9ODmse5qNiWf7xS1T
6wIXZdjg8mlOIcim1yZsi49kEAvAATFbv8chrLoPt2AM4gKQsVWsElTso84LE/EkhXjSZ54U52xo
1BecJH2d7ZSbJcANDrB8spHxbeK65qBGbpNFHsWPse1FsEGjdsDoaFh3paLBrDJkrG4ZM7kpULjD
mdlENIxgkop4UEWkDDA0uXi2mz+PnZ4/2vc+8JZxN+HqFjviSrwpQF8s/skvGRMAw7vVtAU07BVb
/AqExtzKJviDb+FXQ7ceVbekneZdRDD/HFMlEFNtSz4BhTXlEk3BYPArongTgjnY3s505g4j14Ir
UKRcTAc7D37q0utpnpFt9ogsUJ/6wXWfvF6M5V5GgkdiEgWGZeRCRWjTdFBEszKc/SNGEYZzqGMj
QYnREddBN80Jaxm3pz5KNRYNa+p/9vMS9cf/6KN/IIj/H3whBggHjwKq4f9bIr39JdNP9Tn/s0T6
jy/8uwXC+QstxKE2zrYRgP54Hf7mgojivxh8wBraMTbkf3ZBBH8J3JQxKdSIT14QY534u0rq+H/R
GoGEirbpx9Qfhf+OSuq4/4IwZK5FinV9RNzI45utzMb/qpMOMNkiH93ipImlST7ywMKoEmalQZgh
A35RKHXTB1jTzr4bDM/seCK5DwwevwOAZve1zfPyXPUBnd/NCiWEgYGJduubfmqPWLjc17hjhZgY
I+5Ly2LWcP0qIIBCkwMChefl8YntFWAYMVMwehVWPZ0RDeDs+TKFwZP08qWD20DND0uTLZoJ7B42
tpdoCIdvDQ64TcWTYk/uGdhKxW2ZQWI3uuJungm+xpBNKXPhLvOzVW1j8FN1Zbvlh5VXkVMfvNFc
Pq8+Tz0GWy9dI3AK4POiyhO3LrKWTuacEj+iG9xf3NNMTc/J8agkqqx5IjanMKCZ1I1feEBHR8Nj
+xY8UrzNuTZvMMKLvQuckOsweT+HpLMzek7zRlIRfl1STw3RNQLrNo9VHpJAK8p9TeeCuDpOkskb
U5nxsR1x8uJ9qj15hQ2Vm2PCppxmL7MOpTEpDLnr7ARZTRIZJhVT55zs0ga9CDEqtuzHxUZVvtcy
CqpHsJgWVybRJvpEHEQn57SJ7IUhrQd0koxURezqPLFx8Q2BvxzcMVXf4OLhH4g4F5yDvUTcmlTq
8Kx08JJDzli6EWhg0I3HkCTGl6gbSTilKeNjpQf7zae9SQPLlXJt4PgdxxNBKEhWToXju9awP9BV
rJPFTfxbGFCwlorkAQA0ik5rQK70UxnfutoAZuPhSQO6OASCpuKaJg1KrXxhjp1XdV8uK+VTze00
O2YjZN2dqgUxqKCJXvwwX91zISM29/M+eqa5eb4C1QEhPWU+1pNePTODUybkEryEDpUeScLXNyKs
yh0FQnIvsuhm0HO8n9GwX5Iqsw9jW/s3QZC7cKEsUqU2DgpG9aLuuucZiB0puaC7x6efUKJrmKAg
lGD8UZpZtK7TsNy0Jf8cxI9RV5+yjR3fS+MZUuVVtwSISYZ72Qvv1uFSwxqmosSpyZ5TJp+fwZyZ
ZsPiccfoF2xUI4ezHE1xH0fJ+L3ntU2QThOb26kzzSg9uDRIF1p4TLSme70swzfQJOVjO9fH2qwU
lngVgHPqM33HMnsdhc1zCVbyGKZDzu89n49BLtvv6+L1rKxluG36+Vc9wDTbwNIp94Tielw0eX4g
s2kVOH1M8Gwg4GFHTIvwo5l7lpuCzNPZgM84TNM07DKncddtw7D3R855rvHtcYlDXCqTr7al7RYH
NaEaelqqE/nsG1GyhPRNOd0Gvhi+MbJgp+ikepCx2950TY5TZU5jbANt8klvDEvV/xyL/6NjkWPi
v10b3n5+pfPn//q/YH3tv33p307FyPkr8iMvCO31MBNkQP7r7tDGl8ep9Afqy8n3f6yBwV/YVDks
ycOLv518/zgU7b/glmImDDg1seDE/9bq0IZ//687PFoMAkQ6Dlk6HWjC/OdTMbOteFqoHThMaki9
ndBopnan03vLysUbPCebMmwZqa0mvnDNkMvsm6iCzRqZLH+uPCe710jHiDhm9r78rIhfWMoDOkxq
6QRX7tFD+ib5bM4kg+robUxyhP/GcXaT5Qr2JOqpZUh+heTub/t0GDEsiDfEi8li3iNk6Tfli1wq
OIV+6N7DCMk5k5qI/QVgEy3L4aEsgDUxYflTve1UT8dUmxKQ7J25P5Kn7QQCB2pmJGwjtqg4M0Td
ZJw3eRao+sbR7VM1BeXyNMbEfM5BupTPDWbhEfS2Hp9Luy4ZRzzDGoPm93XP44HkP2MiYFsP9qL5
sqxoAAYOeA9CaMnsex2mKo5vxoT6DHZsnqMf57lovjzCxtmRJGIxvgFSjL/qBc/jYpvaPjk6bst9
H7qrnc9QxpLFMfq3FVAicu9jSTM3Cwi1330S9jUzY9l+gOK0X+rAKTeuTqJHx+MGbfL8nLLzxH8O
0Rsfj4qCH+QTvPHsBnC1Qe9CoORICwRpjom0aDDq+mDnkrLdxPbQ1OJZvHhAcb4PygNV11r65yS6
8A734xzuOzwPe+g0EionrJRLyG7oWKFeUSvp6/LIb8Vjx+qrlFhWO8Zscpvl5I+EmaTdy6urUM4/
wIcET9ynLMpwRSVuLB1xTFiKJCZMMrVpkpkJSbiSNtmBXI6SUOwQwOCWe4XjHPPKsPhtcon1pvg5
lLxbiGgWcpdBK6asRebPUcdx2rEIpbWOnxsBGvYKWfSUfMFUfwo6bDZdNri/pSqjd08jQG9t0RXu
R9qgJLPMGrchTlQAOWSZ5Gid8gl3Ex757ChyXGW7voyzS9CXT6vHm+2qTq+Y9P3HMPTj71qr7Fai
bgV7BYbm2PZhxFzksDMshMU1Q5MX3liOP/WbIJPcr0IPmjsb7iottipXEzIPVpfmpqtc6xhGCwuo
mSgDJ/mYEfetnqLciH1W21579PLe2TAuvijPG79rD7uUaJj/t6R2/JSke8f2m6hZ5J5EAueAAOuQ
gsqq02ybTSnAHbTcnKU1ET1zFsTokKmGxY22dSkyQMcOfpVNE4/pt86AfkNnlX19qNkJTNeWJol4
lxamNbjsHegcZP6cdksfuH3f6cwOWUXp4Lu7hJrit0gC/z0m5eC9QwprrTvf61IN3iRLhwMRJxL1
3tg587bAO+gfCFjPlGtNvNAAcSufKDn2oGq689pQDrfJiPwDFToHH5HF/FdPaWQw6cxhYpv3nndX
tBGhKnBtUvaE9G2Yq7fVHEMlakjvnPo0619Ervwz/g7ZPhddDQwjs/o4/2XGubmOqiZ+AXecjDT3
IfVG49vgbL06L34p0+NzcpNEN6CeWnI50g8xHtpiQUHoIkurbTXYZEugIP3Wcd6SgnaN3JMrLLoz
70yExSZjiWUzlTyig8IXW5POgTVBqCYLikN38Hz9g6uaxrCasrxDzaCAHs9AxkNicl4rop2vLZwl
gapo4+JdI9e+aChlTiPwbqGPhL1d7Nh3donPpWdDwzJhbR6QYQfJaMBfzY+IBfhPtLtICV5uFG0S
+OEqbb4TLo5uRzbO7zUoOhZMhPxZApEWR0zDVsCMPu15DlG2MHWxOQV2b27HuI0fiI/RmB6t+fPc
CqZHH5gTVsPKeSIqlhJYwt2AY2GNrifsKjr27xNurHbOLji31/Ckbl/synHfuQeZg62RZGE1BkiI
BokRJAgh+WnNy09yVBgRAJ3vZWYBaJOkOhi0hvja1L3FCNO5KPc1NUKpVzX3FkTxTzZP0we+Cu+N
2HRxDoaRmIkekydOyyw6tnbYvYAVxJaOnPOFN8K84IMEyuBXzzGPpWljKOCEyjvWzzlrBLh2WDNu
2hbN9MjyTp5gBrmAJkc8fxUNIlvf60dg0TkD5yFSI9bzTgXfacDgZR1WnEGxgg0opRo2VQZpXSRY
8vKVfRCGJd6HmgncsFal6Q2AN43gjqpPZTnWICxwpvh/yAoEY+38MHOb5OEqUXXo77gOSe6mW6eS
dnPFqL/QhEHm+7VVhkKmZCpXs8fYeOfGA45WFCkYiPoPEmJe6RA+VmNYfLN7m7dFfF/9wUhgR/rJ
0ayvy8qYyEf22xsu3s0N0SN5wZ5NPAhyafXkr5CKMnP4e2yM8T1/lv6jNLEABtihsQ6mXp6csE3P
2R/+RQIJowvzX7Dy1GsQLsB8EyaZO1696rtYO7kmv7eOue79Y+14lOnVzRcGi+UhXeEc3FwYleOq
ZKeGPaWNrSw9M1KmVPUO0IvjGjuuHa545xUNIppVjiuHeH604Ww0z1WnrBsHLsgHXQC8waQ3rOWh
dVvSaYveathbdv2PoB09nA/N+DiBhnTPhGKLb7WRUt7PXo+2LnKv+lGvNJQEgl61gW6grZvuDzSF
DXicH0ZM0M+xN7OiwowJ+CrCnATQoOZ/55Rw3JbvxsNMWGE4IvVmaAVOy78skt5/9HIiBL6hARKL
g2sTZOzwqvbsnCFZpX5JWYhkkdr4EwmkxfS/V/hRu0G64ARb0TJIF+NZGYKRZgXP+CuCpqhr6hm7
cG7Tna/G/BXWanVMV3hNtmJsoKQFN7H+g/LSmWKJo8hvQI3gsEFcHrttWIz8CceUf8ls2ccnnZcd
u8TZXT7bP3yddnLnT7pck599N4WYNbqxknxivTYl67kKvDbQ5gsvPHEAhy/HnV42oH4gx1QgoaLl
iYtpCsRBElSAZiax2QwKWwDfUx6dOK8/4gKo5dZ3K3NAAs3sTVKM2EgJwn6v8E3LbQZ85BOnkn/x
kiT5dImw78dED5oLnpVcZA3aZdPYiP0hf6Q9sa9l3uaRqAlQyPYnQcwWOaAmt56lPjCUeKiDp7Se
p3X1X73UMe3HG61rFglRNmar4tGdIUbRqeJ4sn7gqT8znYbxcuKyA99SiES+JiCbeO4YHpOdE49g
YmOM5Trh0oQtPq/KrTvN7UeU5Rw1EcUb97psoaRg0B8++77Gd/4HJFW2RXHvZo72NqGBjAFZygM5
R0xzuu21PXjbDsX6VS59/EJ8uYi2TAL48uZUnKp6qtCPw8n7JmJ/TJ+LaYgfWg/TzZ4HTIR5zOL4
WD0lWCY4mR8qOft47mukq6yk4MytXQvaC/r/TBkBVhqRxePR73uP9iFbh49EYGGPRZVxngNOHQQ1
ObylADKfYVhFD+YPCixlz/6ocMCNBxEvfseV5A9TjL0M7KFRBs9jEGeETRYAnACX53ufisqfpZzc
p7bhQX0K/gDLiIkGDNy+9cUTLz9wPgcHh2raXyw7mpXl4b+icsM664QVPIkVgFYvWAi2cepm26B1
NMSBGRtJGtTh94Ls4kMptPWjjsr8WfzBqjkdmOZqnMPfxMCy5rrIrk42tLmVX6439W+LmeaTWhR4
dNZHmJhh1aBw/GG5UT85z1SP8xQ6tW0ZnABPw4OSsxqJtjTdUfR+fylT6p4piBB4o3xUBHse9LCt
HERLUZTA6D01zu/LCp0jMAN/LsRsEcLeyagPtOsGsmwRYgiVmd7Dm8suk+wAPJbDt0n0bLVW3t2y
ku+yymk/kpWGx9HU3EypG50z3fDk8aT3mJkQp+lMX9UmW6l6gocX+7r0zQHBs/E0SznehePGAcdX
h96pC1x9nmQi923Uq4NnpVif13rnBKPjr2Sl+WH35Pk3xxbIo4npkAzDsS779Mi61fN2zjQGdzKu
64ep8tNzmze0rwHqO9mdKS6tDIefZsUJhtacRNBTuBqx2atfWDfIQ8BC6GRULD+4znRsS9OnrOLR
3AEX5zIXso2CG7UJxzq5NP6YHZuYBrhJDt0VwwEnNXDHncnMT6aHnrqPiEwtJzGRosr0JGEqoFe5
UdEZlFD0kROVkDuYoP2N4Q1CPmfWF41VgssiBMa4K8bPJWq/lj98RuUl63HKNNakVXIOZg0uxnIW
MqGoh7D9mGozvAC3ceZXewAZLqIvhCe9AiEzgLyPfYmSDAtmgp0AKO8K3LA5z1bT0iDra3HvL77c
KisPrm6dvPC2fww8eRmn4Y04Lxn4sCCn76sFOwSOoQ7u1oaXE4tAIXMGtyVPwcb2VYHCO6g3fDeY
dWQQb5k+A+oYq/Y1EP30mQE5fQgWB2SSCPr8dl6C8BQ4xiMqQFzyCBfd4/G2MjYDYJtF05GAYRcF
ob4/DSuSE7sTOAJBZQ/5dQ0sjKbgb6R2xx/N0t2WK92zU8BdW6Rv0MIr/RNniyDZPE1E3Kf6MK+U
UC56y2VcyaG5GodnWLicc1HrY5Z1hkOrJNRRT1tE25fSuauD0Lz0IXfzuYO+REGX1X9nEUh5g+2M
UO8Hlk6z2/2IKlyVKg6nix8n5jmRaHUi6sXBwHY/acgqFDzawXtUtYQKK4KL426k5FjsuY08KN6N
7R44skLBJCW0b63WH+F7DBWuUyfsOcLtFj4kUxvTsOU2H2zf7XKXWsP4O1Q4P19COZFEt52qYjLp
nZTumyb70iiXpIZUOZ1oN68+QPQjTwyug6WT8HUjH8q8EW9JNtZcvwvaPgnMfDg0wcAkVfZXl5ML
pVGQ0Mym4XU4D0w3h4C2P7EJlyl7K9rJ+LgBGwcfQtNV9HBK6LKNZAVNbX27AE5u/HOIAnSehs5h
Xpjc6gFzjROcVoHkU/qWvR+LJWRPPk4BljOv5wyjT8p6trt55aJSX8z50jynKuw/HZXxAOjs8uT4
2YfOqdtwu66v9molNwiDzsJcp/BuJrX/0oZzfwKE4jq3cppRf91KAxJ3OmcJjwChXJo3oTuQ/Fot
KW9ALh1xbDg10VATtV4Z5dWY5pAZnfOL6GPa0ODLLBBDx1j8bsQ03EWLl7wL8FThhkQJlZ1FH+bf
sirTNyg4VX2I4OpR1YK1/cYKc7d8MUkPBK+3x+BaTmnfUWE3FROtESw8MmMZOh1mPuS0SMEYKeN9
y/gG30C4IU+kTJDUsv3llqFTf8QVJ9bBGBa+hewMCTHXemmiJLpCG+62XCGR44d6/OAjl+k7HvmB
d2mHMr+3E9f7qfIhekeZwavDecRNuvGPVaGaOz9u2p+IzJIPUyyJJLaDfbDjVH3lIKyTUxvllP6S
DMUebS94WDZFXGp/Y2sEA3bPju63AZBOe4fp19zmBZsmxsJBokcoTGqbCB8pFpOuGsymgW/h44xa
2WWAfXyAl97Ex70jouNvEiRu99QxiVE7Gs6ROo7hKCg99XsAuLoZvrlJu16V4UZz5nRKvUCXx7aa
oFjeV4wv/NNS83BPS96YG87pIrhp2XV/0pBJg+UAP25bYCzhhsMRNYcYTTZeWk43Jm6CH4Wym/eg
tKNvS1CBrsbMYj3UkXJnHCQYirYGTxcl3T1X2EwN+sxNXB3GpSnUNpmHjvGObqB2SzFag+8qjeSH
B+L9SEg5uMNHQIzUAYVoHXocmTs/i/yfAfqHBc0YDhFtTSvylzvPt7wD0XC0A/Z9eRu4DyXVsycF
4nrDO9hVT5Wl2hPgI5xgqWb22Dqx7BUvSVBd7Xz1iXRtyYekdOGv7MeyZreQOCU8ho3pk7I557FO
hv1Q2vmxGENwBYlKpu9jwIDFTxJ1b8PMGnAbYKfkpw5XI6VT9AtWUpjW4DAxzn0OKrVfojDCDeT1
4EITon/uhW0Yxhjpj/mnA84e3SKb1qC3tIUFZIfsyU0cDst7Xg0MXbw9g2hXEJz07Y0nJox4WISP
ZQXPH0GEnjSinBXhBqG+MO87t5h/SIGoYvUq4JLXwX02yP6tjf38vTWCsodhTvCjG7gOwbawQpaB
mOJpSTO8VaCqJNQR9GSLiW6NMn4BwsU0Pzk8figSyH8klEShgzhO61x5TmQUaAm74Q1a+BSSRFNL
65uEFedeTDkOVDvnU/hT+4N+hYHLGrWgqbPcFA6S3obwIvvLlPKLDbOAVewLWj2x+Ne2Kz+nMAsJ
j2u00gw44F0+ZZjBQ56fPLDZNqkNMUbKvwsAIoImFpgcW1XZCDZBCid5N2Zjc5eXajKItMX0PaAD
ebeE7fCdT5J2rlqI4Sgb2Q3XRjh4xY3F7n1nud0KXM3y9DA5Q85lL6mwU3Ms8VyZqkmVr7k7evB5
6wUUx9C3AcVulk/cNIjN0Qtw1ltOh39vbMR8pYsExgRTpCW3DQE2nGmqVvnege3ziJOmaI6EBir8
a0Xc7VrBZ34/0mJ5SxNywqqrh8jbihxXsCnK1Vcn2LFteKq60Cup4wV8I4brbABwbi022ctWzQ06
WqYFYlLH1pSdLs01d93SgyNWnGyMYJjTgXXlWC4jV4EvgI1PXRF93ohF5ImBiVpTl9x2RAQSul3t
32NhRU/s/WyUR+jGG8+qe6jAad4XfIwVIUqLYF+173hsyk3Qt9ajZNSI3pwMKI0MxowBBloWh4vN
fo+x3st+e141f4AgArqTZ072hIrrrfXmfrtLTZg9FeRLTiHtWuNhJWm9NTiELss8yjdaBLlJ4xTN
H1S7ggPcZF9nYViccw6RPV01WOraHizNMCXVJwsd66vOmvmFEP8aMKwxUW/Im/TzRXEUahohVHnH
DDlFp9asWnYxxj+5zOkfIo/K10VMOtsCMeuwnFnpDYwnahIomOYnAgrkbtwgwOOVKu+XbbXmgGrh
HiYEhQuSjoe3wB8eOjE7q+2xdqG7hGY5ubxxn/rWNE/Jgq8pzaEJ7VJHOs+67Xhm9/h2XgqiZNMl
bYfmsKCvyMNiQvjYpdWhRNlNFyyHxCMrcop4+xLmqUcX3TJLTX6H2FCA6V/scbk2ROGCE8VBLusZ
vB1UjReOTRVC+py2XgB0x54/RZLtXQtOeCNybMDtosxPFjJYrkHEfONONvmcbXkaPBeMJiSECnxg
GR04Lxpw3gt3URIHIk5DaytYRVlc29r2PQhF/RvfCndRV6MDbKNOlL8cCpZpk3KJDVTBhNjfDlm7
XZzJ3XisgRU3Sh2U/7Et/fqf7GcdwoH/LVnx/ivr0n8yLP39S/6+lw3/8oh6cYIHYl2jeoQb/+5W
sv/yBH/5tvD+ldniENz0fbavoaD+HU/TP9xKdojHiSgnX0Njqev68b/jVgoD1sL/nOqMfHCBbsB8
wtUv+NdsZTYGLbgCwKWNqumIpFKOQk2WooIqAp3uddjFB6pPk30MiqHcE3xPrnZQqUOipvaCj9ze
Ez0syb+5YFgwrcph45AqGmgdgJN1dCpf3052lkJ94rm3l8iG9rbiJnzDcdt+WzJf0cBVqzMI1vRE
6zLA83IkQtINq0whq/sMHmS/aWU/xjvfBWe9LTkDIeXNHrc+x9O6OjuR8i7ZlNFxMJA64zHmWrcm
15Dtid4hXJaU+v2id1WX63M0/pHFmr2XMAxzfp7d1GSt0WaLpb5GuLLecRI7EwaoFMVgTVnWOH71
SBKQ8PYOMH7+RivYd7OI7DbT2UtCrx7VjOV45hGvP0l6pRfPadOnRPdr3MFTtyLLneMEi2FPCD7l
Klal53G2LOYVAc1Kq4Osq2Uf86vbU8JESVwLyZ0lnXnS1Yo0jqPbqJ7UxZFrG1RXfDkE/ki51NkT
s2R+rujQ3ENLmD+mpQ6oSEK/xpOExZlK7gKvdh657g20arJTsMRRmruB3AWOHz+6WD2EeEY6y8sg
7ts2au5kOMHLNIxebbmIh2Dupqd4VCo+M6dCxhBcJO4LVEKETFy6nzWNRe3ZsFK4BBL+F6gFONdo
V8x+ZYu7alNqOJAX09iKaXJuUs790BtoBGskDXAjmcpt0GOogzQPZ4vQar5N6AVd60OjNoMWXUL/
Cjyuwo4pcrSazrnLRiv/oH3GOVDpWh0rRs31RxpZ9xOdfSUG7+/9PpqudBuM970dKl7KeE1TeFOE
o94x7N4je2W/UHHtvGOJpQmmsbXZNkbbjzGN6veB443lztdJfcIdoE5l7JlmawaEsF5Av2r9LH/s
spTskpVKsAfZPDPx8SONh0FBnfbBeKE2BEH2lJJNOPVhIU4BV9MDN7qSC34x1qe2CetbFi39QY7P
js4GBvYRuln6Vpt22tbFPN4NPb9jm53Fd25VwwNAkBG9jK6dSFf3xE7uCLRAxx6m5bFo1Sr7WPzK
gEluQUO05CXZnRwV4D8+1TQbHI3WGd6nyiKs2GhHL/shBp6/tZqJ7ShUt1+YvL4zFpCVaN3q1rTx
dJYN2/8VQtOehq70rmjR9U21dFG34chN7vOODDNbnqS6kFjRIBmNnYVbLbLwscpU92bDP+5Rd1R4
28W2/jY5xEp3tm64EoXcrS/UDg0T5nZu+UjZkgZAASV+/vAEL9Iz1gCz66iT/1KxARDBVjYImmvE
ez9mjuQ4tN+pypmmM7Qc7v65HCnSqF2vED/dIEniK505Rb7zZw7/noLimB10GJU3mcW33wp7nF9T
bBw7f+jLd/z/XnmTgrM4ElQA/r70/sCMNvCY3vCIFsWeDKV6z7LJHIeY++wWa+rbAGLqart9d2eB
9nhV2vfZsjgBCgUUavEVhnl4pFBY3YJtBK1C5vYw9jn5gGpe3PvanmiY7xL7u9KT2oa6908TnyKe
sI1EC+ibF5OBtQDttBAJ2Cqvrb/k2NePixckv3Krm08Fs9CXNhMakyP4xnYCFG4PYm+tK5Su373Q
/wjZxwu7SGKKgUL4NHdtOO7DrpuCQ9jyn54lK59dzw3F7DMo/cEpcaYiwSBnSnVblWHjnEsmpnLv
O5kZNnYhlxcXhaNE3PhzJ/Eo1dvR3cFl2fErOXKLiYvbieUTx4t0Dw15WHLaA1wpp0nq48x4wF0I
2pet5D39wOqq6UTcWh7eto3lISbAgOHzarqG1tMcGWWIA3Ocp6m8lfCMXtlDS3ToGBbegjX0Y9D8
OFtNyhlghpkafxcOrUt/r0VMqAWpATNcNWF+KmRlaLvNyvmnILk5M4zO8Y+0tdiNNDm5nA3VnqRc
ZsqhKZUOUYSw3s0zWxQiWzP77lo9dWFI5L1UVLhdksBNM4IiYME5weoquw9roZnvUlOf84U9qGlo
VrhVgLNOuKb4FHRWeakBgDCD49xiKEd6pIxHMWOk/VM4Df2hU1p8tv3y5BFlddk4JcOzmAomAKQI
vAEESEOos/R+wS9biuBTE45Uu6KZgnc9+EO89QI8LSem7jHdD22wBPR7rZInWeJ+K2Yz/5IwJ159
NuzPPfN/savHuX+G/xZfWj7Dm8lyvCe7a713jJzlhQe2dwMhgqRRruXOmPl2oVV52tKSwqTkF+xu
lxun5wOL/quWr1LVQBsG1yOA5yxdsG63yo4pnpdSblhP4MHvtLGqI33X7m8cbfNwaAgMz4+uFOmr
n7rj+t1FdCnsMpDHjF3QK32WPO9C1GG243Xc6z1bq/6ebClSpTU68Xuj4vJkU75RI0iK1j0hHI7J
NrESMotByn0NEyei0K4rOl7ozMM8dN9NI6NRNHYK3bYQ9zqnfRpXwIDQqMe54g4Rs+HB/gH7i4Dw
/eAsFoH8hOZa0BLdc7d41iehIt/Z+gMFXHvKE3jQiBJvQooPmOohkoT3/NTtTZJaojsFjcCXUKRD
96tTqUD9gWkQbRK8fPhxZ8owUZzcMN1GYNsZn0TKA5uSHwu1ri/NbTiJZtmyFmXtLX27+bLpgyu2
YTXWN126NnR4pv0JNlCdmnYJfw7kPHFQTAmlBr1j+WtkrVz2TU06GVqRkN/9RMKOEPn4bmUKoUPM
XX472vVrZFr6JhTrYXsPoMS/ENXJ93k55gNroepLgInnKEv0t4Uys7NuC17zcQiGu6loCLCDuezZ
eiNdlkOOhqECVmyHimq3hzzDuLYBLkKpgnLzFOG3RYXIhkIPiCexbR+k75hvc1qyBC0K7GV7C+zc
BWCZfIX3kf4aVO/ykf7f7J1Zb95Guq3/StD3zCFZVRyAvQ9wvpmaJ1tSbghJtjnPM3/9eag43ZKs
LXX6egONoA0nKpEsFqved61n9UNabIuumI11NOdMvSWQZDO3dVmxKlNTRjPOYc42hOVuCM3J1n3X
+V97ajKrSoT1vrYW5RPF9TX2OxALU7hnQ3pI8K41RAaSlSQnCw+vPlstdi+yzMRCxKIgLKHS2iyB
UZY0t0PkJlsZtOOa7z7rScKsPAoc4R/aIC1Pij4YbugNDOuUWtoGQPt471ZWmq6bWq8eA9RjKGzC
UDyNCxEJoKKfFPN96Fvfe9DMFFII0mh8s8e+OlFZo8+Cc3ZpGdMJ8zMqUQkx8PtpCs0J5nmt3xmS
r9FtWGE0B7sk1IXAW+XNuCXRG9UptcCgLTG8DvSZMVW7efJYBorkZ3Q+0IFlQUXOckKNFjK504ea
z8W65RvgkXxQXhVuNHz1MS6s1JCaaMpjdplE9x2DJAg1ImaozR7I43VQ9+Q5ug4SkIYbul9oglTF
Ly3sJHu0ITbcmVEiyUChnPK9lhpaPceEBYDVtL5kBdLNdaeLEtUBSvELvRzcE6kbKIUWT8pFgr7o
WjcsWKu+RWGaNisBXBbucRAaiJuNDRu06d6hnPxEcitvh93SZIGTJdgYRnlYPLhW19wooxf4joV5
kY1G88URDiUrQJXomATYAr6zNKjXfaS5e7qN44HZM4S7LNS7b7JFYX4o5sg9xqCy5L2B44BzQJGO
Cvgk6ITHTashPTPDQ5pm8Ay1xg7uTNu0wGkMJNGmxCfRySgEGBG2bMaD6zTdkWENwemACZiwVWfZ
gvUtheg0m/HupmQGUWGZqPjM7tScUL6k7VihNiPml4BDdx/mMvvOIoE7chjs09TRY7GZxirfcs/o
zfYOGbmwNcIlyiL3/Q2BOV8bwjeOeVmhJNJoWPelMI4MoBuUxBLynFU3bFlVIX3YGmmiCMh8uTKQ
4SOJnKfgSxyk7rcAjg4PPbSSx5GwzZO6VJDc7MjBkd43tfEoOvr1ow59M9ISE1kH58YBSRVmjvGY
yEGwJHMSb10RpucinvOLwrZicw0yxVq7DcTJFTZob6gbAhxZJB/cVLfx5HbqjwiJxeOYVhnKPGfx
QSMWeSzNIt/MYxpcU7lO7ki20K8Rf3H+s/mGnPXAY4Y9Oh2CqS3bbEnMdtBI7QhoBm4d1fWxyWux
HbOByEKMF4PDpiDPrxGjQCCB9YEa2DaQOcpS9JsO49DxFORptu7GNkUWJsLDSP5RuKmtdA7X9BnC
b/AU2CwiptxWCpgkIrg52CkyBI4DWkgXFsAyj8x4zDuqx2nhZ9VJILgMdkbYHPoknGh78cGdKPzd
mAOUah6oz/Hr3o5ZbUdXBtdVMX95Ydl6h9e0KLlfcaLg/lNHQDRrS9t15RsKbKnUYKdLSnsFUZBv
vw1Qbiws7Ri8eDKTBufn3z4e8RdtObwsXKK4unTdhWL7hkxFHbbKRNnO+6Q24ksw8+0ZAYjQ+nPD
PsLTbu+NJfHh40EXG9fbyxRC2I6Lht40BEWilzYvE7vk7NvJuB/CID1hX9NeIE6GJarH4U05192O
Q6DlNcNQff9fq8S/U4ojTVbQt3/xmDbw1H77s4x39pB9/+9/7ItXlbh//hc/+WrydwjMSjewZtFt
Ytb8VYuzxe8WpSMTEbnEWgiE/58mCUNRcMNkiD8CV4NA0v6vWpz83UGrC5IN6C0/jjiUNzy1j/hq
v7w3/GK6ZTrSVZgyhL5U6l7w1Ux76HOVDug8sDFgRAspT6O2BjqOf1/L4vHoxZ155z3F9/F6Aj+P
x4BK4f745a1JA0FocoquZJYNKbwy+EGzEbzCgHT645FwZf46lnL0JRdGCiqb+ltPpKVMIUIA+iwb
+A4yhWm9CkLDi02zPE38oD9FBB7vEWHlm6Cq3W9YJvqLJh8Tj2ILWwwwXwZsXQhcMF6wFNMoDupb
EED2sCIVkVCXxU/f6WbzOA2z8uG5Ll77eFx892ii8eAPoviuLR0H9pfGTfbs1ccvj2+/lbV+AW0U
83GzGPvb2JZ8FMMCF8Li+XdA2v7oIDR+pxTh0zaz8fP56XxBcR/oXIswfV/1IGyTru0vY2vWjivw
2P2hkh1t1yR0+VU62/dvHfaHNPFDttwkV6fYugNnsimEBZq9L2dYpFCeYppmnTsEgN4ROhVYTnrQ
yfgKj+zG8uyA+WBQ8doCKz3JJ+smxw5TbhJo/MRfo0yJOGZfjGN6MoYm0aC+3q+p7t1pGYgJRzcv
Y6Ix97myTxCFQxd1TbAKZV2thathIA+RWeodCVS+zs42NQh3wR3i0D1OVLI1tDE50qbmjqgWjuCj
RC5YRcXKsgkOGXv7rM2xqqWNSxhoUiIxGJFxaS6KR4Ltk8C8NGDSNKZ2RUDVRiF8BnRLHcqx0Ram
meuZldGvE76Rax+lMRl8wQ/0zO6Kkgv/hy+araOlb9LWXZPgmq+KsIF4JRnctDI6l45+OXTg/rui
5tXJg4fATE6znH41seOPg89UNxoEzTLHXDjol0VSb5zljiYiZOMvw2s0zcFaH81vqqPUndgkucfp
OjWyPemeNFQHwDxmIy59kVCUy4xvsZXtREJrPuvaPcv/D9206Mdy3uG09KP3nTMh4h+JG51kbXAE
yoFg1t6vUK5W1wFFEQ5bbNb749BPUGtoJyH4/m3pTsw7ci/ZrvmUwQH+yQF7gvSb86rltKwVd3kf
U4VE97cSQ3qsu6Q1dmW8IYPP2iXZcixBzYOlxM1XPRuBLb2uZAXkgGOti+C1k84ZZOjgTPjjY+g3
tyPlKao4A/xSkSBI9LUbXwQnU2zr61lAVCi0xl+bdgFpZIl4t4LjgOPH3qrNO5qrXIDP3sdnuHSI
Hn0lsc9oLec5QZi1jU+/LKhK6AxtDabmNYAvNnWjhjUP9jLMJhe4z4B/K0WQhm1DrJLKnG9aDUEm
Oec3g86V5nZ20uc8B6mXj0RDF9v//bj+Ox9XukycfyCEfmDP/391lz884dB/1434zx/w06ZP48tQ
JtkCwsRcrwTfsz8bXy5YUulK18XAz5bX5sP0lyHRhWXqYt9Xpgnv1DbZ6f3l0rd+t6SLz8LmnzRc
sdX/jW+t8frj59CNW07yRDw+2x//bIu9+NhqboiOKhKk95QALVYkFkMxD5LyGLhvsi+1oj+i4TXR
9fIDfMYmGR2o3fbxkOce3a92D1I6fGz4qO36vrJ3L27rO5/m18DTv347W9mwOFD1PZspX/x2cqYw
GcRgu7ooO2k085GsmOpPw+3/iHN9vWn+cwwJkoEUN7Cq5uIXfbnd8EGi2pUeKq/0N/Sj3E/25O9d
wssf/5bZOkwU/lt+fIqq8sABTm4cI7v6+D693jL9dQ0Ke4ZNYB036vU1VPYQRBTylSchSm+0CGU9
iRI7O1bDClh+/8ljeW/SSLaJ2FEWWMTbxzJYWQ/9NVLeFPvu6ahb5RczNeRZbRXlzcdX9t7TAb+m
hDAdl13h8qu8mAGN3mUpSnNF6jkCOZBfFSymbEcXF8adYV5PmeZsPh7y1yfm6uxxLYujlJLquVP8
YsiOXmc81J306qL1TKsUAqS/EQ+fzLv3hjExADs2r97C6Xh9ZTmcsr5Fg+rNA0jL2u4ewzLRtx9f
y+vD2TIxXJ2t5LKYWBwI9TcTQyKp9qOqkp5yd7s2uE8685M97XuXIRTHPsaQnCSWB/jibsX6ZMH6
iyRfsSE/H/uuOFJB8Mn8fn8Qh2ReJU2Lbv/rQXBHZk1uawKzFK59bdx3Tnn58Z36bIjl719cx0Rt
g1CaQHpOfRa0zeNYk5/48RDvPQzhIBSivu0qjuivh7DHxnCCZS6XU9ft0YE6aPWCPaSrR+j8uwXl
sg3BfP0nw1J/WIZ2YLG8GbaZLZ1ICuyWPUSEQ4477zpBdbUhi9RBckcXPFdl9SVDuHn88QX/uk64
OgcaJscyMCWJ1xcsM/T3sV1ID/UbPAX7mPxYLy70Tx7dr2sEwzC3WSFcXl35Zo0oXZxmjVspz8ou
tK7b0af8D95Vfj++lCwLgGPe3MLE12Xbzsy/WdVAbKqqAe4YiPzp4/v13gRBhAJRkEXcJvHq9f0q
aet0tZNLz1e3NNrAwXwyFd57IC8HWL4jLyZ5Ql8tmyOabVOAzsJkIQ3AxNDcAVb48aW89zo59rKT
4n4J03pzKbropoTmCl9uTnv3SF3GbeRr2Ig+Hma58f8qPj2vbyb4B6lMVmrBTHt9QZoKp6JGfea1
qiiPzNT275N0RFWOVT7/Mkgzv46kQ7xxjkTwSzhIefrxL/DOdZpcHd8Lna0ajIjXvwBbvqqysMl6
lKwT0kL8y5lW5CdX+d4gQqdkY9tLbeY5b+rFY3NFXMl46oWX2zggYXFp3kwy9yd1kPdGoYijHPao
Fnj7N5eirLIO9doyvSYg0g2o7RohS/jJvPh1p8KO4cUgyy/x4lKCIccFmDFI7xTa2rfK6RCMGjVR
KK0ckqmPf/x83pnxvE0LnNCSTMe3rxQxqDhxwsr0jE4c9Zo4RPXm4xHeeWlfjfDmnZpSyNWwYUxP
uqBqoskSZ1ZFzHhT5GLfoxNajYB5th3x4NuPR37vgS3nBjgnYF/Nt6tSDXqr7Yfc9DBVamh7KcbE
Bta5j0d57w5C6adYRUYayrg3bzJy/TlEtKs8ggKzHXGP7akoRXua95XzyeR474Jcqos0rISJUvDN
VnwQsYGXSvGBHHug1XrwNMGU+OR5vTMIEBjim9nfsV1ZRI0vZ2AVEpKQZLby2tY09oVrUBmyHf/v
X4rgXuERc000iksixstREr9pmqHXLU9hBVw7MCpBPov2k2t559kIHY4b18FGz1qOli9H0cmCSERa
2J4bKGRgOHXrE+zRH08Abjw/5s0q+2oY8/Uw3ZIxLyCy4hZXxqkC9PhAQLS7A1W+hwLueMXcQ/Sm
U+uehGNBFUyzhvEITX6lr9Ny5G0AtkJbSYq5vauzvkRgPw/JXqv1K2BZGx7IGrSNhNpNL82fSRMF
aoZXMB1IyqWL058YDuHEeBKkv1HVWO2qGcaYGkf5JBrtfu7daavqxaw8Qhqbslmjg+ovrTDjhM6p
sS4Tq7v2q6Lf8ViqYoccYw20mhcnLStj3oWEmPWQIZp2B3P6JGwRh9BH73cJcKmDK/qrVDXBnSiM
Xm4LYm9uUjvJbyu5xCJ0eXbR58JCwj403de6KsSlHcFcgVGCKa3ui1NJrBgeDHJgW1vBA66X5aHr
q0WEqARhE/IksyGREtFzHeXObCL8XCqJKFZWlfTVCqZOi199pGzapbDuMCs3X6nW519Al/DFw2ns
3+MZKI8C0SOBCEJS7JfvLo47/56mcrTnnhJ+7Jpm782EH6/jBr6uYl8W5+VpYyXGNncU0iBpDaiv
ULIg1V7uih6eZU5cXrQECHwNYqvy0k7395VVBV8rDi7TcoIpExuPa+NO0FDNmuhcu0MW0HJwD5Jc
X9VLiQBIPWm8bUN5cO5zTy6lBEDqNKOX8kKNkGOD+/oK9yBFUCT1AuHpZduUT+ZYEiiwHC/F80Fz
kQXNy9FPm6SAF66cTWzRaapm7SyJYofg6GVPC6hsRjBqOat+aBdxYEmaiYWeYW3PmJwx7Lb3vWlE
N1rYmF8rfO8HH9xBuC6Wxc1E+Xk5LysQeE1xrJZVQtrYcQurJHg4CO0LOzTiLzkQG3cpbuPHdGjx
HkUwGVMSsiwfX3KK5LBFKGThQHYBPsfipMyKa9fFBwcWGEdOOiXZJtfcHE5IhVEIMNtQqjW2xQbv
l5PpP8JIL/BwBI7bbqTU5FVOMl+6d/0suKskXsu94/gTmj6tvSjj1N80Y5Z3cEBKhGiilv0DHvXR
I1CHBLmstKJ7qVnNoQbgnK0H4ukux8GqNwO0HM8wCAsRuZSAl2IsQjyEwb9pLXO6M1DetKuchjl6
UXKtDqZjU+wXc51g55jiTG3LhchokvuO+YTqv8hoOlYzgYpnIgIlh5xz8S7UcqqCHR9M4d72CAw8
4AeNsU1dvQImlAdmhYjNILcKDlFLhmvVkFR27iz3JdlWs0CLDao6dG6aED0XViMq5Owlyjvq0cm2
mfrlZoVe14b0pPNy2PJj5LFwZXVwEqRT58Y45gAW7bA3zgPbAY+r2S0AxyGuaOwjMZCdPl61kf4j
nirkDElirofG9L0CjyiiUN9c1ZWB1rZrCG/G73Tm2ja6afLY6DLLdhclBuEN6EMURhhrkBuUgPY1
cFd0bpqBrELz3SONGLStjP1rjAxUn9P+1iwFzRMMZrUs+Wy46puRwcDsa28Yg3yvEZq+Vw0hnCPN
gC2raX6KWjg/spg2V/R+Nc8i2BKzCHnGaVU5+0ySb+iyKHRWdRIGpCpwQqT47TunCO6bUzTvUKR7
OuYpfhmeqgy/AQNK99hostsIUPlZLxJ16HoTLLdbUJV2w26liEQ+x7phb0VKxp0NZ+uszknXkYlC
E0RnHGERpMUvQTpeYxavsAkmgTd1A2V8/FdHpRUu1ffC34AFQftdxI+AXwRteCPZBYs40g5Mf2f5
qdzKfABWiA9g1fvuOjLa7rRKrbla+aGOxnhS3U0alhd9We/7UZ/Bmyj4C3Uctuc+nu61mqcW7UMk
QA/gDFPmHjUTkcf9FcoY5IS2dp3n5feuiy6SwWjJfjcSPmaIS/K4sc+BwQR3oB8QcfE3K3Ie8ztp
uKVHnvKN7Jn/FKE4cPjfUiPckwnpXmjzrH+vYyAYdUEp1cIFYAzIoUjVQHWdjD/svD3ukMOsq0Hj
yZcoswBO8NHyDbxWaYf1yFf1HozJEvje2rt5Khoo7TAccnSg6wxRDZZB6OfppOY7jd97F8c+uSro
X/e0WYZTJ0xMHVXccJ2o4tpq/fgoVZm9dvW0R4gMz9yRo9wiXM8v6yZqtkjCccYDZiOgNukkpMhR
HUJ8rVjPEJaDj6TfuZYyDxAJVRqfBd+cvkYxhkl8usOZCw+V4D472bqhUk9tVf8oKyE2ekfY8mj5
YhdieN+2BuAzdPjZBdxQAiTaxjwaU5E8FmWe73SFpBCUOY27hSewSXvdOUi7UPcuUjagRZ39o9Qi
Pii+Xw0X1G4Jh/Tn2TNtFZyV7ZLjg7dbUeQ/9qGPfR2H6lTlxGDAZzlNc3sLzwDWTw7ln23E7cdb
pXc2SgAHqfQLewkUflutDOTcQlsrwDxgZN3mlVMcxZN73c3jPorRBpLoc1PpWNI/HvadAgjDUhlj
G0h95+2WlvVfJTiKdY9PtrUNROyeDeNgToehhXAboxiV2zDXtE+u9p1hcfIsHQyBLoDQ5dfbQrIO
DD8Ns9mziiYrL5GbcPI1enT77WAidgmbRCdIu3eJiP34gt/Z98IU1unXUzyluPRm39tEZUffwZw8
kK8w+ApF0sMuE5j8UI5/cpXvnFi5p7SDHYXogurd66ssrKFoSuzMHmCN5igKp72rTdYaIY2BALE9
//jK3jmdUOczLCRDjun+cqazfV5HcCSjp4fRKevwGsvR3z80vBxCvdEl4asd7XCKRq93T7UuOeY8
cBJFn0zJd57QqyPDm1OW0zTsNWJOJjjaT7I4+hLqI9AiNLQf3y86aZ8cTpY7+qKioMVJmw8TI5l9
ZNJCbQP3KMrJTKq6fqCl3dr7LqJP5Y+A3YYwu0hxxD9gGUVU1zKJyLxzokPUpeMX8DPg+dActgDu
6oRIG0LnyIeFdDgM6wgN/JNaNvSO3jvn8VBpdNZRIR6geUFhaSrXRKbJCrh8a6wHotnSlcKu5Gm+
+SVQU8e5Fk245rNPSmas+FrsFvaK1Sz4A7cQ8CFnDOvTrOrUqZWSHOIEybz3w7ENt848ZtdxMbGD
NIb2SWDpvnZCxO2ISaJNXWZqb1Z4deJlv7QmKFB7TMseatkY+/aKtDHr0S1bcWaKIDybiCy9p+dV
TShUOxMxvxua87WlmuRemWn5oOxZ7zb51IrxNrUqbpLCHXXWzqhx9oO0ArKugBjd1T6Mvm9aaBH4
jdox+AGDuKguJpr5cQ+xK3TFMF+WvXSbc8eBen+BTNgGpTZnw1VP6a5GgxK3xnbqzWIbyv4rYSqK
PeFE8tQuW9IDVySFZtWDpWZbbmSjqduqNdMLF/XcKdkC6Z1TwR4Vz5vPbOiNR5Kgc3DYTljd8qmH
A9y24trsB+2pDnHFJR2CaOqvHXiJKojuWpqfi/hYnrp6xAfQ6fVbTBY1sTTheFkVVswhgwUCMrPO
uxK29UZMhErPvQjOhwJDUYuA5gpGzXSsjaM47dKAsEQUTKAw0jtTUO5uzeAI2j8nimWDzjFieqKR
wa69H1tkMxpdwZB0kVpdlc9b/OB5u28rEyTG8yEAKLj9DaC7czGqpL6aSUwDkdHH31MFA4HjrToK
UK94eaDrh2DGNViAzFuSHm1vyJA1fFLdeG/lf7FKqTfrL4UIXzZtMnoAOslp0tFm5ewii/9kGLpW
9JZMULrmm7K7WapocBKLYfAokx/dxUej21u3TIP7tonkU7kUAT5eUN5ZuJxFEUe+Jo5QU765tGEm
Urz2k8mrBnKBV/NSSUjYc+7nIouvPx7rner1c5QojW1oxWwaXi9dI5PUUTMHMw2/FljGbMQ8BGek
RV5e9yfjc/Wj7JW/kojpxaoKx8n7+Fd453tD1Rx9oMvKZP1SH3Xhv89Bm+HZLyQcrHAXs1X6eIh3
7ijyfAxvS2UPXeGbpzhPPuncVW0tLLYKnEByy+3A825/ui1492IUqjo+nGgG3m5IsMknXUUGohfW
OF5oTFaUOJy/Xya3JfLHpaJM4+Fty8EpVdEYVUC9N3XLU+fPKk8EM+Xv3zbe8EU2gnQY3/Sb2+Zb
YGKnJSu5KuybufOTNaI4seOUqP/9Nh0ma6YB5cqlX7w8wBdfUFcPkjHScsOjs2p6pWHuKaI1G8Vi
9ckL/cteiv4cmmid4i5jMeNfj2SyXQfCZXce2X/I6ZXSul3Ra8lpEHdVs60l0dl/c/ItIzpwwGmq
0QF923Ml5Bs3hBg6D4xL2m6qpWwZsVvW14RrPn081i/Tj2oblWsLtQIPjB/7+uo6NZsYJPrOyzhm
OKS3qWz6pN30y7u0DGFDMLdNiY70rcIbwe4c8Fnv0N7wnrayOCV5yCva4OvHl/LLAs84KG+lwTmJ
+vXbDXald31q2HXnhdAsTKc595tyxREYBamzIdH+7OPh3rkspEy8VLRXn1Xkr+8ckMzS6ACUeGkb
JZDG+4olv9648fzJS/XOI6JJbBjUMcAZWG+bGWFYJTDtpsEzZt2IUZBM8UFE0v27b9TSiEa/LMyl
5UTJ9vX10G2Pswm8nRdiLYeonWl+sxosVdzSeBiyzcd3D4U2P+9lgZ4rAqugOzSCqN7yh9fjFaCH
whjrm+eYTd9uADFnFolIxXTe5Jn4MhRU4EsI48lmEBWG1Lzu85u80qZtHcIl6wKATydTMRjGNmnV
fNBMwtdJ6aJmsS6oIXerQR/sch3aGNC3JmosHXKKEXqqy5zhfCR1oobUMQ84YkRyNZE+KLChuVav
jstodk5n5sxFyJ5sJauSe4G5RrT46xBaaMLUoIyH1m0CgG5N0OlEfLWtKbVC6YPMx7et4dT1oTdj
zJmQfhDohbx33KU4Blcz9kf6ALZ7hFAUl4VJKZyWCKnLrt9+dcFrbaxhIR12bsTv2MOnbTlkkAir
IFOOVFtbp3BWhZzLtTW483RwrFrDx9QbQ5/uEcpbEWgXNMy1PqnsxIZ+SkUfbybviPYddc8EYRaJ
WhoUkHNqqWtXCbEg27Fo1Xk2NeKiESH+kmHaImtOdlEErcDIZ1TDPYF85xn6OpB6BEer1lK3uVYS
uQZEb92SKbMjuZmQYn1qt6UetjsRONehcnJ6Bn/k8XTcu+0D8OF9F6JYNxtdnpXxY9/XV65mOCeF
wRmVZEKUvXHcXIV6ghq54MahAYCSvQhQi0Fqh1zvogejUotZF2kp6ZBHrZZfmUMXnYXEacLhF9ZF
H4UHm06ERzE0WZPoApjbLqFu0r+ovNnuaH9MZdODqyMOBXxZfhdPY7PRzfKRc4Na17VEvzy7kCSZ
m+eVXdHqCNQTCpHxqgipF7FQd2dNS6NlpzkhLlgHBfvsOViig6MclFT+LZ1keUcqAMBmJ6EKs3dl
r87KuexNSolKjbfuPBrdBidc+TAhQL7HDyTna0VyLdDL0ubQY4Edv4cPFZ45y5koWk5Hw3JOSp6P
TMFyeurDpIlgh/ccKY1WcejXo429nLjM5ewl4K0+idTkQGG62bWZj124tZfzmlpObulyhrOX01z3
fLDzlzOeypzgCiWJPEWtTx27GqhOd0OAbHuMtsionJsqWRoCy+nRfD5IwiEMjMOgV+lR9HzexKUb
QtOEwXSFE45TqfN8QtWfT6uQCTm5SsrkzZYSXVntuJXxAKGgoBxTYnQ/gioUnCG/drmdZkyxGojz
NpGOf5mX9XxHQVR+xyTZHWgY4POcBExs3ISApJPYzHgRuvxQwnKnZudgUduiMc+/WipOTucgkcwW
q7uCZeneAWozbqKMaHTwHcHVrCUU6gW5zNdzVyU3xjzzdKuIgipQEP0IbijC70oqAMtOY5+ECQDn
NV1DtSUGmNMlYryVkQF90ITEE+n3sr3ma2HfTf7wQy4tfvDZlBf4zOcPoXSG7aBitU+SafwDijmJ
if7YgTtuAEw/NHrYX4MJkXf+aGNWNTNiJVZBA3QfzHs/H3onE3/MhIFvqKVq91YbxVeR4bsPZVON
N5hR85MYBQWpr6SGU07PDXWQsd6nW6kT3r4yoE3uIjFbT50l40OpdW21FSNsoq3qEnIIjCIKBuKB
2ukP3am1s0EvM7HKwUqTw5j7CcbduDqVnT1s9Nnsv+lZjS1Zbxvn1sj1uqWRZGriuEigoBCaqeOP
7AaS7Om2Rtm61OraYoetm/dOXWfXimOUN/i+WEsSurFxdFLbNNLP3TUIfpOAxp50SVa9ptvoUz+S
f+tX2bRSVBH/IAh9Sg6jHMLHKS6wMIMu709LEhlWFe5AsiISuyHug9YQFDdA5BM9ynInhtb+RvK8
ceJHVncUxlB997Yw569tHZrl1miN5qAQf3zJGxVetFbuPBaj0V73BgXa0UAzxhMlaoRZEPAWZkUc
8c5XTJJ1HeQWJ/DSAJaDPAibcTYQ5dQGOBkhDwUXrXIRzOsRMeHxyGpv6yFAl3FOtR9tJwFbNxkp
uaum0dXZ7EYWXa5U9KcVIQL3cyjEI/yAqdkx56vvUxskHmQNduCwL4K7HAq2S1vYDsgSl/KHGfU9
/m5Yp7T8Iiy0VWSPW1/r4YgTUFh9hctOkKGWc7pLNd0hlRVf89ZNHCI3EPWPyQYfZnvc1LF7Hju+
e8X9yUn4NmiWWE19n1WDQViZyPNNTc29XI8RUG1AhZDDMqeFA+RrkQKWM4wejuBhLzKWgE1Msz4m
YrpgPsblWJxLWUbnXWQGhwpCnbMaZCAOdR7hcU9tchFXgloatQs4Q8Umr1v3a0oQVbZShf0FlOP0
SPtNFFiJIilXFYabiakABbMmMAI3eeuOVH6GO1PXr3utrW5AsFY4/Me8OO9S0tkv+mQMD/1sqgec
QYv5H/HMGUjx0avUkGzL0Wzuuko0P8ZAd0jGGgrnugAFeo1kI/g6DUio6UXYoZfVWdivZ7CIx0Fu
5MmO/o12GhRoj3YdrF8vDGJC0yMRfql7yzyacgESMYlSPd4DbyNHJqid4Sx3w/rcdhaAMUakKyui
jKds2Xi21Tv3nNnH69qUJM8agPQ8OnxWsDNGkXo5bZJ6h90pYzPM7AQrSwXyvDIIvd3oGATWs9NP
e70axANYhNrrKr04042EAAPXJtGBYBrYvzT52IKFTU3Mo1tp44VWD0iIUjU8ET3bfgvKFJ43KcBZ
vYk6mCaY0viq0YUFrAjSwF6jzq42fa6Z02rEbsq+KJ6+BuRtGQgsNDdauWSD0gIuw6HZLJbxHvEi
nI51QEbtRrOdCvhG195IlcbGRvpjwd4sFXmwDzQcKAZRJ6cOvJF9CiFz1UH+vSsJ8k3I28ss5jDZ
DeRwRNi2Nyzo4rhqR0JPy6RmG9DTwI32YyUnNhh2sThe2RaBO6LUJ6CYMplTdwYl0AZPcz2L48Zx
EEA71Ygf2oWsGZB16tTHTZxWOs4ef5qO4OppgUcBBySXL4vpj9Jl36bDWPwyVm71XZEH6um00m+V
SsKvtNQB2PamPuwHXTM8olvavWWhZIE65axnLe9+JMYw0cgVAC6I6c5TckobB0Sx4TcIXJS255tU
bQjopP2o00PMTJvudDAlySoLbPUkbfCPK8st1c3sGkDnTHqfgWsd2VEvd1Oaim3euPN1T6rKWUqM
z8bUkmLl+s04EQUTF1eN5fpPxVyaxF3X1XVK5jpxe01DLimAZdqcrYiuZkeR0QAq6Fa6BKojhBlv
itLOPTqei5dLK/TzyB6cjZuXUBdTXR31vPA3U7uob7QUnZ1NgDt1//xHQbrRuaLeeMO0ZyscyyMj
aoQ3Gn57B15MHmeWMRMHYIwHSsmErAdLplsLJNQEJNbY6ppNeX052CPs1CCQJ2EnikNiRda9zpN7
9AXWMQoVageHst74s5GclF0eXTTAOgnbwhvfZFj/B5P2OJSG4Icjwy/+qKUHqcptVqdiz+aOtGXa
o9tJqPqkLdt7t8evR3DysHfJdd2GwIs2KODZn87OrcuCdZqH5eCpJnoybBuRh+YnsBtALbQCNqcy
uyMz9KODBcf12HdiE5wPBf/AGNM/YjFQUJaoX1wgT/ySaXMoEtke2ji2N1pLVCzX0+zsSOJ5dPck
Lbjr53Pc/3llRfnTCftUEP0U8fV788f/exo91UVT/Gj/a/nP/vmvPVt8/vWnmyLjf2//lVf/BT/4
58CLOfjVH7bPPqjL7ns9XX0ncrL9y0C0/Jv/7l/+tBt/Hnaq22JRxf7PYaebh2/1w28P+bffzh6C
h/q3w0P/PY3+8XMA79t//4MixM+f8tO/LH43BYJylh9bIvxeXMp/Wqps83esQtRTBT7J55i3f3mq
9N8XSiBVQewKtPKoQfxlqdJ/16k8LDUbE5OWjozurzvy06P0d+zLCiEeXwIKAPwmCB3etNdirMqj
gPS7HTiSxfG4h/q0Mwi7T0a5f3Gffg79GxHXF+SMtA334XWZZrl2DvzL2X9pg9JxfjNWkGllUarG
38IA2/1/9s5kuXEkzbpPhDTAMTiwJQgSpCiJmocNTIoB8zzj6fuAFVkVGV2VVbn5rX/rXmZGKESJ
oPs33HsuGOf7Oa/9NpXESJu7xanfctLmu/HF0XeKXG5DEovcSH9lQ7ER8XQ1ZdXOIvXo37yqP05z
frwqnQGVbvLyLl66n+eJQRVDnMrrwKui2etS1GLW2LmjkDuNvcpCvS2V3LUwKNmYgrk+t3NgrIkI
1d6E3C+quz9/QRQYf5iPXF4RMVhk4jKcYyzzq+0aeF9F+nUYeO3SR3s0hoewMI17JCXB7RTRUFWm
kt0SQIYNeLKWY1yuzPTF7DdJOuDQiYp3pSnMu6DTsiudZDOWpvGB03dXTT0LoWJ8l9OXDCLugEjR
Kotri7woUrZJHQUqZ25Ezw1vKZ5OOJ6InE0LvQbixLamLS6Eea3WypabelcZxTbJ2EXRPvRRfLSU
e1Ld7xcQOIKbw4BCbdoAa9jOjb2zKVSYOVawJ1Dq1FrC5/6iAXpFj3JQIsg0w6dSXKE+QdI36seK
yFZh+KnzPPTDy0DQ/KaZ28itJnkwuueAKSn2W85taDNNt83bjK1mCEftGMvkJrNNF5Kia+MGzGVw
NKNuixqTiyw7zeb4QMDUkRXHbmr1legH0CPvdnVizzuFokYIuUW/4CpQsHqjuR4ia9fq3yf6G9vg
e2YjiKVhp9cl44QXy3aOqMmgNFF5Z8AdSVfXYnJnu8xNzNJvQLOHWcuvh2/jEMZSj/dlYxLpHWwS
RN59ZwHxGYetNKeNSJqtVn9G8lYU9amgbYlj8nCRmWDROVYGn8zB9lRIR0r8kGKqVpob5gQ7LpaP
IQk8w/isp/K9bb8wNsOmDloHqW0bsB2ez3FT+DZO7dyWO8pHNwSteUOIS/UQd8F7KHPlGqmbAWct
vSU+b7wXC4MhN+TREshlz8wmyi8hYaJQWip+aWhjk4iuMvvWUqLciSWEuKPHkgbFXD80+OfpQ6OD
HI0HqfXiibjCAbhG2L+BTSgBiTnhnjkZzQ1Mg/A5r9ICnLMeAL0rkEyRGkIjFDC3ewAu1e/IkJXb
rqF22xREpjS8Cmv6MJs58wuTxLjNRNjkdTRU8Unv9VskttZdg8XhvhN5vbt8Tv/S/ffPb7Y/XIX/
2RW5/1auKIz2/49Lksff+NNL0o24IGOux+iXi/HHV/64GAkyRamCY5h7DrgiII7fL0brN6wCnIzW
aj7jdvz7vairv2GvVXEhc2D/APP+uBj5I0JZyUW1cBqD2tWsv3IxXqbQ/5hSk3Yqmb2rkgtyjQY3
fp2K95ElczVfg37HBr8Ze63XWmrhtS2ICmeg0UxvnaJ+BqnWfLMbvXgfV3WlRTBL7xntWHqkxjSe
hKLw2mjg2wbyB7Ya+PivZhb2L//3MP6H/vf1kWJj8WcVW/5RXCo22s5/8jzyxT+ex7Ucw3+q4WWj
Vvkpol6qvyFC+qmGY1Pzu/mdBxL7G5ZB/MzkXDr8c/+o1FgSkV5vUvgwpdeNv/JAOn+UDvGaIA2i
mmOEz6aLJSHf6OdCpWrgrBuFZnhaEn/vpXUjG3NfWc5jEgCcUkE6k44wEQ4fPDKluKsW6002IWzT
92jkTtWU8CqIlue0t/a4oXeaonjJiSjdY0f+BqtOLwyG62hUn2tBP9OFu2ox98nS+ARilhE3S1Zd
aWsAhL1jR+EldXHKksanCTmkln5nNeYNPq39WBt3RqDdgGpc2R1TGO3mylnzYB5spXpYpsADr0nM
Y4mEQN1k3eeSPcwrfjdnHL3ySwFrysqmjctPWmXcFMb0XOm4LbriDCbIq+Z5n+VAYrj1ZxE8LjNg
EDswHlsr9Jsxuc0DkJoycnIu58ZfgnGAJZvddaH09Qo6cWwO713jPDLKfE0YmLCxMPZ6YB2g1XgY
N74onb6tq/xkkAT+05P3z2rg9U36+VS5vInwC+gCeM7ABv3xTZzzRrSRqhgeeuctc0Ey67AcjPWt
Oc+3slHaDQAWl0QcT+lB0vHO/PkLMH4twteCn1Usbh9Ueyps0j++gLh2bAZPceApwFsrLkpMnDvC
AZgXzCZKr0jcGkFq7ftgOSf18jwUsX6iRVEOJJPGG7n5NjOd2i0UxO6Q6mA7tSD3gnJBAAIDnFw5
17JD5aACBc4XCkiGNfl2j+iN5UMD4sUeM2/UHUZAmUXwRWD6gcMoZkIUz8JO9fpWwOAnEBpJ/l2v
xvuljTWXz94LtrWrgIA6O+mvkM3WRxax4d92oX/pVv/Prux/+bf+Jza2HBmog1Qehn99TiK+IwIw
bv/btf2PL/7bOWkbIPBpP9dnmUsSzsHv97at/ibMnwH4/Mnv56TxG0qK9eYGoQT0be0Of5yTwPHB
g1MDkGS0ukZpwP9CR0s58MtnzGK4xH2Nw1oAmEOT8sdHXA0SwmiSYeIkKSOxA/nYYIdAD+6CDGSC
pFfMoLwmJV1iM4TBTMCbrAhuMSYxKZvO6kiedSxxKlYeH/BReI/9Sukzpcwe0pXcZ65FbTjBurJW
rl+TS8LkmpX2x3zc8SBRAqhcWYCDboMFdDihyINeaYHksmXPywUhGGSFfRVqhcE8XlgkLPLQ31lT
CTm9WR7CnoihRfGzPO+hJA2oMPuVV4jlvnAnrgexI7ekTwk6As7vymxmlF6Isb5hkQ7+kLxL9SEw
4+yV7KTwoVw5iZYqks/6wk68YBRn4us+mUOb71NkSDYSffMxIrZ3HeJuzUQwkW30zHLLRMNRglMH
PlXb0nquBEdIlqSZAXUMVeK+tDwSbqw3YkcGW+gaKwUSnr32ue7dWOGXPSaUzo7TU72yI0eLvSed
yUqULJXwidxrMJPJBTkZX/CToYBE2ZmAzpyVTqmunMokCcURnrPi9imbvm7lWRKa+jxfEJdSTEgG
Fuhj5GOvEMxl5WFGxpLq4P0sed2vvMx4JWeqF4hmM6xAzboYWgjKK2eTiSgZw2ZLe4HzHBCnM6xQ
TqtgaxVizc240aB2dvboIO0rqreoJaMOgNQK+LSmuKw3+sr9ZCMfveYXGChG6cjXW76PdoGFwrkG
HJqGXc1612yA2JRB45AB5jDpgxjcfyVUBvgoQMjJB8Pu7GUvgZOKlVMqLshSecGXkl/SPnUr0xQH
mXFik9k+RivxNLzAT60LCJUrb4WirnzUGi7OW+tEJXz0C0AVYHz1rvUYjjaLtiJWgeE2D9rKXTUM
TSE5aKWxJiuXNY/qGjtaEWnCJTCmubOtYnpuLzhXgJvKN/hVprm1NXivpAbmZN/CgLUnbrtNuZJh
yYYDEotybwXGXuCxzFcAyZIEW1x1TDytC2ZWWYmzYTSOz441VvdmVy4HXSvWz21a++xPwNUalQVX
Tl0ptnW4Am0DVaSfIR+u9UsD7jHjgr9VLyhcY4CKO5ixdc4UOlJiJ1ZsbljP6qvFIzd7mCuX1ZnG
G2hfcLv6St619VolHV5tRm0jazv0lzZC2ACuN8jE8gbjzQOo6ur5qH8pB4fxiEoCxqcpJ9wuxkr/
Re5abOs+osdW2vFxGvvqFK284BRmyLG4QITNlSccyjjzapQHL8sFNxy2TMDFyiBOVhqxVNFSgoJl
DFXMVbFDbgIhbLIDHxgwRkSYxuVKNx6QIrMzh3jcQ6/dLEIGz87KQy5IknO2FuoWV9G4W7E2NVXt
jitHOboglQ1S5TQ3H0ETeyJIjZyZTx1/S/oqelpkFF2RGp4S0NnBUoLjLsZXhQ+KtqNMBOecrmTn
/AJ5DpUV+Jxe4M9LbtbnagbJvkMICx46Xyo2U0rVseg1OVj63upviMIGKj2vfOkub9vXVmUOzljo
a3rBUBcrkRpPunUVOWnEVrFX2I4yKXxSO5FcL2DWmMhF0/BirJRrPYiiN21Y9+pMA8hEECsQ27nA
sSmzVIZYAPy+sFPP/JAyT61jA9vaytbmKgGzHbK7+WooIXBCpenRxxTdOF7HfR92rmPCCN62GtIU
V2l7m0TVMUGKw89JnGUPbg88SRJq+hamWvttNuCkueMEu3apuGWMIfebCyfcigv2UbSOG6Q1S7zN
xyzt9lgB28gn11TsjNjqVD8nyBwoeKjjwdUyy2SO0+Ne46dXDcylalN/n8bZPqpdKbYa/m22zYQq
XXdOVjwUCh+3donjaZuNdf0WS8Q2iOBt+64jL+J5liWbMEJBxUmNSvHEZqx+lWViH+0EwiSFWIfK
ya5C/bbq7IIkDUc+1TMW4o2TWDw+sh0ynbpewwvaxsP1LDtrcXFohc+O1qv5diql9l2tVc2+4hVG
+hZx1UrUtWf7rUOgxOwHcOM1n1sz9wNDMPlqRtN65GxqTkPuJDdjUIodU1K5nQLB4HFSSGshzitW
IpeoXG2n1GV8SuZAvsyI8TZZOeW3aeLg4RZ1tSFiIj5TfxdutGgapaxVuuSF1M+kEKZPlaNXWzJy
3ypG+Y8dmv9zms1i24Nj9GszVzE+lco3IsmnYENAVb9ll6wfEjUh6omVc/CYq6E8yzJ+LEtVOQfl
DGByXmWOA7FWZyURmhtCzutdmNUmU1ZnWSIvVosCui+/tsidZbKOkTN7Wp+ETK8+YrsIdlPZhyyi
ZNq77UK6QKQ58tCFlA5DNi5fCNiLt8pSJw2SqDK6La2sPeXVIL1qtOL3uGMBX4XLnkjmiRDdvnCl
lccfQT+Tt2iP6b0tyVtRamRzRDcXu1oZbQtZjlC8Yqzt7dxHOn4ENGLNtSTk5D2LhgWZAnEaTB2z
lARQPCWrfqzicGl1G2ZKFHeP9cIoslCaiGGw2nhdO0sMq2ESb9IyJR2rNfS9wQHklqhXHk2uljtD
yXTIneOYBpsotS2vVMf2Y0EMcG23epB4nAiE7QDEuAnVQTyoRl+dNYJOBua8YDDVcEDZhD6yJkYj
1faY78U+sSf7BvND2F0Rw6GyUlaj7NpKZPaBECh4A/SS3ndMkb43BK0QKDZTStDeViaZyYTkjvyf
RqlIBeqL7BxPRkHcG64I7u98DBjldjEaPHa5L2IxHWzkc3VOq5WXaLQE5m30VtM/rIGiGRxpGD2T
exM1u5GmS7mZzIZ8oTBZSEFB3rLXI0l0OToRFJ5OINvS7+bEehkUPpFFHg/3MqzrfYdh4nYUkUBj
Z7ZdAIid4wFFbbi38qx7Y7db3jVzqDgM3XtcQ7VaX1lRymd1CfPkJGd9PpEIOeIE1pX+jgJ2rDe1
M0SvkdYRlpeNQzdtDMJDHwnhrV90gXneaZPUm8CO39i9heGYa8uYYBlgEyW1PEaVOefya2kYUES6
SMw3CqjQo1MV6r5ZnImAhbFTCCSR1pdlsTttazfG/NFFHdHTbV4onjFXwychl4m9c3SWxyOOdD/p
l/FuSDut/9tPWRuycCv2CCxT5aPOsooUxxFTjUoszKaOi+pMduvqjcmfzDS7x98Xb4GBtyeHjAY+
s4TuERgxKIAfkA65OIm6baEL3vggsIiV0BpukKAaQ7pWQ+T0t+zcnhMrqE+OVpb35Epb90NuIZ0n
ou3Ukrr9qtiBmZC83tpf0nmJ9ktKGr07WdK8mWxrGNC7dRMR7LM6H8tJH2Z2GNqQHqNC4N8lZGn2
WfCaX4IsxDNbqAgRC8QjxEpWCBQ3orGdG9JzFl/j5vqmaK31LQxJnveGJAXF0C/MLbZWznu9MQcy
3PcCXP8TkihBNmKWvIIhXO5ZbGNhxbTkcLdFA9k9ZFvLWWQ3iAyW8xLr3Tf9cvk2QUKgbb8gZh3D
4H4mZ/BzKu32WiJTeWwQuuEfwEIV5YP1sebpIKMzbEKTQIZKB5PQ3G9Qyei3CByRf40hoYtRPCNc
bDPT6cnCMtLU7/uEbIGhbjk0arwpUPGF+aqGWo2Cs+6gJ6hxM25qVa2+GErd+ZiV4uuSdMy7GB3d
S+Ms0de2Nh0/K1LtedDUeXGneQoPztBDwdBGSB5kp3ThQXEgMR5SYld9IdkbpgjqtI05R917RJMM
4abp+hOxT3m1Ty0b8HuqtcmJloBdezMKv5rUOiXlMHE8zYyoQ+eB3LKoL6pqq1c5tpAkMBfNxYrN
W4ed9JjnawIQTsU424pAK89IHhe/JyWW6kbvk72ptolvmwXS3lHRxD2gO8MfSWT7tMslf1+77I7v
AIBgS06B8qCS3n7OM615wSo7H1JNzylVufBdUw8Wt9JYO6XToFJiKKK8atWZEAonzEgo06MycMus
TD7IFmgiX3RxeCvKnB+BGG8UxCnakbveyb83HeNLPi75fmyyBDlPTOLajEPebRbTvCKKSUNrNCvq
Y2Ki85oEyZwGrA+DFU1vpeTQDhQk5C8i1IxxJxFkYpCmE7ZW5bcdMBVcXbFCaxol66Uc56bfdC1v
DWW8mjvogU3y5DpupI8Y3xQu1Thog83ExJeoSwzexjbquoC0eLObdqB8yGhMWytahWrIHomIs7xJ
MaKrVuhIptOBfBpbs3bLNOXdWkbmlSf7iMS4zErjg0Pe6LcpTMvrsEE5Brw5cO5qTapPubn2FB1Z
51syGufCxWLQ3Bq9pp9yrOi+UIfCH9ANHop+jmoc//n0zKiWuGjUteVBqYeAiaK95jlaC/FKoBvE
QW+aJXyRJAVQAMqR7LLLdOYvjar+Vy6gfsyjGOv862HWU9d9NB/puof6w8j/H1/7Y5al/UaQDfBa
TBa/zPwlaY74ptBt/BF3q2tkQ0qBPczAhQTOjRfy+8Tf/o0/QMSz0g8NtlHmX5lkWRce28/TYliE
fHuTZIZ1QKbbvwxro4BkW1QCYh8mZo68H2kCGVtEcNGySvOjnQPI3DPFdA2M00XPzexDTWeLwtng
UBxNOZ6cVo8hV1MhB9iW3Kh66pdiWwzD4hIfa24jiwG+pAT+jOK+O6hJrDNb70Ildp2l4IM14PrD
85ev6aUwiO7psfVd0dXLrWCcDrgD2RHRzbwKVgPRBrLN5Knp6CtotL+FDFlccvN6Vu957GwznPk3
atfHp5CRrjeLhHJW9vUuF3rkGV0ee22X2FcJSlnXiZbGrbVE2Ucojb8m6LzQd9K8o1AJjH059+qD
pMu5TSur3vPOSOKtp1RujG5cjooWiy29WLsTiyyEq+N5ILZINB8Z1MFoM4ZZAs6ypgoPhzkdXRy9
yMvM3r4bswSde10hArWN6lPNs/rGSNUTxsb3zlGvF+IYOUczn93DaRhQMprzXaRAlzGN/owO4JpK
o9lOhsQE0TDCtkKYKDYd/a5U1ligUMmra/BIY7eN0sB67JiYXgIQA3XLyvtOlMkV5A17U9m5sQ3o
IJi/kIKyW3nbHFVOow6bggDOD2q6+XpumuDdQTuMPtKuzkurcYgvOFUeM4TZxyaZW3+yFPUa+UgG
k7bTw63aojvglgu8pSsfbGgdFBWT9Ie2lj4byuFpYHugbchHSZHSL0O70RXtxNpUOZSiVr60ehcw
iANSTE42yZJ9McqXkczrqwJ1N3LDSF+PQwQY6GXirzF7VE/l6fQZQq0IeDMq9mppFu+DKSwC1myW
QZqafDZV+daB139znEXuKZHT+5wa7kxLQcZjDAqjiiP1VMS1PCUZwZ61ZhHA0k6noJzC06BOxa6p
dcV3VKBdQWiIOy5qWgG05iXZ7ilPtkmuJBqD/oahVnqdTQYT0ywVk6vJXDvNSwM6Bj2yfO4klbfb
OmN0KOt4fkBNPR2IsNPOFHOAKkKzGj7A5o5HliYGcKE22Q/p0r2PeTCeAnp4H9WV/tiqNgHCjHXG
W11JmveMErNxAT61tUtUtlnfOCosyE0w5kqzhdBG8HeaKgBPRjxMwWhXvoKFeQ+Il29TmNZ4Jpo9
fzZKVLibVuGtqFNICV4bsi/F3ayXyGtz0gHaIT/KRLDwiVX7lmNDowSIRXyTRDQwNn6G89gt3WnA
bHnmxmdEB51kfnCWUjsaaYe/16i18gtE0/BWJT+ZKaiWiN3Q4IGMJ6mu4CupXOVBCg5p1MZS45sW
ya1YSJ4MhiU9kwjXe10wFV6XaRlLcGPypRxRpnbKWN3ZFYmjEMSZkOXMVYaqo+luicjbod6hMnSs
LD6JJBA7Wc7WSYva6QpTQbRHJ9edCrUaryOmre9mRYfME01F4or5qUJyi2OAJuBRa3LxqYmFNK2x
Zvw6182DWTCQig2mzHGmxXuJaxruz5inN0GYjXe4eKY7NmJjxwev6dwKQTUdvgV4pvOVWm18WQ7R
KTUD1XdSEw+SVOqzZjn5OcZN+lwDlXvGA1d+G3Ua8g1CGuEHwDAf5NyL26EV5rMW1MROauRyXnUj
VTjonOQKsiGPdKGTnpcG9rbUxurZLIm1JNyzeY4j4AVw/nvocjJbPF2brV2CNAydWBrt1BZQ3LCE
rVsbDY2y0orwwZB5sIsim5gq3QYNUqaFfgrzmECx3DL3YLpsdsrNsoUbTbYH3rNXOnm5q1vR39dO
E5z5z+BQdaN8jUcSFfKwiXbg1eobYSEgGqys+GQCNOwMTeTvGO6cd8fO83NPCvqenQo92cICIU2s
zsuHRmfgoEgBbGOoPa3Oc8M1szQ6ptSeR0YxNWoxuzkYi4Y4GzGTm6TxF9FMNpP49lhFDWc9t1se
lO+VvpCxCjjgPqyRxuY4zuFMhI/E3w3filYdt1ajT/uuGQviz3tRa541L3SMxM5XEZL2cdwps04Y
adfo1amSmIgXA0l002PKy+yGT6QqCp+wYUZ94LIM/bWZm6PJaP5aKwc/D4nYkHF4zXiq8TmyPW2m
qc9h5/gQNpmENOzMkeySgNVAVkOlrpp6doSu2KqMw7qcGPS+ALYQ9dMu7ZLsEPXJ+rNoYeE1Uz5C
uW/eWatxMvelJEx81IHgLioitqZdZvoFsXiiHs1d4eTDva40Zu71bHX8SasQv9k27r95Iiw1uZcL
g4os74laa7nXql5P2b7ieGMplB8n0IJewTPPcCvXeWIr4zpqMfjNTAuZMRbzlTYKwi6WxbeGaWGp
K7JXutSvVO/8s8FHNMnWJ2DU47ei+F3ZMioJ3dos8SNoRulOhqLft2baHw3Ayg/GPGDsaMjKvI0k
/I4NkAPyI8xINbZsGLRdjv8jAvOlfJ8gxB81wbKHz0d9knbV+zrkJ66Zvvyad/ng26KSx05UC7Ik
E0FEVJxXcQ7ByAzJwyEPHngDcn6nwiaYJm3sD1vgVDTaOrrRwinZ8hd1lOyTtq/UpTxjLFBPbRzn
rzAYMQhEIZBZVRmGajeKpPWF1TG6c1D8fs8VsOuBojiMMVKjZmuGoSkO7TH2NLuwjL1VxPAuSC9h
ppOGGMQmY/Ch/PYqw+TCyvaYAMp76oy4uM4IOI22Sp5F0YZjwI0OaqthZBZ1nYy3zjQ1x9FpMuSd
evwt58SZNxEMRBLta0bQuhU/6fSjXmII27VTTXts5ZDtJoGWkP+Wup8HUbzTEwHMpYxVTwcl4ta2
iH1ieoWHiau6Zyp3u9pKi0rf8A1b6PJTue2htW1sIks3HSUGjXwauogbp69jPE3fx0p8pQ9s3nHn
fFjVoDI5M8Ly1iHaze/xbfiLjGO3KPXxJMkopGhVhyuSXhv8W4wLZRuB9wOYyOIF/K1e249iGXO6
O9w2AsvpNiBfbRu1klTJqg23ZmYWOzzLMUTIYrzttEDZE0WiPDAy6/ajqVnIcwuL6d8cfGWlg6y4
QRBTEAXL29Dnj7FZWtexbodnIj2nfQuKZKck4DetKLMeQrnuFAquTjcRC7nDRkcEoRic8Dgrcti1
kmFDQxzDp8ay2UPcEpzzmDkNUTfEJnNEbco2MW96nMyukgW6F2Lo3wYZEXnuaBcOY5J4Mr0l02vP
hFpWukTxSi8KVMAWcDBDqqsR3QXE8CtpN4OnNZPh55OlPQSdE3lNpZrXvSIC35yNdJ/Oo4ZbjRSq
im0C/oZhPMRZUJ7lmDEA6S02mkhdlPjVjJvOr8e0ulcxNm8nwYTAiAu5seViPHPR0XlboL23RWwJ
z8COd8RZZfsy6HqOlqr4bhepfW21ZvY0pEW+Z9uoerUqhb+khnlw6tkgziFQYQFWGHXSwOGqmQsC
bdZlLFPw6dSq3R1TkR31qnpK5ZKgEGpelKDconKKbshYfyuGMdroYWk+6QQYbyy7wVhU0rxUlmzd
SqjTsULX6zVBwaJxMuIR8QhbF5p5wHU8GEzW8i4b71VQ4o+qsZjbOewCfgLWMg2jhn/D2vgbHOTP
+rVVfPMTm2Je8B2ZM87jEmhoUcltW3AEwxST7IvteCfMpNwmxag8QV+aHm1Nc15ne6huRbSEV/Ys
6rcgHhPPGKj1Nyy7wn3Uz9XjpDvLTjXxGAKsY2XUOMoZzKKI+NzGIqWmBWzrQi4zXehN8athOYpC
XVOQx0Q21579wAomTLE9xsqX0CrDra7gsVMSfCN5Yz3Ds9AOSleZXlA7Gu7MXl5hPO/cpHbKLfAS
Prepad4YWZruSCNviPSs7eXQRFK+U6yHe1MM+HqS8QOWz7nv+geDImUzp0W6dRwxb80lmu+GvsBf
mS4n6FRwp1KbgZWq4ZikQY3QWGdTs3Byh435VXQ10yhio9mRzjl1oTcoWvmyiDwT2yq2cfaQQjmc
Aizth4glPoFeobDuyrIdbttsSVaWkhZcz4AFv5noiL5WwTJsK0ORHnRVcV8uhERvEJ6Dl7TIMijn
wboyul7xTUFQdosNmXxfu48Xb8bW921op9c2Wmr2mWa8M5o825lTne2GMGX5z/5go2N6vQ5GEz8W
kcCdhOzIxqovh9YztCW+XaA57ArGwMeAVvYcq02Ai3Ea4ns+685hcqbxIPA+H2C6oteL5/Z7FRHj
zIpwnB6jfDQRPlAyYKOui166Njaqk1hL7eFSdWeXChyyjXLFRUxdDlC19fhFip1KW3+Joo5u9bWY
1y91vb2W+LC0KfbVxGEQu7YAo2J3J2dtC9K1QcjWVqHPBmFsmhDbPw5tbVeVTothkh6jubQbFsUZ
59HaheiXhqRfexPGauMZIhENS7D2LmMTcV9bo3DtaHZwGPe14oURmjfn0vXYlw4IkEdR+V0tJ9du
LO04NSY4K6NKeMNTHly4jbA9Ydx/sGwQGwfAAh7koTsbSMj2sz2j5rDXlmupl4eqMaxtplT3iohj
jM38wnRcKPfAXQ38sRTLhKIh+impho8SctoVie4REoKA3rhPeiASNpXYxuZ9cKNQ1V4ExG+3R5t8
duxRPte8BzNQTrpGQANEP19aScQA6XWUdgwN6DNx8CbueGk+rUsj6qw9aaXp6b5e+1TgrcWu16zw
VNPEVms3G699bb52uLzItdel623W/hcn3UV0xCJv7Y5NJbTfCqN+m9jXfFprD92v3fSy9tWwQ4q9
fWm2oYHNfrR24M7ai5MxTFuerR16vvbqw9q1A6aTL9PayXeXpr5Z+/ti7fSxriqHhHM6Dzr+dKiz
HOn+OhxI1zlBv04MzHV2oA4y2M6ME34a3f0T1aTxq/QVWiQ8d+IZmMZBqrR/oQu1QCTpFWplP3e2
cSwY5naCfFVzJqJOrA5GhGDmWTVW/YHmxMR1x725J6xYe2vtCKxuU8rw6zz04xFmBOgzW2vPNsO9
V+qD8lm3q1MfF63Xqxg0qaHG+wZzNPwYpUp5XxMdX4zEVq529J44HBO20hbZf8fWDovS62ZeFWj1
gQIrWIqPZukzzM5EEYJHXQ8zst0415LLGbdczjvjcvZF6zHorAfin//CLlin/34RUVOTvyAkmp0/
XkQOHt3ZmGaIuhv5sLzqr/WH8lrfjzftHRbG4lbJ/g0T5wJ4+uU7auqKBsPPxnEpfxG2jsxZmJXH
wR7FTfCZlW3cgRdJ5htoTYtwKairq2auO8vVwjT61MwFSAhK0++LZk76Zp7jYFckI2I8WBLd5C2B
zlUuMI2qe7AaykvbVdYj8aBcd1YB/MVNgVKmOLbmxp/qsj7pBMAfrWKZDhQ0nFFMVTaWtO/7abH3
A1UoM4eckENDq3dzO9ZXgLiXdzRhwaEdg+ww1Ka97+ZMecrjsTmhjEqJtxvCK5H1+EsZ4VcPkWMt
H8YYJynCignX+hQ3zxjT1zOMLPOX/7cT/v+ZStQ1WW6lTf3r4f3jt+yDjMfi45fR/e9f+ffRvS4g
WOEk5N+7GCF/t49IHJdoQNF/oub/m3vyhwxVc9D485TgH2EwaRNH8Pfh/RoZqyNedbBi2jqS/b/k
H+Ff5DP28yfCMk3QqAJLCkBWlPu/fAbj1MalnIzhjlL33kK07+fdJNwSN9XOUfLxG26zguwBx/FJ
Ip9dOWXtDqcZhrQl13dOiYjRGwi5YFmqjeZdiy9xpy1BcegaWrMoS6cbCgfrmgZGQu10yl3Havpr
I4JyR3RqQks1Vd1nGwegsxNiH4AkTbH1SkBM9NxVRXtdQ4Rstj0rwoCJh2pfST4rBwQCCAKm0HQy
P0nU1UGGJrTvDfz4ZjF+CeIFXh3iVTsdh1cLQYcLyJ/IS34d8bIZSEb1G4tyF9Zllbp5YzD8bkvQ
8zlDPreo2WJsRDY5BN8btlK4hRMi3ZkMJgSJoVUkkCsOnU1gx8V+wqLzhOQECYBqL6jGZdwdKicJ
HtUunphFqkBTNnFtAQpFXImuSCHhEk2CHt92WTY844SMyfVsYvUK8zktyDjfaLM2+LHWjl9KFY2L
omctRvGsbW+pU2i+mRYN7pxp5n+xdya9cSNpGv4rhT7MjQbXIIlBNzCZzEWZqX2zfCHSksx9De6/
fh7Kdo3lsruqWzWDOkweCgVLiuQa8cX7vcudr/bGocE/5yZMbPW9UuRJuBCG3WEC38FV8GeUxgiC
J2fEJmcZiGE+cLhRKNkg4SBEtwqn3hZA9Qc1jZpwwW3OP4q2tE4QApj1ootUnYN0XEAperebBCXH
uZ7hGLpM7HH0/ALxAm5mOFAFlgBPEw5Z4aMGQBaCD3ay3xXQu9gh63SXgz5kwosIWImDTkMPN+WH
DPMoaHVwK45BWMW7frQxvLcuCXlhU1Uq8EhIiSDW1vbC2vW6QRaQ2LTOc6dabFG/Rncl+ypvGpRq
T72TXimKjfjPGapztgbBpsiKcak0vXEOT09dpU4cbNmEqehOQX50RdLemRL1QzVN0y40A5Iu2Fef
ksdXrOuitz82ST6sVWOQJ0kBXzbL8RaqeljYGJbStQovkmTol7pbl7fwsPx10DrmMdLacU8RbS4D
oyYig92eYdfyHgrBQwYDYaHZeGVwm+4kHIGAdkmTmyvbtaLrbOi39RBflLC02tDaiXId2BMZfXmK
4HOY8aEWgMnKG3ztcVmmpQTgEN3wHtinUsvEFZCvyKkHBnzKQ8V/L23VuTGbuEg8IgMMZ8MvRagk
BwPjgKhOx2sdXs6WfBrrTOXyweGktQ3g5UZs8LHCX2SFMO/y2DHPcF4ythr8JBuSDY5Vvt1Hn3Dr
Kdd1D8MBMM+XH9UUFJaX0nFv7ByL/hj7f26/gLOKkb8YL7CQCS/NKhHevBPXFvoEzlEOeEFSoQXR
1eA4Izm0Y5iBAInuoYzi8iyKzH43qrl1lgQGDmS90U2MlFZYm7falatT6TlThe2Pj2HcjeMO+m1L
EshWIMf86KZRhoUDKB3gWGx+5PmOPrFJM4yFY2mgU/moh0dsuMnFqxAbQ71h/3gem/C0RzXTLTxd
MqNaJ0VcbfqgItohs/xwUxLHfB5Sht10Gea0fm3p10kmjQOSKDANLoq4oHmpITsWQJj0BgJz06pt
cD71sXbZ1QEOv33UHJqwzB5jHmHuqm/od5J9+iFNpLHytanaOoBney1OnbM8z6ZwkdZjTgFl+Ope
+KW2das+2FtaF5PvkiRIWfCsGcEvwdgU9jpyZYtUQZur2Wd20mSXOPOqV6Y+6LiOaMIId+XU24QM
ZKqxbLFceOyngn5upsqlrbLBWdZWNeurdnE1WrzzcVE1C8hUNf48RbKZiTBylUROuDPAr7e9m5+p
cQ2sr0Fu9kpjQELjNtp2ILPzUsRsFC1e3JUE19vU/GeBR09+LTsDDiIe+ljOuOddDHiNIxFkJsON
TqEAJWtNL6ZdVTfdPhCZvrWh4X9Mpio57TprWMa532zCzLL32HNxD6GmH3wXc4uUDdOSuSjf5+NI
lElhtf3KzrKPRDcXK5Jz6i1uWOKePfdaOO19LNISelsenmgwOfDEAvVEwf5kFrCPJWkNQirjEsu/
aNkVCuEBRrWLFBIDrNYipU+LznXFtD3LF8qlpuT2dkRYcRIo/m5GEBAXiUGl46SM72FOE5ZKWkF9
qfsmLv9BoIDHI6ae8vSGfsCwzqzOWcMDfJ+qo36SllDWRB19jJWuT3c6dbYBf7bFkjCYvXBUTPLX
jW92VwTsxKdDp5TYA5TNWa3rYHXWh3YotyYEFAIQqPzlINtlRkjImVPoB2xdJjz8QkfFMal22RT3
QHzYR7XxnngMBxS3nHBbGiw/3bD943/bwsw2lRHv6sSny+xb8Ku8KVQByjWnwaInKvpy29XpMRvT
bCdS0T4YgKRkM2OefhqPTQfuqcHJyQ2luqqatN5MVe+wqzQd6oRuaPdZGCTZWs8w/ZbjBP7fKsYz
5mtdtGKJJ0TcLJuQYkYJ8Hnv22hOFpGsA5Eui2ExAkTI5ZTG4jEvZHtOEd+fRwm0+TJHn0fmK14l
bjsuU0M/LQrnnNMSCVPVGN/gM1CBn7tND0fX74c73w+fXB73h8kSHmXPqRXS+05kNZOa/OoKWDJa
4FiYGct6kAMnhfRCRR1yGXfR9KCQ5LQK7HTYxUbt9jR74GypfTMuDbdGXOgk1kcJyPMh4IsXgcZ2
A/YFWrxMsdf0gerbwobxE4h0lUob4X6dtRdl7Ad3CUl9mwwK4ie2QCmNAbNc6/Zk5QsnhbK5TZug
3vY5ivoFAR+4XZd5pwKDm/kFa0C/adOkO8PJedrpFGR30WQnu0Eqw67SHTC5qlJPMEdvWJBsC8uw
vAAr0SMHi2CuleU20yP4g7rFJ156hjX5a5mhePew1N6A1mxoiNyOIqEJamH/Z/XVsjRqT5eWZ6u9
j2F7XkETzwBx+/rZMBFGWgWPYjKIFfQYor6r3MsaLD9NARtAHy8VUPNdge3iSVKOFo4NfnG0mM+W
kiCYpSUzMs+dXF2XWCSywugIo2tI5rg5aYeAyIt1Vkr/FCFVTNYcDdySPpjX+S/5JvpZ0LV7vKg+
aZoMI/wlfVz3Lar9pzYFMgOiSBZQNbszF7XPOkcluW+mINwoU7FQZc+q4qKsvmn8urkdzTbFaWwg
MEsbztQgrBc21A9PDUXs+d2QL3AdMIh3h9cOmOSuDaYyMvyM4YE/6g5RZk8faxj0Kx+S99oMg/yg
lokx4z0OpAHR5skSuaS9LsPEXFng6Ns8MsOdDQB5WXas5X5bqpgCYjelW3Z6RsyOfwm7xzlkap4c
wJUS+O9lYl3whgK2lTQyD+xDsksShKznSR2QTTV+fm4MunZmtbrYtXVqPbv4wJ+K1p0z7MPo2qir
ih6xMDFKrPLoQdGy5pRpMz2ppqT3gGIewWTcrZ3HqReYcXvWmJrzYJpNs8rpk+QAi3FJXWTEMFDG
KqPyj4zopMgCifjUKkdmj4YYoAlQKoX3tHVrW5wolj1e+YgfJi+p210RAfTMIVA7+DbjXU/D/3zI
wveFsP0LFT3yQ6861dawy4jUeQOHDmrwMYgrHImEhmXSQCxLqBHDQ+ozhA4/wFDDoPtIQ8JrXQG9
Jkuse3RasMojJzuvWiY86sfifYgF3Ac3T5MdHVIe4FqaB0drShuopW1BbzAyugz0VEGXJVo0U9Pw
6I8pBN+Idc93dL55lHP7hnV8sO1gT1f1VjRdcO8oPlVmJlSPzvUDvaITbCI3mduUJ1qWHocOwR8r
Kl0/g5LXU61WLhJV8VTolx7bLKgCZf8YRX17k9D83cV1j59X3HUnmPxo4IttusKAUfWGLPG3PZ5e
rgqDqqzS+MROn2gzIofDIZPUWYaihFUXap/Wj6MSjvu0E4HEbTNN1noPA8zPeuzHCnZ9OZnMYCm9
ea5gt7KZwqS+6Nsc5QMRZB9VHpizlmy4k1iH3h7psY0ph6ScqFx6tPbYnGaQ5JdDAL3F94nWkWqc
HhPNnTiVkmSwfAof2YyRgmnVmhf7irno3Ka6hWfcX8G6JH8TvoL2kNuF8iGz3XZdRWqJzS2yLVKT
0tJFipex6Wkc7aJGYL30OyQsTlJky44cnrWDpBscrC/ExE6uw4JYcr/wTE/ej/mAY2/Wi02h5D2W
k+2pgQBEIFWwC8RAokXX0UXOJ5eCv2vcw5C7jF82y6HLJ2/GAilP1V0iSMJABPRc9cO2D9wbZ5bw
CK2LLiKWxEWS5uNWOnawHs26OgHabk4SzpLgiaI7kj8Hcmr74o6ejHsoaIg/KtRMWMi2JJd1QNTg
XoG5ogNvnxpTWh5QkWYPhCe01EZkRBYqJW1rKDCGiXBXVhp8WIgjkzXUUF2V4VDlOVN8FWXuBiac
tQh7+EaU+oWz9uvYgX4zCnPhSwtGcerbH1yhCBq4pI3flZRIq9Id3TNob+n7io7CZnxxDtON4Sjy
MGPtSHKNLJFRZS7Lp0tazN2O8KvhUpGylwsMDbslHAN95dOLO5lAKq7czK2PwehHG1jR5fuS9Y0p
HuM1ezSzlUj6+tRpdLVdVCBzq7bRVLjPVXHZWI1Q5rZH/axOQXej5IKsLtmZ8hRPabHqW3xaF8mo
Ow+pNGYuh/4pSnJ3Z4ahD1VhjIwLQHeVXrAR3TFxACRCVgu9UrHa08HGzbX2dcju45i9b2kiPSKX
Ty9yXvdF2KTFmV/jsYvHM7qVaWZIFGGOp4+Z6fIigeh4TnEdl3NjcdzWsc5UU7GIXgVFVbuLKLTS
k1JkzibRpvo6LqlhUVIl2RYLTpO8v8o56HQEllWay1uh0mgsDNtejjIJ7szYiTZ+7RsOHm9dfNLn
Ql9YEi5iRnm2Q33Wv8fJsLtxqUIvW71nNZli4y5DubpzOy3+GNgta5HfT2fWBHMJi181IF0t1k5z
iQ9kqOEYYMWkY6tlh1aSFoeOeiUW1rEzlRDVU2KoR2iSSQV4MA33ZtLZYC2xKwEeGpMAMlLR2r1C
+35lFA673cpXpjXKLhQOMKkewsEv7zobI9upNNkYOAD+o6MX5yh9nFthJ/bOqRFraS2pjXDPszP4
mJRYcSPpyNlx1L2HICU8S43Dcx9F9aaGvEBUW5+Ih4kOPUWDqiKBctK9klhUnVFsk8DZmtXKrvz4
IsbFgVvrHCGFMYPB/ZwArdbqyB6c89CWegXTHi23wJZ0XNAgT+Ss0zPOtYy7pDWu5mEgmN0aqYpD
QCLbbgXzQXxEuRjCQ4opl9xEYJMNXytDWqmVeCNFQb7krClvFTFcR36cnkYm7TZLH/KlNZg4H/w/
tPuFWw3O+XNodxce65+ysvnLL9Cu/c61HNwAfuMM5Bjv4ESbJpu018ZAuvUOqNXhDwhOMG3sLX4F
dnXtHTMXRo2WbTkzrvsv+bDY+Ah9B+zCxDZm8JjhcIoxvmNls1+P8Qwfp02mmRCUSRcFkNOIKIB9
2VoksapsSe/pwKipJ2sR0eiQCTbbwVgHmjfbr8+ao6q77tXexT3eaqw129Ts1BnaWckSNlcFqkHW
hYKIJJSs6MzmCNEQF9U9B5R52HD1bP8RtJ+OcE+HgyjUel8GRR6dW20buNCSjDCC0RTb2BPYTLGr
OAS4M/OGBWTCUxUliT0Z+mqo1NzdFDakmAWexT3OAQDURIPGsbNV3dzqtknnx1dda1XbCuJLgr9s
/h4Lv8Fdtr6GYF0mNGMc6c/iJqO9saWwKKMUXAWBZjR/01ulHS+VnmyyRY/D/5oav8MvwajsYh1N
vVmQAOpHZxFLCBhcCCPbC+xyUnfs0XCtZkcI0Qtlhm9vY6wF1a05Ucmu/NqMKBuIfx2WuKIrHzAZ
cN0FGH10KIBNjxX8sYPUsbIg2bCYA19Jq5g8Jx0bKHqAhYJitpZodDvfeR/0RfuQ6klvUlU0xbOO
zdin0LQVBWyzLA/+FI2nQ0+WJNsrF8C4JT4WmnA5JFtN0XtyFJXukh1n9mhkoUIyZhwG6WokNPG9
xFdW8fxKyGJjVlJcKLoFp043gxSZnoSxuYS2mt4URtrRTm5UIiAhm5cFIipH+yRK1Z1J41r6MNmN
4a9bpXItgMEp3kQR9Tu0fijgC4zaJ8x2fcXda1FZrsHSO0+v5SzFVsqLsIOjaDRFdRXGjnpWDZGl
YLceZ72XWpazmne3R1U2bKC62GiXgAz0K0r2qErd6CthJiVy6jnbNnI6OIhjPm4ak3jiAhxsDXww
3Nvk55yqQe5uofnJu6EsIixgY6pcY3IgLqiO854u8nStFcNwkQeI2c0GuSDlZn8eA6ut0sSKlmYJ
2tRqqbtuGWvDVl7OORH5RsrGgfKYqxD1OKR+qvXVqEQT2XAQn/BS8HdEwhZbPQvdNRnHOdKrMLur
NRoPhWPcCgO6P44mw0K6lK3dniYxTz7aBIA8pKhXbmcZJ1HImfY0RLyIJs6+8mvV8yFv3pZBTvBC
2w47o8lnnfTULStVoO0RY+0uNbz70UrqfnChWdp0aegdktocfiPPurEpqb1LL6Q3/8npzeay9Uvd
i1tLu56CfrpTYOJsU9sZoRHGld3BDSnzuxTCyD2Jo+VdUjTtJ/RM8Z2tWSeid9qtmTB2rEIaWsqk
ERcjPncPlZ7JyzwztWPv+ljUV7rtXusRXMM8TImJizMYLAuXOQVH+NiIV70xQv5FZ3Lsp7gZF6Ui
zVtdr2CFdWni1X2X4eMU2+f4nIkPKAXkCvzPD7xOSBinjo0bQRlhb47i7MmWvjsuikoF9WwUazyP
7ZxKDIZJifl4pd3ND8KNMdnTp9Du+9JzejW9nWCPXY7ZMEuqaTMNYZPVS9vSes4TeZWXEqv4YBCC
oGxa/Owtz01T/wwHx3Y3MkdckZcXPGdhMqBC6YbxPmGH2CyI0ym2BqaDeIobvvEpqQsUlNI1Zmv9
RBc3rZvjadFC8gG6sgLa/kF+FOTDPutwlcpF4ZTphRqJTocAjpF/rTnDAVpWg7p7iqY1/TXXI4Ye
ClbkD/g2wLpB84BCjV73GpoHsj7TN+sdfN2q9OoURouXa+20TfGZqGDbhu1MRKAQK5J5Kygs8kYp
q+UVW9hqExVDWNAiauV1DCt4JQThFXB1xN4QqU/0tGk+wIpMdrk6+R+UXl6rZTYc4qDtwSvVMb4k
/IOyqOgTABYJe2rhG0F7AiEBE25NAerUMCY5CAq907RKgGEglIbniTW4Z/iTQ7CJJ4VddZGa02Uv
ZNBv9ahprhFLpjdhF1gf9FjpV10X2HtENeoljZ1+R0aNOKQ6yoMoaTN0tyR+rOjhuOcZ0PC2KwZr
B0dGwZen7YDYU7WPFETjbBzWTlRF1rIXbgVQN2IZGcriMqhi+vBNJ3aIuLPjQHrhEfl4u6nYuka0
KYz6SWtInkUFqt90GqknkznnGlWhcwjqunwM/KA/YloKGhsYVuMsEwW9wmLq+norxihWYN+nyPe1
/JMvixrkiWpji9YaFS0kndHTLWmdIGIoDnGfGGvcnLmiowGubPcWrddphIcGoeNSsU0FDxjVycp1
NCSst07pou/A14QNnmZlGpu7rke5k8L/CjPdvwqbsf0EIpW151rSAggXDpU7q6eNgiIyYzhn0XhZ
Z2PMyl7L+jIv7MxdSmhY6NJj21xS50YHpL0Vi1cnkjMph2Bth1mxCy2Z4qgK3/fJRsIuFwqMH3Xp
G0a0d62xd9e63qmU9ml0x5qdRMs6KhvY8m7RQSFSrH2aOuXGFZZ7iwM9/A27xlbAoS1Jh1JvlX0a
+ZN6EnUyvzFyDPHZEMp4P1WKau7DfDTui1IVg4f8/SSSQpRsiXL8EGcKRlPY+tWgOvrOBAdf+6DL
S80BKqYx0l9MOUAy2cUBbXK7ae4ttyo+hU433at9LTYpJjoncnJQbU5OfuX6lXmwawOCyCikuG/0
OmwX7Awoh6zAtHykDSV835Co+dSvkvsCpsApBVtlbnwIdYjipZse3LF1HtwJu6G5V040erkBUh3w
QTd5nAnN9WhDmjdKbCQnIQp83N+RwSG5Qex+i8KhzVdl6kYbOOjpAxGH/Z3O1FkuYr0u9y52Dquw
mdgCJZM+bPUhDXciKrB4HxVn5uqJje8r66g1ICYqcRzBUuu7D6NOzOoiSkwBfm4nD+R10QhEMOxs
a191zgx8G3Sv0tTu2beku2qHeFlTGK3UMjIWmiGPeVQ6277n8W+hd+21hnbl6Neb3u2uNbsr72ti
kTadSe9sYXcOM1bcWepmUGTB3JQG6XXEY3JfDeqwiFD1bLFh6rKVZmgRLrFuN+wwZ3HjZdGWTbBC
Y2++d2UzfixJjgXHYFZvFn3qMqvHGa6zOOqUfrjEc7xeqrSe8WmZVTKD31qSabtMH2jp91xEF0H9
qLN8bvzZU2MKiWaKX4w23NlzoxgV5UJgw4F9rH0RzM4c9EEx6Shmv47W7FtPezHxKGc/j3J29mho
JG7j2e0jLoJ6HRC2sUyjzrgB5fa55OsJn+Ayk9apzFQ4b2pvrvqshgjvqnQDgVNOMk3FWAP1+YV0
mtJThHZmZ5F2RlC0v6hqtb8ECIkOyWxTgtwMwKrRWGMX/YuTiV31NiA49ibtbHSiQbA/BFUGy12R
sx1Khj3UaQ2XWC5qtjN31ot1Cio9bFT0MVcEwQVqg5EJJAvPmD1XKuY6VrDRuipttAkeeaHMW1oF
jWHhK45L4Pfs4ILGh6xljIMuArsBCMfShvSqjgQUNvU4wEihiVsnFeNBpDYGMWbeiTspCuuSyQ5e
PiF04QMvsLo2xh58EdkDNjOz4QxYQ3AKto0hEMepwxwonZ3OiX+itZwhcuwDG/Iy9eYJWAyWNumL
vQ36SKluy9n1xpCzAU6WlkbOrDlqitdKtFWLADcXZNUQ9DH8CgKMI1tJGAfqMEtHp24qR0Ux5XUe
+JOxbKjZvRLh9zmIUPtQ2AJgtiLT4rSly1WZDglhMlYocUazU88dKdIHCUGtwSYsjjPyx0KV4Iiq
Si3PCk08c1zF9/Et6gbaJ2oewqsfSpQsvBEuvjWd7t77GFb7C4iP6DIhbIBMZLCpi52SmkrilfkM
uYlJu5cSMvOmEbBs3LHv6aPqQXRbKE42XmYFqddrNDHmJ1mjmdiUEIjHta82NsldNu0eD1WIDM8b
w2TLkaaFGQMQaxOLXgr6ojvjFe9Mv7CMjHZYE07UGsz++yYkCazN8v0AQ+meacm6EgXLQRT77j7v
xuZ6GBMJRTud7vspsEnCCqNBMv3GoG4hjbMFU9Ik/o/Rj1cOy/8L3slfNPg/TBj41V1//umL1/1N
8ZsYgj/0S19NDn880JdEgc+RBY9Fmzc1AQgBZu6vWHEz9fMV3PJySC9xCf9shPTYRE379Pz3v+n6
O14VOkYwyV4+2CmmRR58+bHtvsMFQtgQeT7/GLSD7/vmCv3sGvzz07t6/j7L4bfjvDqB41MWocWU
TR09Nq8uAaGPaFpx0f8j1+G7Yb65Ds47AarkciF+eB3sdyjxoZRaGhRBPn+962DNAZtvugZQIG0L
0gp2I59PkgFfPwuUeaZmuebnH39+9v5CzwKtTP3zjWGKCJ6LX1+t374QP30QoIjCDVVnLugPHwSB
kSl0ANQ/nz/wPv9aL8ScS/r5oN5wEfDF0ISmgse8fgQcvF9JYsPC9S932iq+r298AfTZ9ENVceX8
4QvgcPa2TaPHxZt+/vzlJgFSKdQ/uCL89AXASN/BP9ckCvb1vbfeocHAIsn4slL85Z581A6/CSb4
yXr407PXxTtgfTzA5l7Cy+f1RTDezd7rwE08J/PnL3cRDMFC9db3YD5LJnrV5o36ZgVwaMzYPGMm
vsovn3/h7P/AMvFr2YSHYvr0UlVFz/Kb7Kff/YWvRcdvB/hSTLwkNFE0vfrFucj6PPTzr6kD/3j1
hLwUPN/88GsB9PI9X/78ywn+9qtffdfXs/r6j9vouT7Wj4QLvXz1l8Oc00D+/rf/yp9C0qYu6uPT
swxfFT0vi/3/HNDf//bqcL+5/f90fCmP2bfD8tZzw986LF3yY/11mPmCo31iKnnrsNtjPX4vCsFa
hTn4zSNH2fExPKY/vNK45FNbvvUrdkeMun/5j2NW/ucv+yNS9ujVFdIsw2Xefuu37I91zrYk+U45
g+bzTxib5zT9bmDTRef11oM+HBMZHp/65+fy62Avb6ntCoqPt45+enwKxx+/Q4z/J1yX86eIw/96
oPOR6yydf8LNvGif2sfwmVbBq8GFobFFe+tluWjz+Pjx6zgvR/25dHjrwFfH+CgbjNdejf15YX7r
2NdRkkSvJizjc9H31oFvjlmUkuj31H571F8K6bcO/uJF96OpxTBfzOPeOv79s2x+WTyjmEtfHf3n
OuCto58emcyZsJr61TP+Zaf11tE3bczor/bzNhWsbvwJ68WmeHXE87gIiL9eos/Ayr+1auZPx6+R
QmfRY/GRGMgTiWTxSX4dfH6fCKbQtLkcfes1+i/6KT9fnkibRBj9Z0yU0VTUr8sBhsa0Y4Y63noO
NzSNSI/4OtDL/P558D9hBv6XMjl/LfD+vZJpTv2cb/V3ZwICNfOA3nqZTuc+TPu6MniBt4w/4TKd
PgfUOMfx+7swH/tMvXrjlfGe0zD6OsyXG/wFmHvz0L++bz+P8Hrj0f9uZN2bx//9dJ03fsUf8Dx9
4zf8LnvvjeP/rvD7jeMfjk94wn77jJIdB9gjMC8E5UbJCWPk64///QXix/PRL+zmfvF+9iTb1IzE
HQJls+1GvU4Q3e8dyI/2m78i87/dhX5F3H/0Z6+32PNvPKbPx/of/w0AAP//</cx:binary>
              </cx:geoCache>
            </cx:geography>
          </cx:layoutPr>
          <cx:valueColors>
            <cx:minColor>
              <a:schemeClr val="bg1"/>
            </cx:minColor>
            <cx:maxColor>
              <a:srgbClr val="461E64"/>
            </cx:maxColor>
          </cx:valueColors>
        </cx:series>
      </cx:plotAreaRegion>
    </cx:plotArea>
  </cx:chart>
  <cx:spPr>
    <a:noFill/>
    <a:ln>
      <a:noFill/>
    </a:ln>
  </cx:spPr>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strDim type="cat">
        <cx:f>_xlchart.v5.21</cx:f>
        <cx:nf>_xlchart.v5.20</cx:nf>
      </cx:strDim>
      <cx:numDim type="colorVal">
        <cx:f>_xlchart.v5.23</cx:f>
        <cx:nf>_xlchart.v5.22</cx:nf>
      </cx:numDim>
    </cx:data>
  </cx:chartData>
  <cx:chart>
    <cx:plotArea>
      <cx:plotAreaRegion>
        <cx:plotSurface>
          <cx:spPr>
            <a:noFill/>
            <a:ln>
              <a:noFill/>
            </a:ln>
          </cx:spPr>
        </cx:plotSurface>
        <cx:series layoutId="regionMap" uniqueId="{256F3670-DA1D-4B27-BA0E-7CC1DB9BCB3D}">
          <cx:tx>
            <cx:txData>
              <cx:f>_xlchart.v5.22</cx:f>
              <cx:v>customers</cx:v>
            </cx:txData>
          </cx:tx>
          <cx:spPr>
            <a:solidFill>
              <a:schemeClr val="bg1">
                <a:alpha val="0"/>
              </a:schemeClr>
            </a:solidFill>
            <a:ln w="12700">
              <a:solidFill>
                <a:schemeClr val="tx1"/>
              </a:solidFill>
            </a:ln>
            <a:effectLst>
              <a:glow>
                <a:schemeClr val="accent1">
                  <a:alpha val="42000"/>
                </a:schemeClr>
              </a:glow>
              <a:outerShdw blurRad="12700" dir="11400000" sx="102000" sy="102000" algn="t" rotWithShape="0">
                <a:schemeClr val="tx1"/>
              </a:outerShdw>
            </a:effectLst>
          </cx:spPr>
          <cx:dataLabels>
            <cx:spPr>
              <a:ln>
                <a:solidFill>
                  <a:sysClr val="windowText" lastClr="000000">
                    <a:lumMod val="25000"/>
                    <a:lumOff val="75000"/>
                  </a:sysClr>
                </a:solidFill>
              </a:ln>
            </cx:spPr>
            <cx:visibility seriesName="0" categoryName="0" value="1"/>
          </cx:dataLabels>
          <cx:dataId val="0"/>
          <cx:layoutPr>
            <cx:geography cultureLanguage="en-US" cultureRegion="IN" attribution="Powered by Bing">
              <cx:geoCache provider="{E9337A44-BEBE-4D9F-B70C-5C5E7DAFC167}">
                <cx:binary>1Hxpj51IsvZfsfz5Up3kzmh6JMPhUKtdtqvtdn9B5XKZJVkSkgSSX3/jeOmpYmqZRveV3i5Zss7h
ECQR8cSWEfnPm/kfN9Xtdf9irqvG/ONm/vVlPgz6H7/8Ym7y2/raHNXFTd+a9utwdNPWv7RfvxY3
t7986a+nosl+wcinv9zk1/1wO7/81z+BWnbbnrc310PRNm/tbe/e3RpbDeaJaw9eenH9pS6aXWGG
vrgZ/F9fXrw6fvXu1fvjq3evXr64bYZicFdO3/768t4PX774ZU3uPx79ooLVDfYL3OsHR5RhJAkL
0Lc//+WLqm2yH5cFP/KRDAimwfc/9vPRr69ruP3iGt782uRDf/3zwkNr+rai6y9f+ltj4L2+/b+6
+d5LwLXjly9uWtsMB/5lwMpfX540Xwp4SmHa6PuFqD28wcnrb6/8y33O/+ufqy+ACatv7ghnzbHn
Lv2HbN6fnJ2dXDzFgr8mFiyOmECIIIx+MP6eWKQ8okLggAb4u9T4z0d/F8v7Qqmi/vndfy+Rn/et
hPH+7G8ljFevd8fvXr24fPdqF78HPfo/wwo7EowxXwYPCkUERwFn1Gcglm9/5OejvwvlVfMl769f
XPbXX25N/vPafy+c9f0rIb26/FsJaRefH588xYS/CBh5xCkhAeL8QTsmjnyfUSGZ/102K8Dsbqu8
eGo1D1uwH7etJLE7/1tJ4vK316evwqde/q+JgqAjSbFPWYDvGS3BjqjPJaaEfhfRypdc2qa8/vzU
Oh4Wws/7VlK4hFf6G3mQd69OX72/On4F3uz/yl5hfsQkJZhI8ZATEeRIMuRj6YOnOfyt5PHuurw2
Q37dPLWih0Vy59aVVN6d/q2kcvXq4uT8xetXu9+eYsJfw4fvHyGf+whJeR8f4NSRAI/PxM+HfXcc
V9d1Ub14ff3F/vz+v3cad+9dieIKVO1vBJCP8furF2H8OnkF5vX/DCIHDIDLRgJ4fifuleIoEJgH
lPxAzgobH2/N8CK8bbLr6qnFPIyOezevhPLx/2+r9bC+3JXGvV/8xWQE4yPCMAMf/sNDrJKR4Ihw
woUI5HeDtXLiPxKEx1fzsDh+3HZv4f+Ps43HM5E/c7Xd9XAdf0vy7iQjT1/99nqQfa5ufQos33l1
8gUSQU4DekdeByI/7vxuhc5u++vqzyzvzi234CV+fSnEEQkgNA4gX5SSCz94+WIClMAVeiQlkRJx
n2FCiQAsNW0/5PBQfCQQ+J+ACnBSPGAQMpvWHi7JI0zBOwE9DLQAi/zP7PqyrVzWNn8y48fnF42t
L9uiGcyvLzFHL1/o7787LFVQcIGcAdAhYaKcEA7vqm+u30EKDz/3/yewpTcp5auYpEPM07adQtvy
qohyWNB5U1Z9lCKLzzhZ2mNUk+GkrXtVRbIO9EWuvOEjnSjKw0bm5e9c9xOLEGrakyr1eRsGUkkR
dvnQ7DM2yjcoH7g8GTmfivOede0NXZg9M40I+lOLuO0j2xZ23Gc0NUVEl5yrePAC1ISm0OW8Kyni
u7yusi+NZqzeyVFyspOk7KdwqEjehW6c5+Zs8pT4DbmyVHHj5/M5W1B6tpiut6cyR/xjt0z4Yyqw
vDK5N71pl0Hn4bgYL+QNyk5HX3IbFio3MpSVDU6xr5bXppmaOaw8VAzhSBs6nuI+zVE89WnvnXKX
4/eomSzbKxUU1a5zS8dDlflBGU5gaZsdVfmcvsmFsUvM8sU2UVtTXoWmm6rpDR9rYc4xp4OJcEr7
KtKtoiLMS38eQyuyHkVFWeuv3TS359h6hYlR4frz1pWIHbe5ITTihLE8pFPp3k8LrkmYKlzk+2GY
qyFqiqEMdlPgoSnkk1Y3ymsXfeJ8W7U7ZxQ8gGZc/o4KU75RXhocg2ToFZLleOzS1L1OWxdc4mls
hrAIyn6OjUHtb5gQW4RLWc9pwrNenep+RllEx37+gLQSb1WH+A2aJSliyy2rw9rOwBqZyaUOp5JX
sWUGf+xsYT/KjNFxP1XUyEiiGtkIMv7urKxt857mdTeEpey6MtSD700ndB5yF6V1Nu9yCU/YsQGN
dWwtIe/KmrbHLOuKt6amQxuOfslvfJTzHhQSOxGpAE+vy2rMz4KMVLvM+vyWNrnJwnRhfRalYzAD
C9IlOKGjV7pdxwqc7qyYfPidz//ohCU2rDkiKpqWoJ4jXlNN9xPCCzt2s7ekobNFinaW02Xc2dGK
T12T5X2ICDenRi6z2lEtWxZ2UhcsRLq3X7m/zHQHJJo0KpAmQVRrNY0hlp3dpz6V5R6RJn1bj3MW
Yu3UtFczvFg45UHvh65xuggzPPTnXcXVF1vQDJ3I2kNRkzLb73hVtg0PJ5pLFQKi6/dBUMidEVaq
MhyrGns4NLQvP+gleF0JO8eN7ScxhIgH+gzhLgB15MeVE1N5jAwqPzR4Qglt3BKLgi7nWWCqM5eP
eN/NOO2iQk1iunBBM/hv/b5oP/QT2QWjIcc+GycbBWTQ5SkN6uZ9lpfxUBk3JmXqm+Wk7kFTOlWy
C2Rl0YeDbNAEDyA5DVHqFfozMfVyjkd/DCKlQU9OPZwq94FR2XlR59yIspC4mav9aFHV92E/lkER
1qUqPqdel7+bbMM/q2rq9A5lQ5efTK5qljeFqnwX+QAZuw+Y5mg3yWz2XBgEA5EnPFjs8oZk1i0X
nueVHwY3CBV2ZGB2b2fqpjJkObbi2BscmPkwNbn0wkyJdi+9rrtuZ33WGFnGBVK72bVdiABJkWaW
RlBvgbcN/4fpwCGrbReretaXBo9D4mut9ndrf/f8wk2rXV9k+Y/C658f/3XV1vDvWzHw318e6rb/
/nTxs+D75K+S2/bgGc36Rwfn/ietf5cdDw71zxrkykV/LxE/4r+fvHjPud8LYX7Gpd88tQ+O9c+6
8H+49nuB05+//+7XAwFZO8MBlIgxFE8YgZjsu1/n8gg++xCMQe1YYnS48sOvE3EEETVnAQekEKgt
g7f94df5keAIwmopsIByQABFgp/vfU9+EMc84NcPXvvfXt2DKgN49kPFbeXNcTFyU80iHlhe5eGy
OPcxx3z+Xiv+Xir+C+SBe3eDhVJ4yk1zI+K87/r+3cQXlF1l89J+vcPmB+hDwPrg8qFQcpd+UC9K
WpXyOMDMLG+1XwcozEnJ/BBRVOOQkm5Ivyv/X34ZENPdhxmQUTllDY9nQyQJJSJZH7aOyz+efhnI
mB58mUPkdSeyEkGHdBk4Hltf0wvfn2j9fkIl4udODs2ceGIBV1S7Tr97+oGPCF9CpHn3gVoiPYrD
A8cqEPNpm9sUvKexeRE//YADoQe065Cn332ALJYJDZaweFJGTBDxkBRHWhmcnzOVl/jCt8qqqDNd
40SIKup3e9TkYw/F6D9R+IB6+PeD1j/VWx5YfYelWtRGMeNYbLNs7CKJZSKI/1Ur0k1gerNprEPr
hHfeThmEtBa3rWxCL5O4huT5qSU8xuOD5t5ZQZW5eqzYBCyQmEWkb78KNhXPvN9jxCEhuEu8BaRO
0g0sds6I31Hr2jAdbflm29JXtqGSZcEN6VmsSFHcItjZO2+8QtloG/mVbWi9iekuZyyuBjF+8KeO
hnO6iG2WR64sQ19Npda4Y/HQessSo9kbIZDRbSs2Ln9lDfCc+dJVJViDltoycpzPNOw6gNLuaf48
Ytv4Cjx1ME6stJlI6sp06TtR1539QLolQKeDlwfiLeR2hJ88/bDHNGlle3DpvKY12kua1gl+aQrY
qvxQD4P3dRN9sTI1RiKLppnJZGn9OnYZ9fpwLpTpn5HGQeMfsDRixawAEp/KYpcmrQc5wn7qfT3G
1eT8YtcVOQ02PmZlTwhtUzlpTyTDYPFw3PC2QfHS+NUc62KY5m24Fiuj0bVjl5K5lonGarlSvcvf
NJD1Xz0ti8d4tbIak5qlP0EskmBvLuLK9IKcZxTiyY+KSTU/w6pHNEocvr9j+HKZaUjltUz6iroT
r17QmyDz+wrqdhvsqiD3ybdp4RAwhydWdHgOUTnTT3xpdbyN/Mp82FG0AgoxPBkrkMBQZXVMrSf0
xtWvjIctSOMqV8qEmlGBDJycvdAgVywbH7DCswo81gUzcD/w66450T5rprgvxTJdbmIQXwFaYEeM
7808CUxefBDSmMu5yDq3bf18BTThetiiREwkmtChOB4WMgdhruoJbYMYVMXuqedcuI4PuBeJMpmm
J6bGowxLS/vnfPPB8jxgkfgKZS4rM1RPIOIudbrflRkR4rL2lpGfZkNaq3jOsGt+r2pJ/rBNNjXP
WPLHYp51ga6as1S0ywSmsJKVPs09kwqI7FUAYZ0cppIOYTOUyxgVOdc1VAKWTOw4nUj7fkQDtxsZ
vAKoS7knJNSEklp4dkeKSSRSVOQZ/fAPSHmIvfi+/Ng4zEUHhYWEoKVv48VPxyFm6bJUxzogwr3J
TN1+1R6d6mO6yIa9ngnBzQUWUpa/S4UZe2Ypjxg6vsKybEqm26mgiRapIRFfgls9z1O3zY5+q8fe
saNVT7jv5lIkvaenJBt8WoUZkdmXTThmKxxbv+eyLDOaZHqWnxh4t9cGefU2M8oO4Liz+I5kTel5
IkhYBZlMZH1ZL6Etemee0bJHUHbY8bv7AFN0juG5l8ngphSfSNr36POsfUBcjnPUhk1hdR3ihevs
RteLwdvEwlb2g0xNBUrU84TLtLah7rCpoXZHvY0WnK3sx0IX1Vnei9h2zI+5G7Pdwltvt03sK+/M
UyiRl928JMZmQ7I0ogx5r8tnbNAjkDjsRtyVCuzZ5t4MoWpS4qKO8OCXu9S1eKNSraAPWU8r/aJd
Egx5Y4hy/2OT0ecCyceWvkKzz3VD5ypbkky44cK6BoF77nK/3Kg3K8ecl3bQpHdL4qV1cIJHqOem
RNJkk1jpCs1Ej0wPCqgPKabRRIQJTe0X29ZOV2iWDV7kKECs3oDzSBE7hlwJus2O0hWUS+T1aErN
knR+Ue1N0GTRyOiyf5ozB9g84C/oCq9QyM6XBXYAksljt5B2qnFPB6WbZJgE3/gGK8iSUYxNqdIp
IQDcd8HQlrFPW7UtHacryA4NhELTwqekpYyfyIDZXemajeaGriDrD3WVyqW0SWYqelZUtbjQc7Vx
6SvEgqNOYcuQDEnXQpE+6hk2kchnle+eFu4joKUr0LI0M8pboMyjm2I+VUM2nNs0rTaCagVZqI96
o2/LYd/bbDLvyYRk9Yb1kufb9IasUKv8YuyyEc8QEtoF9iTYJxe45hnFf4Q3ZAVaVnqKSpmOcVfl
fkiMxWEXBHbj0legJbqkOC3lCJz3PvUY4rsmmNNtYiUrzCq99J5n+I+lU9zhkI2wz7pJacgarUym
Vub+GAcTFI3xgbrZzpiDOO5EPgqNOq0MUJ/LII9go8yGnONy49pXaM0pky3s0AN1im+7glb7rMg2
VrYIXi0d+vtlkQFx2LCqkwq22iHz4vO22OCw2XGXMfNARFo5NcZsSKdw9kcc+jodtrkossJqnWvc
tATZuBmXBvY3i1tbLv42ruMVTs3SD7rNJxvXCjYTOWWfvNHgjcRXOEUp64nLvSEWHWp2Zi6uYdff
bCS+gmlngrmESNjGJQ/ykJdFFdoei43UVzgVpPSywgtg6YH1Lwxsj1ymIqugg3FDpQevcDpbihvo
SrHJ4sN0Sbg0krOdN3jSbNMZvIIq7uagtjobE0frpg89olmiJzzcbFv/Cqt+keK+nWvwrKmpToPS
+DujShdvo47vw8n2qSaZYzYZAvKHX+K3hpK320ivkWpcWTvnDUmRe6/BPH5yWGws3+EVToOiqIXf
iCEpp1zubM6uWpW22wR66KC6a2IaZbw+kNYmXjEUUVWKc4E7tE3Z/RVOYft20maWXtxU85fC+R8x
q2HsY4Om+yuUymLKPPDXLgGyZggXbHIeOkOybabXX+F0zJjNFe2HBHo10e90ADsAbVKLvy3S8FdA
tV2FUZW2Nqnbftm1s/icFzrdyPYVSFNZdGIsepsw17uorqFjxajndl4PRB5IDg6b/HcVJmg4LbRX
Dwl02wUX0mT+ReWl+uM2sa4gigforIHZNFDHPM1DUk+/C1lsFOkKowttgzLNlU16NpLQl/OnqpOX
29a9wii06c1TQYC2V5orat0FowZGtzZoOlohtJ3SNBtINsTQkeNFXpmeFwvaWB9AK4T60O8iFg97
MUfBm9qJT7J31TbTglYQ9XKI0/sWeFLlzds2a/dpnW+z5GiFTqonR2aoqcftMh73Ez6jbJsHPcwn
3FVv7djAWw25Ha+zc9nOSdOn27ZZ0QqWRTXMubWwaF3/tow2KsWHbRqygmQF3YJ6USBEmqvP/Ry8
lQvfZqfQCo+2G9XsJj4kzpT+1eIGnJSWmN22ha8QCX12c1MWwZAYD1oJcKOOgzT4fRvtFSJVVRgm
fOTFrIDo1kP8mgZkm2OD0bv7WgKK3XUVApecF3wOmaHeLgjEuAk4NFiBUppRDJSNXtzx9327k1DF
3sITGqwQmWd5R7vcDYmV0MwxEaNDv+NX24ivMDnB/rtzTWpiP9fHUwV7+x0ph02aQoMVLHtrkfIq
IC4rdkmsvimo6zdyZYXLgDKHOhmYuK/JJQPasx230l5B058KQcjsQ9kYE3RuZVaednTmG7myQmdu
6FhBPAuKwhYeLqj8reL5pgCLBitszoGlkwoA+TNxQxkhmvJ2hyECKjaZFhqsAKqnmqawVzMkGdXX
3jR+hM2H3zap4rpZayQE9ZwAX6zN2K6zqgiJxGJTHAEFofvg7/NRQD16hoXP86Vt0ek8dhsRum7C
KmuBqMiJSaQiFxU0HMYSZrK3cVyuEGqzHnojLXS5Il29pV4VlX2+KUihco1P5jUuI7VJMGY4mmq/
j3xaft0mzhVAHewoGFkPBhoM+KfMzKeFYO+3kIZ98vuylOOU6qbMq8TPudvJDKHLFiqA7zZRX+uh
48VUe1Pn7TI/m9vTEvnoNcbQhPyMJn6rv/1nMA7zLveXD9PJeObcVol3aP1/0/l+Y48LNXb93hlm
8R66WLmB3voKpho8B1Xrcy3Krv6EfUL3luPlRFDPsTBYUgv7sc5T6k3dsBlHdde5IlqyPF0+t6kr
7L7RvG8jy8r5htSUno26HE5dkY97ktoJSMCueR6iGprUr3IfMuK36rCzfdUUUptdYwVd4Go/RTkC
X/G61Lm37ODXprggOG3Hm21MXzk5sIQdPmxhxFnql6/HQAXnuMDZtm4LsgZR6ynWUjSqBM/oluPu
beBnl9tWvgKRQIOrPT6phCzgmStMT3Brntt6P4D8IVVZgchar84WM6uk07C7f9KbpZp2gTN5v5vo
GGTQc8+r/NO2N1m7vS5gnI5MJZ72eEzVVO0XXWWbzDtY7vtan7vU+qQnKhlbmu+8dPk4lPg5Ph2Y
/RCfVn7PR1lhVW9VwitbvIc4jL6ReTZfz6XvHT/NnccesTI6KA1EhnWnYjMTBSNXQ9d3RTj2fbqc
FBPUwJ5x4Y+IfN1I2GOV2ZFXWQwnryi1t2z2YSLIq+KiXiSOIAYcn3mjgxI9wLR1S2GWi7lO+wqY
1mAvUpR/BEO0rQEMWn/ui9uDFoVUNI1K/Cb4YyDTfiD+Mwb6EUmsmwcFSZVcoGq/U1knhpOgMmzf
yqBzMc/GCm3KKb/NIt7NKWFMSvCiEB5s7EPrMeyOZb8HndhWDCfr5kHjgq6ASbUyEYINe4jSYBom
9/PoaV19TLIrJI8FmjNi/TwpqKR7PTqYCwyKZ7r4HyO+AjLi2q8qUaU7fyxOUUpC2vKNPF/B2BFU
mXYA0stC4zTo9nWBk20sWcHXQetkYQKV7lSBzwTzzjpeh5tIrzsFYUjwMOJSpDtdTt1pacyQeIy8
30Z8FSykTOSjIx4ou5+ZWOuehi6o6H4b9RVKUaD6lCGvSERh9Jnp549d5raNk5B1B2LGReaN2BZJ
5XC1t8HQHKOuUlfbln6wDnf2Hz03wzEudV8kRVl2O53Lc0/0Jt5G/KD7d4jPJeqsIW2wG2pazHuM
p990r1S1ke0rfOZtMHQVbYJdM3avVdUmZd9uc+J8hU6Xz3NWZxBIVQOMoDa2QdFSsWcs7yPQX3cC
jhDPL1ATBBCZsQ2XoI80hxmkbTxfIXSBth4zDrqAOkftoibTMP+X9k2wrQEERs3uyzSoHWRpigVQ
mmkXDFPMaX/WzqrYVjkl61ZAy5u0ER0JdvW0hLN667fZM5zxH+H7ugmQ8sWHdrYsT3znkfEMFTWD
kkQG3f9X0FvVJgULFhKKbqxZzGecT1E3KDZCT73mbt/ZAHXxov0MX9eC4TFJYfBYbEoiCV3hsILR
z4VIZuJCzP2epQNMIXlq264IWfcEkQmTpVKDiclU5xHsp11BEXZ+hq+PsfUQgt1Fudf50GQwHDK9
fshOCoKkjXOjTLPbpNLrFsemKGC438/Fbu5zDrbVlTDhnjPuk5ttDzi82Z036AdllzHVNrZtruNa
0mmnA7qpqYmsmxwh2mREk9rG/qHJcWIdbEtRsWlsDA7zuL9yLUZq0gGIjxYG1SpDu7Ct8LZ2AMJW
gQTNLWz92cbGuPR1RJRfhmlTfd7G9JWhahWcYIEOh0OMOK9D6XlQrZop2uYb1h2OmXQKUY8McTuK
KWxVn8HAORk+bFr7usORTloTn3dD7AWNiahasrhwbBtj1g2ORT/5bdNWQwwN+fiyqWf1maNFbIvg
1g2OC8unbrCjiZuGVzBAb6H9habbWjzg8JH7+minDprshDOxE/4SKqT6SKiNsQpdKTtTlnukg6Uv
NTR4TIP7ivp8W/WRrHsDvUXXXVoRG2es6HfBlOcRGLVt7bxwINt9vizW0rQYIbASGn82NXlf53jb
hgycyXefdl7nddtqamHev0fhrHEap6mvoqdV/ZE0cd0XWPmqw6olcs/Tio2Xua2Leu84rvo97TV4
wacf84gTIasQOh1JSv0SXoJh6e1GzLKomW0bbqO+clE6T8UwcKCeZU2xk7zso6B1X7YRX7luVQKm
5IL7WM/aRUXdlTtTp9u8B1m5pkBTNNSM9fGo4PiaOpc4hJGnZZv7ICu4uhrSjaWf+njIl2rvG/Xb
4pdso0hXcF3ymi4t1HpiLXMR1dVcRlUBx2Rs4/rKNzXCiUHIVMde7fVRuegmJNpt6/WCPZP7mEop
rXo41kXHBZzbES2shoOJYNZ1t2nt6wZB6zsoOfeZ3Jdls1wtSM8fStQ8N3z6CJTwOtcl0+RbaEGM
We/jyD94bY3952qEj1FfAZX6PpSrXRDsqQel89G7aavmahtbVihVPvZTmLgXe+gMTCs4NimzH4Z8
Nr9vI7/CqV+1pF1QH+yZrps2msqZ5+fcrxq5DavrBkFtpIVQWAf7wPhhGeDTCm0MZ/AKqNC61w0O
A+magvvrZWybbqMyrmAKE91Fmosu2C+HZik1+TSCA3ymbTDFK5iWqMqHxbV0B317x02vLxHf1n9M
1r2BiCFImeqa7ng7JWXjndOmeLtJVdadgQwaj/KeNHBYEre1n1BdaX2ST7X9bRv9FUQb7XdlZVux
p60/w9AlNfS0c7V8rgP5AMYHatLrDsHCU5rKKeX7WnvmeEjHsX5tBMqyOK07kZ5k9TLlF8OSPp9c
82+9TQ89dAVf4XDajGVXQe43w4FmkV8VFdaxUoC6ap+ns6rCrq3hgIuwIR349rl0fSNO2krzvN5D
Yl2qOqwWNbqTPHVeek3IpHTSICdaFZLSLdMUQpCju3PFfakvRpNOPj+ZPSo6FfZLlXlFiEhQkCzs
B6EhEIIj57QOWdC12bXu89r6IVWiqE/IomBAbOcgoRfZznXj1EfKkXJ+D02n01iETMGhIDAY6IrZ
NKEfWI/TMHAwTKqOfa04DMvWULMc6rAt+srCAo1om980riEbKEUpv9a6hq9729Fxx6GThYQWOKSi
cZxwkSzOznBOi0LENNctFG2FDefeR/4UMsmz/FNTUBXc1HAQVD2GcOhb29ch9AeW7nfX5fJYL7Wb
wwbazEw0TYXx1U5M7ZLGC2zZ4BgOq5pNlErQtCAa+eTgVDs8Lgyd+XLkwb5gdqmTNu9adwxzxU0k
uB75RYksHNmFCjKRKBe8gyhM1nInaxiZCecu410Tmals82w3BJA0w2lnDI4La2FlXdOLUGIuTqB1
qkhSKiBsBFvC4egskFabF2EvIbILA9+r6p2tG/xHN9R8N7llFje2WBzZ675l6vXSY8k/5B0W4jUZ
UkLOlzSXNttVi4VG730wWb81ycKFrS5KGMEHeemi0LC4DC1BZvcI5qAgGqtRu6hjx8k8fe5kXbRZ
1I5QDD4RfSmDK38Ws3FR1VA4eyiT3qFxvLJVM3lwysxSdRn03Ag4XS12IMu2PcEMCmn4hCs4lTBU
XAV7rnI4bY/PU91DScJ5ZjxElqM5Q9YoOMEPbNRr3ma2vJpnnDUwO541LT4Z2QKH6rVZTjHMleQO
TvUb4RivT3IgTXsWzAsUgXKG7NyHkx6gmA8nHjKBIYIaBgKHecG5UaR86yvZ8z20ZKj5DE5K86Gq
jQboxlxgm3kYMz/MkTN8COucQ1smquxnXHnS7ftRUP1esNqXuzw1rPwMuY+sADRwtN24MyVrzWtl
UcavFJy1U+9LJwq8C1rUstOF/S9nZ9YkKa5k4T80MhMgAXqFWHNfKjOr6wXr2tgECElIiF8/J+/T
dMztbrOwfiuzjiQUSHI/fvxzEvd3UeP77Wc7ymlhO6bJxB5mbNpmP6omxGc1RN380ZAhpzGOt75O
eZENTKgHam0ffWddVeWhqGox1EfvneM3VLds+tr5NPASXbJU0aL2SSTQDMZT+aOyvu7rop/7/DtP
0ll9WA2OY4nqEu6utI+mcO+hv+f4nyfCfkyddqC8AWMXvvQbjaJSNdhJPzqG1/xU9/H2YAWtD6DO
5d1jrgGe29O8Vc3LDJri9uQz4WKCSrRseb777F1Kz8bbcfzdo3LT3HbpnITjNHWyOs6xiPTtMgOr
WXbAccd/5CkmPPyMfF89RJMjNygjbT+EjIai87ze1bAUkd3abrm/Qde5206wGyVfpWiZ2CnJsvw5
C40cH6K6aqOzB7sy7IGU69aTCJqmxyxde/pB06qvXppZ1KpUwRK4qDsqTF+IITXuBtxJru8N3Sw9
JypV8g2t/tX0uHCRNQfa9FO2s2vncHZ6nuvmQMIY6ftZuPSHXA1e7Aq6m39sVqpxlDTT6vcpn6yu
dxTVKnfbd2iJOlT1orpiJZmrvzS5Eew8KKXSwlZEp9+bRnSqrEfT267Ix6iioJWwZD0bORi7sz6m
ZGfNGEfFKDev/kiswBPsOK0jGKBXPEVLaqOLbiVm3I+fJp4CFtitfwCvsmF7Djbot5gGnwLIVIPw
CoTolt4jXKp/VdjCWdnJJh6AUPR8+ggzQJawRA0DTJJF0m9be/Y21f5LANFKV0Uz22zFeb8pP01F
Z3FN+wKKtzM/+sja+sU1m7hF577GrdD7UYgXiY/6/DWVXfQejDaUO/ejjwdeKKdGfpQiEv3eOcAg
Q1FHNt9u/WpqSBcrgDTiRKuAQJFOomnOBnAmUmy6bclrynsd7xqWLmRnqIvELgvb1r1ruiXdydnN
i+MyTKTazT6uwl0C5s8TjUzXvkJKjkNftFJacUCzaW1vRI805iFAXMoPrG9x6dmq4nNJBgaQ6VDT
ri+nTUe2ZEpnxKLR21StLyheo+jF0n5gxTIya5/alWbxaULduHuYYJBt58IFBu4G2hGL2WsRnaNE
GPvIzUzGP+N2zeVdKhODF20EZLX5mch8w+swwOlp9lOdt+6Ab7Z2ez70zLylvWuqG1O3XXJGI0wq
79GFBFTPHmeSTHcgrCTVrw0dVmiFNE3HT2Zq6/rogA4CybHLYb+6aTob1AncxiQGzDLyju6NAiyt
cDaM8etIRH7jBine87iHaorGSl59YVEjyW8i5GuTLeOpjsHzPNigs1cBHM7vyczU7yKCC7B03dj/
BkOzex9cF/gpxfEcFU7MfThFfvzoNet2aKBqX5DVdGq/UQKEmdTbkJVijfHqDxQt3g9Ora5UBsHa
Ux+jbHioLYl3vmt3MfoAntNsdP5ebnFgu7btDH8dxJyTQzMRVTbrFBfoP6d4DQYvS7rwzXzTXYy0
LO/qfCktcsH7zs4xeWoY/Nc72JyqW49/uN9qWe9axE7QFuI++WTg6vC117q25TBmNNzBRJz82Wi9
FqxL75uhp2dnDEmOK6Km5DzDgXUSWc5et2hgft8I7PovNMJeLERMHN4Hycs4xr1PRYfROzh1zPyw
kSXfu1yM5UKrO9WR4Q1dPu4xW3DE77gckl0LgO9GP6G7Q9V+A42hu2M+oD/SG9QVTn2qA0PEYdcp
7Kjmif2Yo5rj5GcIcGB4tvAow93b4z0oJk/Ylxh0iXjXehWNP3KX4LwnGZ1uVWfYiBu5EvUtUKGr
+w1/jW0LgSrrtqMkdvw2z+y2/szGwR9qZ0c6FA1aeh/z2aZNOa+kUc+NxGH4LZmGqtCGqKQphz4s
+jhWNZNT0etM1TdbHFkNGG5jl6M36XDvBwSDv0ebPSV2G6Ld2EX1gKVqFoUTg8zVU6xUtR6qqRrH
F3jWbPfqvErvGtpW7jiAQBoesjBRtdMrCvNn1s65AwI39nGRrPPcfF1GXdNvbZO4xy6J5yel9Qaa
K5o2jYOSv63pjylq5+jVAuFGviYohZEPluIk7Q3QVZyV+AIpD2XWaheXtQKz8qZpN13O85JBNE6X
pSqzjbtDbpeuOyI52dS9hyfmSeCyzXTh/ACrVc0fYkBYy5CBsaYr2PJwfi8F6ZbqpY6apYz1lu3X
VLTnMLRl5cc/BjCIimxt/dnDRwew7AfceKEMycTKuGF96nHUoMFaT0Li+rK6zLuKwta5hF0tmUJk
bxTgYU5Ed2BYk7BrdENP3A9TESoURdmY2n20baSUUs9Fm/AOP1U6viHq/Zb2/HGJ0ModWWxRFqwq
miFeEX+mX+tW3DvAc6c5ws6IInpseunGcgMV+pPizF6jwc9nUIl6XUSdTI49U6JchFifDJX5Demy
UZe0nh6QZ1h3jGXGU4ffjA7zg2oAERZFhOaRgxKdnO6TQXmCu8JQcyvSOtl102zXA49a5h6jkWq0
gKFwL76wfPTNwUnAWp7muEm+5gagkZ1hFbSlvCU2fQijqrID1Z2PH1HQTMYXY9PtkTMpo6OS00RW
dDdDvhgZTty6GOCBzI8uUshNtrEWtxWOTLWWOWP1U4CzipRrit37YjY/u7mQSRT7Esb6qi8zEbXq
sTfQMLF4tZz3STBI0g7D7KN9XiXjuNO0ilUZtY2M7tmiPtmiqfkMrvPYjE1ditzxeDcsM40WfIhw
x3Gw2b7LZQ+28TawTnxRnJjkvTbpdKfHBWF92dQdKaMOZmW8ujkg15lPcUjESx/WU516haAyWyly
wdqikjsXRHtQWRJG7LnFw9DnZcLGLGOezrs+NMt47FfcJ39wqr07xBkIvqBmaNhxI9Ym+S5ksvkh
HK8Lk0TbYcmX9es4Vk2MlIdXnXlY4NbDiacR0rc3Sas8av9VeMzDJ6pz01tya/K8p/scrJUV4RtC
3Z3eWMLfvXSkPvfpyO2XBfBz9zLqJSpR4Jrjb0FW3pV8bclO9c2bWJelcIr8Cn2TlxOqvoVeu+bU
WJWVI5OhRLCXlNtmhSoyJOQzbL/9q9U0PsV97I/rtIi9H7Lktseghg+JgKpcQ/e9RuvbYwRJ66mJ
4rRGY7N95d7dTBNuhpvc1+FnpLrofR553pwABm+H49aZTdzPJNZP1KNjCQ2z/B69BkuRp0GXyUK3
I8KW+b2G5KSfHFHyuNk1KxcCy0VF+Huej6YIU36PWh5ZSlA6E10YWt/iiHPnoPP4Dad7ve/jLgVw
elgtvDfAI8Tck7L26Bnf9dg6WJ/F48yo2lML2vkeLwYQQ2kdbrY0/5nntX1mMWM3Ke3xwiUA07c0
fZZcD2/RJtfHPFXdc02VgZFqkX0/FytthTdFjfwtHAIIauGUurh+T6NV3dgu5GLXjXNaDiA5r4dR
d/wmwJDL3jzJs9da+gStybEdM3Kqhsx5WVTYK3lVsNDQn62tgn3jPE1D4doBePMyjZwPu5aSNZxl
WDfaF7mOggJddp4N3rK1TaZuV6cuIoDMs2YqWw14341uoko8GLIae3DcBfq+pTJOSxGYs7cLU7z+
hlxsmNFmDzr3SbWqZXfdClh3sdSjw9EaKZ2/J4tU9HFOlkTtrVZhPMrUpM15Ik7IPwh2JrBNPLS8
BczaT0sRIJxXe2GXrC21RNTtiyohSSKLwIEu/7HmPJnv3Dq57TvATB4BfmNzjttbYiNzVXSb5d0e
HTtVfNS5bLvnNYKatZ9GlgwHi65gukOOXmfn+dNQup+zIU4elybu+C0c4Um0i8TKxTnq0J/4u8Ut
OjwuxuaKlkHUrrkxs0loWrQAWyH+27pYhmeIPVkMXQcm5O3WGGlwEjVjhhhKDdj6rz3kF/9Hz3uQ
2zEzD5LP4LM/IpP05NuAujuEn3XiAAGirNKUeDsQ+RfV4nowI/Sy7txQ6/wj9Tho3nPf0PyrMbOI
ux3PZoJgpRo5ca+p3zoQ2EkcZwminEoPpagSGT+YLV/Db1Z1Qv7U7dCM+7wDTe8lyGYVe8D6J/0E
zjHvAVZ36HA6ipbE01OK/YkzmCb6M0AAUCWD/N2M89ieuoQ2/pT0TU+HHdv0qqdCpmlaoxV6QkaN
9KWby4AgFYE14h7rnzuLENEfRV/3+l0aMrnD1BErzsaIheMX24TXuzmWq/vWC76S72nTC/PN+n52
B1XTgZSiX6Lbdq6rtJzhj7B3mKjAavwkWSvK2qBuVGrlZmRYc4rG5vdlQ6fYEejJ6m6q4/noqzV/
mZM4WFNYvm3qMUgpCw1kZeEoq5cEjK28mw7B5whfcmQs/tTRNd3H6cZI0YglK4z1CKILu1hvnrPI
Z81vB8ZHvt96SpsdkLnJPBU1BjnYU4Xs8a6VS4dXL4mG5KbqwA69VXWYPgTOUL1LrGWRLGgLO8y7
kVtHkHcFSo7rhpf7mAH2nd1YXDrdn94n7RGZbST+mBDjZ03JRU3bF1CZGsRCXTSkLaZEQClIyhyH
dYBIQbgotqyJ2oe883QrNXb9Wx/xYS+rNh2LhVfLzUQhzN1Dhkv4Uz6CTH/jnRbfITB+BSzCxinY
Iik6GybAUuKXMa6rb0McI9WoB5yVbaf7e2upQOtDIJk/yyxvSrUFkDcIUP+nNtOJvJ9tYuS9rhZz
uyg1dX+ClGx/kbk3ZrcuBL8lW7P3fvnMK/o+H1/kyvx7irDG7uptRvYJu57FvAufDQeMRhBp0Slf
I0JBBR7zKNp8RRkCx6GBbGm7B682JKNj/ilgZqvU773fsiLmaKw4o0IkzF0y5zN5SjJ4U+F1y8ba
nV1a11biR1kCNUU2VV27X2mSd5+xQ9o+Y3qDSPfRQKv594r0x5WkgSD7rYKhg+41zw3bj0j+Yryf
bfyqW2TYxzB2pog7nKKqcIsGzq2Ol+ZHzgcTvyd+aVwZBhMhf8+YdGvRuVySP9o2qr7nnxHRKV+X
WL2FVP2yvbTsTCF1RHU5D6xfTgJwjLwUqR5+TRz7tsjBrijBx6BsLwXL/6Np98mGRQj5vpOsYkjO
c5oc1jjz2VdVE1Fj+UQFwZuIoZsKo5qt3iEMGvwNT6fph5RrEuGwY003vps0Fx0i78Ynp86y8BOK
UL3dahlXv4ZGboIDhB1cfDc0ns1vpKIp/xWBHcF/QjFpIPh1Nb8Tk+5xgFCMy4jraPZPWlSZ2o0t
SqYY+lHTp5Zg/tAuRWRDb7lHv+FBOJ3Gu9VuNNm71CEZkZjc8YrmwIh9KC3cMyHMfORVFr3BF2S3
41T1aTiRCXrPKofV7VOWo7Nt65z6wJr3t2PUw62ZdiBRF13FpvPUCDGXXCFxKxSp+q8b4vdi5gOq
oYr59FavijxlqV/vMXGhyQ9TNaFgIHlYjzP4ChiHIOmZgReMg29MzHuDLCY8qnpS8uAcWYaCz0hZ
X/0ycf/NCAm5wQQMv/iKikeC3MgFrEPsuw7HgkiiZEIggowIkqh9a9YUYWkChQwRVks7To7ojNjI
TqO7g+95XkMO9OCMA9iR6a09xoqqd/Qhd/1LnE+DLVegCF5aPEiRtJ/xeYmzO1hfaEi+ySOiwYyV
icLjvE1T5adDN1ddU8YsU/77p4X7PI1yGG7XLNsk/kZPzAvyZS8xeSLztwgv2+SQ54pMJziDM/+M
Csu4xzExjgfNeWd2ceNkBBcoCKn7yVMcIjabbj5B6tNHpfikICB5ePFdCPbFkKZz5ciXSN4Q4obt
mENX+kk4+EGFBCPxtt6mFdunyrEcvaf7XrAFaab1N8kUIY5t2vE2qIa/wJQ/o/GlwqGQ9AkpE5ZV
X8mGLolDjsav8Ab5dHW4jQyNftpc13EGGEy/QfAyclHjeUThrf3WbLMZSvxSHjl+3yAXwIkp3VA2
c6XQyDu3q7injuaQa3yqlvM6sRlYePCpwQitXIoxGoS3aDvwIvnchKRzdY30HUNMIhw+/a7bjPBn
i14jUcTTaiW2Mcq4vxZcoNVZaUvrnUNrKYXBeIhZ9D4xhGk754Vuyoy5FC1sNg39e5vGybSjEDXa
rxISHSuGcWmaN7puOD1qQtLoBgOiBl4OIpbxboLI68ppdFBsiyYNa73rokzTR6ZmnT+DjNG6IqAd
Uu2XUHHkw/HGEMYIFdkfRAMvUGBWDhfPgLq47NgE5bMfKb6U/zCIUtM7biKZlUxmffwka099IRVy
jaY1w/ASCOf9Ie4MHQIGlYzKQZdvxq0umLRbXuClXusDiiRZNQP6LEx130y03c4Ro+t4LxTKD0Wq
Eo/GYdXoX5QnbfMQb9UIz1pF+/GEDm4SP3U5JlxhT+lk8yhrYjjNASBDrw9wQaqhRLGQL99HPxgC
UuBm8zOREAi/Ujl8/kIp8qpdpIXqkNkj2xseFsjifYm2IWuWguUqim9pGnPktNyS8USAVW2+j6oX
665K08oePc5rv9McY1P2MknyeRcDzWIxL0APoTkgzZDIlxmvJniK5ScnC9iwadc1rVhvKkuzvET7
Uy34Lhk7ig3VVgNsGqjwT/VN6tZkKyEWK3YKI5tgQpkR4BUoL0R9QXq7dbsZr4E8sHWJ5l9Zy3tJ
kEBEzCYAv2bTjPEFg0SbYo/CL0Y/uQHBIiuJ1OKYxioO67mPMEfsfdFAmtx5qAyrwhdvWccQg6zJ
9MizVq4fBN9GIGaCFDItByje2PelyzfHHpbPxP22IlO/IgKDDXwrulDV9WMYIoOMRS9Jig3Oeqiw
WYkSIvcY9mMGMf5oA5J6+D5DNtBf2joyIxjIOLKmyTZQxoBtmfSNEdOSP3IcHjXixbzbfvYNimzf
us5P/YHVbCRQiWaVjIASp7p9Zoj5sZdjkTF+UAiN5l+NYtznhY0ECw8+Y0v+JYLi3IKDgrKW/S40
W/p3RZaJPE016pjPTnSzMch8cxmXmZsnI9ENqrQ8NwPKuXhJmEoOOkP2k+4BFFzmWzS21tyXG0qj
01Ckrc7abEd5avNbr1AgvUOInad3CIuYeR1l1+ubrE78dCYLoOHfEkohXqWfMdthmQayFDKLPeZN
UL5Uz2QxS4szDv3YpUB4PO7DMuT6oTUW/VsDZoC5L5uE3RWTrQxql20iR4z/0TWxP/LUqOpLAuW0
jEc0+nduuyEbONYIWeXUyLNXdRIQT4H1XEbZapdTmEaRnDSKR/4oe8xieY8ay/lNixFDY6noAF/L
XmkoT1A+RtSvUNUyKyeHWcfxUibp0JECe+4+VeZTqB15U9kDjdAxMB9aEqGMmY6oXIZCgjWWF2Fe
Fd/pJuPsZNdFbCfFVkLHkobYL6LokxrQMEgTUXfHI23MOzfcj7+ymi3DHQLbNjtI3izi1XtUHHey
hviNplv4LJ/acZTpbVXLsX/1ORbmNsR5b27oArYMZDw0XgDtHTb+1C3ZUN+snRb9G7I9aKzQ0xEt
z9Db8gGFGBbjBaMlQPJSkTLFpK2gdihvZ7k49HC5FkHPGMOVWmqiUgiTjMN+QIXTLGcEYBoLa7NO
6Sfc0yNKKfCYoUKM2E2E1wTLjp5BwZt+e0NRELKvw04+iG3L7jjkCHIbY2waAruULpBUPqvTeXyk
XZqqY99lM7/b5FS3RRSHyf7h20VA2O4Xg0lZtlZraIrIo0KB0n0MLyGdTe7KFAqH+TY4lsdPk1lj
Ex/QixJHEDZWDsp5rjfhulIM3ve7MOhPtJo16QPXFRvPTKSbP82jWpJd7YIa72ITxgSzOXoandmm
eHJHTBSRA4rutt3JvBbIOtVsFGKjZGiTP9cMIPXbaqu79QXlFmZRR2oqvf1MRp7U31U/UXmmCXp3
z7T1Yb7vCcTOL7IaYkQ1I2frXcSICb/DzDt117plyPbbwnMogwKBSIEK9oJiYWsM3KuzZfcLHYwv
bQA786zxCN1u2eK4L9HskcIEwtin6drlBwG/+4N0gOO+Ud/X5l7bLRpvMpDfts/fOavQvCNsABzd
ZKz7DkmRQJflOVEG2jkymdKMeM+HPWLqHlcjjtDPLN9r5R8F0S4pAyGRxjbJMfCoVIp/rp1QELEQ
Q2guHk3mJOmKrc3an8vnzfgzW6BC+2Tm9XmeRIhQVUE49ZpoHVvM46lR19LFItl0hMAEVFKGQgHd
JTEnsIsl9Vw9xE1m/QHnp13PTo6t+2W7Va1305YN/EOvS8qQtczdchOg1K8feTYo9+jSvk5OZliq
YrBRNRcIQzEXb0xQucJli4L8Ux6CyG5Mg86ZB9T8hlkVCIo3CFtzD82KA93IuP1zWcicF2iUiz3E
fkzXQWiNOWmw/UQIhRywxC8dnLq4EEGZWBdMcssr8Z4pKtB+MFLUZ6H/VnqeMCYQ/ausmHL4YpIS
Xg69/IKMVEMshlxD7Z/QKrYWUxct4lbMS8PxareilhO6l4rYGSScB8wS/MTjjCtLmz9ADEDJplg8
MC7zcXCWt13pZ+owjwgy0cqjnU4aWJN2/2MA/0JvN4aUoOia2BKzJwFgJDkEr9LXW/KW4P8mt843
tTqL5j8yM/LuFSWJkbHqcYqN3kMm2BY470lFzv9TLStdg2HyZKVe1x0GSEFC20LDH1F7HZddWgFm
cJ0j7xK/lgY2Dhj2KfdUfO3Yl9QdrvO0fRpG/08TDZeJWxF0y33SvuRQK1p+ZUvYJXZtWmUsqjbL
DrgfKSQk4ei9wTH9b3D4vxmFgBLFXx8dQlhs4bBEYYRg+83N1NrbwZOpPU0GbjPI1K5jBYaJzvHT
aiDcIrPqMPYQ1RL8Tv+8fJ8uuf/mnrswSmLYGSYVEJ0dJvA85Q5DF9Z7mGHnEoEaKumogufnf/5L
f2cOvPA269ngVcPE1gMAF3P2asNULTtVt0jSPa6kBZWphkiEo2sYT//8J//GNHzJcevgd8Q1EvND
mtcxPB/RuJ+hNP/LF/q7T79wUyow7UzWCA4n1PC919G7z1X1L+0Pf/fZF3ZnxOfzoOqKH1B+Rqag
w7ldZHLlh184Jm0U2XFaUn6AAr2HERlljwiS43VrfmF3rlbUFrlo00NNicFl7qoianDtX/fpF7s9
7lUCtxvWJd6GtMgsBl+abXr95w//mzeUJn/dj6lGAVWtHV6XJhPxTwMxyZc0DTHIOhi5pgq1oLsA
E1QtV1cB6pJL2BvGEPmMVBM/AAjKP9iszUMXQVf95y/0n8P1v+xuerG7sy4k0INqdhhy0UB6FmPw
KK3gv18hsuk7Q8iNfxlZNKZHTCT+0m3tF4zPTfgJA4uXBklK3ezBJ/y5uqRRcWEzxGL/8nT//R2H
kvjX5V61BQoiJvoYIolUfsrmwzjAsvLP3/3vPj3+66cjDkDGiDleELjothu36SFLzHVEGpZfrOui
YtM3kdfHCXOwMPAYuewtcTS8XPfsF0elJwnkSrYA7eTCTxjinleTf7/qoy8BJRYEukalMLH2af2y
wl5Oh+GqXmKYBf+64q7K+xT6sD5ubm72zuPIJXL8cd1zXxyI7YYJ2nqFPwTnIWgn4WHI/40/+Xky
/f9Nwi6JJJ4ADO9Upo/N4PhS6Czt7udUrQC3xEsor3v+i2OR9+M6wjugj7JNvsmGfRB1XX8iJqX+
dd1XjD6UaVbpY4wI8+SMjorIsetmdmCA+18/HV40NCYmMR6cRR+DI2PBiHq/blEu9mizzgr8jcYc
edzCybUlS0C8k8um3133By72KWtquNFyiVdyJc/tEH+BmHMVSIVlF3sU9twZ5Fx8dBXEs6XtY5Wk
VzX0sEskicwDKuMu6GOClPNI8tg+RzUmzF+1JpeDG+PMUe5avIkV3cKneHCElH0dOIhdDkbDyHRi
4Y2ECc3BSI005jD7+soL4xJJAuM1+lkFlhzH460L8a3k65frFuViewpfo8g61yiYVvVYZFu4FRpk
tes+/GKDCrwldI17fYQn+wmFsDtN7ZXPfbE7NQoBVerJfESc/tFG+ln289frnvpic1YrG/padfqY
YmUKAWAFukGG/Lrz8BJGYpNuJt0kZgxwaOYS3KznhYi36578YmtSCvvGyOl8rNsEdTd0p7j9Qkl6
3cJcoki6TmA8XRewb0QYynxJ0xfZ0u26X/QSROI6nlYYujcfP0WxMjLsATfpdRQVdokiWciYT3yd
8LpMgsHNg/J2b+B6E66/CgKFUT9/vS4wp5OKeh2x9nXj4f4CRftYVQx4r6t+20soR+ih3OqhUsec
mH4unVfD70Wg/nLdXuUXezUaYso8dJajboLZDXUKd6Zp+OG6p7/Yrlm2rihAUnVcZBojtcCA2QQY
3Cuf/WLHWolRfJB/1dGwrLboJYj7P2E9HP+NZPO5Bv8lULrkcsCLg9LqirWZGlT5Wzu8rTK67s7j
F3tWxhO4nRk8yHrM1SnAdHrwqBOcrlr3SyyHS1wSlPTq2FV8+6BTVZ8Qv6r+uoW/5HIkOCfR94Cf
VUDFM4dsyRNWoACXzlf+gYvoF80I/YSKJlY+Mf6sdf7WzPI6HYNdojmyfohRPdDqmDH72tbm2cNm
ed26X1yrdRV8ImU9HzNwBMfJozWMseTKRbnYqjPY+Tn8EOqYQIj9lmG6wGnpr+Qr4qn+epDZT9Pj
lnCo2il80SlmYBUE9qTrjrFLpogOBJ3yEp8Oc+RS8Ejd9OO/jTP7Twj6X/bpJVMEFgLM2cvj6fgp
ocPdOYwdDpusXfuyHkTdnwYV/OsyGHlOTELSo22amX/BrPtsfgII3OhXkQ3pqceAkunU9SOD1AKG
QvVQr3OOsvvGulm/ebR3QLUL89j/OTUNmVHacejXi/jaLCCOLJDSZQRcdpn6GNI/Kkh5d4wzdE+d
q6nzoYwosMJfCUZ8hkOUdCaDAr/iM71s7XaoZ9EYlJzibTnAL7ZuO+OGZPy2ZpCznyxLSffdRHye
j/9L3Zk1x21k2/qvdPj5wjeRmE8c9wNQE4vzoIF6QVAUhXlGYvr19ytJ7RarZem64ryciA63ZYo1
Apk7917rW2AwkGi3E+93VfeLhSZxwJdRYo3JIOw6kdpFAL28C9stD43GZpH30vUw5TBbO6sT5OFb
fFBYFMciH8zV0JqRtaYHb8Kyz+MBQ0KOEZN61vOQ9bUJOpsC+61+3jURU55c7x1xvvBpj4FlZMMZ
8v7iqi3RBK5MMQyMp0NIo/e5jmn0tCrkGO1STKayM2VUW9tCdsvi6cvI8E67tY7ZLoYZzhSSeb3F
RfsSmtl96CSnve5jsMtAJAONdV43E+Yt8qV9aOknNWTNY5iLNRBRpdNB2ko8D0i5PRyJuX5aY9M8
jntrRWRg99TrbSRTfIdZ8xmey2lF33HYWzrg+sT7VG2ZBtVXJLUzAjD64rTdzzhaKGM7EaqUdreN
2sy8wLuQEgGs+seT1vhjmEtbRMMw1EO1zdxIvW3dBqtNUbr9iZeifL0OMyRB37V41dYzlOZbMr1A
XHhaCjwaltcPLriFLTQ3FRrfOixWlRjT7dQIBJGnfTZHVY1eJvqiGVyRdlRYOAS6Ui2+o1k4IE56
gmOkS4+nJdTivtri8/881uYeU8pp0c7mMdClVmM7NDAQtrHwCJTrO2SwAc5D+fm0135U1AxWsxgD
ytRt3ngItJAOIauj2yFPww+ik3j97Y51mevI9igQhI7ywRkRpyTJaQBmUx7VNrUzhukSsYUT1gDX
CUlxUGuj2J724Rzds6OYERUmZbUFyZbvbWOwcMY2rX0aGcyUR+VNl5YRiWYVyzCU+H1cGuIDZ9r5
tFawPLppQVM3S9FRr9LKms5CM1RbUOvOiRf90V0rjVx5yWF3SpMiQlvSoD/ui9OAwKY8vmdbfVIT
5+QttnTjBR/a8rIUCunrSV/sfzBeJKq7OIUvYtnOoJ1lXqkHIhyRg/788f9iqmweJ8DNQoahnbvl
dskR9T7UWTJUAfJ0Wa/GrtIeoq640vAapyuquAzfg8dhdBMjn6xO+/aPMTD4AJALpdSfiGcwhGlF
GqE/RpJ5GoHXPE6KQwOFqro5rEwhypDzIokIoJ8bHMknfklH9/YiVGsiYiq3hqEnmT+NuHn8NAPa
f9qu9oUV+51qwe6Woi0lTzAriQVpUe+I8X3++RVwWCJ+UP4f6xbyvph7Ty3lFq0casLI+Iyn6dQX
fnRnR82id13mFLjezU0us72U3WktAP3oti40TUSj25N5bQ5dkGlIyUiUvjvtQzm6q/s4byPc+OUW
Ahq6pBh3fmElJ26Vx0IDACBVWfKNbpMW41GRjsZzq7HdnPTajxPjutQsK7PUiy211pUzLOfgJU6b
YoijPTiamDMSMVJuEeLFez1vXT9K4Fqd9sKPN+DMTtwhM4qtkbkgn5BON/sD4eA0Ur55nBxnelNl
2Hjjt45VpkHjuTu4MfNpt+hxdlxblxEO/aTcemY8XnQwagKnT4fbn380h5XkBzfpsdYArsM8oEeh
vbCYDSW/6CJvnQu9qta4CKvypBrLOA7xklMUhnXfYnFtnY8c1C8LJ37383fw42XG8I4qFHMQjAbJ
Zd+iXwhTv+nU8IJM8LRJkuEdFSgJtXKJIDvferUb0t3p3LPCttRJt5ThHS1jlUzVtLS8+BDR0drS
Ze272XTacmAcB3khUXVmq6PZoY+9PmNKYvgbpGWZDqeddI9lI+5sh65tRNVWKOPACEBFfVgxhVed
VmIdC0cKLemawcNO3VryXvUCXEJ40kdviqOVuMKF54qW107T1FolLROaRem/krz81VXpva75S9YY
XApTvMZ5Et4Ns1bfl7F1Wlq9cRwTmCelroTs8sPW6t7WhWFt+wOn6bQ76mgxxnCIMbA4XPKgdf2q
cW/xPyYnLWeGd7QWq7kvZzUnOcKPuamDPqubxyX3quHr4//f5+m/opfq5uva1f3zv/nzc1Xj2Yni
/uiP/3yoCv7334ff+fPvvP6Nf25fqqun4qU7/kuvfofH/fa8q6f+6dUf1sjr+/lWvbTz3Uun8v7L
4/MKD3/z//eH/3j58igPc/3yx29PnwpgMHgX2uS5/+3bj84+/fEb4PjDoOzP4NjDM3z78eEt/PHb
fZJlSfGDX3l56vo/fnPd3z26iZJhmLBM23XYA8aXbz8hf8yWYMBoTx/+e0mEb/zHb9L9XZf8B89w
Td2yMFz/9o+uUl9+5PwuUJ8Jl9gZIQ2TBtq/3vqrL+ffX9Y/SlXcVMBGuj9++3Lc+Pf+Y3sWjSxh
Sd1zbVO45vFMJzRiUY5UojtziLU9UF56xFVyacLH2DvT6ACmWg52g65a49iY3iTo0vclsUB+I/oY
szvGx0IO7nMakxweQny4KzFV4tCvezYbKJPffbLf3sD3L9h9tV/+5+s92hYsbQb85M76zkvycTeb
oM1qKQyf/IYV7Lbal40nLj1upF/UMMaXIdHPPqrDkvNdzV7bZlG3tTHvmJHgAZ0wCUNlcDdLM1Xr
VGnVavHwQoFBKfxMWtfTAMLIRoEKgciLgrS22t28lJZfaWA/mH07vtPG19KT6kzWfHrgAq9zI4wu
Q/zDQeIAAsuwu+y65WDSTtdtjvc6FRY8xkYDMlPn7vA+S7R5ASQ5NjcVy8Y2Bst/PxgC60/nuH6W
T8kam1yxh5VQXVqcnC/bchkfYzX2MKXq6iLRcwlpcGk2bU3kcfk8D7E4y8toq/U4akovHlbAMsQb
c6ymM2cosedA0vLDKUo2qaOe8a6QB+5VUr2vEwsuTamlm6UqHRhHTbJuY5ok7LhvmGxfq3m8bbCj
ALVbjbn23uxK77zP02I/p967bpHa1vLqc0hLYjXHtrygx3JZFBCK6sgxVu6ctr5FKg0x56B6Xeep
L4YF8yIEB+mle2MIaYQP8/UkGNpiEuiZ/IcGNmuj32OIgmukQrkK8+SqChfsk63YsRc95CbeuGUO
V1Fbrw7SFamBbEybva2HFr423MMc/yb0ykW3SRb441Xqmms51g1K/jlbkU9SrXljMZHldX9mtbb4
MEZtRKrV2MdMePp5FxfJLcYiY89d4yeaOkc6BBDIlYjL4+lhGrThdgInspoKU/i1rTYRyP+diLUH
vQSCh7PK81uP7ySuqvjaUxE+ZtgWF7Tn1laW6uvOtcMzt7QF21Icnplm7WKmruJ1U9l1AG3JolFV
J6uDy+9Bm5p9k0VrUApDMMTF2ULC2yqPE9LKeq7myTK0DQ6TyleHWQlR2/M5jCURTOTWb8VQfDSd
8qHP+qD1pLVt8Fh4sfsghLfqbAX9LOeztEYTW2U27CDhjEHWGGgCHGkEuXR9HV/savRCXw2etcP7
w1TFDBlovC3h9gV0811Kmxo/PeIcvLf40kPaFqgLWr9xKK+afLwDyCHOtQgHCZ7qcTXlo/KrunfO
aelm96kBfGx2nO00mvfo76ZV5k5agC9G4FNKr2x3kv4cO6jDWX6DHljDatYQXaHttKRGvjMySSXh
O1iFdx5Z2VlTuHeJCyqmmacHtPPnVp0EfR9fDY1e76BwrEZngA/3Fo7ntdPoXeAIdRfHtfsGhGuy
0R1vXQr1RJJVGNhRe9lmEptT+dBp7VpO3qaJi2eBUr1fkmyVO/oAWRIXXWeYV95skyKzDEAamttk
9PZaq19PTrRPw1JeFvbBohXiodlAuCipIIyq+wjd2uJzL8X91M2bDqPunQbMZgNjT3BvD9MzCJnJ
F2VLpJacDO8pzhP+zNs6myA58lVhYAxGBdwibGjh2HMfBXms8mBqjHLX1kl5BsVHQx3dQQ8qMuvW
Denh5kO2wHVt1A6eT3xAUbarzBRviiSRAavfeD6LUT20nsti0UPHMCJNbEdiLHcklCWzPzIRucAa
KM68RrV3TViomxESzC6p8FaHY8pfBDwRDAvos4PG6sJuwmvAm/tWGvPasrMH0AkYUUOsqXZmvlXz
gpi5duDhzVBKW4m1V5N1eyUbmHXCDeNVb+aZL9sxpduzLL7XdclZRN/bT7VWbEElJGtHIGn3qs56
X5Ta3gkX1jusq+T7pbtydNOVdOyFhHRn8TW9+uxEBGdRy9DvM2SgwabYdV7yaGituTaT8NZJjDLQ
41ADPz6NPgjCYT1qqQ7NMi0h0lp3P99ADfmfO6hrM9YgV0UaAlDe623MrcoxLbtF33EHOzUpw8QH
GqpryFRynBVWEA0Qng6eaan7XVZqzRU8OQzdgyfORRo2597Yt37VVe9t0B232RgTbxa3rHyRXpZX
lrOEu4zJ7iod8miXhASHyWnq1u0yszCUwIEa4e6cOvpc2o4GNa+rgqItgCFxu0HPePr5+6WI+u6A
/aVgePV2jw4EKYgxWWWWvtOsLrxDQ4wHbnaR9rjaEvz8qQ4l9FGB4NqOMHXBP0z3WJ+oj1pY9Nmk
H3hPn3snByRomR8MdwQ4ZtW/mJ9+mU397NmOTgvg0ws4RqncWclwg/3QeGcUsTpLx+iTnrRN0NhZ
f6NAm+3dXi67XpuMFf4JCw5W1F96qdqlfJOrjkszh5KxSTvV71XIDR9NqoD6yFeYWaMgLDMFG4U7
90akcekj2Z2CfNJ5tCrFfmFoF9Nho24OWzao3V/0sX/0/UENBVNj6A5F79FxEQRMrGtZp+8qr7qt
EmQJRbrAG4n/ZsP865Xy/TMd9R85NZaxYIi+GyJl7czQe9GXAyNEyCooM/ujLeEoT5apk7tLpcAA
6Fen7cNXdvSVUvHrOGIlFAHuvNe3ZlaMttDYR3Y2bssgs/Fm42DPKN1s7SaBPpD7igy+X1y2R5OC
L2/81dMe1dSyr1jcqtHYaSbcAbe1PjmZzs7chqBcW6Hty3m6CrWuvckPVY4DbOAXJ94fvgS+ZA+w
r+u5UJVev3MaX1NXF4m+MxJAaB1bYmJ1l65nhwFuG3jItX1tuYJ607A/sOo3m79963rfP//RKqFG
r6v0MsIInqsPRpdMV30ZGvuisbmJtehvSa+/fuC2Kyy+Y11a/P/rdxuPOO76ygULacAYBdcMXx5X
0frn7+kHdw6f57+f5eg9gRkzBiRG5q7oDym0vEG/K8016PP6F1/f4eRzfN0e3oqQoNIs+R8LX+2p
cllssVsYZHE4yajbdO0Xb+eH18j3z3K04HH4UH2Ytya3Zu28gLy4TqVjbj0FwQ6sg3EPbthOwONR
GzeHKlnWff2LkdYPzst0rBzJ/SlQkXBwf/3VhfE0QgsLjZ3CVL9bGJE/wJXWz5JkMna1Mb0hiCPD
mR45fjJg1G4wOwZY94XvFNqT5iTZuq40tgZKi/I8i4p3NnSrGz2Rb9PW/pVW5Yu04/U3YwrdszyX
Jgav+FirrOlDFhZLy0uL1Hk5A13RsWdvqyUH+6Atl5NnT+taiZ3q4gnweUIINnigDVoxanerzNdD
wb7RDiWE1DJcp5W+KmoONJ1Go50TxOcaT/OZaNAfGYZ5roOt8JPC4Ww2u4eBeNKv66WisKpxcA/5
i0yE7s9jU6B+HcwLnLtf65v/6f7TZfIMVb/63B83oF71rP4XdakcU8c+aAtPGjb/Io2D/Omve1YX
T5+esvj7ntUPH+BbB0v8bkgayjZYNCy6mL7/1cFy5O+WQQsLZpfJvxxEEN9aWMahT+W4liDTzGEd
OnS3vrWwDPk7r47OliA1DO45UXN/o4Xlflku/32Ra1LH82Rb5rFmGK5PlelZH+/+gulmeOVy7qB5
3yqgqXvRW86+km4MrPSHhDdLC9VVhwzwLfxuzwzKxC3rTZsVJIgkY+PdUZJ3tw4Jf1PgpAC1/G/w
tzqKCIOqB3rkrLqAd7q0kdHHAWBQfTZAK73spGXsKZrGpyGcy491nJG5CaobRW9R0i9arIQWUT50
LKLjbNsf2jkj3YIQ22nezqIXdCTyfGgAtXMODpo5BvOtatIO9l/AclPtUDGkS9s8WI4q7pXrTCv0
gUMITqa1H6GyFzfTRAJp8JU716ZLnm8kA3rbN6xYPDbpnIGC4FySwEnsnbsJUEPlW6kxPMMJm/Ze
Wph7XUXRnaVZGKkPgDpppeqdCFvrpgDGeecUmU3TyPR2Zl4vjIinch1qeNMuBk4/q7mygPFG9rSS
eFbczXcwO2+c+B61vIuZgkl7UH4Bb++cKHvj8xgO071oooU1vyCTJIwOrWvw6XRAZpoecYe6MoDJ
G735CsBTqDVu4toTV/AdOVN5U71YcEXnYZvlCYfdNBrGN45ua28bD5QQnQNHvHGJ3IYgbjdzBiYh
FzeuHcuPqT6Ci1rcJtBlTxAE9IbupihtuiIVkDdnXdShd54aWX+RlnEL0d1oy52TNkl3ZoJ8ImlF
L/sPoPa0dmXh6XyJinB6sIaKnbIz+xAA2BfgXqjcy6pu7Y7+a5nnxJyYIGKatPOuQQtBMe7nlHQb
C1NrTEmS06QFSAizsJibyoSvU2oGMU2L81KmMCpWcU4mYsAZsl7WNlhMPfgK5+uttv6wmHn8Xsi6
8u0imcprxGnW4MMPmTs+jLwYd1YJ9yPgg51UkJhFwuc3KBowBk80UZzN8Z2lx03Lp29H7wuSsz4n
ae1w9j5w/LLQ7ndu2ij9uQZ/dYCX2/qwNYpw4ZKarL7aAHWMq5shl/qF8uIy9MM8dwk7GrtnZcfT
WmtrVZIIU/DnTnbaha4lFXEGSnkfiABe0ps+HmyQWVNoceiZizdNH5mfZmtJHie0TS6dsj+JgDoJ
IptUaBkhU3o5ntWxE1d+nHKaoxF34ATKssndQFRZD2TqkOQye2JmsrbM7stXbiBEafDRTg6ve5h6
51aosAP4+CdGUIMphl/a6t6laSyuzGlZNhbo12pVgN1z/fpPwOAIyc5vrbE6Xxa9gZztCHs9uSnh
FckQDutCetDgv1AHJRo2PoviANn5CXWw7Mne8fXQWPyv6MFcjFVM82yw/CElYsTuquHZAysMoB7i
kAeMZukv8yyf736CIXRqkiboqCv9Ee7F8qnXugiWaS9IdSl67VI5cXTpdVYWQ5oznTtgXsn9V0hh
Ptj6mRjphJAU29IxG4frLpKkwsixJLMXjO17CjVnPRAJtenCMHzokV0lwYG7Q691JLOCRnCy1nrE
qwEMqvRDmYzVdZoDKkR27RF1NiEqP4B7FHh2N5jjuNK331MQVVbHJNyPUf1Y0w18dAhRHvc/hiIK
WkLXRjFCLMv7Zt5r1jSS9ul2hretYLquQjq2WSA6Os9cq2n1MbcM+6FHhq2YhShPUj416Qe9Muv3
VjNC32uatsp9qcze2pACLeOgylDTY6L/IVqxJ4zpxo2E2awMrRTyPAbkOq4GPv5lDTEMRrpdz8O0
k4B2zLP2K3GxqdvLaEnChH6ZRyPaiaR3BREq/zjFUfw5JlxoVXcieYhk20GEzA22GyfP3O1XNGMe
Vc46nPX6kJbiJDuT5mS00qpm2ptDw/zGmMN8r8bBXgILPnMX5FVfXYkUs/GKVHsIOm443dAIhxGK
QyLbDgXjA72H7jGQk2QGE3i5adOQHHRhtLpGNkPVGztBYMF2mK7hE8Poi6nVar/thgUmbw0gsCgY
lCBOERmNjCL9+IUDKXKDCJOEDi8xZvxWxSu8rSune8c8Ytz3GhVHEM29RX2aieGQwvAaEElAQpP6
Zt/tHNvd9vBybR/6wGPutkwhbJASadaAvIlLhOmxMeoRt0vbZIwNQ0v4LDsl6xDUzFa/M9zpVuqV
5+PoWj7l7AZs1AmcqNdYSbPs+rsSGPNnk81nix/O2DOdfXLa0V4tyss5RBjRTvZd98ag5b5zM4Ki
/PgAFu5d3XwBGQsTrMoH70bpurHJ6HBPwYJ9aa+TwbyGFaZ2gLyXBiQnQZerMUmni8Vo+osyqgQ0
ozC7BCs+qXU6lugzdHKz5gCoAbi3nvlGFsSDpm+7dPYO4KcmO1uSrrqTtM72tNONC9ft0/OFkKBz
FSuX+p5O73uP62zVWaX7bMPKLhnAmc21WeQu8z/hQHbtETaadRjSVNbkJ0DdjF2gCjH9QZff5Eti
wnPnxC2svn4jSk4lo+LrpzMcvy9iJGb+KDMIRwkwV193UueqJK3oWQcvAirXG6vAxkPzoW8Bxi59
0z/QJu+ep0ivb+weig3889kNxiyNrjqrc9ZG5cTb0RIJ0KS8NkgvYO5KygcBb0Gl8umNbSYmw6Wx
IMAHbPB1EWrGRargvwd5wV14iMTCTcCgQD2SzeCsOeu495ppDIIFIIweHZERHhIlw/RBs2PtwwFG
nJDlk05viVSwt7FbO9eesI29N43ZZ15ve+NE3fzRW1RSkaYwd5RnpLrB+W3d/gE0R9HAuButdGVA
fZS+bc3zrQvMe4PAZHy7mLa9cZqyePKkTalRd9kYIdQOwR2GbU/ag2yMaMtXNV58hYNydG1v8fPT
1qhqG0TV95zQWsVtsndSkITb72mhrjfZOSaXWL/q6tp8B/d3YLzTiWzeJEMx6P7UupHhJ7J1z5PI
WYrge6aouxAcFChMZl6AIax9HPukTVf4qwW8+CUPL7+SRqGOEkTEaHkJKpn0T8R5sKmNlqvfZYPD
50/QJezhqKB1KcFuvDXNuLmrmxzkGh1/4y4lDWg16EMUaFI450lnudeIecVLojculA6LuKc1+27J
AigVzBFyzKz7OaeZSI42JYE/ttA21vC5mJHpGkeYGyjLQ7gZBxiBDo3kapWRquEy3ChdY1WxVQyX
MgF16PMtHFILvMrZ2mQtkc4k64aJ8OguzHpz83NaaDA3S0/T33iMsZ8SVxPEAORK7apxYYxOBk6v
KFYRCvmNAk4Y5Ck4lLzr4yA28+izZDJ/R1s+BSVf68mGGnMpDujM9eJU7a0it2DVOi1LVMkgcEOk
CReOOelkvcUuYD2haMzYdhc+eXi37kRJibGm6vW0oC08K19PNfle1NeEEeWqWKjRVHvmLbxxH6ZH
tdHCclq3jsFtAkperLiylc7UU1RPhtfUwFGHKF8DqYV4XMvpBpAeYXhlTSSEL+o2jH0YtDKAbhDf
hHlmnqELjK4zECQtYNjO0TkByWbxW2OEGAT3qo7epInJa9Jbo35bjw6N+8YL889Vnsg7Gicz0Sci
s1d52KiVlmpgqhUphIQHabveaPu1HRp1FISCCtCfo1asiOpiJrwIrsU6ySwYbVHNyEtrz7NpQRU6
kc2y06B2fp4h/M7bUEPFcKmnifbAfJZHcePOYiZEbAZbu27LbW+ocF9xTT/PuUfRvJh6dMfOXUe+
IRPvHCxueVb3Iqv9CcHiFi6SCobGSTcOe8g6amWztmWckaqYOuTpIA/3NWIZ1x6gT1/NnbrkRZt7
kyzS99QBzdpDNb6BVW5oK6sn6gcrwsJMamjyIHWiZDWlmbqryKvqyBTICRcMGzpOJcaWW0cs+Vqv
vTjyLdezzkUhKaesLARRH36kTvW2QHFzsJd9tzY9L/og26L/SFKYZfgaTPFVNMvsQ9RVzm2EFnjy
OR2ke5D2aAy1AgBu1DPKnsKbOe71R50g1lsAItyXEv6/H9rWtHebYdwRbhqdw5HM+NztZO9CrY2D
CZ7stsqEfNeQzMMalVT2oUIvjE0sRBL5WP9q5A9RSjWbJeKjBbZ4l1CWAm6e0u5yLHPFRXQgLLZD
Qe2qJSn8d2PJz6pKUUQLwhgfCNBwN5Rw9g18PPMe7r9x5tgdHFbmnesRPA6Baak9PCCzAHvAykv4
YuS6awjP8QO3XvjIxIOoBTdkgu16UXJgAKGXgyktiiuYwMw7w9i+GTClMKt2wVr76HCyS0sz1C4m
GukqkQtT5bBM0+sWPe+8skgoWIHtc87CIsJ7Hqq0v5/JAXyjcjXcwGm3nrl39Rs9br2XhkiqDVqA
EOqrnGPmaCN8Flr5VPV6lp5BtE0vHSF6RrkDvYyiZ70Ceyp7pvlFirxDxStVFsU2dBv0Kp42IUKh
MxwihTjXct5sdsDiYqMjsYFPvLKxQhrqXctWF/NsTb4RgiFQIvr8PpS5+9DHSoNSeYAj+XU82hsQ
iISFGXK6JOCHJMRD5WIFJlTmB52gxo1tDulNZcrPDodBduW/wfJXQ9V/QpAxB/+Hw3leh6WR74wZ
fM9foAxzD9bx18HJ/3Sr8X9RE1E68mB0/uu24d1TiqYtfiq/7xx++62vvULH/Z0Bt+PhmKZRaPxb
7GZ7v8P4cqRt4bayTdekifivXqH4XddppzPPkV9EbfzoW69QGr8zS7W8Q7KocHUB8OHv9Art19Nv
epxI3ThOu47nOfQg7aNxIrFlk1Yyc96Iwv6iXZ4AgcscSRF0tMo+K0Hg07+b6MRtvTQlhLHhTi9X
hZaRZdxyFyJ3i9xzia4d8PdkIDpgJUJRAqc5gENRL9CYrbIJUlVIdeEV04ZRgTEQIcrgbDu3BgZq
DJPLOoosbQxUYobkDI4U7gl9pbPYIz9sTQsLY7s9p9njkkzoWnRjmoiFhfNMR6kqMEgIct4uJnew
P4JrVOvI8QhSGjz3ZslgIOO11uhNLRmCn6xa143K7gYqEtQeQnuaYc4Xb0Qe2h/JVCrfS9p6bTBL
gkawRYRxjPKoiz4Nwknf5W4BIbcRkl4COzAHR4eZwH0nhNoms9XKC0Fx9jjPNTPRZZ4e0TTSdBtL
UV8lc8eWW5R6OnBA6BdiewnmE6u81zgt2sjDGBQUOMspeHUYthF01+uiJUOPY5nyOLXrRvQkcGOl
flJxuFyT5oK0qDHb9spGOklyrZ6yPCEbAfTuIcjoOiPvedBBcRzFVmucu8PcYXAoq0o/Y8jXBmZf
qndK9SmH877veAMZyW2+mNpi06Rl+pH8juxiSc36Bte7+SnW9ekNITOoCwHXw24dp6bc19kCBYOs
g2kdgpZ4W3Qod4fFrQhgsgh8IsK54fgvGM2/jVXUv22gXUWrhoMUrYHFrO50O0rp6/Xd9HYY+/ym
rJv4NiNIs90QxeSxT/Qd3sUpep9Gk2OBF7cSx10lpWIk4zpqeQead2jRqI06Gg5CFfWN0sjBZZA7
pE9WB5kYpQoYXeYyNZReqxVYVGad9IZCCPGAxjtt10jJ6XQRWtiQCFl1fej3s6OwNCKTeKts21kC
iuXpMYUqfpEmHse3xCOIZT30YUE+uUcCNyNbm46H3ialsSXrDqoUAp1DalNDqNhKUMlsMR6ri64w
5a3qRhclY0cmMycmQlDKjsrBI5/hJkx7I78jawHVGdrSXdLYBjve0p9Pg4ArlXcl+kddd8vHkmC1
cwd8orbSq9Z+psRyVnqJsGPTIovfJ+Fsm4GYjEMaWjmuvbKyH70o1V2/0DkScOrTonpVD8obIatK
pE2NbM9cqNjppmpj0pwrQT03YuHliDgSwmoCGqDbE6feezEmzTty5t2P9uCa5xyJ+hLGMA9OMzIL
zMp9p4bEzQOiHkx/7nXzybESW1xH5mEvLfKR4GNvytV1gxxzXgG2MfftYJJ+t4CATjcGDdD3VhV3
H2MyNUkod+DCb1vWgXTDwVgZu2yWMI4jm9BpPxSDoSivMic+p2weraBKHDX6Me6EgbA8r6a6AhYv
1klGfJQPB3W8JADb1FdA+dueyDudfb0KSb7zY9EjvcuER5JgzQX7VJla8pRBHw530ovzTzM9qU3q
RcZFyR2OpVl08XNr20AWndraTkIsBJcoprEyNMznVhVkX86ObZ5PC5D6q0hVwwdtgT2dlmYHB6Ly
LlydBj5XFJT2wuOqLNul2rCZzI8ID/OrJoI8EbS0hBzozpHcIqksvbXlMJ5ozWnLQZrEqHguCNCZ
smmlUp2ooKLXB/siyu3lnsXGKh4yzw2f3FRzryTpcjyB04D7j+rsfTIbISFxves4QCcK7V0jJnWV
IXv6rMaYRgQNWtzbTd/kDmbi6EIgDPnUG43H0a1JpNi6OqvjWxjyKUWWKFBPqqGbna1JK6JdI4Sk
AunLxZCXrTP3Owfu54Mb6sSZ6KOa/UJxp5hd15frDl3buWElH6JeL3YGhx2/l7V6yidV39OLI4uy
m8Whk67dQw8vi2A0G2eg27E4mR95CHoRuw1PljcZ9o7RdHnjZUTi+cMyD2cMJKwz5EnL+56Y8Xqt
V6PLmQDX0a4NezO5F2Yx0ThewuRt0wHi91Xs5hvGzMZZNkkMG5m51CxHI1EnimH8Nf0T48MhYOVG
znq1MZpJvc2jyU1uCvTILCgysg5zprH8kJKjswOOjw5LjXXyyabbH8RJW7lEGjTeFAwD47yHSKNj
xnFAFiurKJoPVms6La2NjpCSMI1UYNIU74OE7v/AyN8hkIrjT+3DU3FJlVvCGw4Ai6BvGkbDyiWw
IOPMqtvvOrr9bNxZuBML8cey8AgM8kJC1jxnOieMTu4iRZVfFSr2a90d1nUIajLMevX4/6g7s93W
sSxNv0o+QDNAcm9ukpctkhosWZZnH98QPoM5zzOfvj5FRHbGOVXZiQQKjeqbRCIibMkSyb3WP5Jg
PIUAENRnbSSZ7Pnmeh9qV+VcebrGT9z1jXoYcrg3EJbXKhq5MSOKmeK0d1hmrPCYiJYCt7mT3+c4
1Q9R7DqeadWN14/14sslec/wLLCw2T/oV/wKpaHtjCSv/D6MisEbusQgVzya5WufEWYYQBlx1cYW
7ZlXDH4SB6jSDI2bRIx8mGQYTxtLg4L0CHqxEHLni2i8yAY/RfzsoFCfY+d7VTXQBVTFGi8IVbV1
UyNZtPZTljvzeeXy+U73CO1o08ioI+O86H1iG6sT5bAL6f16us/ovgzMsUm4VvLxOMy949vcEJ2f
iyQ9UCWvBzGNPg9I8fKtNYa5H45u9q2ARvx0UAmCwQqavNal+6o1lBZlK3icP1EtBsdjhepsq0oh
WJ1KIyArZ03Jq0eVBVxcadqzRLVMCRfFppXnZENT+maTjOu5cQjZDjAgg2nD3sZLEKEGNYKxjWaC
XzRxboxxTdCz4aYKKmMQb6Ydsz+5q+h+OE1obgqVT1w7Tp0fiqJzBfTQNdeQ2lTnbl1zSizWsnUh
42r3pPfmsni9QXJuUXfixmpbVqJwjPuvtdmT69tTQPOumxgJif3vaXOFU1t5WkThau9KZaBzh+9g
Do1Uvu6KxQpRLPMp3xrUTorNkAlbAaiqm6xoYffMypk2lTK7F4aolf4y1zC/dc3Svg3UmdzkBb2Y
fmk6VDVyKM3nqHWpCcldRF2ebViQjxSHpneDbcQA/crq/VrRSObDqrfqNEZJgZLdcFIeZ7q5nejY
5vRjMafzedZ5PTMv1lsLta4J8uU4dILk6n5y1+oFkYJte5aTVAdKj+23dGoG9LFQhvdjSpsVDaBm
uwQD0MBwSip7Se5aA+sDS3xLl4fZMb8ot7k360I9EP1KQmUIe9RuIuS+Nc9Kk+uEsiD+ZtTh+nbs
QBRpsPDHPk4mopqs9t6iGuU4hHw8tMgb1wrieLXocWMq5pFBv9Au0cusCZxYOsVrZKXVD8AOM3nI
+oXHRTRdp6M0rtca1zDCVAaF8AECZolOTg2ngkULGo3bxo2KICsS8A3oBeq+eEAvvU/xVf+ShdKA
suaMvhuqJTyWwzjiN8zbH8VgGQ8Tel9olNrN72MySpGI6+6LOc7WziRr6McAtvy8aM50RHilfVn0
kJSlsEnX+6lKhy88fxkXJEGkLPhOl+6KUi4IpwvdOehltLxWyZIjluSMecX+U/e+pFis4CFA6/oO
yMomHYrqUThnbIQ5k7IOKKdrOVNMl1B5sHeY/il5Gmlvq8ZYHJLOBApu9IzGTRVzum0k2VGgZCKO
kpu1V9nRGuTSHAZp0K2ZpHmj+ZAc7udYjsW3rsUC7AEDAMR27FIvMoW181Q8za2x00nAv2ob2lje
UJnSjjyz0jrdWus0jdTmlJWrfVRtZ+8XajOdyofQtNID8mtC7L11ZN0hbklVzlszT4bzYFXMJTt6
Ek1qKNHlWhhSwuHDKudNt5Dst536axHjnNtBZMqKzkSSrg6C+4kLc9Wc4hSrntbhQchRnNc6YmCF
RaBKwrGedM6bFW35Et5TydHkF/qPqSrmRABuP+WkU4UECk9DHhTk4gR4lAD+YTfHkU0lL60WSKiM
m6a5jdeK8aiukgEa2qgLee5TUYY3ltGN8Z0z2YO6U0kYUiWJWNcn3Ku8pzmt0U5IZdL6aUGhuu7c
ZrHEtpvXODlYwJXpWxLVbbGnNmVZtnVGSRlkx6J/uEmaqU29UN34Tgg0zLsNaWIzJPV4j/jeJxPW
Yuw6xsx2bhKED0uCNB7cT38nTrzD79G3Ey1pYQ2lgxTAPXF8N9M+c4zhRtLBhJGBrq59pZvZrgcP
tBgD1fwYl6R0HJZEpfoWwbhwCB4fovQW6pioSMrIqz7oM7PbNhqMlN9Hk9othXDDG9Ei/tvWKbmY
Hhl7dnhTNsPSmJukN6l952QosoBCsrz7MmeM23UzL8VtLqgy9bQmtoDJ1dTDmJV6ubj7kDT0ZdNb
mKFfOKQUUo2ZjnWectN0Gifh0NaRJKSNPVNjRs+KwT1c3UdDj5dX1eTCUtYG5KfTZ3lJG9f9QjyE
JTcU4dW23/HnSL9qk2XdG5Fjj8dYkyCqTmjZcrNqdr+1zRZkbXVIDU+K7AtaRWA87CPRJc5qzkQE
ju+amN0YcHu9pF30kI5QzFAmWcfF405XQF6MKfXQqo79JKQJyuwLjqky1sJPjCOaeYAyYzMCYhiB
3fN4+Qb8LQS+KwOqBna0u2macXikxUt5A/3enP/WUhxG0WiShpD8YaCDtIOwoOYQRXhpMrWE1BKF
VGIqL9Ki8SsGM2wgBm2QilOoLWwqztlr9knXRsrrSJ5/6SIR8X04K+1qaG+Mu0VRKXvr6uUY+fw0
LXSSnDTNb0iDLTcVWgnD61t93s3Q0d8bHv1UaEKVPXcGHMgGSLH9KDRVHjQSM7xr8PXJrnMQ9b5Y
DbXJI6vN/bWwxJ2VR+KhSSp5TbYvDikJjetXYfBxUDXfHrku+yc+eXcvqUHl5yvbwOS4dodaL+eP
CJPMy0Kf8OvSRD1W7tQwb0Y06ocBnt3wBgfeOIKYIo68RQvm2ZVBmS1MUa37ZZNq+dkdYHG8VTiF
u9X4w16aKIMOUOtSkB9WgS2VTjg1fs2y73dtSOs3/S8xzdwJAXb+hLCVJ3ZDY+jvkN1/N275TyWS
1xf6P77e/xkeXRuIEFTPMNHaWqbA2oIw95/DmP7H9/bjbx/l97+dP6KP9m/7j/FHnvztf/MP/I/i
o/z9XwGH/xXl/C9f4k/MU/zGk8SUriEtiwK9a5PLHw5fW//NYZDSLcBGoWP+Rer9d4+v/ptN4hiV
cFe5pkS5+Q/QU7+Cnorfx59z/ZX/nsf39/i4fwgkeeMOgaMmaLyhyKmyf1XXU8E5pRENxEE4PQ9L
des+GdtoG9NglGyS0HNSL7G2evcgnjka3cFb0+euSbZJ8RriRkwQHDqsnHpWvCNFwOyDk7HbDNrW
dtrdCBsadsUhdr4uM7KzOmJaTF6H6R0ON9AQHwKBPYpag85f7kTcboV2UzufVxMJ/cZPo3mOvsdl
Tl3baaHFsJxuKybAUH2ChnJrmRvIjcRQByvtQbN04wyv4y/0q/NM2xVXDluhUZslc4K2o8Ko3aYG
DjVW0vMcv8MmgzxOX3W3fO56/Z5gKh6Y0Hcbi0jYoLNTT5bf+vxOOSNz+JiRm5t2eNFopIDMb5mm
bPNipOljlK8HIdot7XDga8VNpqscqOIkZiP14MXvaIFA2BC1/oCRiTPuktPAOteEBWqi+sFYVHpl
I7/oqbbjawrGKgoqqnPTcNrSf7NdcNm1/eynqvXzrLsVSX/plTij6vqW2eoyV7zXaQHxqQ3zZU6W
50pbr/trEEk6vLGjkq6qkE0o9GubKE4uUVEzriM0v3LE54YKsnT+V3r439OEfrq2uO/wO+k2Hna6
E36Nk89GvZuTSnODeS2eW3yjnpTdhSFlDwUUWKbeYGJUN31Gd3t9ZxUzwI089oUz+IsOLE5MGEty
6B5UkpM4qm+TYdq2aYYrNBQXMVbbebYehbTaTZrC/ork2JRHfZA7ElqOBsGh9IzBuG3qZL0nrHPv
2FPQGu6Z8YEpJ/mUWOis7IvGxxxCPxE4sY3SbBvREQvh7jcTPH7anRzX9s25wgCs7etVv7RWux2F
vCw6saGSxYScVncudgAaTyk9P1ySRHTfSOOdtZra+OGmUesZG02Jci9qNmQ9xxuXqzJbym09Jien
vGVxIi0FHLZwvhYYgvNc30cTRzpMre5lw3rCVR44IFRLbW2rEhUsv5Cx5KpZMZYbHhevphmd0/LJ
bFvKsOW+M6ancn7neJ2PNSYtYkYM2gBDwEAtzt+0VARxbexUyiUygXwYyt03ov0Oqowev1juooWC
NShqy3chso/N1OA8Xv9FvJD5s0Pkj0ensF0oHMfUdRfF90/e+bXSnaydMBCoKvsBtvMa8vGFrfHe
gOesYNiGfXV4Zud1GO+irkXROZ+TRG6MrGu2fWOfMstN/bSrD9QD3sVmwbOLfl/HLfGnZZc0Hj9r
q/wXVzeU1U/OFmTlPLm5vnmAc8BcB5mf33eHugRZdxoGjd2yPZgCIIg3bFXeTF3Wps0ttIAxUjKe
i3Wk9lSaXie54cO0tzOKsCZGx2hryI/bZlq92ra5ZiMzQOCyt8lI27BOnZdkfOTBuhP5fEnS4bFG
IrIKAIvW/B5Z8yPVrJtQOL1fxS3CngQ5eqv6Csmow6NxND91dFmbqO+1EwLGnoux7nFMTQ/xOF4m
ZzjWisGeuvbb+AosK+W+N/Zq4Ogen5SR3425ZEm06k98+3FgifqJxejTjUVOhb36VFr+2Kn0raAP
uh070Bvjs0bKFs8RwzjvIGoObcdo6yArja2XqTB2mB5d0g2+TrHGwA/2VUxBZ2wiIFx9jD2EF69l
jbgniXHzzEFh9bf08106mH2wJ9NPHXevGWVGSe7wmrb9c6Ojfirl25o1z1Ey3w1mie3/qrbQ+j1l
AhhtsFM15aMVT3udwPyyT7+Fev2Yx7gaTeGjsKCwz4J0ci5RqR+qerpM0vFZJB8Lw0RoUSh/0N3A
NVwviawtTvctX/1JN/JgGidOmeQV/eweUWPQM/VZiGCrUx+uQbdY2x4YERxkY3Rv6foYsupliePH
w9Gts0Nahq8tH+GOKOIEUbWxRS20c7I1iK9ipFb0nxlr8Nyry0BkcNOmX5oCWMglpnFvmnh1ViFR
gim7f00L+76KRAtd3vhlOyFvr8cLSp9vTS7HjWZ+Jk5xIPz2VSL3pCP3uxNpW5BrhusqPJXchihF
qgsurb25ooqu6kd8hw8AeEdpLpO/hgqMx1qo7DX4+d6nC3fbpZMfRl3JyfSWmtMeFmIPQEpJKiVZ
G2SIzyIu31iQT3MrXvLeQeat3qy1eZqLoQ+4qg9NaH+upjiGQ6yCqRuY1Y3ouMwKNL1fKO2NnDyw
5HqiCxnStborGsYLu9U/ZMf6ZE7tQyWWj6zBg5oNPY3KrCz0VqEhc5dLK/tnyLcb5nGQLB3dcHbI
TOuFguoSQG72zDh9Mjr1NpjDUZ/nr8W8uhutzH0jx/g4zT6kxaWgjjOzwpeCRnOnJYJAug9q0G4j
aFh0SRU2cTeMz92Y3ItiDRaudjwcLFyECPCJzbP7OC/iFewRdGU9QGQ+hNrXMXM+3VV/n7EeROa8
hdn8lkosjgWQfWRZD1hNC5sjww2kdm6dc22c2V/KgbUvubRa4eN6p7yUOCN4gNR5LmbSnpg6qrX3
SiU2Y42lIv2RJcsOB3qQdW+2+zShgk1muRH5JyYH3zC/DNGjHRU75bQbR95riK6ibnqoBpPLRcOq
/zCbyVXyftLDfEPp6KbnjKKf70A9oCWBuBIClVOwA3VnTN9cq/YKW7z1VOmqhfs6M98c91LMk2fn
91SggmJn8SsQagbJbflR8nUiK7sYPucUx3ftfp3Jrti6I0BeDUnRRvssMb6PU9p7OALQpFQuuSZ4
Lix38nGqXMFT55AiDd1oo9uBIBYvCeZMymwX+Z0WJ6wUmuNX0P5bOj+OVls+xVFj+2tqPEF/fKkW
ELFsfVrn9LKGve2NNWYXUSKmjvosDxDuloGtKL4cp/JbNdAWv9oYp/FEAK96usM4FcUzks8movC+
DiZwAsL+PnrFOGy0BzWFLIawcauyv4L03LhT/MNZhie3RF4NNLhP0yXyq47RxA2BLEJbT9EohXjl
EQ6j3q8NBL2rPFW1+Mx05FzGDlPjjZTVleO8Bbvk6StviWs/02+/Aw+hIDgU0baVlO3KydJ8jEoJ
e2SreZ2kvzjPtGXzv+IViY5NxUpQW+4lM1N9wwT2lOjFW7tGJWnmMYAnBnkRGzd8NkkQusuIgzJc
NpVt955dDgP0psOLFOrxv2sf/R+4aQrsrVjZ/vlu+fRRJDl75feftsc/f+wffjr0LLZjuojsnGuG
09/3RfWbaeAsVXj4nD/lM3/ui4b4Tbq6Cy+PPByDuMWS2SHDIy7KwWpnmfyUlLZtCSbyf0ckc/UF
/3WiZ0wjror/sXg1PL2/WFzbRtBpMyvKYqP6YpAysMm05r2QIvJaDiWtz24kOCOWUXwff/mkLn+8
yF/TndQvqQa2dNgklEVYlnCuu/GvBVJIGPR0AtAJjFxb92GvEPP2MZsR6RibfrCRbeepeQKci3dD
rSenHtjlG6BeFLj1HBdB3MuOu2td5zMdAN1mXmfrCJc8IwJIxE3TgjIlbeeyX3UOKsFlrFhD12jZ
My34YVvb9xA8VnZbQ03hPVBPAg7dw1bBL7RXXAor4PKdrIxc9wfV3UKSZKzRxOBUFq0FuRJMX1be
ibMtV+3J0Ck+3dSFWO/bBWTYdDrtyV6xECqncu/Q/kOfI6nljLmKMzRtQfLaSAZOHsJGOq9YAdSw
A7yyji5s9M7CanxYpZTCm1tNg4SxYy2jz6QxT1fFHhpgjR3qoDVWJY4NjEG9o9YtpA0JtqTV0Ah4
kB/OuxPKlDHFrM0HRAJR7XWFi7MXN1oHLbTsl5G1qL/uQ4hu4uK+ENH4owgX/QucfQf/Zmnl4umA
3rXnmtP0NtH5k9FIPBWPpeheh0ajRCE0WYPM/uiU8uiWZb2P0rbbo29PMKBo74qR65ZtbkbDO8zN
Jqdz3txkWTokR5UixdivxTyfB2QIfFlZdhwdlrA8VtnOdCh389LGqU4l6Mwhzme48jGeniJRpTs4
3Yh4QXjOrkMLtQ583Z2R6R85+UiBKusu9Ki5mHeZ5t5hoptO6LiibVa39a3AxkLIDKFS1gRSbGud
szf6Lg2uQW+WP/eDcVqSiSrCAhCZuXIK622t5Xz9Lbppd6g5UmwHRa9multUoIid+qF7VZHhvNLZ
rt/WSCPbObKOjtGITXe9zntkpB78j7wVS+s+japKNjHT0zW2uQuEPndQ4S4BHlGDV5tvsHuyTSL8
NpbVZo9OhD/NHy1lGRX6cK2L/axiE9kQYTO9p84gjG2t2M74iPWy8TOGGO4WY7KyrVyvbapiMuW4
JZ5nPTulLb6WMuwfdFGCd9tpn+8W2qIeJxHaP1a4u0d76txnxEsmCQkoP9/TxJxPyVDIJ5Ep3fDn
am7ss4wzF0nGPFYthK/FEm5o1JWRkZCCZiDpRXGdNVF1wFw5fa2XOcGdm5rkfrUG66HjdMtutZmt
XMtwcM2vitKPuc0vU5FmfhMN+VOXmNa+rPDGlnDWTj6RdwyvU7TztM1KIT6RB9Tfk7lL90tkJbdN
NsSHtSXEwghrxuKoEeNZ0St51K0E8HaYjf5ZTSZDWijCg1YplGQWYHPZTVPskZ9t7TO9SRs/IQv5
djXaOFhE2b6KEJtmPkwGMMBqfYTrWG6HqUo+TWUYwUTO3kOpjc5jNbnGBzY3dTGGddiFMdb4ZXa6
ZxhDAmHHTj/1c1S8xanVvFSpEM829utD3LFT1YDFoW9lY4Z0cMimXU33NQMxNsHOwwVmtN9Qi5TR
MRZthPw7zR35bKKjngKLn+S0D3chpNtnSF+hvZeLPqyBQULbujcnbWXmS9IlqFS1dZYYbtuFO3H8
dGhn3Yv0BoLLmhe16QzNbdGZj8kHV9q8bMowXngg2S7d7xpe5gANdBt5cUY27Nau6Tf3hRiKYLAb
2z319VLcrLR1wPXIDELM0UznEDaO8Y65GKNTu46HRrfD106YLeORNk6an5YEZwRhOHLbjIkWfsDO
oMUJe3c6Rlc/zJCWPfJp+KsQPiFb740mhdw0BJlKIVvjR0nv/Llv4868ianEDUZt+QKUWJLAFfHB
lGOuPZYM2z+aEJ0MzcJxAPw3DoE+DIS/LOPSN74iCeGNi3+NgmIdWYKh1l2xI2YKleJgNQhzGuxy
E9Nx03fMgw2wppxq48tcj+JKUGfGFo9cKTdqaPovWjl1MrAznDWFrPW3JmFJvHbUfEuG3vSEXF2w
mRXkMY+6uwkt1/dO0GerN7Ob7oTV6+XGUGu4evkaUmURAb55/GcAZX2DaCOqbfEUsmhBgEtu+k0l
+wYKteUNFNnKgF3EK7qWyUjJko0yjCp0nmW48NYBVPnqgSU2tALHAnyIrKHwTCXWeeswjWogsBUo
hHk9dxzqkl44esLIx3htD141j/VzRpfPMWtTd8tXVnpT6vRbrHDzqUG1vUtQYbkbvbH7m7EauxLU
VWi9V2CLv0D+DJ4luR1qLbM9I1usSxdCGAcui8ddOo7qDCnUelFjlqdiaaHJofmPBeFiuzhDW7BB
AZyWHtmXLtZHHIcPmuEaClnJ2mkbOU769UbXGBL61gwi3XW+p0vBdUtSKhUyVeZ2n+3yu9AjQ5OC
ml7bwgsxCbnoK94KSVmQo1f9vZbRA4Hr7BJPhvuwYsN6MXqcwpW52F7Y6ggx65hQNFkWlke7dHvq
cGfedXbHbWsqTT7nVTN+G5cEN16WgDWZerTMpHUoffUcyOPNFQK9ddb4tMgygBznQB6abif1qmaC
MOOncU6n87jW/HAsm+xsIrpHwJoLvMiGGgGyteRh7nt9g/REP8bhEqwkK27GCq4PxhXccjU8ZrJt
okelzwD7TY6a5UOW3WULJrxiCesN+y6vxw+q7RgW9k1fTdVuzaizK+o63spaYJt10tK5THGFoVB1
hij8zJQmjnlVV8cqc5w3TrkJzpCLijmIQeizGOP1vHT1nB+cRFsflJmy2A4iueKWI2/oYMYFviOT
CDnCcob2BwI3p9+BbPffBoeG9G3Rj3B7Y1vXexuV8ynLy9HEfJEnRB8WGOZ4tFplt3GNIpwOZaJq
fnV0xcqyYijR0S3NsVv6FXNOLjuHkc/iPKyHZHjtrc58nRo9D+zIgUy+jioK8+SAFhXIUyZB2ujq
21pn9r1sw+nFWBkpvWZMspvIEbXwepxARGF2evXckCE5B9cw+p6P1HUvTVev50xvx31b2vIPThLK
KL0jK8F5m7usJXORVm7MZ46a60M4JzLjTSveycgDHOcuij8SCa2s/eFmZhJvx9UsBCd6ujxaJHCw
tRHwTqLFQnzoXp+r9sQuGHfBQlrOKU6LmryyiJdBHTuP1+8FlWVIjyvsrpI8xBISNrsTGGY+3ZWF
VCCQoLjl1Rg5roGMtCW8i/TZKf00MvjW62XlA0ozUlr9jIHY2pIYYD6ObdhqhIzZ6FDTkb7iG/IW
RmdrGBlDR5W7N8NoEy0aF/rMBEwA1sZYZHZTh6nbMa2ZzlO9TuarHesKRYubjjeGbMWxMGIsrzx0
CAjgUfGMFn0sj7O6+jF1ojuw+s04DHwH4TIjaz3Xx7XMtQ9HoyzND7UV6Y6tM0YFE6GACYo8pxu3
va6QQfOduO1NvIThKwkc6Qtt6KD5a9wr52D1hN/k8FXoGRrthw5SjCTEwEGgc6oclhk62KucOH0T
k9TBYzKtf+Xbrm+lsaY5mgdBVigPc+rWc/O4SlT4rhX2p6JK88SjQhD4nz89WHgTkFxKzud6hOXw
cd6HHaRPtwx+7dLe1usmut9/sY/9krnEOmaZUGrKJqgFnyVGjJ/xbyTW/ZAnsg9CnFyo+KKvhJk/
IlV4E25B/EfJwWoTAMiQ+d6l43r/f98Hf6UNri+vdHKJme50qf+awZ+FnUkOiNYHbUhAobbW5YkP
P/8XEXO/b7R/3XivL0NuDhunzutY7i/sxNKtozmtEkV7hGxxGAcsg7YmNGcv4xUnYjbWBVC9W8bf
S44n0zenJkeFjlL1zZgX67Bo5XBSddE/ZInt3l4/Mk/hdDlrU728YXmogbzR2ngD52J/QQpUhX8k
mP0/I/X/yun//5TObSAD/MtF9Z/CueH0Y7j+S/vx/Uf3U+DRHz/5JyIjf7vCDrZFCpyBN+knRMaG
ACL76BrGzX9E6uPfERn3N4PDyf5HfPefeIxh/qZM4WJaci2oXJj9f8Oz9J/uwetLQMsZ+KOU5bDA
/XwPKnQuo4EZEFcDZOEjFnznaSXWiICuylV3+OlwxRI12mxLnuxbqfdpkPeR5f/lY/svsBkUDb+y
YbwNNg0EC5aQiqDCX9gw3RoVadMu9BWLzwuSssEPlRsexohq9SFL3NOs0DWhcy3CasZMMrCOuVoA
jGHt+UfJVjMYlKosLt6tmJTlMk7AdXOVJFTthtYF30F4WM2Oedx1h3OcJuDAKedaIMm2vY+7FrqJ
Ye/gxEWLsksDAJ+jPCQtJpt8YdlLUDJQetgouTNNaZvbXhFWlDqLe1RDZrHQ4NzySHPNYPbZ9A7I
buaPihWAe1OeCzy1e2ZGK9+sXS8+YAbzW0vkkLZo/JD/U5jCuYLwXC3zVyH69buRtdaTy0WwqxYx
QnRP3SXJM3YBoGps/dFUfe0xLh8GNbZ3seyNG70yTOSTzrAlb6u/REqEvixRHeopKVFVvZ8TLUXj
qqJnLO0Im1O5dJ5MDfVmDKHrYYo1n2NqirdDnQnoJRFi0BZkcMZwPfwn+m62Q+VXU9zuOwmDHWli
OoyOZfgcX9tywW/ayGY4Lr2WnLGgRUE9NXVgD80VrW9KsV3syQpwA6CYtlT/ZDWgY25SCQJGmvgx
LyfrzV6dMGgxgASi1fV9zVbCn9ZgQEOEWihtuo2KLH0a6Ax+naZm3KaIEfemZIJrIUAJpcbKLtZ2
/N4UqROg4SvvJd3XEAdKG26numhvkkhI31AmysbpFr//3im1o0Nq1TaaNUZQ3b6zBbrujZ5FhreS
ImEWSNU0i5QYOyvdHd2n/cYuybOU8ZLvyWXwyxBbXJcWQac6ZJsJTNR1BbcH+K2paBNAJBlTJNo2
5zrL+rckpcSaGI/KW6Oo95ZS077apL4Hzlgu54JIJv/a54LaVWu3Elg0qEVXXP+f+h61vbub5jp6
XfEWoA0wxuU2kqgEctJq7nEnGZeBINc7vSaPtqnH2UdJnmwKt7xL8pxuqAIeoobcvc9zS+1yuNp7
YqPSoFk1bIcC/otoluSSLUl5B6QaBZjOraAcUryEDTOfFTfEMpMn4412T0L1VNcvObAI3yacU5ln
cVC6xaeY4oih1C2eQuSY0D+tjYeG3z7EjdqPs7sS8zrLAyCnsytLOGwB6spMX9iRR7SBG7SR7kCB
hTVUnkj2aEGgoqIFKZ9tVXr3e9rCdhDWaPOIUNxreMZ8rZ5tsSmLpdinmEhuiGFA+SFmdZd0GowX
bJJedmcSvJC4jpV161Ry2aWM9r4kYug2cghC5yETmI68Y81CFTTNIBXlcBwNkXxbMHJ9FugXPTfv
CVp21/C0GJN+t9qieYt46u8F/Wc4r8b6tpxkf1jL0doiWVd3HW/ba9DJPkSlFB9m7SQ3Ku2tfT8N
w7dW5s0DT2bnkJO+8E5KUupdNZeeG6ki9mrM1sCHMlLZgd4Fb+bix6FgD8OygxctJj+O0mLZIDEY
tmGcTVs8HE59RgxJXvDQoovFHxP5cUuYPoFlwosrh/04pLHGw8Vo91gc9CtFP4yEmRiCOJkxCV+E
1MI7AruqlSmWTH72zpzv2U3M3vpSGM5wr5kV87upd+1L12BXzdDd3yGtR+htqfEWKfey5Zm27Jgt
yxuSteIvtVGSEU/wCPc10tx+Mws32671VEYe8ndcsHGdWTe480MZiNr9sWSU4R7qsmyCCULsxsnJ
y5aJC5ybVoXcjL24qh9ttSulDcaNNbj+JN8LSVYINPdpd4DQ4bj2b4XhDvsaOhhp6yu67m5fajoR
vKTobjB3FHBmueEW5Ee4iAH0VX7J7UzR2BxH1Zss2vzgpoj0XX0CGZpo9lyIFjqwi0+5r5kh63ff
hARwxtNo7FgM5XxQ6TK6p7oIjeyH0qxueDDSQj5GdSXmbV9r9UfHrfAREnvzUuWxdttEqow3IXsA
t1DLqxXuOj3XqYSE05pQvkQjRQ2Fq/0HdWey67iyXul3qbF5wQgy2AxqIqqXdt/nhMiWZLDvg3x6
fypfVx27yrdgwBPjTA6QuVOZEhXxN2t967IEysQX21062t559SI1ZHZkZ87sRN7t+Uez7TxXJrgN
3aDgg4NZvD9ikeqZq5AMpNnXhX4a+p6JqS+yl7FrKQnEyPzcEa1UqOPC9g8dpoPfJvO9j6o1zs9l
DpbT0GDNQ2viXbxlgmpW+sLFVIF5xwqEusbaRbFkIQB6kany7irDu5rnhX9A/e/SQFotKgFEql/0
f+2zy2n9spRte9QMNfeAoKRCZp4GHqqnwNw5K5BUV2XJzu+pXXAi+Zthmv33PsU0+dCL2NfnKX+2
wim4aInmznUJI7AZGNKuh3Zrf9Rhl30Bv2Eh0KHuYppZQE/aZfWovnl22lYPekU2vBuyCjtQXwT2
rhBW129waYonUTk1x62VPKWzmj8JIxBvjjU7LzWeunMoerWXjqkfYvD0bxXzX8zBTL2Qz/FHUGvN
QHeqbtoSoDEf2poVBgK4IKJKs57UQrqhaMc+qua1/u1nRu6Did1NJJN4euuMqPQ21211sz3ju4G+
KIfdui54eNZ0YgaEicwcgQuOW7Ymp7ivzY/Ut2Z040v6kciyv/OdpCS3IhURDTeuI95glFLcnyVq
Fys0wPLQMDxgTPG2HSq/JnIgSFCLBQcsokXKoZqXPUKBuB7QhsUVosUN1gt5ZOi0zue+1umZcqbe
LlLo9JWywXt1+zE1EV4nQj5C7YtHUqBXvENkA+RrDZxQd073zE/tlV6QA42GGO9SVVuvsH3SIfpl
l9ZLUm6rvus/GxZrm1ir5SS4hfdxzmRNsU3bVy1M51r45G/Va/KAKxEFjcsz6qZdcPWQ7KMquolT
kY67v8GJma769EhNQEO/AbZ4lv5nh1BfwvrA/oblsv9BfVnvB6HQQpDIMX1ghG4fiy7TO8x+BVEK
qHPv8SF7K5yu0dPbPg8PhEXpLars4qBjED86SbyDIv8XH7E3tfc16UdRoEaxEWPZ7AwcmeWxNxg/
zzUj/jsvLKfHVAFZ20xOoS9ZHuav04iRFtGOTbg7Eeu6V/pxSlOn3+mmXn5Psix8II+z/giGMN5W
ltLZNtS970TadsjpmIVTl7u6DKTZmaoHuo+tseOqnSCDnQL0lkR5NJDqYkghRzh17mmtuwb7Muyf
yh/te1aomCPmMX83NQCO85Tgp9Cz8ONjGAODOWomdNdABiPG75XsDYYkkTcJ6zg5k/gxotp/dGdJ
PEKHz/SF0yZVPLgjtJPUMFzvhngHF2k654Sqd3mwd3z0ExQ9pGPHVXKdlcKOODJhYbCMiX3yBusc
aP2diN/wgRCQ1Nosqyx+j5UPAIhTkdt/KFFVGJfuAZc9hmjXRjFJEjys4cl+Z9cbPnLBtZfanlkl
htawt1057l0jeSZMHf/BfFbscuH4D0ZlkgLaHzN822CFTNZY75a3coYsJo5NFDaVfcibst8BdGyf
V6SR8cYM0rnvYtBAWbia70oX8dPCKX6QJFNsSrT5m1JUBW74/nfnNiXxHahbfSUabs4kpuhcxVaJ
+T7uKAqy2bk4fEI7wKpgDj0mf4303Z3HRYM6r9W7Mov9uwVC/7sYu/sWe9u+z+v+UNSSZXdPc3Pt
VJJfvLzzOUhkASmKHmMbJqk82a5anlyjcK8W1aWoizdPlr+tOHgYJtRXuUgh55kcPW0K8NLKcPh2
hMQh5kDOIob1oWjbkoFzNz7UVF8bglQTorURd3tBMp998SPHTzIMg7vPHbiHiVmOjuWm9FLrvL0Z
rfeCCynZTMmSIiBPkqOXjUsUSxyJ6clkipmZd+1YReVr5t0lfiIuVcBMPtcOKVNro5ptAYqAkrH8
FRDiixlxml8bvkx7F3Id+/GFeAoyU7YpKZJPyUJFG3eJewmG0X1yRYnay26mHQSIcOtbLJRjvu2X
cfFNhU+rE5SgmHp4DFXkLzwaFnvDLRkwx7jwvEMO6yzIB1xn0DWC9GAT21JOJJ1UqthSdWTnGEhN
1EltLh1aie3icTdtVjhCeGtK/O+IazcJU3ngs3nnbpEcHN2sPbY2NcTqTkEEKh2mhaeLU7yWnH/M
p9/ZOdZWlJaLtav71LqgUAImoBr3wGpDfGDzdKOwTYpzY9YRCJlI7gpLke8zh9NxZTX6LWCQ9QGV
oXmmAtanIc6m97yK65NTNdazmEb1nK9tzlmpbnKdqkuv3aDTuxTt+86maPsphKCFxvF9YyHWvxzk
RBvLHa6m1Ze+jBXK7PiHbbj7AB+sVq4QcFmvLRlXF7lMCMDA5R8tdm8nI0esr94cvgSQG7ZV0qJK
ExSwk185O8ylwVb5zdVOgQGKrN56dgySwKWLtEvUbSanTqi67wJpJ4gVJ45cWvwTS7+jyVfrbDvs
qCtSFO+HcOjPmLgx9aXYSitcsG53XwOKss3dmNs7bDZ7LLZfecqEerbFMUepFYR6n1jlMzudY5yL
27XkJZtY1FNEafjRJeFnWYZbyRqzY7ARFR3J7ElQpc+QzcpjOEBv4pqprm4+S57jrj6FQY4ZMy3P
eLDXi9cRH+mroDiWgFHcJce4rFOMDXaVnWB6JAcizl9uS/RNsFRTJAsavHUCdcTDgc3XRrBxXNMy
/+lIXV9zUDFrlM2Vx8qVM1La1jFlA7xV+KcPSVjG+zr344spVLmzwqQ/hoJOH7SX9q9ZwoIpMOjd
+mA6dcBdD5l/wot8EaU8rk7Z7hqRqbem8YerjSTkLQNxwpk7DXAU5MLFmLMP8jaYGhFWBHpU+5U0
q3drDguWe7Qoq3dDiq1hc0lre3pp/PIxh4upAS9hEfF2qdTnoWx/V4ZdFbBNq9yAbah2HPBnuwlQ
tooS10jYnHSQx1HrmJxMkm65W6WYtp4v7Z8O/z7cuSN6Gr8y7icG6fY0Eev4iAdN7eFciC3D8E2f
FM1uao299yYEgw6rglzUn45n2c+onNG+Eqa0PJU2YRusl71uP6hAHmYy1TfzbPPW5wQB+dMc7mbL
QobQdOqKf9bdeo03X/0lDq6TUyPvsVkPit+uA3e5X/1ziMbThgiaOo/sRU/lgK4xGX/jrmNhZTc1
hbhsSQxSXtIiz+/qPdemFc2qwNshLXtXW+V8P+aToMu2siM3F3k56njzyrOfZTcZ5Bv68GOAw7VK
IBtw2/72ZobJlQoPvb8elSUuKpiQBtXLvp2mr1GSNRahpySfiuvgpRP2cg+B7Gt05Bp1tfXuZKF6
KLUZvluKCCV+fVOBpGbo0bUnp6Ubo0SxXkzo3NUOljTNvt8HEXlt2b9vtJKfHODJxrNb9e44pdha
LN+JYxPvpe+FmFaCLlq7dE8NHXVNHi318Hu0e4mYw9Sb0MennI8IT5fS+5Mj1vGwqZa5idK5fG09
ltK5mqOshSvZcoHvy5idWekcimr5tJrA5dsD/CebY/yCBeD3F5rsfl+42Z2Op+wQiuFx7gpKPSdL
H9PeecNNuES+cSb0vTb1IovUvS/kuHH6bI+rFYxBJgtGecK9N+a2vAbpuGVNjbiignHcIxHq6rqL
lJjObn61SD9q5izj61i93DBJ41Sd47APMTuO994amm7bw6bejrUoX8HXmM+wGs56BU5Z0HBsysYc
vbYwh6FBn7ErzFKf4PuMeyuHlGyJVB5JuZke23VKviW5AFPkO99p+V8dtnDzIwm1WDV/wRhNXmf4
rCdB6XvCbjXc1DVXvK801EAa9rbx2VvIQtObjA9JybhlHOvmHaP/esz1Aj4pswJnB/FXo5Kfum3b
LM1V+kzMaBviPSo372UlpARs4gq7Da0as0zptSfP05hQLZPhCjVXywewF87a8EHZyaGRcbbzpb9A
N2qc7G1Sxr3nOdvJcbkSWNtfdYzPoNY2U6/TqmWw42f7z753rZOkU9zVjr1seU3/Z7PGaMTCGVuE
fikJsDv4tW4OHWL6dwsR2bZV3ePoVPy9iCna5a0X3/LhoGBxz1MnAzjSqetShTfPnj1Nm5U6YVl9
N0HD2lYnFrXocef5S9WTYXTQpdiPEvcOJ/UtvAM9XaSLnGw/xjdUy7NxgqufNMRnMBfC46s0vy92
GEKlVcqEqr1F5iQMc0DyPFaeNk+YdluxzW/z8NDGkRQPZg/7KvnIV5Vfe1K4zpXDMnfXZxp2sxX3
mB0QaejDnKf5NxRlw2HIHVxAVJoUVPm4LV1u5Gy1O73p/EZanAtLIe5CEDjJdfKWS6W09U5w57rR
Da3HjowOhM9KkdQhgzzvNwVG86vpKcn8uBHHaRb2hfg4LAhlVcJHQNnj3/sOyhG0/u2RH3F2Nja+
K728fM/CQsF19to/fdpQOsZuf50x+h4gz9tPslLJg+XBt2zTjmi+vqIAEl4rwKmO3Lys0NTVnobt
LWLUESEwGs2U4hp2ioRhmGrnYpHylYO/ehi9Gxs6aW9Epa5tD1KXTrs3NqzKTdHiyKf5b7j6IFPB
OcE/ptqRSVi9yPR74HFebDI1529SBHdjiIjPX+YKozZkLmHc33FoOz9sR5BKIgMn/kUYZPlKGfKl
Q4WBL++e5Ni/SsSW2+k28BrX+TisS7PPqZ0vxtg8rorBV+BV09FAMfrewOU6Bo2royaJbZx9aMsS
xoN45vP10R4nuP12MRSbBWzofs3lwFfLZUDnIZIva39fw86/D3JnjHCu+4chxcywIGa1ZfcBqarF
7FRWB/wM3v2KTPB5sfr2m5sEcGjs2J8RAY1uG40ujoiGAM48iV/TNAxPAPcod0Yw/7iATKY1B57R
50X6fzLK/42jIbnkjKA4CQx6/omkx1dRlFwm/XqDKA2iuiItehz99dFLvPApRdUYsfhs9vUgf1Yp
bJCbrvbOlNTGhEo4FzjS1vfJS5JdXIffwkEER0zq04YqyY0WCOIcHjc7aAlE/UQYhThy69IaS4Bd
dvWmC6HupeDxq3wrOY8msI40dvOO4v1pyDzEOiym9kirroJCvQ8GjFMrU8ndJPFu531l3U+LCRli
uK9p4/Fyecl6pcMomlretB0l/Nxb5oZTEIMsnAewQ7ecQXvFBqf0WQQJTXGeh0yGwFkMlXkWEmdn
jBBg48+zOMs4fFnM4F7Sqnqx+RIhhcWzOOHfMEPxWhf6HhmJHaVe426M1JnYwOS74VDgzh69qhv2
oHxZJqHuvgUyhRNnMmS9+hLWDrBfbXcuD/PMvlh4HMgi7Jo3JJ3er1r5TC3rNIwoLFY+XtWfah7D
7RI0AHyWNUeGyrF4N6R9/Nit63pe0CkQpDUUUd7oN5V4T16PFmt0w++eFpfCADNh2n1wFT7EbnGe
QuqiS5aOUddmWFS692XUn2qqGbT2QMTaGvtF/hQjwN6uLFheOuWgCLMQETl23V3avh62U+Kl7woJ
zxG7ESWN6QEYdcEWYqy/bdMGuVtw044N4SYZnwy7prtkTvVZ8137XpoYU3IBsQ6+UMfsBU0dyCL8
wWKU7MVat7R3QTOckwn/lsF3IVAQVRuX6IdDQK4B3QrVwkb7uIriskB0hr3PZuToVQenLUM+xqCU
73abIijyx0adAlNUPwSzBr4/o6yv/KH6jNz1bQC5xoBQ7mvOt7twKTRAiclYP1cA5Tvuw5kcTrSK
SVMhhg+7wf6Edmu90vc715VH+d1UBfw1Zuzocce0B/9WIGVIRrf45plw+pn6A30dQ4MQ0wnzVrVe
QNwRE5Vm7viuhj57mCzD13jJ+RDYMc3pfbwi7NmsQ0aZCco8fC0EDIvU1CvHVWdPgGF89TamIsV0
6zOnqhJV490y+EioBmXxkKjAqiIMh1DD16ScUZAFmdtErvQzeLNzd2IdRRlXjTLb01FDvx7LDCt1
3cib2qycCImZp0/tVz9TSGfRsAw/acsBFkNc0Fu7lT8LCj4WbisDq42lGYn0ox1cJjlknBQ1/23H
purvFq9OKSlt9VnpnO8Sv2z3d5bj9T8cVE1+1Mu4RoY1qV+agny/TkBagjjx7tiyogzvIBqpiZ1w
B+Jj32SFehrRXvBtx+xkoyLi08Ny5hwtrLfsnzAT6IC1D5OuakOpOP3m3Rn31WAkTCSdIY/qnj3j
soYsYsxj2lUWnj1d3A0WEBMma+m+rctoXfEJRCiISmSRuQfrbiGhI9n6nkGeQ2zwD6haw7RzC7s9
9xa8TTmg0EbQUh5JFHUeiplcw8iPg5lVNJG4DoqpcXJFZDukh9mdwYGPV7ydeYCTNfhOOmGyB0ml
H3nw291qheOplrV8wFH5PeyZ6AEtuUUEztOX2wwj/p+k3eXuSgrkVGwhKYVYiVcogalcIg9exrZd
SGxGCm63G0fW92wEIVaOrXhLYJdPS94dwixY3ysCobekBsAl1SMZu0agDiu6swPGBs3v2h3pAknx
cKz4GVMGZ/3ofTMxvo0dQsB2Z5OgcqcDhl+GEdizm8dYWHWl3FeWTes+TXX8hDw626OvNF/xIH4X
K0OHPIzdh6rryneSmDgRcxKX4LpmT+OM3hape4ELmLiAbMMWhXgKvRLFc0tQoevItX5NR3t49iUL
n50ss2SKSmlnFxUulAQJdnm40NzJCmkpUdAG515OdKcaIVWakAatvm3VstPi1qxOnYmoH25qn8Zj
54dlFTUIAvBrtfY7UL5uY8YbDGmYittiVmx1Nk+7WjWvdGZUKYPbHQJMXXeQGNDYL0W2XXL5jf1b
fKEQ0deCajIqWxqahYzLi0JLGU1aF7uF3d9doVP1gY14Vyb2vNeZsxz7YfCPiHS7S7PCgs/H3n5O
ZzkdWDIw5hwalEcRVUt7GKo5fkkn490zruSfolkKEhrgXlhNi0feVZf6wF2aO3Hzx7NdAwJRr75E
RgG35Vqtxv+zLBW0XLYv9IBs3cx57sIsCtyVp4dZ6muCeurBGZtHK1m3FdO8uxY368ktfI2611P1
Jalw3YKRVSu/oZvGvW4EcNq1/tPOnoCp6rFS8Wtn/FUgHdgPVhEfnaTg9eq+kQdBoXBxbXMsymX4
nk/IeHbhZM3+JlFV9s7n+22RrT5gJ5VcXezV4fQJ2jYTY/ntP22w6ofUzbDqzMjdAdgzpmO4w/6O
1FLXIQtjdUaMqbnHSrET02VZjRcFbTV+EcyyPOqF+7FpfSITUhqDzqkvfqV6UNee4rJhZ079Ty5X
9jy0Qcu4WPcOAk5O6KG2H9k17LOZ57dUy5soVP4LWHr22oed/4sNXHhVozhnI8TUDf02Ws4Avyu4
OLLZsYlY9afFQvahFiRfqwoCHrlX1tZGWfltDvWwbEw85QB68HhfuAvSn8xA6Txk6zwkkKcInMZz
yQdXPrD4N6eafJNm0xvXviQlgn2jBxZMFulc1WB9kfnUfQtJBfAir55stNs+t82ksRjHDCtpE9Du
HghH0Uc0O7Am6rH9YDD0laXrj9mQnKJHr3tzZFqcslYBW+M6zT4F/efHsNisdaDJLce5o06n18DV
AkYVdQA9yzYJs2mX56Z6Ckikj+Iq8B6ARvk72RTzca3yCbwyVvi96JPa3VfNjCYDiWSM5WserGgp
MCHcGpycscR+9bsnNl5EPWe1YIqR9OaI0yBklWEFB6s18ql27enqW2xeB86jZ0QeFmki0M0o2s1j
oQgogRGcfKZD5bwRJ5+jdUC1wrYH1b0FZ/fQA+XLIyvvxD3OaOZONjggFl6oZucu30J9REzkJ9wE
WbUwaEcTjHQQbxJxNaCHxwJ/ciVvfP7Vk822Dny99VqvImuq/6OJOyGanHQDMuWQM3R5se6kI159
ZvtRZovw4HGa7tjvllerkI9qqjA8eTXILbX690vX1vT7xvyYCqedNn0wByQtxzNsNrWG93YmymeW
tOGLtFzzyALb+0FCXnWxllu2VmVPZ935yxolCWB9p06DFwBfePqd4bNnDk3yBl4NvHQm36Ok6Q5c
pehdiOPEoV8+I8HLr4aai6zh3tm6c/Dell267clHo5QMjH5r0es8zhDvANWPrn437cqOACoi4qZs
aqLGWe86HggieOPJQTDtn/o0v6HV0rMqAWOUcRCctVL3TZzfnNJlgBloqU7MMqZozZqSb4SZz6JB
OLPqjvlm5xPpAsbK/gQyi+rDcZwPguaegy5+Cw1cAJwr1daP6eLyjoCjEiv1tjT6KWVPmKGGOroB
PMI+DJcLaUVMXgtT3ef11EVVl58cytknopSYG9BEXcOlXPINzZNz1/hhfWTu9zPom1fXXi5JwsIo
sBQ4s5KljQ0p7qhjY38iJ/b3fVFi93Pd8k2MPgfXwE76VOnqLGpvvDATQBPiEmmfCdm+FzlvVECK
LBEHsr2ln4UcN0zJbkc61MCWXLd90ib6KK0MWQdpCFFpt81+BgAOj2pcsHo0CXvZ1LWLJ47pqbit
5M2Om6Pes5O0L6OcfjedYNbTJ+pIgjyjvYJV5D3nlorQfy1n9AQu2+nEvE5kkmEkA1tHQuv6jMSy
2JFTxUgqFNUzKXvd8zwsuC7SsvlCU63Bqo1mupgSTG4aiuAPjNj4feoJxkhXmlIm0nGb881f2wfW
S+FHlRXLtslqpgZpbW3zSuY7VakUeIiqT2XqyyeRedm9U/UMytcUp0g4O8Mjs4H0ZzGzT95kTQUZ
lUEkcgfhXQghcT9FPhvOs7Vnaoh3dFyXEDZ6bgp0Wxn7BOWGP9s4dM8UKslPhoTUEFDD2Uu3+gmI
nwOmqBsVsduft1EQ+YiosuBw28MXbAUJUtvJvtCnrQ/MNpxdEsa4E4ly+J1arnjGp8PmIK6L11jH
6Y61AO19hYfbCRv/RdnCPqRjS4gW8YTPU8L6PGrcsTgPqc7/gEufXiquVxYzKPLbsL0lzTVFSQaw
dneWjuPzWDrOvu25a2ieKyhFxTJ/MWbx7lhZgakDcpDzyLs9aWit+1KONOBWveQveW390D3ZQ17H
/TkW8TlNTM86R3UPSWsEYMWJsWLOd2ZT1dhMXD+zEAZ1JRKbVZ76nExexjPT8wqlmPn8PEI6qvxm
v3YMMhriyKMmlOKP1EF8QaHTEDZujR19LcyIR4/iYM8yLj6X5Okc5q7Fu2Jo9WmdmRawjZLPc42F
XYdhvUsQArxWcfbC7UrNo+iluX6dI5A6n11aml/6/Jb5BBL0CLaPxZNVDOysKWu31Mj5R6ibhWG0
FaefE+hhTXKanhk7MN9e0dVwRGVWvvdtx7300lu/V03mHYKU7V0/lE6EhZg9nm65rtj1vTANG45K
AQae19vsvbHH/g/imiUK6kS9rK1YT9MCTI/PDZYAZpEz2XseMw02MXxVgR+45cz4pPeZKyyeBeuJ
sTmPJRvsEmdyNjzBvxtQxg3THk5psEdNRs2ZZNahYnXz0k+moWPusX+4LVjEPsD6SVO5BH9WyMDc
FGv1lqe8B57bO/us8OpTPc3xfafH7sGN+/ycCv7+CXl9zPJ9N+AtF785cKw7Mk17onYKMgdwPhec
Qf+EVkxrLYtln2IdIdgnAIHV1vHOqLj4KoYF1nWGZPjNK9h/AG2ZHqcq1t9wXE3AL1i6MKdFDJtP
VsGJpKt/cRb8V8vl/ztld2Cm/4fQu8fx1/gz/d11y1+xdnj1bj/2dxm8/JskyNfFa6GQf/9VBq/+
plyHsYHyhJL/8iv/KoP3ANnd5O7ypqhnP/1/wAQC/J1EPBY6N9Smwkb+n1HC/3swgeeBTHChjTmh
a/O/N3n6z+/PWZX0//N/iH9STYhwpxnbnRWorxhJJ9UMnVwy+iBlaeaJhjD7JPSvTeX8/Mfid0T+
zV8dIv/+pW9Glb+8tNSg3XO7J3rJzW8QELY6KeuUJo9/zK0I/j+2G/l/Ce2l7QsHap+yPdeVEj7E
X1+OnZb2Brda9pPO3XPSxvD5td9sTSABxfXNp51ofeCTxm9cjMEu9CeiNRpbbSdv/Jzqis3Fmrzr
Mn9cBv9OsaNB5ao2gx1/tDeodd4CGWdQcxFcjrt//F6J/8dfP+R+DuCZ8qzwQN0+yL++W13Z+8in
EC3kQ33EXKT7TT2wbWwn9OTWsOJPbZaA+aFjHsNRZy9urB6kae0tB15PIdh+wv8m0Diwvyy3uiIZ
OMg6/5H4t3SCMjvhqdUbM/N7ZTkzvA7WFaF9cGCWRPRKAIAYT6j9SowmTR5n+pF8qu3CdtFfnxZU
vTrNdpNKn11FE7PMP/pcbfI53U1juaWXGqIky5/8NH9uiuXFbX8tnQtQzWy+mcysB9Qky3ZwSh9U
YYjQX8B4CoNxxKPIiLHvvYKqjn+MqZx3txPOQRYyefVy+6myCsZKIa9MNV5cJaqa78zg/QNWSXMw
6dBdpC4M3Wll+xvUyd3WFWP2gBp73rjF3B5tFk175cMFV7BLz641x9cAlNQGN1xPIQ0TbiWK5Dz0
dfAN8iRSsyqrHwKFdngMiYG/bQm/mTxm5z+n8kejVoq6cbDPk7jMMp3vMccm7BUCYD1I7eq9IgDn
XI28hM2QxZ0qsbe4tX9lmf6VkWVxmlHvRlK2cAw98WSRX7OplxRSWvGVBem5dcO3ZPIYOvDRqH7p
jgJuG9HEcXacy1hvCRVt70Qgd2asX/2Cz/sfP5CSA+jffHtJIQen6TnY2cgf8m8p5X99HsOExrkZ
FrEbi6ICCqHWmvlNixE7Iu+HnB2OrldmZ3gIU0gGaazgXTfElAFba+trgFTCSJqJKa4uSL+D3+aG
QnAA9Bx6FfeRF96GL06df/TtON756AT//K9/wn/1dfUfIlv/u7q7XD52zuL/mLZz9z393n3v+WJ8
/+ut9vef+9+4HUA2kHOgStz4MgH33d/xrBi1lBC2LVSAw8oFnPOv5i4p/2YTRgWx1eFugwTID/2r
vUv9jUuQTCqPW43rM3D/M7ea4Gr9d8+nh+PM5cB3nAAyBiazf/t8siAP0B5aZkclKid0dMwfbglU
wG5S90+SD3g/hxJuz5aNwQq9K5nIZBOJLS6hhYaEUYEmr6XCsPBZ4hgK76cRVgN0tF7+ZKwsbPbG
zsln4ANtjrMDASJ2XyTrli6aJ9Vl2YfFBj55sRd3rp9wWBX9NtMZ447areZp01VeDGmKxUC3hYgf
BgSHejlt7QQTehOWnMI4q0rcqqSoMFCtWZA+kkot/gh9Syc3ngwjwBvhqQVc/izz1JKMWGG2b1He
u6rZsObMH5gJzVcbb+VEHYllBJ/DfB4GWwXbjlV9fB/T/8NNDzI7fw4AjmE5XcRhtmwDM86XGUyR
2GMclpEoAqinc/XVnRxq9iroU9ZUuYHPCmeAVS2tcPrqBhZGdjigTAEX2bFQBvqf6Qfk8zaLayPf
vJYltWU7S4IYKpgKxPLJnJ87Q1oqXT2jlo3nu3azWfqwADcEh/VJDrAKosa+3RmYr7cw21jwNYl8
8AtSM0QXpE8G4s4XGI2fqhtu6nWA0COz1FLtvHDuB4ZqZIaHbpF98KfhdpqS7jFWVlCfFGhH7Glk
YNCK2Yn7nCPdStjxxHMceQWbvQ16aKc/VctqGVBoHlcUCQRqvXOJnrbOiS8aL7JxvFrHDqwmosN1
HsEpoV2/Y/qHEA7IECa8YJbqsWLcjzQnQKFwDeyhzjfTzUqDygIJgSKmvox6sAUhitQchkpuSjBx
geeM5ByAPDlKEwzDFkmzpCtbGaZth8nBINY7aRbvlzyfipO91DfleEmJuUv9hrvCTRrz2iNJQqts
HPcHCMv2rUR1hui2637R5wlz5qkDD2DDJOp2UzcAzwV+E27Szh5PCbmp9G8r24kIbtlUMlOKvbNG
Yv2jCcVojrgmAgg4JumnbRtKPrGlS+qzMw/NxGCgy68DGbVPXeY/+iSNvPX9yBhqiFvrlIwiPQfz
7NubXpTNR1Bp8Wyx3vu2hot3QUdwnHAMtJucl5YvcUetsSGzdJCvcO6I8BD4HFjY283yQmLW+qtM
CdKYlN3NUTHWqXhgEue3G1Pnct6BumzYEdpJeRdqdoxH49boFG09lV8D2+sHakOEyKhjFghWdogI
EZGX+8o0mgW0LUvSfgMkPwOTVbao5AWlClrpkqGbhp8nLqPDmYCirnTvcEkQQwC6YSlu6oDsG9A9
ZOjQAHnaRYJHTTSLhLLXIk90Azt+t0jwBdGDq7I0dfWroGXfFF2a7ZPYNR/hxNeu7Vn+4JfoSgY9
Cd+bJuyHh6Rme8R0q75UhCm8Ei3PCKhYCPHJitCc/5m9M1myFEmz9Ku09J4QQFGGRW/uPNh4bbYN
YuZmzgzKqMDT90dkdVWEZ7an1L5WESGZ7ncCRfU/53wnYSp/R7nzyKw+EOmhHzDFlwzESYSamOgP
tVk7T1aRtecWrfxdZnYcbOeuw7WdjcmSYYP7Eu4D0E673o7iz1EZ9YQxyIf2OZvW0iOX14+Ja4rj
iDcIEn1eLmU9rqY0PvTc/EvJGJUL4qxYhyNCWG9F5Y8aUAlQp1yM0T7miaM2RUYGzuMMsnWGSN/E
dWUcQ45MKeboKtcPGMfCZh3LPwHZRNewyAVFbZ1cZhynwVV5vwcbadn4C01FcIT0LQbpkGsV30jd
vgzp5N0Cs6hAICTGuxWFXvnkp61hIq1zo1CjFphgDCopMdbyTPtRGJOAtz+LvWw0l2f8MieG+UmY
39r6dpVuUUIaOFVxvYlbZjIs4QUcZCvhJZ0IE7PrtIRlqbsJWPazqDvV0xSUj9XYC2dtOdQXokGG
F2zM5iMuF75R19Y4qEtpJXqbO2l6b8J5cJj121A5fE86xpn6tPTDHcJqOGCr7LNrR0CtYVRAj2cK
JmSr7IQqgblv+jswt9Gj5bPM4SaAyMR6kQRQEGXNlYipByOAjgL9FECaoJk+oZR11fLNU4asHPce
UqtBOgTZql4nPfhFsD0LHsQmd3whQmzwAKA1meop5jb1OsbfZx8penXgxBSJi2LiZAF5vmQ8L/4Y
lA5gbqD/reg4jpVKGCkFmKCZpTbhrqtlQKdVSpvVGNQvJZr0vTF0uBpxGs4/MmZLbIlB+EmeD/1S
XFIkXYHbJp0p43Ky7NBKqoORb6eaOI072xge/eVLAMAASiIrUhQkuhW31EeKD58Rebr28cE9ThgE
rytTaWyr2YjFy1mytwxcRbAa0L9vmN0mF+HHw7OequAExyUQO9OAsJLSEkObtt+3w3UWzNPjMJs+
7fFwk1IoQA0Oq9Flr+tpZzrAfrNuQg0nalUZmolnBeMGyQJxkyqfAZy6lYwxwcMpJSfg9KkK7ibf
xXmHRBej5jfBmysneY8D9lyLNBlXXldc+iJIzuhCXbwJSyvByGNGcGYH45Amubny+/EzVfgnErXU
HpltJt4l6kq+juzZf+mSXvxs1YCl3Bkr+ulmmN5VPWRHcyS7wBqD3S+J0gc6PGgF1n0KmKihYG4A
dHphvuSdrNoz7f0g8JMXeFY2eZ5SeUdXOui/EKJmP4NW4TQW4w0ghr7CbD2fjHomD25GtntxcqPI
3mOA81fuguTi/DkfmGD3kLqgrq5ipQXDL970PiXyQwm3ZWPsiyN9NmIdAdXHtLBFLKBOHu+BdzPU
RvMD/kz0hcgWv8Xt9GhYPFhXdsr0Gb8yfuJkVLjlFzIQWw9vcXCzFmGtFbM9HJ2ycz8pUFHmnqyK
bZxQkY+WA/0GYXHRfmbsEoBWHxdQ4bu0qPG6EVQ//oRCUGr2BpldkAaNiUrEqSZiLW3S0jYGI+xo
lq6odUEU+IzsKPjSTkn2oAp1mXDytqqvWgqzudehzZB1mZlwPi3MqLtKAouvMYqCHo18CNUXyu5A
KNWx4+EYmkSzeDpn9gQSuCqCU1kyxq5Nf8bvmBnFA3GDShyrEWn2Ipr6MrQqq06yqYdlLK6n+8kT
pUmUPL62ujFBxJ/gqcdj0+2bmEdWl3eFWnsODpm1DWUcvr/vdncJhuUj7Tz+qUwxYoeIA7ccJGlM
g/9LrHBkxBRWsCgDyFs8y9mDfDWOGJ9k6cWQzLS98arIXiDL/rNhlLBSNbCo7ujTb1dSstoFoBfZ
Gj1OOO2/+qFG3o2cBoNj0NbP/Zi761RMOMpENuVXrV15QKQJwrwgoligixvjpu1ktA/yIaJSpmjc
Yi8L18m3po3APU5K1WuRKecHD0gK1TzXR4n0DfHShe2H3dQhUOkhJ8EX2Zn6qbK6fiEBgPnOCkgb
rmXYs+EwkqmkmqTHV4wZQLF3IzayQNEfoJyM0udKru3XWeMwDOo51z8YReO2MhYmLZbfkT35h0Wv
I9Cs+CHNbNzMtmDlp/dHBKdaYEKka4+atavMyjM4TXRPpzdJBbCA3LyBom44gJ4OtqJrEIMOWGTW
PA9MuGlxPN8lda92rUdYAC3G7x5bvKVw/O3IfqDKyEo2Ni1Cq3jK1AUYQXTh2p9JyhApQFTmMb8p
576/S/A3rREhofzlzLdtgq4MuZ1v5gb0g9GOKtg3+qk8tmlLBLOo8SyCtVRk+QqQkOwYhGldK1H3
JOPGjVGk1Ln3PRQDNx5PZoHmANalJac5vGc95aC7HvUvXJO+boKViBEo4bV1F22E8z6y7eRV8d0e
y3KEMy1IiVb0mKO5b7LCSZKt6caoyvC3jDdIQ71xSg0FKA1503vSgjTZpkwdC498M1Q/CNR6I1He
Ib6JnOVwVnkEyRaBcnxICLzlGEyDlJ9Qzm8Y5PU7qD/wEFjJTAvEe8Fk0REKlphoxvfajtBuEitz
bsk4mI9scFlhU4Yfuwkx5hSKagQDWk87d/LyI61tc4JXu3KuOTT44YneQfsTqrgg3cVxZsMmY/bW
8RzAUsJTOr4v0hQ2B6IWNr8iQcKcMlKcIKS9Vx5aOi7+0mQAo+ds+OT2da+QaiDTxdSEMrUjG3ag
oThXmyHOdxp0nEAgksWtbbIZ2oa03FunNohDF/pjawrA00bKqYrjjbvmkAtHwMF6IwF11Ej9PedX
JzJxhiO/uNg83cCdnuANWc7BoKEv3SUt3J+hbuRxiHvrrWD4s2mxkOC+YZkHaY6jQU4uaw3Tzm1T
IhvTuwfIHpdcXa6nscd7URAFe3cIg98uM8y9azXxc5NQr4ZHWMXZDn+Zez83XUUtU2WH5qYNQjeE
t0cYwS8A/WHrYua7Gsgi2oRoy/HWV34AjrJLgq8Eds2DaKMnTL/NIkcSgK9KjHFUolFV6CWUk2am
f5qoi4D9jQNeEYm88waGlKpxYf3ybM4xGyV9e4FfRjdA03sTVcNJ+yPtYpKJgR10zcHrSgy8Vtx9
qW4ebscmrSw+G0PJlawIzxK6oWLM6TQdz/wOP+mbmy+g3TBW5ol75WDEu08VjVBFHFL0MsznyAsk
bQWywq5UF8Mhc9wfLX2xd5mLC46ohD6DYH1IgB3s2xTmrh5c8TLP8ReX28h3nMgVRbNfcKGKYxvC
mssTpPQiZYeMpHvj4Nc4FbLlDQ2VuvN5DO+Srone2VMUBMTJ1z842YdpS7lNuI7Y6Je02uMR21pO
JY8ZPdYPId3C+8ZH4Gfh3FRVKyjlpJ6KhKtF1qtxjkJl2FN8hF4wM+kGwli5S4tGEMWxpjOkFPMz
aJzy7A62/ugburId7ArFLsARg6kpq1yy79hAf8y925PkyOgnbkPpw5OB47uqKUTM10Aw6w+ZEYzc
zm5NX04vmGyP7OkzpJN9mip9gNjNcX9Q2Z32xXTjUmyBZ0jn05UeB3aFvu7m7ylFjGVgVFJjAHHl
cZIuTZo2xha3xZEcj7nPhD4zaUdw0u+c4OS+6eo/HyavRM17DM2V7K9bl0W0c9MK4zuUuXCPMhsd
Omva17mf7csOTq0lFMOPzFXdE9vdmgEF+sV6/PPMARZlU7cy++mLODjKppovekrnNyuP3Asmjh5P
SExoFYwJqmhp9hZFRSyXTG72ssqP2mZ4G2N4uu0zh17UDLM41IuqZLNjFM5O9FVI12knr4ac82nv
OfWrbsyzZ02kLUiGyUsOgOeAJ2W8z6EygPeBC7rOyuy1zgX+ELMgpNo3zY3G77RFkbF3Si7js1Zv
sA5YtKtP8o78JFU3XpKc6K5Y1WLqKUjwbny2eWun9pzzhF2NjVQwb2wpcFnB4uCMDEYOe4mxHXgY
QwIy2d65UXHFQpVuuWX8lxJ2c7KKsAmsS6guK9uKaPvzgmGfmMP46LpjuwMO3HF9BL289UEOu6so
dadrnRsUXvfEFypR5rupi+rTPEfKPtNWpOCpYZCYwrh9M5BYHqVbd/jq67l9wtTKbi/KBKyN1Nx7
RWbyq2JbVy6/P2neDp5DnkanetRsQzTh2UFKyT4HR/QnZucPAnjJeqws5gXdXHwPkxfuWR+qS02N
I9uh0LjBiuRvnVC/dCkPVtIhJZWUsar2cpQDyZvxEle5d6MkCdxVx3GAKoyY480q1DI5m1lTHj2z
8b/NTtwZIdvulhgGG7JwusPI6G5Ho5vWFtysJffD/Mio9jEet6M7Uo23mqrZfXbtQr7JzFjTXM2T
hLaCM5ECtcfPQ1AYxGZyE45y+pzhZz5hSDN/6qY3OA8E8q7HZ566cu5ulDFlmlYVOif4u+IDlcA/
amktwXmB14yt9/STiAQpyVbaB5J69bYxi266N+k3cnqagQaf4PVqmloEqXGWEV0MpoddJ0uTWa+B
Gff3pigA8Uq6U+P8H0Lj/8gKj5P6/j//++OrSMpN0jKn+9H9VR6wTJrimMr+TlnYfOdx8q//0D9k
Bc/7Y8EiInoztRfLP/9TVnD/AJaIIu6RYxKLAv5fsoL/h49eJAO0u0VvWLSo/5AVbP8PkID8KYpA
0SSEtP87skKwiFp/laxN3/bQXh0L3QtLkv8LrC0ppSLFbtf7pIHgu6p13T32jKde46EbbsWoH3uj
MS6l6BYxm9vvjHIA3pnTb7aROs3fSLUPHxgIk2OYBT31GK7E9c6cwnK6js1zIu9H1+RmnTkpt6lW
d7Dw8+/UdT817CusLrDf6pT9kFs51Z0KdPjI7hJDIi6aF1E5BflGNwPDQ9VEG2aI1RXZ9Yr+6Nxi
eEZ3uX4WKbR2E2s3qnvQbwL2WA9VFbzSss4gSkcVz0pQXK5h6D3OZYzY7K3hUSJC0hD6QA17vI1b
jGpCdcFFjUa26fuufnAKx9i2IJi2QPVICDdwnZIwwy5tBvrFnkZ5IHhAdwo2JILAjA99t2COOrXd
Jyzo9hEsDYf6MHSHFbC8YIPO4CWbtKDCYEUe0XonCI7N3pHQo2s/uNLWwkqx557sQFt347sosM4t
YjCTx9oZzDeAKJilQ4Wg7UcEh1eMja9lh/OW4BjN8r6Rt+e4ZrlcC5+VbTVTzaP/Z0n4pjG9m/7N
kuCR+rMFytz/X2vc9yla498Wkv/8U/+xJDh/oN5hT3GhI2Os/q8iSNf/wwqkieBuoSpioMFB8h/+
GRv2pMVzn7ILWj1YRngT/29JMP+gVo++WQsTiLWsGP+dJWExqfxtReAV/ABPsEmxpGd5v6wIgQ37
qc1Hb9tJ7vcVOKLpJbbd8eYvX8rdP/7C/1X2xV2VlB3Om0Wt/PvL+C45IdsNPNfmc/3yMq1rEota
zi2ukw3vAwrIDuddhNm+y4Y9pYTD/vcvaC12mF9f0cVtgrhrBuixv+inQTFnmBZDghnWAq1ShZnH
a5DWiJIUGZSbwi2SBx+2wqEL/UuvzcBgx1TM7yVT971ZB+mp5bzNNHCwt9yh6Ymkl74G0T9fWWOm
/k2tnPVPS3Pg0ztl0+wpCf+a3vJD/cUfk3pGNumx9LawmYovTdBm3bInzUi8lGTpgbgw2/ZcveIk
89VU5vxFDFI/TxEZaNlXSMKg/5/KaiQDN5Kg+P3Xaf/zdcLbI3Hl8QwTXJNcj399e14A6zFFx9r2
mKavk9kip59QJrLxWh3jeB49Fl0LlHfeiXFrGiZ7/giRiPfsH+LR8Vg+o+J2GiFPWOpoxsY9DdOg
skPypWwLmdC+IXH4e8wqzR20m+qzj6xsTwmHuvz+s/xpNfr10vDpT/Ftgf2Df/79s/jsoswO6OBW
9TnodNlwsBlHO9qMCmuKbvAgLvF1uTWqVn+VribGmhdlQBEpwB8m4IFx349j9+ayvjM3Iw9bZIZ8
Ha1s17by2msSGx5FMqD/GBHxin44dhWIegB+b0ouIKtQvnLEFTed0a/Lcrr1YbAdFEitY9bkEOyL
sr4C2jczE4k10SQ7scJdTPspCUbmqJgDliC7FmhzZvzluw2NMVbPIItt+3zdkY1m+sVqdG4KkygZ
E/aAqkBKrl5//13+eeP+8l3iZ8UGiFXBEq77y23GeRmbFGV3WypJi9vKzMpdlWpz4UjtPWH9NFI9
3kLOh6lXjBBaD31DGQcB+ubTwW0DJk8jw9q4T49ICDnMHqI/q7IE0GSEQt3h4ib1D+hsPEeqmL4C
qjQeehWSi81H49USWXSlsIVF61xhEAVJP175WZ/uut41/82Fw8r6T2sKd+bySIAGLLkV/n7hKB+0
kLfcBG1WDzcAbqnJ5Kt1gBpWzR3xiGBXW0h2oZXT7FP70RkPvIlJy/fBa8yO/yRR0L4bHZn/TS8i
LQQ+zFbf5hdwTZjAf39neTQVQy6hs2rflmvRVD/jYTo6HXltbxxOv//R/8XXAH0bEx+1Uz4U4l/Q
2BXPB7IlndxyRPFezWqqlrs4vf39q/yLBfFvr/LLXZr7aeK2AgBFJpLk26wwScCepMQFrXra/f61
fnWRLl8f7VZoC+T/qUX+5evjkqTBwK5BpEphn4VRzF8MU5hNNcK82GPLslvS0MKG0TTLO9rmm83v
38C/+EopQHUCz2f9d/6pCxX9TKqaeTCQZm94tjRwxTEkq/P7V7GXX+avdyu8djYOMJ5Ywm0ThPTf
LxObJdcnr4yHXDYX1dpL3ANyajLcj8VjFSS3zLnWHAO+lm1pH+fGLSELIGhzBXpS6InBLXzDLnaq
e7dVek+EiV6r8dLaiA7ZFJtblUSknfr4qGCwLUrM3BAcqL9T1LPff5hfrw+JmdSh/QxDabDsqxa/
7F8emDPDhZpMmbeteeysw55GUeTcaDO75D5+/1L/9LVx/FoefDCFcYTB2/77S/1XUZ6Xu9EpnDLj
ABpgOEcNcxTRhiCtOfX9mxdlK7gsnn/9udBTWG/YLrGyogT/+nNpRkJ2YelwO+T6kfw3ckKEgT8I
R/0qyBvjGRnbixElxybSb15QUqujJ/sjjdA5OjNmqAXJxPO9lQjdu1ZRZMTitpz+1B67DnGlMHkL
7fatgnOamJo4oI8QBu6LiVXOCMnT45FeIQeDWGveBa6GkFKghicTfv+l/2iVmJO5Y96/QHjxn9IX
caVsI995o0aSD+lREaq47+s4AEgFRIH7iXPLmkX/mDn+Q8Rp5XZ2PzAPfJUUsNyWM/JAKWX02lZG
f2tQkLjTgFM2IY2NK+o/MatR0L1nckx0tKjz9A1HE81SfVLG62Bshy87D5q9E+N9RbMTztuY2P4u
MItHpYa7xt9Tv0RkPrJ+hAwOt8yTyEgbUfGOz500e4cwu5N1luErCZC7oWqhdDbFjUN70J01urAl
7bTukGYh11hNb3+3IvOvCSS2u8QivIVLAdNVYA3hFoagV2xCnlLvQCj0FtkADl2KDyx3HyQxpU1X
CxCHFCk6ND/U8XRuROzch/FQrxGAtyPI1gAqKBbmGcewWNrRKSSHWOhsCEoFPyctrjLdP9ZD/52y
u3xO8ETvIJcU28AfXoqYnHnBSLDtO3xcdm0912kq7oesQcSbVFXwd+UAvII5WAWivodS+zxGvX89
EOc4dKqBNt1H5C0yn+irZTAmaKjP21tzLu+6wS++ypafrW98ei/DOPrpQw7bU5zUHjjhqnsIrNZr
Wav8RScC8HZXMSVIR/+uqgpFRQ6D1NUYmbEkiF1PhACH6SmP5u5ehFP/pOwUi6DRIHjHodpDyctu
DFVHB2x8xiVjo3XTp8wgUzoLN1ZdeLyyq2AhgP0hsWVue8e3PowQHgSONxgiDRn2mF8P5HDR3cd9
/tkM3vSZLp9Qm5TFN+Fwh39uP1ePJki8tU8dNqr/dWh47T6lhxAibFb9CEMrfqxMLsla9AkbcN/a
+HVmnQwvnzcdVvTNHFAGXVHndu/V8Bmyupo3eLssKB5N+dM323FnYH0/oSQSwZX+NxPjt9I0Qzhm
VqXgIdjJ+OK1XnVwIg0bc0IujwUab9/GcD402f6+iV4a1b4wRukJIUur+cwrq3uO/Mw9AP0t9oGY
qi2gVxu8oG6vmqKRmMIa95ASAds1GBe3ks6ttWW6Jb700rhOeFcbZcFmarLywgo7MguvNZQf4SJB
ltHe9vQVrI9vISMgkyPNX2kAobM0xQiENOb/YETxwzAGPjnBwdhlpBpuQ/T5rVUZaFL99Nn6srrk
jXZvZc+qwD04IzcmwzEv5N2sTHHfxwW/id3DqIhb3Z8ci676wOriXRxoes6wX412pa68FAdPRmZ4
9SdzUoZz/NSJGNqlUPPZNGs+YFW3a8SbdCedduIBAeUGk0P60fZUdNAcpm+SOSTfOFX6upMGGD1F
C3ycp3vmMG/0HLY7jGjlBs8OoSuz2dC5OGxG9N6bija51WSMeGp12q+0X6cYB3GOYlWq71AcGJ+F
HO3cnSicZxHW2FpFlDbbOC43BEhujc7sL1E4AeQb1j0OzRk8PnOvkk+ssnthjnhFpsT+gruVX9SQ
stP3sWnu09b2iHTOUIXHxr1tbNfZlAqrCXDnBwueqSwdG8xXCHrB6/f4Bftt0Nif5VCfY0vCvs0o
bsFlkZSDs9cYLPeNYT5UmULJHIfrUg7hle6rtF5JU7WvDO6tjaopbH+POJ4Nq5iqp92UTh2n67k5
dxhe1jQMbcc2i256jLHrztYWNDc8KHDjGNUbddMDYlkKwokeOOgb2FcqHZ7YdlABQVXPuRLGcGdY
SOWJWRLyqCp1km5bXRy3vo8zsFU0AhkfidNUH3NjZnuY0ckzmXCYOaOTXGGqE6+862pLBltCTqem
DC7yvI8BDn0ElpGeap+Qp4dOcmnsCZtXoQB/QGZfK4iYV1NOCIUgeXFUQiYs/ZJexCYzr3Otelxd
LN5p0tw3FvXczBFWrjG1j37nleB3YnVno6pd3Cjzz6rJF5HPS8+mIyaQH134UmIFfe2hiOEiyK3L
GAGyImLOszC2073TdMm7X0k64R0a7ofa915VZJrHJA6qUyoiHrfxdGdSYbQZMxHdMdnp0Fv66grQ
gDx3JPmuQtHLbRwO5qNtxsk9/lJxbFrtXzHIZeoYpNH1UPj8WxsMN6ALvlRRg8WQhbmm8sE8cIlu
gVh/+oWMd2XOfnHlNcvqEoCdhlun2PfPnjsdW0dshdGcVH8LKnhbtG55q/MEjo3C3Ysl1KWCo/e9
a8zm1aWbE4k6WxevQCTkmpT88xQ6kvp6k8cfTJS91AOmiG7u0r3pUMhqOG6xKJ0ua5gD/pXynQ1Q
KugoRlM/GHKgMmKk6nKgSlDGx1oQGsWq7uAXgl89OwUXftg1Bgmpkr5qkBnzsfTNFx/D853Pn1/1
o2HclwEUlzmpv9wWozE6kmAHnDflQ9n0N1imIWM7P0u/OUXZHN3JLHA3kKRhecEmOoIAweroJRJs
5aRXjKOu2wgEZYTESHJ814SFBhxlTaSIDItmV8D1t12HKM8R07VoWkisXeCULnWa7dDcoB+Ez17j
WZei6Mxru9PqBF5jvB7Hsf1qJd3Mq6GO40dd8mYM05HfYjSDHz5A31NG+GZrx/w5K/SNTQNUysKz
rMwdCCsBhGekKt0OWu+qGNrJWEWiKrdN4JUXVXrg7+t0+M41/j5Sy4Y6RxB29y2eDbUCKm89GSF7
EupLAoy+kuf1wPgHTZ0+rj1Fhsiefl+Hj46yen78PGAbqYtoP9UC1EEb1q5a4Zib6Wmz8+dKBuMr
zvqcFoo277DXxXEYblNIPBTNV2lwA/Bu2NkZ9HPBYYi0d2jIt6jmEeSpMH9z7d7bB9IgA51prBRa
F8E1rSiKN4+UQtp6TsV2wNwL4Y5KmNuRmjS2TE2rbtUUt9fpkF4wVX46XvpCPyllXfFkn5oojA59
P7/2M6iTdsYoOsVZc+ip49pi3ShpseNxY+JlY3fbzMQOqxa2OG7qjcr9/grjh7WLiSbvaCAhlWx4
tGM2RTjiE9E7AFCIAXmw4+maoILTaLhqpzI9g09Uz+U4n/vwa3a8i6/tR6wFH1YdH/1p8TG3r7Ht
OIcCcu19PZj+oTVLb012w6P9ys+6TV4lxaYyrRZXKYLMTWGqBg51MB+K3EAk93KbfZIvS+CATfdg
tBldp5UvsIcqu7/JSliHq9aV8mPUZCnWvIWetkUZ3WO8fgjHQhykNVUbCq0AIAszWwknvBlpV0CT
0KSoGTTp7yENu4eZksv9NFbGFo+tRzfDFPkrgCjTFzmpgVEs6mbkLE6WUqg997Vfr7umuscfow+D
aUVvRMUBdODF37pVVNLdEcAVytS9mzF+waiWQCKCQnv0SBM8mw3GWU4ug6ghxEOsc6uZE6zJ/H8F
vz75yZ9Z2hGLGUbkBO5tzaYmdpCtWuOUaT/dchpoiWFgzsSsPWXbxg6KK/peDLlKXAA/oHZwUgQm
gnjiVAJqsW3sSsLUD8a4AC89RohPKF4VIWYPOIpIKpwhdsCtDvnCiIwI7zjNo6leD2CCvjpGkLtR
dOYHd7S9nYQG9woQ4Q6oeb8dvQBr8IhhGHqzb1ybsQhJNOAJu85jzEINW5GtjLMSqnJe7fvQh8km
HOtcRP5TPphEINrqc+6jBI41vTwYxqqHWQLk6gm83SfUyHDEC9x70rvme4zL+NKDoby2PUDM/JXR
j2VhfC+iKn7odQEHmi2vdW4AvhLIN4Inb+66Rw+sPWTTLvnBMpPfkOgen7SJqXGTIOzvLAx57zS8
ApIt4+wQU5F4lXdJdGPNUX0/NCO0/FSJI+HD7gbgyOIhhoSZqD68VTaoDZUzidGun5wLtm8vmIIF
DJ5+ofJHMz2kxEaNP11QSOjeAOGij6GitRHca4c54WjQJlsFQ0vrR6XbeyR9j+HK3EwHgDEUP+Wd
+62tmqbiOS2TezjZ6r7204nSDkPb9hFEtckWkLMlvDpGtKsyAZZRp355AJ6evrRt0bzVqWNaW2Ei
I6yqejZR/CKdPvWkn+FIEi7EaQT5wCsKjjk+6DHamDDkGS78Ywt702EgBrIyhKU4FMbNHQ/NdNeI
ORfcJTVVuZM/PRtWWT5BFqDWJfclZNY55KhYdjeZN96DCvO4+IeMQhQ+gkFEUZU/+U/HXWsH5/KW
ND+5hwAmmeak5Uu8kFGygV7AniSkOnNdw4x+sjqL8alpstvjf65/5CoctwMdeLfWQPnpymD7A8Pe
GD5kHKZvpTTKhgJAlMh1VToaP3kcd/u8Fmx9jXnqQfI7LStDNAF8AeC5ViCLOGLB7+URP+1Hzy0O
mSBE9VyEYftzIOLKQZs5YnmyHfyshJOp7z0HU0LyZw4tnGf5BDlww77aMG5NkCv+2QLtCgVSyte+
GIuDmn1xyWcBgNdIarh3UDd9ioUoBOFul8rfcurUtx26N0vBPPcYJGkoi3dFOSqQOtiPJbYstaW/
arKvGPaFZIugu2yBCaYzlilyPiPeq+tMBO1TMkiyZQbpBF2j0raGP/6cVYCZmpO4Ps1GVXxKSw27
VuU8MCeet5jP9SCuCq+YX3A7tj8Ji7jX5iyNLz56/daHuqXDBm/ZiQcjywC/DdWuU1/4zQ0Gwumm
rdzFj9vP+W6Qg3nFbCxidR+KHNeNgCFWY0++TYbAvKlMmb5z0OTw6Ona/0zTBsyQTXrvpbb8INv6
QrNt13OyqmiJu4e/Lb4D7ZJBq4lV5MoJXxGZuLeGfHGfJtVDOYDADpcGgh3hoc+c/JbQbbx2Ogc5
hQnnnvTdKcs0ydiZoRgAIyO64GTPH8d+7HbCVNFZxb51m2GOYRQCKggW8VC2u6mcu+NU1PZWEaDo
tiB+mxeUfsw6PNCeIwCmHat87KZ8Gqs9NXOafZCfokVbV92B2zU6135v3ak2NdwVz0TamUcbBPC6
Gzt4eeM4hYClvJjn5jjM16llcVTgfPxpy9o/Mm+NzvYwfrfW8N20xpPJoWBB2VhHsUAu/Eo4O0ez
jBJk7J8bFUUnP1DBVUo45nvwiijBAZdMN8y6eDoUbLWXCmuPEKJjMRhtEighxI2+WzwPVMp45BRs
qdsfy0vgncb0H1zG2InxpdoDz9d5SDjsuwicNJmJidoTi8YnJ+TDVVPIoXx+lk2Dhy2b9WeCFThb
D2RGb8fQo1ukk9fdEtTmY4WbpBuhkgWZ6M8D3JVjo52O0rzpzeRvwaBJmcCGo0q2d7sJOhnLxEgp
3Pzu90zm8JoXzpvX+Pp2Mda+tnz0Ex4NkJlB2R1Rvaot8ybxvLiWHSOuYQ2Hk7wxMDdAVcWgqvMM
zrs1X8dEb86B2wzrsKvV15SPDOCK3tiHitOvMaYU1tS6C4F80ZEMdYZ7wbDwX7PJhbTGA0tjIeex
3GX2uHeb2djTIkY1Q+NWtCr0trppbaPcmU7jHSvPjkCGxJH1oPzG/cFwg1IIuqbBmBspuGmrvRRh
E99ZSy9IYIDp8txeXIchydqU63Bypwqkr19NB37xDqyY7SDD+porNg7OJL5etSG853h2XVI0jVpn
/mwxrC0IHfL8PdGVJq79oXc3PluW18Fy03Mhi2LNBkFt7XEgQznUFVm2QF9DLsgwyJvGtA1EjH5X
cuK69ybOyc6gh3PjBcmPqJl5CFM9uBYSYS1LovKpcGX2CPFivsCs955R8CsOSUlYLHYyYEJ+ZFbr
HLArsK2yWywjCTk+ldsP3VQS0p8gq3IoUkfr/5J3ZrtxI1kafpV5gGGBwS3IuUwydym1y5JuCFmS
uS/BnXz6+dJV6LHV1TYamJvBAI1Co1xWprhExDnn/79/wd5fY0j2m7FJEaRkQ+lbJY+KZ+Hg3I6c
Lrds1SlScKljEshsCKZebEUcuWYk7omnOgpiG5asV40c9pGBd3vm0i64w1bVxaZNZH/bCVffQRUP
K1ZUlyDeHu8NNCR71G6SfE5PqqrCgwtEcxtXeE7G0XYuJqtUuzETJbjLJQ3soaUqas85R2FaXydT
dd0WpvkgJpIPGuMlqZxXDx0NEmRngqXtILNzYigIgAYdH0j2pdOH9i6KYv22rmzThyzjHop5zC+T
NrsvY89YQVOPvylhiDvZWBZhllW4TziGrDU13JFpgqU1dMbbsRj1HSSN7DSxmyKSKM8aov6WCOHo
jjzmYosYzdkYBX1nWrzm5Vha/dZG/YodAEYt45FnMPj6UY9ybYt1Yj/kjdz2Fo9RGnffOuqX9xl2
MITkye8R3PsTHLfVwCwsg2W2J3oIwmRTZlsZt3SLQkksIUEk0XrB/nLf9f1mYUJrqpJ7zPRrrc/t
m9UWCK1H7C1u3zUQocjWqYn77nYlHamtFeo9uRK6BvSgA8tu2FeKXIoVufX14Dc2kHoMiGgcO4bN
NWqm/OhiHl9qbe2lJewhrX8uPPsdUlS07TVCNWekvyvYuc5Nrzd+1ToXxtLttJqKjwxhyJMqvqIb
XDFNKLbgL28qzda/4tsYWZookI2xIKMHuNORlthD5lk0GnTpM4rwjSSh/Tf09R7dPVRJVGBdM+Xv
JjkofmY2L8hcL5DXiWgVJRVaM+Bb+PBq12A70IgoA+NrL3ayl5CWIKt7qqhXXclsi+OHPNoaXL1m
oWRGqCxRz6IDd0WBgfpcUthk3b2UGFqOxZBZgVmhLzfP0BnW3ECXEchwVHFfCa+37hwVlQDpYyNu
VqNmOBu8cd0un+faovtSQa/TkgyOYiHs52Ygp+w15F/wejbkTwSgdO5NAFrUW9hNV9kMFpH3tvap
rteLS57phpEFzY0mmW9CzQrvgO7jIOy9yttK19h7xF1HrjIOyjYSRprDOM470P7JayhDdkWJoQQu
oqjSey1ZUoaQAhH2awShzV4J25RQ7WMtPDoJNYofEVIwPntemt14EbQM8m1cBOlzz8SEkS38UvtM
ZsTe4Y+KkDPsEGAeI/ZDR2eowHpK0PeKyJ3bdByyu76zWG1ZNwAypwtdThi3OKSdxJHPdZn3r3Nl
2O+AqOELWl5frEaPs3NLbecb6N03y9IZsDln0e1Sm+0erwH9CRCvVIwhCUI3rtY80Tpu1iAZya+Y
OnmQjk1XX5NA7VBfh0t+IpIJ0kqtrswUOllRv5JMByLOGa9s9veoIk9Ti+CZd9qdJXB24RMpoxub
A8klT1z8HKpUPU8LTpU20kkMEe+NPfUYOox6h70tYd5Eum2ReltC+V7I4Lq11fQESmvC8BByzACX
rvYTZL/IjYiyLxsQvEhOfYcQOL9IaD9GsJiQ3Yj+lr27ZIfM6JvBbChAPpxxtB3UxmiVL0PxsQxk
QWFPa/1zSlhJUPWqk6DlXKSF6E4c5lTYrsc7ryq7h6gnJWBKTNrW5F+dUiQNep5dngm+axJlREAi
Em2LtgpDBP9njjI6NbKugAzuByDlL4lIW+i7pOAel67VI/ywWcrhN2FQrDo23aKPWPJIT6NnMKeR
t5t1rFg65Q5pfllRnfS8tO/U6AkOWnRUE11jXGKnzyjixXYeWHHptk6XCS7xgJzG5WmWVG6Fz3CL
XofDw3LlNMXTOArzBq54GG3azpxfyAnLdj0n5EvL65ynWeE8Y8Bpc7wmesGv0tnTL6dc0wl8lVwG
FGJaui3aKLwyaRa9UZ9SiSxpeEqGCGBNx/XjSmqxFGu4MPkDZRz60qbZkvXgj4XQjxZZZAwuhuyh
6NSu6WuyPIvxsWvRi7ZV9LCExrYWrtzlTJfW/dK0vj7PYDDtxqbrnWpwYhkysq4kDx0eQDQkNdXJ
wINGNrLefCuX5AR6FspsMm/7agCVrQ5gaMnbIeCkRWsDq9Ooow2sSTKAKvQwToDV6avRG0jzceOO
u4Ka80kvPbqrjqX2JFiod5jl+G0ngwdixMdMFoHyhrscAfvkK9FlO9CiuDTB9V0QMg3AmqCUZtvT
rvN8HFOAfEepVkPpRDexyk6dJAK1HerkwOyEoQNBd7up8TAMNXpfgaSCM367TEkJxEiMbWDgxN+5
UHRyFBfgKI05TZ9SVsG3RTTEHiKvuXPqcKBTPNWAmxeLJcuWw3UHvQgnVEjxVuEnzhOjpkxSlbVv
DPxhvgPh8TRybjkMcxh1DNFqfN1xPOEiWfKKl7uD/RKMHZfY14z+MWtJv3DdxV0nztBsR1ekHONI
qZFwmFfYnrd2y4lpRSFqXFK1VasYDAP2VKWWm7J+b9NE+6iySfMb2WsX2fmEOy5GcotiD3stgH+/
KvL0Ol0WZ8erY0K9AidgxYZcu55mY6Fe8ALYOKGAN+PvyojPxkPPOgXU8gKlk8UxbOCsHCr8UIr7
M3B22/SsylvHhJBJzu15NqZC8SWnxXAImQMFdYZbqUxM5xbfQnJJPpL9JjxJwBKdPDaLDLRG0MM3
X8Ujhvg8Bu5N38gMdNgYqzrTuicIGPad4Hm8iWvBoxSZHb2Gpbq1EWutKiZRPjtNG6QsqjSlBmuv
K50s5JI84sDN7OIuKepsixy8+6JC1rZKNxnpjyXattWsp/zGBeCMwc9LQnJqzDoADav4DRad8WwP
bnI1G60KGCji7EGqSH6MafsuHhjf0DH02Vle+QRgz0eQvmwxEW8HLeJKua/aqD3DafqIBmlegqi7
5oGiX08HyS/yLr2ONVH0ZBw350rBiqEoegvD621NldtvKxZL6ABNO+x4rBXHRZOm6Vi4MWzfJHqQ
Sm/n88Yz6AE8ynmCeiolooHFuygHAdNQFs2bAZzYpOseSrO7Ulox70Exg2rLNLxk3ZgioIkB3t/A
56/veLqSL1lZiydw8HngyDZaR5odbcIqXK6cssp9JXvqyXAeGDznQn9Cd9k9ZOSdBpZbAAlOF+Hu
48ZQPsKx6MOLFjeoQz1be84y38EDrS9Ksl427A75GoNxeygnvab+hKjBAEZ8r4p7fzJLddQI0QqM
KM8P9hxh6j1HsJ33DNNfcnfetNawnGiukJgcZ9prhvvvUc8IWmM78K4SfE4g2rEId846N6b+XcNF
vE9GIxQraYxO7sciuSDJYLrmWcw5PFvNc+UM6Zvp5fTR42i5k9IYIApR2dTBzOgY9UJAjxiwT8o/
gYAP93MUAkdisEEsiT507Z2YivZkQVexT7pbksc+ixLdkjb2OLS8ZAd4mOn5kunXsxlDyNWcQhAl
E+fr2unQp4iaHh5AlXtow8YJUxJHDiFp0eTGyJvMS1dHLQNMd8kf4qZAPkLqKxPQ6lKrtAdZah8m
ss77otbUbdVb4UarpuR8fj1nziXJo641wxUhTPKe8LPhVpuHKkjTm5HG6saAU/CEFbC9toU5PcEe
7dYpIpSjWRFcjL+pf2JBeXKy3LyctfNJYCyyk5lZxhFgk77NYeleYwjN/NAesvdhCNuNGg3db4oh
oSjRWRcQV+2oApPIV7VB2AjSD3ufy5a7BQbouYgUprGOcM43Yh04ebW1ruFVW+ZjmthRUFqOt1NW
WQStAy0pIi7DV9ZZFlH2LotSVO+LmmguDoDbxpT9oYZlSxKKEE+2l5NR4vKtCkIiCnFDazU54vo1
N3RoU36qnDZVrWfgdXLzupaqXReABgMtLt1jL2hepOW3kc6MM7Fb5GE/bTkwk2AxmxbR2mms+2Gb
ljtFIhy9lOjZjeN3FEofLr1VEnflJgnFhsAj4A6tk25rVX2QU008mQMkNcE4eyY119lsBXExXERN
dDHK6nGCiu8CiAkmIsJIFJ4x50bxmpfV74VF6LYU+3yo7zDX7lAL+ZI8ht2cEhRqjyBAbCZC3Wqc
GGK5PY2dogXLbGi7RVeH3LR2fTpfWIpe9ywcpkH8yF0LGHtjdRFa5HpJKBv7Pn2R9dxsNBmll65M
sjuD2de9XVIbVktC47uoxPY/l4rwuIax/VpmXfRKerB1SbGrbxY3wo/ZJu3Dd7Xc/7aB7P8QRlVI
z0F++q9dIBevWRu/vo8fH/VP7rA//94/fCDCwO6PAwI7Am4vNKD/IM7pOgIbHRYhEBa4b//wgQjx
h9ShxnjAEc5QBIuv8ZcPxP3D4A0x+BMPYwUIVO/f8YGYZ+nn/2gNHcSvONOk1AVsA7wl3ic5pY0M
I25MIjedkSTsot16o5tfREXzQtwMEmapB5kDWpWO7TZ0o56KQn/EUK9fVO3whPjlua+bEy05evvx
0O+QQF2zIksCrcAxVL1GZ7puLVoH+VPnnpH4XvYEkzvwhvmAD8ZABHfOOSYW0Rh/pyX+WUj5/Zdz
TVPgtUH5Cpvv0y9HlkBMWldlBVORBoJklyz8BuYdKYX8jSr18ydZ3EnMf9hyzs4cBL0/S0UjrRH0
4gsrQMNF8UlUTKldzB17Hr7mHx6x6z/vzY+eGvOzatmxHMSvHM0dnIbWd9vgjwrY2UnGQmMkEZBL
/SZDJX2GkV9o6jWQ3sU+HKincxA0JO84dSAHpLu6YyEHilS8DcXIabU/w0jkM//VfVkWlxpgl8C2
m6dIG4+VI1+NmJqhdgLbqb42U4FwkXCW1YQ7YbZw7xBKxFTb1A+F2bd7s40RBw/g4S2yo4M4nAE7
Lc9KJS+mYkqVZ7r9m8stznfufx5bEIx4QvBQkZrr2GAbjU+KZrK/EbqbmkdGgruNkcSJYlJ+HZP6
U8H5qp7qwnkF9eaTPMFB5Qx2GIr3XIs/fn0zvn/Qz19EMi8wTFhaluG6Z37yTzcjnqaoiOyYISMB
buSzzaRnyCc3ahvyqPK3vM+OFpkZSZ4fm365r4hqJpNUbunqscl4xo3ZN3cpOYqTrbZWJF+XNHop
ZrFBafkbI4Nxtlv9+GWl47gsQpYBOBkNgPnpKS2JTtWyborXur6kvt1VB/q59zQF7pTmXNZdct/2
1R5VH0JLZ5so/VGDnLPqLYAoJBkxegkGQeZTB21kwVcVO879WDfW6tcX9Z/uLt8TWBpSGItXif7S
J2iwHSnpJInU2FBzmvip2owFY0xF63u0+2MLkYNeykgXxuksWknLy6CWu7kglIhkll9/mc8i8E/f
xf1kYdOdWuS5zEOoVMSd1ETLegJnJlg419i2v/2472vSp3vkOZjXLHTnrjT0Tw+UhJnJeVJ6gYny
jr5ZjTq7Ix+rGHkqrDsR5caGhI8qGCqN3IxCJtdOjOdDj1/kbJqrNA1bfKwFhbRXPp1jfKLW2xBB
c49/PTuCJSa1PPQm1EHJjQeeCiSlxyx6uXC7lth7B/xfLeh2NIOxmo2KOVvUH7FRpD6hs8XastQF
0hoqkZk5JZVRu+tcoj0rmwGQzZRgZTSRue7M5frXN+LnJVZipgS3YugOWFRHYNj+9FDMJrCeCqIf
4drWerEiUoNOIDaB5PzGk/c3r4lELMSmSPAT+6/9aduwmRwbZcg7baaSEKnsA5IdDRe3ZpLnmRiP
2/hLOo3AoJd918+35mw8h27RriCgvkDW8gkDeo/kgjQ221Es3HddczlV+fbXF8T650fz5+/J+eHH
tQfJsIxwYGTrEDDOLEYi42Xq62nxhBWZfCx9IJS0HpJVrMW0j6aSXiVoFSr4p2jBOVyNi3ZyrFZb
T5Myd6DYhsumbQqyiceM2ZcbbiPlWIfFabLHfiQwDuvWaaiAwFp1T9xRR2KqZgCWLD0+2NGHOUAO
k69ChQRVG+cO6Sep3eAvEaJa1ZepS1/DuCadqB7nF5KiH2G3OcHCyeEbXlAiD8Ko2YS9io4lap5N
FuePv75m//wQcdrBtsbRCmMHO8jPlyzrPI4bJs7KyA5PAExZBEHKAUwJa2Pz648Sf/dZnDlw+BvI
cHDz/vxZMDMQVJqVF5BGaR6QlwFerE0EonP0GI8CxaJSK6ec0Q5+Q0w4+pXJFMLw2GDHjkg8cLYO
N8VGH+L9zvl0/uyfVxlpmjZvrcdLxTn30yOep4MATJSFZ13aAZ6ttLXjov6sCN6m/4o+qr85qYjP
JxWJyVj3WMQkn4HP+NMVaIws6gcnj9YpCBB3ktNuxs4ShHa3XZK4Cua2vx2jun6lR/iQAm+zSZlN
9crypcXARC3MY1STlHBGJsYbdnyRax1zAGCSvzlQ/N03dVyLTZHHwhDep8WlS80QvlkSBq5Tsaok
xWZIqddiWn4ocfOVA5YFWcjRNbrf7C9nP9tPdwLvlwE2AqcPu7L9ebHBStEtFeVdUNTyMRwlS0zj
gxALzNK4HebeT2gd/+bJ/LvPdMBeOFjO2GfsT/fFK2bdkhliJU8B6jGgFBhJPR1qS5qBkXC0L0iP
yIYHUjFfseO9GgsiwlD7ClwDcZJWVSd3Kr+l0tyLilFcev/r73eGb/x8TVyDwzTWeRZhWIPfTd4/
eLwmTYlKNzqNVJoe9nSzDe0QLBavC4kjhDZlS360eIjGyfiW2vGhX5yXtmomAEThc6Owz6aOdWuM
w7c0RuVDMHw00HTWsuR6dLJtHY9sVRWw6rp6c9hv15IJxRBpHnaRbLvUqHjSDFkhDpoAZpfa4HX9
mAv9vp+tZ+LGAtSbm6HJNhag5fVgEgn76ysgfy7L2OywdFK2oOS2eXdgHf+8dpRJ0lFtxDJoB3kP
n+ZmcUlPKAeEXvUEGRAA17q148t6inJfhPwb1CmrZs7bdRe1t10z3lqkroA7Nlw/YT49GQ0bvASk
WehPUjlEWTEBYtDXXETt94kni7caow3mDLpyRUbItTUGSRi+4tlA7x65d4PpPQsjuRSRGWS5sW9S
dgOkc8GoE4Kz9Mt7nA510Bvq1PRJMPBFhV5c5fl0MaXpRZaTrICM6nUA/KyZSB3Sctx2nXOJv2fL
bHJZTyTOQvqG/WdBOcIGpdaVpgvUU8xwOwbjMwb0TWy1vjlBquWPDkw13oievqryJ7l466T7+M2t
+Kdn0eS4zKtJaUeCz+eVoXfKsJQKqIdJd2uhlQvOeafMlWCe/P2T/h83ULBN6uws/7qBct2X6evX
H3snf/2Vv3onzh9ndy79fZOnnaRWtti/eicm7Bw4GS41AtWgfu6q/MXQMI0/bCaQ8myqpSb/karj
EVxjCJ2/yFvFQfLfo+p8L0N+XLpZrh32dsPDYMf/zk2aH89fUcQoPCmNctv3Q7trRNa/lgmC94go
8WsTex3jGWLsc/CYRyLQAUMVZbRvJjc9enop/B7H7qNbzva71+glvVOpbaTQrYBOyHTUsjLmnIvs
q7HtEHoqWhkQD69Ob11XaRKYPUZbZyqOmpYzwPKwe8oKlyJpnCcTJaM/LMkjqr/30CKub7CLQ9YS
AcokjhIOIfe0QTYvfQjeCUpoKR5yO9FcQs/j/GAuVnlJ93O5KoUs3pDAIIhkD/uKIyne8XnjFQk8
Gl1qLUIp4ljRo6EPto9QlODgmZe/8cLsBY1XTkoUn4oEHulFluT1+6CboGnJIvxiFe2418ozTcIR
DNDK4qbG7fqKo7g7pGIu9mPjghHQqPGr2EYV17YV1lYmYv11nE/TTstIuayisb+di9aefKc0AO12
qfEwM0ICJg30EkHMqY2tkUCvodpqhbw2rHJ46Dw9+lB50jwlzmjdFDqGfVqmHnRQhcesQamFySG5
4xyAgsKYH1MQidcxdOk7Ew7fHp5cf+yKMLkYYrd8HInqw0urg2Jt0dnyaPiNUukrU5HkFMcuJFmV
0DxaVaMc7jCpFidkNB8hyjJCxDICjHpHPTlgB32NANY3kta/YbJyl0B6E2iWepfFNodIcu2SWogb
xP/6OnHxpqZy9J4sZ6ovBHqSowlpEO3Vkr9bmY5QIjuHIreExp7m0tRO+MHOqTqU3W+13attjTwZ
nV2MoSImYKHQUfePOZorwlcIaxOu2ItSMy7VLD/C5iiMJzPlk+kkenetVlSH3G7bYGGNJGYy7ev1
Es1QGSAtlsuKm8AQwqmykxcvtBZRCD8YRGFfoeto/Miq1Bci/OZTPnthEOnIWmdDkfwJhM835cAE
kiDuZiUcw7ssiIhj1lrVOEzjkFklMWqrXHO+UZi4p66X3VoZyts4nZr8uDKmfceZ40Rf9iGyMA54
mY0FNZGkoZGgc+8xdtuQhgekLkbs5LSJmfi2o+FOyCKxThunJTFgnjcLkYn+NPdIq2bI+k5f6Wuy
bkl+gtB9WaCA2xmKhn6e6sW+WICzT822QFe+koCZLkM3tEg1dSk0nJWcp3q7RGcvBLGxaUiIGzKW
EeiJHc9bQcLDMbInKLu9nt3Uk5Nsao0pewaUygLCugEV6myNMCk5h+ruc5ZgSeJ8Wg6EG6rx1inr
Z9xTXzEJre2lvWhL+ZYykr9eOOPsaq2xziKrkMXn/BOLxjX9UYy5Xy+3Y2vduiJBO51jgSQXar6L
vKRbmWNWknyDIWZKinfTrk5NskwMPPDJiN7Rbiun7r/EqP5WusgWuKeOfiWrtMPuWoqjnkbdoWpN
a913tfzoqDg2TuWYl02P3iRm9r8OE+ndwS3gqk5QYK3ZmxAO4DmqbCpAnuOz6Go+d6CXevoSEfG5
Z2pMvy1DtUjlUR0mYk98mQ3tdkDSsc8qGx2MaFtn36In2oZ9uFy70WJvIontJTwnas/hfDatc7eJ
Uo99e4GnKzSU7JmnYP6FUG3quSdoqreZC3JO/VpTwij+62omCgJUbqF3oH6RBn6ZS7DSA/7Ji84b
h4OupvJQ5iP4GxwXX6G4dFBLGbyhvNbx1QITxs7H3D0fz6l9kzGaD0ispXFWJ9brrJx6DGxW7J5Q
v7gu2e+uucG2RBszdKJ3oEYP5qjUup6TrZZjjORC7HKrkgEbhv00lEBq2vE0A7cNw9SPh6SklTPb
0YpSO31qooLoaCgbPg7OblNVdFDCJkcslRpwKMyGTkHr9bz/3Wz7LSz9LWm4+nUr83Wm98yoI49G
UDisUtLV+tTG2WnGEXI765gu6ADAz92VyzAdbYBuFqxCq7uLNScJin58z1wz243V2S0fDsiCk5vU
xJ9FGuTEXIo5eNLq1qajMbE1mW5vTZsV3IYKT2eAs2BfEFDlRTi4B/mQoqRE+sEP8EVWz091yrKx
isIitXeDExK+uFihr3eM6BDOwnJrF2bb4fxCpIR9qzug5fjppBEOu3CInjsiVKc8uQeDdDKKiHMn
xuMij4p122n6ys4RlMdTG1/glk0PpHFYe5k6yg/5zb/YhWc+t2bKgVm52Z5dAjllWN+h7GzwwiE5
9cUwjBGs27J+YoCIZt2ZuytZzPWx0mT3UXiWtuLJPW+DM7lgWVFuWtvxEEG23m3rJHQ8p37t6P1T
bwynMC2ORMAuIIMiksdig22W9OAQQRemD5VUZECkLKqT0GHUKyJnzPbCJFuhIL0KuBA+Kys1txVe
54Zz7wqDq4kMNCtwh6HHb86mkcmtLwzLJdQ5Tz9EO3v2BjY1VzFvjebOjEZ1UZMJMJnjt0TOIUzr
DFhVaBtHu2vccjuMFDEQcsfudWEb+kgXHQXCpOfXgnSYAWEgmNEAI/dyX5Rud58B9NICb84KxFQ4
Sm/mQe+CubabS+RfSKQ6XOxggGf9kaUHvzVelW2rynY1GjPEP6MUwXLGKPdnGfMsYudOy+IJrPu8
FFsnAnIamHF7jyiQTVq5V65mI/oqXO0RuSfu24ojSqTXH3k9Tfd1AYFdI7xuA6OB3ds0C++GfPTH
CdVRVQ4EkJTxqUuajdPjzOjM/kl0zUOD1niFac28wQxUbejBzhu2Pe+yDAu4nrOey6fUZg5WcayI
7Owtja2tWYE2aJNjl8jd2I090mfQ1mcza1TwZhF2EsHdztt0XaU2Jitd7WDuXhO4cZvp8Rsb2uPY
DBhFra2aRvuER0FtImEhH0zpWNvzIth3OYWRImuXjgxSJCCXjOXOU3KGVrgM1ImG5ya3wygmSES2
Z313T0o8sAtZKyjQWpvWQUrNes/y617MS8u8oxs0a80RvtwLwanTik96lSX4GlstSIbR3Kml1RE0
uPNdleZUdcNoXwtgHnaRvlsRB9hisvpjz432Vd5fEs9eHbSY5JX2HJVttwZa2hp0PDno5+AgMe0w
iut+1Wiv6ezUu1nl+QVUIrbosxq2kxXJgq0zAb2K7Yt2DMU1x291cOVg7OpqBFYbIsbXJrTXwMse
GcW4gTFAN0dXq5ET03XuLQin+soLBWlSafXq5mQi215T0whHW4+Daa9ARaOT756U07ySAWMHicEg
AhcLToosRVkhtC92UrhPZTFq6wT17ENpQcRxzqF7Nmhtn2xW7WPSwmLNidK5Gec58qe01G0yR5Di
OCrLmaUqXKkDTcCxc7ioRXQRRlqN/5tNijQZRgRl/4Whl7qwExfJTFKJILMVBpjGUdrZhItIesxa
jKeq4dlB8R/PReiTlqJtHKx8/mJb9rYe+vChnGN1Q5AFjg3chrdmU5snJ0HDwRlsvK2MvPzSRMgV
TYKWzlFW8y2UA50I8y5/rwohtwo0yzevrsPthC8YSS4n6Fqm1oUhLJAYi1YWr3Mhs3Qrhki/ZfLg
bvRRb7DFqeSxJfmBRbZGCtiH2AVzXd9GZqGfcIDxRg8Rlpi4bfchOAI0g2X0UlqLAHQvjWDUxuLd
Ur130kiOf5yFgM7bwRNzGE8+e62KbjOV5ncV/aLD6CIWXhGmPnDRkazV1ABEBJMC1rbnbbWMb9rU
IofYjjmqte1jH4fg39tpPEkT2Z0zqvJktV17LMD4rJcw/BhLJDto4GMH5/zMoY2w6g2hle6zmBoT
YXph3o6L066nTqhj1KYOJ0/HJmzYtl8oVtV6KSLvo+7IVfMo/fZoVKorJ0qS0yDiZGdbJMSQAaoO
lenp7BeWt2EW6woU8Nd4pct1H3Emd4nWOCSasJEpeenJWJqrQo+Nc/gCownZFQd3IcBmVRvevpPC
vLAJpf/GL6rWIfrxYyZjq1nB/wlx7szfQGq8dQX6PVdvCJYe3SgQzYS13BPnaSoaLNIbwiPwl9OA
qVgp4V0a9Qzh1YXcDB4u+QJtfwb9mj9XiBp94lfkZQ1SoLCXdFPqjJUrox2P5/Iei0D5oUaYhm6B
xabz5jUWHS+oZ5U+xrGhmStJTFoQ87YF+eAg6lGQNPq+EaS60cdXhlE+YBbDY1zpw2OkIwvWlH6X
ogrbIL1yx3ArMpUdwmK4SUcnkNHIsjJzGNf1DclX82kOF7U50wtX5jxdpVb7NRLkb6aIB04obZmQ
z00bqE5Jqm3H2jYLiamrTD+T000e1BwxU9ekEMgRhC+xfopYOdf5mVHDqSDZVEoD8F1rxpoKL9zB
gs6DzEqam6HGv6fHJFcPrYfNxE4LtOxtehADudcKbsNVv8zWtl0k9G8bkoM0wSdwDo0OydTD8c8N
FvU4Sw0Dc3fYhuBgjS+GwbHJcn0LWtJqyKs88qtaywiKtndxdZG5LhacaBgvCN50MbVo03DXEl/+
DAeKl8eMRfjWhDj5APxI7GG4irFQ6UN6UzRCu50su+iKfWMNLoktXYPuuCwhoxRZeUq7VLyw9zVg
seHHL3HDF08zsuiXREwRQCHvCXN9+GiI3lqrgYpl1SUzlSmWTISRTSa2TuF1WyJtnNumnLLD3Dn9
HlSLfWtOlrXtB6N5c9Br6oET98kzHODubSqKBZVazcs4sGxyabxjSC953/Eld7jI5tUAidRPqrZj
KtNYT1TR4+PQJ8Vdp0YLa60BH1yUFXE6enNlck9vjMLgy5A28hgZ40edp8aaGig5xPogrmbB/+un
0PMt0xzoGNgK7EGpiSv2WbEurDO0KYwLMD7ahZZi78sI9NlIjhQrTyjkdCRjMDIl5pEDesprq9ee
vJNADtdEKWK2IrrhUkd0bzSL6+uRzYo1RMkO5ll28BoTk0JX3U9O9trU4+UyJxpKwOQ9y6x0L1Vz
WQyNicR8UvBnpi8tZQ9RCCtpivmy9+aXSpXaIaFLfvP/vZdporpiTvKve5lfPtruP1YfZfSa/9jQ
/Ovv/dnQ9PQ/kNq4uoX+QpD0eWaQ/tnQdG3isT3anEygTDqUPzQ0DfkHAjKpe/Qb0XyRxf0PMZgh
6GgCMHfhxX0PWf63OpqfB5YkdpPhhmzKRsZKg/RTP1Oem3k5kT8kJfXZRunoAoaIyo2ZHSGf5bz/
4fL83XjwPGT8sX/K51lI2SzJlJCG0/cx0A9jntSgqANQTBxg1kYE4WTph2VaYAJEWa9pbYxBES6t
IunG01Hrz4OLzDW2+8elYeIxDgY4fozJQ/Cb7/V5+HL+XojhIGva0C7JCf65r4ukIUGyU7jb0chf
OuxSgRjpjMrF3nHMO3jegug3N5lUJ/kUxPOl3fT6vwnbPH8HlGuGriOUMw0A8D/1ljMXbvg5IG5b
JxMH96zFGSmS6jeTtr+54xa/qg0N12MI7J3//Ic7ILnIabykLhWIvbMz4gHxme1G2rSIbci1+PWF
5Tn9fL/ZCPltmLNSOH5+vhrjv6k7kx3JjTVLv0vtWeBoJIGqBtpn9wiPecwNERmRQdI4G2nG4en7
c1UBfZW6dbXpTS8ESJCUHs4gaf9wzneUY6PYiPdxTVs1RZwpTAzdv/mUy/Lyt7sKpvUfq23EIgzC
/vyd3IS8lDFIwn0A4olx9ozjrdQPpso///XX+ScXj23xZXvO92H4/dsHBRZikD9u34S5L9YF+T3m
pJoUXn3HjPRvGJ7/9MMEO3uoR+je7N8+bNJ+Q5KTTzq4R9cGXc9fZcYlXmhBzzNJcfjX3+2PWPnf
r6KLXpWNF2tiSG1/voo5KrJFhSllveWzcTcN1PowsR9K2upjU2UFmSed2GXD6B6WRl6a0ir5KUoq
orGeugdZRGqPR8tsvAICPgkrHYQWLyIOPViWu8FtiVOJsjrujhoQB21FBXFAtUtmGJF3I1Suxdno
ABDAypbiXlWV+q8z6n+WJ/yT5zwmfYH9DRLcv96PRNW5I80Y9MA6c48ysKLjbAJ7HZrg2WLDSyw5
ybkq/Q49DFa+W7hP5PRFf3Op/9n9Sqi068dg2API1H++0gA5/DpIynhflto/AjO7qVETrxw7E38j
cvjrJ8U2Bw+MKS8KuNa/fRJihn6MZQyhmYnuetIRfWJT/egzYDT/+vZx2NTzY//5BiImE3kz2hc0
MML77dXSVY5nhW4f7v0YknphSNVTvPHvUHhND8LiRnC74SklIxj+00DbgIqMaRoz7PGy4BkPMfiM
/cyeT696HYhHDXfjIzBddBiFHEqIAXp+jPvBvx4G01wVGVb1WtHfIl+jt9+V7NbXnSY8CVqSPtrx
zAw888UuVvW8hxBFTK7C7u8FqGb5D+3SWQUE0Sb7ccA0k4IrOutMBkAanYnuMOsFY5jJ3ZgQKxJx
QPKD5qQ6+iYet3YJcYkJGTM804XHohvCNyzj/u1ILCizHTbWFuGGlzmCOEW2m5wdWiMSLLxtCQTh
MjFU675CPMxuq33yIVa+ubpuP3DxR8RddLW7yuYuWcMjxhVVm/kyWioPuT3IR8tuu9vIriJSgsMW
VAqoTkhCo9cRLGeSM3aw5CWLiaoxkFQ/xXjJwMD98V5Y8pVgSBgLhdWIKzlQ8lJT3oRVtiE77eD5
VnXAwcRoUJnUfXCciAkvsK7oArfrbxeDEzYdYLX1nSr2fJ12HRnq2YQct01/MfOcTJNPNjAWUqdi
HfPLZNl18Vq5CctHjT4MesxoflEycU1GD/YfI1JGjtq56YYk4ZJ5rj5i6OvZFdXmhTWs7EhVa3ux
SpQdv1C2ITQL6nh4jsrKZ/dl47jrOgx4IvCvOyNQoHV20qPLjtqEJT5H/4pOkWGOZHBO1DbesgMh
lmpXR/y+3d5w+YzVBx+JKEbyiAikA4bi5Fu/DYJ3BGwQ/lgKv3tZx4otsovs1qQdsxuAPHxOpG0o
iLw8YB8qf1ZiVVRj/IJZcChfPK+sVwbizmcXSL5DmATc8bGR/WPJkqcnzXPEzUmJc6pY4paOH34v
qTeDgoJ1m27sASzUPnJbwDSy0PO1W1QEOolBNJu8hN/MlgCfdYKA110ocKj13eonUnK8k8iMGLD6
qjuqmGRFLwUfZBJ7OgtwLfkKokm8bxrrEpNNINkmqpObQk/pIfAaHIVT7fDzZqPy2MNFA8sLkuwA
/FqYxq/dUe20cbpTBmfsKh3q6tGrx2Fd5PNuasMMLGE8bfMc+kHPz3YYrQaPajfEhyhgcdY1U7VJ
xcT9UZL1R3B3qcWOSE3nxXhReOXN3a/GYVKRa5VTn3bdjzhB2UaBim/acuDVCku6a9KHLzLsJRj3
eAD9TVcWXH2cMOdIA73A9pkds1pFfFc2Il6fVx9MN+SNrJ3xEHkq+cLWHCSrQo7jvZE2kV/8ih/x
7Nnk0FrldpxNtrcmTmFKUeJZ6YHvgevNB+Irq73qYZeRa+NcYi6sVeUyqDEUiNPi+Fd01RLKlx7h
WUl/ZdpTytjuqm+iblhXCxg15MTROpHJczob/6pTTnoLPs29UmqIP/JIeExxg2FbpqkHuSGh5R5q
lRxcO2jYNg05SCR2dgHshVNesFEXLcVx5QYZEH3zRoxwf4oaGwxzMJNPqrU+qGSpz7CPIzCY/rhs
GtCgq5S+GiiKVcq1T2Ah7gkKby9Ybnqvg2gow+XR7cL+3C5F/nPKeeMiM0L/mbAs6rpiuuvRiB4h
5CcXjmW60sUSP4vOR9+jZmwLc7icU0IoNdrEfdNf+A510q9TcZeU1YNtF+WREHRxHLVHzhcReint
/L6EKbFrPDH+Ikp+cFdFW9DtR9py3kha9s5+2Z8xs/SbqJXMUoGSrV1/dsCPeSQ6EmQK97YMyTMq
m3HX+DEYbIcFknRQbCxKmQdQtXW+U36IVnaAt4KF43tiDVyNYfBEkbTsNaNRhGM8ysIhU9cRgPfH
xjnDV0G5oK49CTAsdKx2vfAGZ9xefzhNQ9w33/wiEsvTlHw2fyBgnQl7liNkZv9nYF6N3k036uSh
tpkIh0mKxS7yz35j6k0cWVgvPDHtxlF3P5IYxQCAgWYt5uWOeUO0kyOWfqQgo3gjjXbawnKbdyHh
tt46slNYGH5tjZRVc90+U5dN9y5G4AOhv8leQTdbO7xsbnIsgfgXrPgx4/u+K3aZAG+nEo5ZKSom
6v3SSTL8yKQPN2HXJPaWeVhhtgCWGyhY8RLelQw9yPbl5fVqsMv+dC3iKzGqxkofUzlPEQskdMdD
v3zPbl6zQidlcwz1B2FpDcMdBYc7glotfUWgUxBj9p3LB979G5uXD/NXu9svsk/WRGcV78Dhu5ML
unHl6AUm9zyCbMX3yJafqaUjIh7jUV2pJZmg/PkvBmnjhsn3s1cCNPc45O8Ecb27nnh1aEqMfUIi
P0fu3KKHyh363SPKsMcwZzDXQMBbxcNiY2llwI97HChjp/VR4zXkLa9rRv8BN4VhELlnNi/2vFIs
hphY/MbWLTEDVe6dvkz6ajurmYj6/baDnpVYs7wicvayk4qbbw6kfIsurjws6KmfU4fg23U+BeMv
VTKsZ7iJ31Kqyy5zibF5lgH7JQtxYFTCrh3z/rtxXXbibD4ePSfudsqe73JwUad5CWAexN5EaJdj
mReGtul3sBQwifnd3HbRbANW7HCpQgZ4WIISikJFynHc6RskIOmuhOB7EuQzMMSSujhMxp4uGxI8
r+AvtkNl33ewQNa9l7mXbS4r3eQSaJXCyjjB5mAFPrn2zvH0AKBLLjvcsJhj5hzA9VBpBNBTAR1E
B0nz6U5ueXUxvA+7euCKxEKW+6TG3uRnDQKJTFwVvn6bAQqirJ9uprLpv4Kq1dewT9rNZXCLYMm9
0V7Tb+Ok7z88IJf7yu7MsQrmfdFYL4Q0AxXRS5tuO0R+p4bV8TZDUblJtaiep34abuJwbPY2h+CB
gMpTjcXk2YdjtqrhFWwgJKivrh4XTu6Lqt3NG7jGOiUP0uXdjHs3ReQDJ8QxNVhRuwVPhtoWhKZd
NhsGGeZuytRrCyIHDKK+zlwk8LCItk3Ge3sBubMtNUSuZorylWmWvYlRq5cscPulDc/ugsbpwsC5
p7AHapHKZDMvCSHgMI3Qd0z1C0g01hFhvTWF/VmL/KBHZziWelYrmEHuwWvCFHmF4RRmqnoY8mDZ
l/DZdBzu+iaA8yxmttEABqNT3Exy43qsKL3yyUDB3nS6cNCqAe4H8b+nlActl8YpwCWZ7DMTE+LO
58NBDT6HLkjewoq5fYu+zR4JU1nkchja7nke+mjV4wYcLP0SSdfcZczaubTv8QBB08ssOLfNi+sV
Z9R1j6nhhMIyfEt61a+0+KVGeLVdjiCHfPcnhsSENHftqQ3C6zxwzpa7sGwLdX9dKutacQddYy0p
9snoRZ/NFMpd6lZrTql1HZFG5QEJf128L0Zx5S5yOwjpo6xI4m7LlQ5AAWHzyJ90A9Rt6Gu2vdEL
mEH+6j6KNvkxNVA8nPKdqJHhis2qWutSseuosufMjQ9BVT0BHn2v3e7YDqD/wWHfeKLgZ3dNsxKt
GbfazMzCZYNezdJy4wfMLzLs8nU9YoMS5QP5d7i0ZfaTscNREM5hRbA6LZfohw7DRyez5ID429zW
cRrczm3Y/xrKMmZoRoJtYuHyhGy4Mwkai2pMfhYAlNeCdv9p6HwAFzT5PLJWID4zDPC7Cu8mmopg
p0g+P81FaUNrHLNLKSW6re/Ba8sg4EIeAUiOPxK2Sl2fXV+h4qknapWW2fhlZwgPlRahH9H/68Ci
huELS1cWvAqI08EcW2+Wht83fSvQBit8BFpw63tjvhau+mGqZdcP1Pm1oPqsCpc1asI7vwW5jDiX
3EHvDHn3FRfkDbI9HCkTv3eWpTbJSaU6ZtnScujXz/bgT+hhvJULde5NOqyTnFC2q7z5GVr+qyjZ
RC+KM3tue35pGF9a12PVXpqKgARw8zOL6QNRPs7BX8AgEgo+r9qulx+50YDLgEfwSmnkKaxt3Ogh
Nk0InNS2ofpRO9rsfSH4piQK4GAzt4HDMjKrPFB6Xqm/wznzbvNmoroTHlmttt3srHhCBVHY55qe
ZSfpf064uimORLMOXHWnoIytgjbq3rLWCvY1GOI9I5bHThNvnLTdOjAp+bPVcNt35CNMvDu2PonS
5yZ24Q2x3sr3uaO6m8W1kZDnU7GzBc1xVKtXr5CEqUa4xt1c2VtQjPE6HMX0BG2P1qVuqSWhAO/S
Jmw+J77UCYo1uIqJXymrnfbgZpbec97aQGsy+5jCzT9V3aGeF7mFYuGebTb427TXErZm5L9gnxUv
0RT8SibH3bDTM4T6evZraUoIZY60HtvWqJ8j9/YdIhNxnnOvXUvPs/btkJn9VE0Z4pG4vwl0j1mN
Mc4mzDJS5LscnOlINQ8F1+nDZ4QKa0unEAdsh+x4KrIgWpdez05bZ60GAlUCGrfL97mjVEyZeH2i
jahZ5jszLBBKoYEWeR/LAPT9LKmVpK0PoquDjawBAxIlML+zttvQMIG94PHd2b2jjwm6m+0og3Gj
qnS6y4F1Ui0W7Qm2tNnUvbjPGEStDWm7rHPi+OCaAFIBs5SCzQ4wErfPz/6k1BF787aOx2kX86DT
S1XqihW/2cKpp64MvOpMPAQFbo1TMygcOKFLkh3bBaqNnlyxh3wSXPE5cIjygmV34KKEKsbolERx
wsyl6TZeTjVPA/Y49q73o6ilsxbTgAjNG9+cgh08LO9zN2XJa5kvX7Tj6iEeO3ZbaOtwrlga6QHJ
oVeW3T+7bvDKx/anWsXHDBXzts8oh3t/ntfEbwQghfocaWqnshvXtpgN1Qo7UKVtZkGV5TB1zAV8
dbSpNfEAO6gzgJ5o+vxXnSpnwy3YvhrJMZ0UDcjQGh1dlzX0VrMU9T2zivq5tcZ4reKs/ZBF5j3k
Jrfv3A5YYjbTGq7Ekqu7wo1/dmUVPzCPY9lmeWBpfKKGRqJo1kMcQhlHN31NsIu6rhvcdyKeiqOZ
akaiHcGDHfzXvQWoYt32Ub3CmJ6f5mwm0T5QTbiKnGbEHb78QHJpH1Lksm/QDieIo1Ix4RA/w6mR
FAfxzErRSbfgDdvb0oOcUZg5vxYQc5ESevLI7XePhYZlJ1HM3WFKvew6NbXcLk2TX7kG7yyCLiaq
V+WkS1hn2jP3s7T9rznteF7Kuc0P1lLMCLUIy1t7YgnfHBgwxRYK1xRsFWjl74Y7LQRBSBjydZYO
89NSwbYBdmOpZMvKePA3PpCTt1EQbmrNI+3eMixPtpv66EpKjsgZOh6rk0cpNC/OWBWfVdJlOxk5
l13kRNZ5Lfo12vTgOSnqq2IwN1HlqFMJjWTVFBwgPLDlcq5VFW9liNN/5SOK06usJlJvCMvmhQ9S
z6gRmjek496t01Q3COGKnazb8DrI4IqVzpjxrouG+r2FbX8agspFXB828wYVcnJwgsQ8j928PBaJ
6Z5yRH1sXWN7O1o+fGRY5qR9SEbtfdmWB6eNsUUPYa433YL5EkiKw4uxsjmEraaMKvbvYJ/S8CL+
CRuAekDFgSoNOtl1YcpAfe7w3pH2AVsp1BqWlej6cmclY/shitgNLr+T4inkJXSjq0j/UpCXCU2k
oyTHSATRNYd4VuxyVz0kQc8rrHjAUEXui8lIAGGIiTPXTs8jKjGfvEVMsvw8fWIEm3FE4HEXEkZI
WLZJePuyTNhZiEEwViHVDwnTanOQrBoac2xZ/QYOYtCuTNwV5yCFFF10/UvYsTVGcuBZdAmt+BD0
U4fYRO5aqWTYjvGAAHoZ9AN9ZcJLoAKshgx0yyKan2rI3kh3p8QJ9LS1nEuwOOx2cFf+sZ7MAsdk
fNFzdgAKO+4Z1zqrOEoQobp1v4VrNh/KnJiiegCsAqi/O3lR/iAQQ20bY06Jb0Pf4kZxNkRmVGha
E30Oe+n+nBr4qJtKVpVDDT6HeyQUBrCW3Q5XfgjhIsQH2fDysqMvIU2817PbvjL+aO+J+R0e0jEa
3qI4krdcdPpiRnc7x6jwllpuXEN5jHYVT98GgtKvIUvVIV6c6TZAhQxmKy6Tn8xgqfCZl7dXtZcO
kFp55yGi6sMw3OmitgpEZl0r1wVyhuEbNqczobVPFlQOI3Fs+yqoybjpvTZ+5iwFzwi8iWlWH1n2
gc2RQP2cKFzJMRlPFN42a9VoQHzVhBURN4V8LgT5VE4Wddd9ClsysS9blyS3fswAJdG/IqwmfIW3
/9g/BOi49lXr2JcUn5B+po8ZYfRM9YIwnBikU8+S0zR1bnnbFryqkTmv2PZM61rVm6D1zW1CtuPQ
SySantzSBQEeVO23XtRzPUzxc03oAEdvOstwldZ9tQmd5Q0JyCtqyGxFjqG7Q8C8IbUA/2hL0Ewz
5/kpbZgLsdQ5pmVuvcC5zjdxzvyS0TvajgxFBsrQTVVlFykxnVeXBvKAUZWGFno8wxeIJ0eqWBA+
uSINYmcPnIyrpsfhzXhnjFFMR4Nc+f2oU3QxmV5WbFasG5Tsc7OzrYpZDlON7NHD/ItDHGiCK0Wz
HfKsfRQGdz5CQgGyD8IPm2qGHqQeLNod7npQK0hvQ0882WkLIbBIaSQVHQuGTyJQTxaZdwM0tHna
FRGhDl3KaNMeQ/HG91p2Az6Xy7IiaF68xQzepWsp7xI7bRjeLJ33hYGCwtdqQWO0ce24a6aL7XME
kR8knLmMkQsv8b59UbiUQ/AgCDioS444ZiavwVSEb8OchddspZpziUzggeVneBQujF07SNN2IwIr
k1TW/tgTmtbH7waxGsWMVdVHm1PO5v62CbNeBIM7mKA8X9I0dbexHN/5BVbYe9YklL8ktmy/i7BG
GjjEPVFYne2yZuikvay62C++Ojiwx2SaJ/weQQ47Dm3qpsisnmOnET9mTJS3QSvLn2UIGT+RaXqr
p8Z/05Zn6JB1Wn1IcjBOLSIcs6pHQofwi9A0racKEjXezwAAZhC166bynY++Td3DqAZiSXto43eF
nTCRiLo+vbMWn/luht0pS/IXEnSG76Z2mxcWSckrEt3m3eL531o9V15yOYujoJo8zHW+vCZzk73V
qcuUCtTW8O4qS3wwCfZ/lP3crw0RSpBUEP/4PWX84pkQXbHvnFrLxwUNTmFb4Rr5dpcILRCzm3UN
OQIfVIQ7Z4bn9GIFVXb0Jns+q3GM36XjFms7hMFvz1F+EoyaBbuMoQWMopKPhUELD0BTdu8RCvXT
Qr1NYb2UuEwoAleAKvsMt2zwxNlV/zK1bu4IlLH3LBzQ4MGISbeUehLJvfWD/A27AaqLRYK/S2CD
pOXepIW8QcsxwGRhM7H1mra6Y2WGb3tKmXkFhMXDpnCrFkrWCLismEs05nPAINJ3e3lJvymP/jhf
0Oz4wODjtl+SQg1HiDN4ZNE4ZK2tcK2VTyDVbXszgBA988KI2o2f85tDhKiaPa3y5K6N29FJNxWS
OoL9yoJaW4TupyPVeM/QerzD1N09BiZsfgWdLs+1XRenhfiQ79gPonMytO11ii8POhEU9u9AD3DC
3OIigTWNfr9w8d+kUn24Kr1QAfzOO12v59H3sZbUnjhwq8Yb2Jz+Ux90Dmh4cp6QTya9/WCpwX9J
CYn4qlP14pAQsq57ChIztwuw+zLF6uYRSXi36HH+qPoYgr1ifqovYGTeMIzfl0MPeOcUEHhR7WgF
uMi6NdQXlmgX+ySzzq82iP3xtqkpyW/maQC9FLB55R2R1tGOMPvhCteuCjcFM4vduHTcOhXy9nLt
wmvdu33BMrrlfDmbzifFkFvCvbE1YSUXsfS8DkSYfmjVJmQjqf7Nx4QmNyTBZEcCJJqHjF9UtPOj
3n9GX6vmrV11IXCMESBRnFfzJ7CokQFLiVT40IYVWEi2xviuuJtlD66IcxOlY08KIdh58UM3MVDo
lrL/Kk288VkMl5MtFiMRgBaTe6t24lNKtp/CJb5iezxOK9prnhNKJL4BCwUH1W/Tcewyy57Y5YTv
aYldTqVjwthyCMDazMhFHOc6GBhjchb42K44XP0Mt8I8uas8UCw9PP7FkzMYAx9z9p1626aXUEft
hM2w9bOc8VnvyM+k98tj6OeBuy7TwXY2oX3JzSqT7lPN4cyp62PAMKxv5itgkOXaRu39tnRsHlhk
0MBVxEldOCKF9yXLwb6alU/m5QgeYj+bCmxyYcS6lMMMO49FELdkfYTZwrIsZKF2J2JGmuwhNacJ
5JzPRbYIaVvXUq8yzKrNaKgomqz99gxyyQBx8UmiuLobFw9CEV+7P6F7Ved51taGfS19/ozzXcAC
tNj47elvmmxD59x+d5Hx0DWSbHCXRcFtye5376Zd+pRVFfY6t7emg6yczOzY3RMz1vsfQWPPD5aQ
/qeFIQbv98UD6DRfOvDksxdmpX1YxiZmAOx3b/CK62srbZybsm2shxRz+9+IMS4SiN9VCz5KKA7u
i6PXv0go/kEQlRX2BfPaRZe+ngUqXfNdKBoI5UOLA4f9rH1rCJN7Bq3CUfqvRRP+XzU+MUIUwSYU
1Trim980PotrkXtDat1+FulwG4tWHYzq2STYrO69EfEtCVMcrQRQmq9x4UhRWle71hQOiUf9Z9H2
4AmjioEn6GMwqiyZ6kl4u5Eqnp2z69zV6egxmqlE6DFEDZaDEn5zGn1Jenifk6JgWFcEzAc91FqA
gsZi4b1CFcxZXxKBoQt3X00FgUgohDYC0D9hlKAM7TEg6YPeIBhn5w4rwKeswXhYoRkOuCUQejU1
pjp6MVArU+T9zaVz/yoljGPmtohsceuzEP5NbVJxK3H5fCp2dJS0Dfad709zs4aoeKwdZEvjjD4D
nCin0qznq7zX8y4ut1QBF53B6BLfmsbhusoM7gldia2MsSnbDeDXZrKuJlvT7pYFBbAn5QEt898R
5P7Awfx268UY1mNogA6ahuiinvuHW484xqQ1sYr3tmqJWqhjsxD9AxvnarGGB2cyYmM4nNekb2cn
x7b1L7Ze+qjsi2KPoVvgkASCnh7EQ41242/uzb8+Fwg0YXG4bhijTv3t+qbM8YSDIntfkGfOSe6l
8bWd1OpvPuYvxBgBkYY4bvvyCPBq/4Op8w8XoWVp7PdJG+9Zgc4Em7ihdYDdrjfTVIqfLv0770hy
FGsnqTcJ3pgH/CeXKLaxK67Q7cS35DgWSGd4WNqgrm7xZZGjUiSLtfVz+6kdiv7lX1+av8TD8762
nQDn04XTyPznN6lmV3YL8wjuPdODrV4RIResQ5sBoUwKmOK0IS9xcdvApX8vSTMmWxY3aGbK7DT7
s9ggaJi/AhlP13/8XP+vcRLn/FMRov49/MflT/5sKI5yDv3/9R9/+qf/j6id2InQov3POu3/zbKv
+keF9n/9D/8t0Bb/fhGo0oBwsAk4noCA0F0M//lvUfzv4YUOFAKlA/X3x7/5b+IEAu0YfA+4bMH/
jGiSp6Nv9JD957+5/r87SIhjUh0vbJ8QPuAfV/b/ApT63/75H9GPSM7/9BxG5J6jhw7gBLgxDEgE
wn9+STRZONq0QN4hyRYKWwYdmbPVTuKRntloSs+oWcq7KE8yUrEhFNdrk84De+1BttU6G0LTr1Rg
h9ClmsFB72QvwcqrAt0cJksn+b6ZfesQEbGwdR3H/zVTco8UVWF+8oMS+2+qI+r02ORHIoG3Mqj7
Ox8Gxn3cO4KyfxaIgqz6enLj/AhIfzpr13+MfNBpXMF5b7eOwhLqDmfZUx5RsksfVQxqxROF8Dps
td4salwQN9CduwN6rUVFzS6cC5KCC32R62l8Q118xgrn3KDSSvf+krFbyfOr2cX9KS3KoYUubUe+
y1fLMA2peP9ZV0W0L1ri4oc+WFZ4NuYjRPbhfiGFhxBNO/uKO0ICy5mQqdoZPsLJig7I8tUOkfIF
sMFnRrn4lZjQuRm66WvROtjZ0wykX8JRY6RGWNjPmMrXApADGuJ16ryroSuvSdjYDLM+0Wfu88wG
JMhe6NNvIiiak/dF8bvvfch5hZhJlOHYwhT+lMYXKWzOAiYoLlOrlLEMHcQrmWITRsfwTUj7Wion
WkUYkmil1rmeum2cdtEGVYy5ckYqPlaYp6pq5v2c+/sJH/ZKl8NdoVq2Ict0WZGkFX1v6/+cR+uP
RCX7fvGEC5f6UrBSNv6oercif1eY9NNNGGRkcuJP0IyQEU35n0oR5FRq/LRVlaLUmsT8rVhUg43M
YSg1PfmWUPDHa5UVt7bT5t++Gplmzy0QnUtGIrGF1oq2cPhqCxLjrMh6cLr4VGhcbwSrFxfvoPJu
GdgkB3rFu6KBjjiK5SHKmvsitNksjuHdUuXjMSCx7Crv0MKt7CJx72LDEiMP5s8yQBEaWeUPiKXm
3OPhtNxyoeymv3kIQx1sw7aTHPMRSwNBXyTbcVtP3rJmaThfDUV461h+8ABcqXeuweYTUI6Mw+lQ
M1m5x8yjqIgJrkqdr61yTK0tDRIMemn4spdINZ47BuAxU0LMRiUEiaSyabml4AvTzDyoKKLRkV7V
G6iXGIg3pVhse60NPoxVSwwkq4CQUFDwhxl7kBCfV7hJygSYeSodjHvaqrNpRStp0mvLz6vhgP2p
HdaZW/RE0+E0a1+tQioycyzs1gsz4QiPbWg30do1UW1ugowm4hDVhZqxTWXluGMThyqWRYyKHglq
D5pjEZRW890WOayllGEHT0CflaTCuIzHsToltU8tGpMvPsekKa9Tgzhtn3lihtcfdCMeXdfOMzJR
raj/alyTVfT1EbnaTsOoZFV3cfCD7cH8Wo88MfEgkzt8p9G8kcjLAHXMU9YcGKCwnXMNQycszhNs
8gB7W0AoCVa3NqQ+VQbmBD/GM2s5npAh4lHISXYoJMrEHizFrzG5CIvybBzR7MvcKe5EIyu5W7Rf
R9uKVOX0hrRNfvvwWLL9Rfo7bHEXUBbbIlo8MPRWy1RbEwdyFJ0ays+OrVe+i0N8hmu3ipCC+vBS
P6AjghmfdPYQ1wuyqVLwgbpF8uxUhi/aZuiT52TC3d5BVCyb5SQs1/0BXSg717E/fIyEYsALzKbu
rBviy9FfLvJYTWKBzmWtg6ynBBf9kxzCp2yY3qJaItiqSXqLAmQDC0yfe0/C/dF5KnZpXQ+PjPWa
nTF99J66rNxW3uAvPxx7+RpJyNooW9cviaUuQ0TGr9LQhZrhSvDnorSkiw3Io59GU0HDMIUH2iXh
ippZVWuRou1clZHV3c6qdLYgZNlIpyN5UuzoCjVu3Ro+xhVv7RfDNj7ciawbHiV+e+8B4bBJdiWO
oc2ke3HFxN+Xq1kN9vQQIEBaQF106caQUJM9lqGTfVmidILVmFMabyLl50+K1Y8hq3wZFOOtKVwu
I2SEq12arRymnIdinH5OSFSileBedlZRKohDS9vlks9LyO3UmzsmG/mtb9WE2XjTdI48fT8TrnlM
MiHvIygMu75c6mdrscNrKy6n934K2vvWsmOUOmxtn/qlnO/nRFXlnYmb5mcNhe+AEHKEz1yFRGLq
qPqAL+TcWz2iidAd4ttpqAxB846MfuLD1uxUC6TOrH5yGFDwMGD5D170HZUL5IVZj99JZkbWrDFB
MU+9BQi6D61ZoY4TWUZ0hi3Lb1SjuHelhR21wBP50DSOeMWULvcsP92QFGqyNK/hvULyxAK+vYi/
nhp2ECkW3rH+5YZR821Ca3wbO1cTn+njyhUBo52VIwf0A/m0dLdWk3vntAQIdCbl3H8ihayrrut2
igiOcRof5XxuGbmN7Sx6Q9XLulH28bSXbdK4JwHb5quxlLkHccGmss6HnODZIQmfS+UEPxbN6UGY
JC/IsJrTN2Es+97FDlyvyrmczs1M9E3khuKQjLG3ddLAucpSdzgaPBsActCfbQI92hbvhwZqX6QY
uK8Xa75QSuOlf54yx7qhm0FPOqV9p6HdlQveSev/sHceW5IjVxL9l9mjDpRDLGYTWqeI1BuczMpK
CIeGQ379XFSTh13dJHu456YXLGZFZUQAeG7P7FpMNcoUZnnPHbJKxwV+83zZ6jBO1xFB6UOjhhav
m2U14q5OuvQla+C+bgoMuoRBuw5OkQmlNTkQhaUuyQtaFew1aoTrHYZ3nn2sjNhNd8LUxhvhBJF5
p9HSNi7YAauOfSBNwGx7UIlWZcSvDhgiDSVZI9lzfvcMiexV+yI8xTnyybLL++7OABAUHuxyEvqp
T5Ipo/1dKz220cU9Hi4WOVOijfTUVbEon7D2oIcTGU9SXDAkFPV1LrncKSH0oQM53VnCZyQSUfkP
tEE7dwlTC3wnAitYASo2yPZk7aA5D0hKsbnjWZbd0GSb7Ty38ba0KSMIUWyRrugQmU5NYLNwyimX
OsZ4LUB2Y61iH9509ffBwz2x4NTO6ECeuhl7Co7rAENwCkyriYO1cohQsIHFy2y01TGby1cSOAxs
j+ljXWCwCx/wdUchLheeDDSxUvc4sgA51UXhSTQ8O/F3iGIeH2upqP/DvWmrW9NM9Ruvca0zhHDr
0e4VmTt2S/RkAYTklpwpx2G9nxD30LzAgi7WsYwpxhH7nD+27XWA/ULLHmfPA23n4SePOG6UQd2L
YdH11DqysdRZvHH2eC8NIu6jDQdlsovbyjWgmMStsUh9TGZ1PolTUZfeKm/FsaK/eZ2beCEcDN2L
mLx9r4npnYdFcg1dM/0s0Xu3lawMzGGWJvcwSAI0DtutPkM6qxYFu2D2ZHgocDDxcCqHyKV1NK4T
Wu8BM20q0OaEMiweAtsedllwFpHyt03Rmz5VFcN0I1lNLCs1Ft/LZsTJp+ErpjaY1R+QTlFtWiuF
NGOkGZWfvzuY3f4mfvz+vPNrYPDPp50/qA6sO3K9KNSwt1lYAKMSTQ1aSftL3ug/OVSRtuT4Tkze
NcUfdLcOFjLlZlq/d4d6Bk2FYbKsxsp2/+LX+VVcnH+d+fMFMGvpM4TY/8PrGL5mKkJJ7X5q8/Y9
mZ/ujpo4DYSjh0dngE/6I+0mHGQAH0zvL17dnN+tfwhMv728i7IJgQndG7zor2fHuA+lVtaW2tt1
XG6ieQgwvYwywnkw6PomvfMqC9ZpYY+vciwAZDFJdLr/ALriwf45YiAcp/PQkTvM/NNwO7hFsXes
aigPuh6y8k8m5cIRIkF609Q1t6qC5Rw6NhYXsk+/KRz/MsD351+IU7CO4MIb65m4Hn79hSZ4M7g/
qH+c4qZJiHqCK8EnG/f6unU6n+d7mHrWX6SW//yilk5lB1EnplIHAPevL1oHQUio32940XA6oSMz
R6tXQiQHIEjV+7+/AH5N7M0fGS+GDsYvyN9EVPfXFwt9y8yxk6g9Zc3aWtTmJ9rrJtMH9Re/1Z+v
NIuvpRAem3vinuIP4iPV8UbJTiTfx21mqhvboGuNud8Q7V8pfP/k/UPj5AQ5i5wQUv7woYWSbDWl
mylMBsM5Ri3jBO09UXhC+YCtLuFtQgqcYs54cHqbG0kKxL71DEE9EeMeMT0mvxKEzArkRDDRKjfP
hvXPOfHfv/l/ek/IpvPVgsZv8LaIOav/e0GWFXeo6sKL9zKKdHdfeq26xWvOQek/fh06XoSg7wUN
BN7pr68DyARCTdhS1Ahno13VLvGMVYhz4rdI+X8FwYex/PG///P+mcX5Km5UHX9Xv9f3iEigWs8B
1X8tCp4hs5Zt/c9/7G/SoP2NMgAInh601xnewOf0mzTom9/mj47KdjELg57LZfx3aVB8g4HrmgiH
tADBneUK/rs0aH1DKdSJcnPhAV1ANfyDFPjvpEE8QnxNfn97525EGh1nt2653OD/eGGJqsk5f0h/
V6RS29GLaJGv8Q+2mqwF1hkzXIpweJBekm/tLqUWIpqGxwy43RXt7BmwiLssYx/jEz76g2ll9itu
mTuD6u4F/YI34LUo4wUVszOHQt8IJt1qEdXBk81DhM5xbQ+qodywiWbWkc29lsuZxcPfsRZdApKo
S28TL/E8nI6ZTBbNvO6bZI4oFTgrzeVstyqF0z34Iw1dQ4A5aurH8lwnNtUjndEN1GSRfIxL6e44
pdiChLA/XNM2i17isvwhIUy5PLOsiqLkOHmLzeRDRu6EzZRyZ9sm44csNBbpO63R2abntrpiAGJF
Zo9fDDrUFoThMaB/mmdIK3aDAILTQOi6p5qvOvtQc8aWI0ifGYyjMbRZhEpjaTu1sQzsmN5D0gxo
VXg/1j21uKVHdJ1bG8hu7HarBMA0QTlA45ENh8sW4Lnh/GflvRzseq/h7VtaEQDvpd9lr31mMpDq
bxkddrxXAT5oujhoJfft8EpPYfzUtW5616XUlaXQDvJVSXXznehdWHR22EcEmHIDUhrbe489+GSR
9/RSeytrCeosRYTcBblW4WjlMIB7oeIOVxOa3cP/nnU+7GOmCjcEbdpT3ZOp4qrYUKHZLwLRn3Q7
6o9Cz48Y+KMjgdSEdl1yfHhnI4xXICLN3Md30lr38LrUImGbfYKkLcgHmkTaOrbsBiGKVTYEUAJy
82ABcP1BvBjDaBcWa8hlqb6WTcV+u5EGe3pMRLT74dAdt02ABLZy9IR6OtZpXrG0SyOR15jatf44
h7JZh/d448QAQ5ze+aVeEVfBJp0/RZVPai6ATNno2SUu6uRIo6F9i+gzDRR7h/nraJDWTivOcXjB
ipVbTDV1qMQ8brqy9T5DhdM1zpO7Op3Prjo3JcCBiXFmaJCXzI/dGc2k9NnvmU3xKWN0OUYYuG9y
L9OwV0b2dy/otK2hocQGROQYksLwO+cxZNYBA8nbKHSsK15n4jNs9buYDoVVYRgfdhoAP5tVW8I5
QB3NrL5N+TphSDC36azyGsi9+qz7urMC7M1asDPU1bqPmOEbk/MUejGz/InTzwu9isOad+45nbVl
e1aZixDyluahPJul8QCBCaG2HXb1T3UamdpHrg51qkbgy32vyDui2CFqw6A7gAVcRQb1z6ZB9CV4
DhDBPcTwous/QNwRPvYvrM3TBeclsSGe8ZlFg3GRlfWjIHh8lrPKDiKhRnVEecfs8y68pjlEnoF1
FSfnJ7pKf+gcr7nLCnPcN7OOn8yKfjZr+2hZ32eEDoQs67OzU3+DT89ZVjjsVtm8HUClB8uVhVvq
D4wLQuM5obZsac1bhRyH74r1TbGx5p1D1TY4XUTNHmLeSOTksnw+bDnvKhRLC6476gkbdZ7mfcYI
J3jrzjsO6JrXet56pPAQ92ZmYlcw2Il4P7cjg2vcyXljIlid0AQbU6TJNiXsdSyaEJSxa/nCnIM/
qf0D4yA7mNbAJNeF5NWlU2xskiUrQNcmKxuTP41pYUzIaGxpRiLzmkIEfx3EvONxhtF8dseWkbzD
BvoCX0o9VcrGr5XHSfLVTJa+bayMG4AVddFjb9QCkUOkPb3SOu2KqaMANHOS7kh/sO+l66eq6gpV
DvMVhUgC8p8VsGM6+bNEXPU9Z8/Mu++AUVdQQnclyygtjoJT3uYf4eRfS+1miHpnZ/rb0uzCZT06
kSIVZ6u7Ngv21UALSlpR6JWThseWr2KiwoN3p+s8VkD3LeDt6TQxmAN9A+WHNd2h0a4aj58xjPIl
I4J81+j6vnS4OfTYf6jX0ovHsu6SJT0X5Ydfwvt1tObWc0bKTL1u3wmPh5XAggjD9qFJHZowNS52
SY8OWRFO7bi15cJxuDDBnSe0jBXNcpwQcaNaw5BdudshL8C0WyzjMjc8jJimt9VMNLepq1hiIihW
ATyxs5eU/ksMMUxTApKc63Q07ZX5tWuTjbRZW3EAUEtKmXmWqk7cEva8d8c+Opgmm2QL6nEZ0n/Q
2tZlKHibhXttZqdno/XJTnPwqapMrMckpTrUmZpdU1mrgXWWx3F5Nut8pm7YLEJpXIVpv1kRG5hu
AoZhN96DNnXGjx5iBc8U79pO4dfPUeq/g+f/b/DkBPSvB8/LO7yw9/zzn0ye/NzfJk/xjXAME6bN
JMk512GI/NvkaX2bDS8weiwdUJU+1zv+ffKkO8FEZGAsNO2fFJZ/TJ7im+HrPPgdlGDwVqb7H02e
xiwc/Dp5ArugpQ2ikyOok5zNOb8zbUgJdtWCtb33wjC9lHZddHsUveZS8WhftQAmVqXR97SJUftu
YCnCc+YBPh20cG2r9tHpGm2TgngArZJQNa9Iga1EGOtsBvxmyQMufFVgvAdSeqHAj6onR8XT250f
4/H8QC8dA1Er8NLzGM6NwVX0KIIBBzzYsV0zdNmyMxoGglE81DWKZNv22Q0XjZes2DIFD2UPp2Xr
Cyri0dCnKl/Bpq78hUnSkXSkW47bfCJYBxA76IatnoURdvbAxvkLFpyKy3lmEZORz5Y177Uxw0MD
Q2CDQe2+dedGWYUr1HKAJkHVBg7DQUYnIx5nPCAok96N85TUMi6VgzpFZX0NahfJtsAL3g2CEvWY
cTMP4rVkhbGgjXcih5eMSyPKjs1kd8egLk4uJT4Ys0YGtSbczHijZdJiucyoZeMOzVwXdaI/ADQj
7xESaAfDJS7FSPqt8ukcdmLdfw3qrjomPwfEwSvGS4xF/hIBrDzFaStWw0gtjp6dilJSDymRgSp9
SN8HW7jnhMccKXZvi3cObuVEOgMCxhLKzDW0M3+V1r47sIJiGzZKHIzS7u66WmTwm6161ZdUP3sV
ukNlyedWRofB4M+wBBMjtFgNCjv7UF1w12Lhx1JPU5QKvjJr4JxTZP5t2JXsWyO3eHVjAx+y9JmS
TLI5UwLghPDY2qTvcnZ3TyiXPi0EHB2sFStInlUBS6ZsiNc9duxek2Q7qYxM/X6fY9hkvN7XGQ0A
4Kj4eUnDKUEGGYuPvn9UDWwKLQrAsfQT26REEoKojPAhIPZxU8RZsSksM5wRry4xZ3XrRSYVcqq0
TsnYNZSPyQv8iG0UCOqNIeOCoK3wqCc1tlJznC6csBjIzlHVHhB4bVoX+0z/NLz8S1G7vSIZT6Te
WKGeL/IxeWADGh7a1q8WXVkumEnDlTbxiBjbO80UHVnLZnhs40nszc7dFIgr63GGsg5uFe6yIoyu
eVbfR1b3EQgOBiHu1c0wcCRTFMOSKGR1a3RvPx+aY0BmhC1osvUUqHUoIvyl/jQ+WFlxT0kGcWLD
sls6xqLxqqdM7YumUeVWaUl4MzjnoB+fKg9C+kRA77bniUqNKAsHKLte0/M+UHGgET9OaYhIKK5T
7WBvk74+sXa7Zw8MjQu+A59aopOFKoLiSeZXvUqZz7B47oRbEg/KRkY2AzguERO+/vVlpGZCCngY
Uzeei2rcD43+OLYgDgvQ8qvMNO/DOtlX+FtrfJSPJF/jpQcYbDFwAG7oS88Z9Lze2FYBNj1hvNuB
Fh9pJ5yWJCeyiCxMepjsiTYI6sTNGZMNIum1q3X+/yAC1jaL6avv5JsQ28RspURmXOJKZGLSAxpP
iPf7gksdUaHZUBvAfGUKN+k3pJfI4Fc0Q8zOCKsed5lNPfUlh8i9hLDGOn9y/WZamf4g/J3R+0Fy
yKcmLJ9RUmsuJiFxBCS5JdWu+OkUYPMRDhzT49lBoLyuXcMnInJeV9AeFjoeG3tBdzarJx+IaLjO
JuC9iwGIG1XilE3MHLik2HqVsm4srTPPXjiIO047ZO58q1lzfDfuG7LncgnvFc8DMkJKxQLnkJ7t
S0EhCsH5D6tzqn6FBQLPRO1OkQbrf/ZSdMnUpku36/SXKU0xWkw/TReYbzFgDDXHnROKtnkvVcX7
kld3bjBOyylJQHI1eKvpqdg1dDhsElc9qu7kTNCWw0A/u55fnokL4CJQGkUcMcZlWXMw113cBEYw
Ynr3Q1JEBXQmy3bxWnXJWyn9fkNw7buRk0TwQKt6/miSv6n6S6G43zpN/RG7HxRk+oeRRRzPjhFi
GM0QJ2vOASbYVVxsK8Dg7pPZxzJgaDFmZ0uUuaRbM1LWLZuHo3KAJKUgKZZxbJHIpWljNsfQA2Cd
NL6Ra30qv1OIqc2fEU1as5umjvpbvmSP02yyEXYf7ZsWclWPoeCYSIoBhr5QT/iOMVOQO//yCyN0
lsTES2vZ/HZi/Xl6/e/0l6uYqOu/lx1BqTKn/evJj5aP918Ex99+4LeRz/O+WTp6PAMftuzfi43e
PPLxPzsMb+iJhmBM/PvI534DGOo6/uwPdEwOi/8Y+Wxqwx0ioAiYsw3xP2sNhyz1y8gHrVD3yE/i
ABTzHkv/I54UqFracFaxtmVg2A9JaE8rHP05XSx4zjscOYBwstdIZgN8B897jXH3USYhWvwN/Mfe
AuJwzlFhy2fgwyAPu8k5G3BBg/0wKaBiVExErCVrx3k2p34CE5SnzimQ0WyTU1W+l/7oEG7spmeo
usUXCUf1HE0ungDbYoPhuNpwq3thuvAbXVvSNyU3ve6Zh6HuzHsaUqqj3eTFAbcfCys/V/uwG91h
ZYAaf9acybSPJcFFJiHuYqza7fwBfWTS9+wvNHpteKGlsGnXIS2C3zASWfDI0r4ioamJo+MX3VsV
l5zrE82TuH/cMX7C+K4/8lTtfXamIX+3VWBTttIEdz6GA/PTn1V/OPfUKpF4CTeicyRYhoSG5YS6
hRPMQZov68IHSkWiEwiHY9V3WlngS2e5O975LFc2+Evyc+7ZWB8g10AngiCQtTeEt9sv+pS0+8BK
maVTAsDsogVZ2EgL4FQ32lhdIrK+46LSvazcULOpcU+KOnlHS9MIbITyiXa0iGbmLNugK0lrQxa+
OLGZFfvEMMJpRfrP2mQue3azFeQkB+srUqmLcysS88iZ2vUu0SQmi8LXW5RepfPpRi0wisXkZTE4
ykTuYWK661Hp5aah0PVKSsTddJZVf44qxcAGA6rdtrhMvpdENF4J4TgHzFjhESdUced4o/lIg0Z9
lkReyfOMOs1qotQTmm7bjjoHaSdhs6S/hUqtENNlKgf/pq7ADldCYvoRhZ0dcKC6JzsHaiGUwhUp
YOQDtOnXhtOKN5ICKb0lAifVrIbuCjNBqZs0GkU8Vszgw8SA4OX4zAOOTvjclZ46C0qXTqJyzT0V
EdRfBEEBQ6qZzIyEIm+pVzsy2xman9zFYYvJQ/rdcAr65prpU/BG4lAeGALtV57mzhG3T7oLzdrk
bSoMn9ZF3qiFcAkrL8oOux6BsjnTKn0MQAun4GiDx2nOvXoIQHuOaOG4sJzGXMdjV9+TVZs2HvOS
3qO9iLJ6K8uM4muGZ7D3nfZUzViX2i8O+tBSVdcGHNNG+0ZJm/FR0DLtqwjTg/0cUHWStQxLQGvn
WKMbQd3x+s80q74bGqyRzKmvFUlgP4bmFVhynfpQoUokNDVRLpfh8XIFLRLGzH/lBLwpYqfNkEMz
vvUs8Ukf96Ypc+Aq0INiG3iDKpppO+ijq/DjtuJQU87T6xYLfTuLrJVP9PHkuViRuAy7RxYI+VnT
aYevDavYppxD2zvlsN1dhD8j1ZOu0foSaoP31oLHzyGTKa3j6xpG32XOPXHF3cQc1oU+KZ9mhSGK
6CzizVmADqLOKPd6/pH8kNAXxc+sN0U5rXbqKcfh7OO58hObZ7tpgZpsPCcRfC3UsKWW197qna1j
zK3oXmMYWna9TkCeIxRgHvomHl3e2mWr4O73pcDOFFIZQjK2N+OFnobVOk9Uy5QyZ3pErF89ZM43
z6gcoDcxMA4m3IIOrUDeBqYXbPSkiL/KuA9oa0ZdY4RU+rjpRwmu0dLQ3SbT5YK3uva1tIljVdKh
yKiD/bcbgxj7RyFDOh0a1zzXDtKhJf1455NbfoGBR7i+HutVFdAsmuG2Xqd23nEWMOoXLW3lwc0w
WqzMxHW3TVsproewuU0gqQDFK+32IxzydI0BYDeF4mhISfsWeMCX2gybYxgOu3aS2hULjNwnuSfv
x7gKb5xGn27AbGVbL8+t2yo/lbHa48Yab3UVxyt2hd0j5vhu05R9zhmZo89+kqV20ZtcL48W36Yb
au3TE+agpEMAp1fD7tPXwPfVq6tJ+VTFbXHmbZZ3mZzsNwX3jgaMWh9Kamy64CaMAHNG3Yh30Qwn
VkMtoFfgAf6SYdQ8R9mUI4IELWcBvz2m42TDCOwEFbXddKREEd6Xj2HoOvUy3aRTNl2DSZn1MshC
+ewhwnNmG9QN0RJ88ykMaFzdU4lKniSfFDi2e6Nr57YpjeA0fQN8y+bXdhklbxWywCaE+rIzjdL5
Dhdj3DqsPco1uRTU8DzNYXAaA5BC28q1k9uEVOfac7K353Ff1tXGgJm4GSfZ3yPPgNEE08UJwKP4
isNfuKW8rFxSHJs+a3k7PSrbM0/IzdzfDbcyDyyqKmLMkWXsQ936bEZdrtgoSDrwPGgqsJPKx8Ho
kHFsRg+WRVXtnobSS86m14zY4bi3gvZ+t5o85mtM2hhcYHhjlQ2NsgGpOGuR9b58Q5GOASlEuqWt
xzAv7lzbA37WV/H0UMCEpoWcnuODTu76qalk9zgkxmfdFnDW4qDRFm6YWjecpsIfbssmLEetzpGw
kBuA/5HBtnuApgCvzaekdvsHxLn+PRjcmJuuCSNz1tHxQruJKB9ddNkfqYWNDR4dJvsoxqWcKeM1
StD74CJX1o3CBwe1B2AotW9rYsLJYSpF9+IH4YcfNjsuLe9YeT6BcBNCRqeFu7wyrvrE5zwmRX+A
DnzBWlyBy0bV99p+2uecms2rrLlIdi3EkCOQLufa5TKgzqk1QRT6au9FiMYLQIDNR0krJWZKPqjR
rPckvtnXJTxMFxibk1UaJ+kqZ0FxF4LlZ97TebQS2N2UPFMecW+nG0iSxdLLDdZSrj08ynLSYHD4
go1jDkunSW1sqUJ7oAt8PdiQ5Wrd9O4A42YXkFqzDS1Ono1xNPdsLdp13eXlZ14nckuJUY7fvMt3
g5v7L46VjTeB4RSfZK4AYzZTj2DvOOMVBzClSQlYp9JsdnaoR6eoIOsnuwhkbN5Mx4HI+5c7acay
DMQNpL6YPige90DZjI8xx6u4iBPPDJZDB8lwMUKuPqYZrh8mSTl8BYHen6YxoeRzyDTnMjo1N5J+
KD6o2jDhxTQeyWSNcuqsj2+dkTnKCAN/4ypDbqbELc/Y42dFMOcMH9j4kpvhEwhFcxuX1aX1LLUz
dGqQRgN0nqdQ+9zRkadKAcrA83ti6IxXQAZs4rVmugtKbuuFrtmb0pJbsoCAJqMPXL2fpeHfsFds
NllBoR5XcOzeF2XJWa8qdWMTVdqRe2LWLkxgcg9ZxX0VROgAi13vWwKI4Deno+uofmONSrvn1Gjp
r305ee6hC5ph6zqlz2dfpPYXQ1YBdMzKjCceUhUFUMr44QpQJoeJuDdHek/6n13rGcYG1Or01lAE
dvVT4a5saqPPeqOdpZGIe4bJ8UALCnZ0vZGnpo59prkW1c3D7EnuJzQot+lrYT2k0kCvalTDSIn9
sFfJ0RKlc+GOoNYsR7OTE5pdvchCK34p+YmTmVEjt2TOnC618kZJqqJyX1Mm62tB2vXE9YrdydAI
UtfV2N1Jws6I1jSUn23NUPqidPLJXAdMuARsJIu/wcjT62Q4Jr1RfRm+5uBmTlYj0UYMsLsXC9wZ
lB+AwKQz6JGlPNEpAEwpWlwALQT4CwSdAUtZ1eG0Died47wMyugZojQG6LIEQhLptkagnRGDBPce
HlJ26Sg3mrEq2dnsHPcORLhN7awLmnGZZHn26Y2x8RGyqz479Gm/thHYMeIlGr5mbKTFEvUa+TXI
MScsWT3RbZ23Azb/ojSogpp674FGuQguDEGQ9YDXZOEqOKl2JUB8++DdirKWKw2uEmgtqhW5a713
sVIwWVq4lp4dbVOPuNkQI2ua4S3Bka8KxxaOg0LbD4CxlzLT9noZ7WwRX6aip2jEKbMV0qW66giB
a+B5Ma3vKZAkPbCWqS238Lj3zAkYi1mDLnu69QpmQ/4lB0fkXzo29lUcajvTGVDlJAM3R2SQu6kP
8rqInv0awEQfgYiMJuiwafjIwtBdcBzsNxSZAz6n0rTovTP+M/jiurazYkXXeCI/sGGjGCarPAYR
N/lU7Lh6+KYKEAQ6RzNcqeZKta6zmiBIgcmJ1N6FTbzOeqNb4OqeCBejNFs01i6hlvLv7JAQHZ8d
XJ/Wmyw1V3o6vGP+XzVttFNEyFbEjm6m1pW3PWIqRE19OnPtwdSyAn/Fo8dY9P1YE8JgNXRI8ia8
D0ocznZQ4uypkPEqvW0lRl+a2enitTZT1kiGUm0EkgftimyCMNBZUzlaS81vYce7qapPztgmMdRK
3l8PXPJWIuWBJbG7na25wVNrmO1LA1eLZtEonfGBcMCPQzO65WqCOXaX6qi9aycs/ScKhId3ZYXB
sXGmXsCahgrTS/FCFqQN10oTPhyRiQPOgcUWAKcyHLK1Y1nTrhx0NH7p689QgdKrgpVDChG9kbCX
TJsD9ifFDOpRjqu7Xfls2+pqkbbY6sp7UEqKIzcYfPJx6e2GtHqfytgi1zWnj0D5+6Lx8T3o3Q9z
bCM4rlCQLmFrEfejyFhxyZVg/6geXw4mbpIF4JTujSsrXuKYJ4MEWWgLEdnZDiOPakFIYG9GfnhI
JnPYKQ+VAMnUoIverMujQesZVWmh3j9R90gVWgoXNXZUm0N2adxHj8FlRm5nVI0FLPN/M3b+d/f6
F+qbYQnv3y5ed+/1+J7jx/3xU8zbf/7v//ztZ35T4FzENNzF9GUIbHW/V+Bc+xuNv45OyMlDa/vZ
Sv83Bc7Sv3lIb3DL+QZatjU7Af9u93O/OXMdDN00qG/zn/wHbj/xp+55vKm+ZbDztTg4/zl0Lg2T
XJ+McnxRmneDS7p3YY/l2SZH/H4J+X69gjZK9wC5uRDwPzA0D7a11mXV7ZDA/H1S1uoKaIkaPdau
/lPB7PFi9rl7wd9gP8YiaM69qVv7MbOSjyLWrEtbh8M+5787J2MbDV3c56FcGcr+lMNkUtRRteri
UHn3QOSVKyUmoPc1jiVHQ89JH0wwfIj8unmYx/9bPArAYJFZVipysn1YwgFyyiB5IpjYHGqSFk88
I5IzsYtNjBgEisvvlhgSubQ6bD9JQrmv40bhQkjAc1bCkQL6XoDRUdB3ht0vvPgcsrdxExcre5A0
ZsIsXlvekF1jVbvsVhN1aTF6r6CqU0cD5m6MHf3EfF+erSjSDkNKITGIpe5im5296Vwpr53S1blQ
PLIT18kvlWk3RCwaY+02VXef5tz/UfzpjU5JVgBpuwRtTRN5NZDUGFr/1ahtFhla3vFcN+21Zlby
JqVPigYmJgdVl5Q6t2p69zMbAEucYH/B5r4yI/xuaqKIOagV+oatmxATyy+M/CUMZsXKhiiP7F91
NYRPqgv7lzEKmgef1fkPsA0T4EQqyTtW5gbpmFE3XVLceps1G7Yf+msGAQI0EYMWEtbkDm/JWLEp
lpgbb3OvYwHsZcPRJ8+3pmuORKY9TV68Kmj1WJH0G22AnxboUmBYFf3Z7ZSf2CdlX8Y4CCqWMa4u
dDocdnVT5Cf8pdDRB1FdU6DCK7vKdJbr7tdICerdFJGt0iCXnOG5h6tMy9UzHUckYD2/fXa7JH5i
5A1XTaXdm1TcHpOuN7+0IRbspimZoVaqasELhyOsezP5jCLvTQg3OJf13OwxuMHRTC2xanvaFGfY
soGFE1IEs7ZbinOHKec+KjxjFU/NeKCl2L3JYFIUmiQqlhszJTnsTh1WxveaFctuNO1+F8Ye5dBj
KfciSddmOAQ7OqTpVrHIU9/1PpWevepHkNrOcCCMSJGIVTveWk6d9uJi0HoKy1Tuc9n3bxmm9Pce
q8Ei4oS1gkznHXuralaxT72LI+7iwajurW7Iln6bdu+JVVVPYrCibc1G97XsynA/tZ0FtdIKXIMY
Ofk8GwZPhF+sKi9hg92E870dHq2o6IDd1+WNGGIOIV5ZPgdYnRuwxABtzYpg71LPSmialLEEnT4m
yBAs9UItM+j95u5ww6aCBx/BXP69OnHxRWca/ZOTxe6B8/QIr0orzoGrEIFVYt7Ek9ecy7w11ioi
pNl0bk0Kk5My67KydM4yCsHYBimHCOK2xg/8WupH64jqbBpEdFZ9Vk3GElxtugYpWJLBbhqEyd7R
+8e4Bgu6NRxPTzECttJlb2n4K7bAnIwDKyFTZc3zVZt34mzmLshI+MIbCPbcB9kh6AInbe551FXS
+aQst4s3k6t5F4WCNi1wMFivrEfg3tBiAlxYijk1OE6hBv8MJy5Tc0zJ36Ge+uikcBq/kFKhxZkD
Y8tatMs/G+Sagek7NN/sWoB6ziFNv2LqsuzZ+aDRIJEnLnp8arbu60h/OgBwzfIeDdJW2CWN/qXS
zSk/gAqynAVh23Gv9brItyrzLGPJQV/7CIvBLFi1lO5Ly27CW/upV9/q85nAgqHITbsPRm6MyGsE
1lU+bFqzG1swb/o8Ppu+9upEQ0rLBvSbYcGWhBSs44A43cWxWdZLS9eqS58mFIIMg7KGdWgabF5n
OxqN52hxbGxMUVxjp2Oi6kGJaaTD6+ZDryc/weriOBHkRGGqaxnp2tGlOHvTZqWq124bIUvT5o5p
IJRMmqQ421fwzY5YEvLPOem3vc1+vBkjxDkNqLzeiACyVwpgLcRtj3uV4+EB1cXZG4ZCAW+sePgC
vZc/t9BQtgVKEoAzmyPqQg5Veh9LN3hue785p779VY1a/S5i/94eBhyTkwABt6BigC5woLCHVrTD
2+h1bHfstnPe7J99P7Omtted0A0WsYu3JzQ69z6Q3uT9H3tnsiS3kW3bX6kfgAxwAA5g+CIQfWTL
7JgTGCOZiR5w9M3X34Wkri7FKpVeDd7gmd2ZJCqTEWjcj5+z99q3Idx1ekdWbgBPdephSwoXX6B2
onaXZl5rrRgTy4FjTp48MtUYTw3JtE86ZA3SDzM06lSrMNwGWQ+IpNlVzAX2xjQ4QokYDfaVlvYw
6LDUIP0F8WcfNA13NL1t6b4oukIPxKcCyMkdQSqNUfAAlpGFXph2cg9kLTQeO44eV2luoxdJSbiP
NwVm7xfEpHxmBw/SUVrNwmifY5QxDY2/Y5ll1TOdazKXYrhoah04+WCvTc9ExF5jLjynBTdOMzPE
WRCg+YB2H2bfKw32zWqsSK8vtJ43pg2M7BlMdXdiDTW+6UY7PTOrcw8Z0nxmJM6csPYWprUe+NU0
6MnI+urx83dNz3FoFTGV34Ff0b7CbR5PYmLMlkM3fMc0YO+CuPCeUDprj7rysjvLxOLrD6Pd+1EL
Ixu5Q1CvoKYO7yy67U0SWJzaaEG0T31vTa0/x2b5qqWlOnhMarGZmcr8YsdENKxYFbVLgZyaHBry
YtHJegWCFRG4lAoMNLAaRGpWO63vkxq50uTB8EZzXu1Qy+svbV7TegA5+E7ysps/G0OgW6t6Gpz7
xEyicOsMNCzQr84E/aRleutFBhqaNpCiWVuhPZyCNjdXbpJEd0Mb0axoiDn2a3yzRjJnF+4Vp515
dNXT0LTsAn3L/m4Z831aRzCHl2R5YiMqYxkRKTqkmrNQQUWl6U8qSc1uDQvBOffRLPPVGDhOSEJE
7XVnh5nTtEk7MGV+ENntjc44kMfTgU2+FmkUvARyJMTHI/yIEzhXFY2Ceuqg+N21Q4wSTMXc96RG
C41vdL6aRxBnKxI5m/vOyNT94AYkQbW6LrbYK1ze+DDOD3E0yTOJv0gvLHY4ngwUSjiOO2NrlEZH
pkufIgaadcJ98YqhNkrq5EZy2oVh4Rbi2wya70mrvBKFB1OCa1mPXBEvSyvcZyNXSFkwsQkodr+l
cWa+oZzkY4Ve0j55xoiCsYETjrTXCd84HWZ7mXXeUwzYaRfN5I01Wiuu09lMrrIJ+aGv2dmMXimx
9+y0KuXMaDDCyRNmVLsS//s5APZ2Gq0W6CFDljbx4zhqXgccbgAUMEl/ZMrL34MuMY92oIUXZgDT
tA6RB53pQ19HSLMP04xycvW/ko3/G8kGTjGUFd6/dYo9YI7t6j+fG//4sd/1uuJTlWsYOr0z98cp
8He9rvGbYcM2g6RGrCvGeTyF/y3esH6Dqyepu/gRVwKA+5+jI/4yjIiA4cht0V1dd/+TsyMJpX8W
b7g6p1fszrqFhgTnmb78+U96XVWkGuwDo9tbgUV4T0qYlja4+xzo58rwoIdIqtZ+xENkNyl7RNm+
j0I84916AdKhQw5wK1qsw/d2isFCs9/QVpGdr2kGKUaIM76kSm9OgMTpnbgUSejLye+tkjtJ/rg/
AH3ZFw2JuvCECchJxaqJQU+Q7f1Seqraym66Ly39PVfZrTEtKJzQbtaFR2gak4zvVmheM6LlQFtq
1SuEf85/EntYO00E7Ni4kVZl2L/GTQbevjzXWcIq1LL3YeIJbynUPD8WRJDoFUkrhpkwHyQf99Qm
FrBgTclzVAToVJVj5ai+sukp8MIHPU6/DVH9kuLVyFY9S/6VBqB+k4xj4LdlR8gXAj4STazunmJz
8VlZZ2TJ40GkdkcS0lT6YeUR/lMZMbFjTjeNAxoBA01G5wE7COXGqE3njl6EDpw42kRVk+4mRiNr
fFrFlYNWbq2NDVq5ijantGrnSISP8plzQ3kePFInawMfdhbKSyun13r0IpJXSKRVAzpT4WX8U2Gq
Syc97SqQvX7AgSBXcTsk/pzZ1hVZUB1n3fI9McCua7jWbmpCoLdDaFKxJYYglBRYUOo41oa2QbeC
iVUfK0wv9+gJviuF3q2knLoZGO2+UGe+WK5adL4MehqPkULecLSu0m6jSliq80QYfdrDKKFc3Dul
9+q1WepLYg6YQWcAQgfDaTd9rh9LR/IAuGm211VN3QjvJJbywUGhc3R1RAdEacQPDfWlT4R7umGe
F14lVZjdsy+6NOP7dD2nsEEGFth1q6xHh7SYjRNq9hXUymeeV+991It2o2tFjuSmrP28jfJNr5qH
QAseoolZHxmFK31unhIQiCBo4MM3FCWrUbO+ZuQm7JO2uTdsNW4QxEP0T0xmLx2KO51YBh5RXBsT
ZvoxuS1MJHsEudhrzGAMAXqmaIvpxduNnwSG5JPGkM8tOPxgiTYKp1rdWnJUG8PWNJ9YmuzGa0S2
wTk1HPLYUFvJM4jGp4F/H1rxPkzJpcmiiOXMa3Zzy9hJT4KIhm9tnuyiTO6bxHJ3QiFC0ezmyQib
8Uvu5eFx4Oy0N1r0Ta0lOXQkAk4V6TdZgo6JW9Xjbpz6FpISI2Kv04Kvdak4rqWiOsdtEx7naVjO
Wj1u2pVh0xvvgvqdkUHhhyV+MTnO3rXMrfEuHBeT92ilmxGT97pt5FGC7b/R64AUvwB3Fz3y+G4w
KBcn7Nc3OjSTDrbx/EYptY/bmQPl4JSw3RnFr9Rs3AVpi0lGg6dNoEe5bXXk+3oTOOtehpGPBhKe
r1RL3GdkoyzIs5y6XNOl7w1a9zw1nnzsws7Zk4ZGponuBGtNJyPK7nWcp5YTMYGoplPl2PGjx7zu
zGyc+Vtkz+I+m4HIoMQgVgkC7rMsxLMe1e22lBMq6rDYq2a8VS3RAD329ft4AL+vAS6YV4hfiWMY
wT65EbMFr1GX2O6G996Ei+4ocziidRv27WIW+2zwa06WMmsNn10rU9da7Z7IdRK+g9g91D3SFGmm
5JPJKFarTmMfMOs24Jb6kFsDX/WRc7KgddyCkFXnwGiTmwgUJzSP7tzJuN/lVls9F8wPVoICEdbd
1KGhqnW/iw2xyWn2L7rc5LGnctouZNV7aIR3I7hNXzD89UvILQeVdHfsQ9qhK4NqawOPv9RlPu+N
THsIx0rHM1UgPBZFe1Omru277hwzIiFKqhDxeXSj9L4KrfLOTuCf5bHVcZhxQF0B8FiZo7tEnRno
0xkiGAfN1jq/1SqbQYub73QGV+dRa8uVxvRxFZDkQ0FosgrH9rthcND3gEatLc+7wyH4FguX1NQE
sZXlYfsbdWWSV5wMxDI286bviAbIA0JMyoJ+JCSSH59BZKBZwpg8mbL1xLPb8zZntoB0FMzeFa1Z
cloQ3lmU1mY4XLSww8hLsF/9IJT7YTfJVT50rL7G3h1gOLrCvenBBKxGcFqan7jRcI/7pNv2LjQz
W0vundFQV44ukyeFE2dTCXvYeDC08kLubG1gLMeeAA5N877OM0IuYou+lyMPlGyyh74CWJuM0+AX
mX499/NV7lUTOQEyecRRLw6dppGMs9xpN52CrUncLzNXlp7WK74XYr4g83vtHRFwUWeTlAhEQfQ7
UWMimIuPYxDexlFVXxE4iWrKFHdYPs31FPTuuix6wcCUKUc9F6ixEsfcN31aP4TIonzU6UQntm2+
N8fym66xCi2q8kAEG9naDOShE1r297yDqhq0SxiiaeOmQnf7vzOSv5uRIMXEy/XXEuU98bdv0bfs
H7f1t+/vTfSnYcmPH/59WOL9RlWKsBjdjOVSWP6BTXVsxihMT+hPmJbxA6j638MS8zdh2wZiZlZ1
gdCFec3vwxLmKCYgEuTKnM6czz/6D6YluNr+XPEuvjnDM3TbQhhtGsJc2Ak/VbyCxAA61q27KwAU
+rHT4GJqPDB1Cs3rGwcwTud6RK5rZbs7qQ35KreC1sdiFRwE9dV3ulbFnh4LCDvExR0b5c7K2+Q1
q1NMNLNUqInatHqrkKyiE6kwkA9TeK0hlLh3l+iIsis++XNt/Z2w22k3Ro1zj8AmHjaRrqy3gPhO
UussGW2hGm4nr7uKEys7WazM9Klle6gw2DG/t2jGFfo2Vt4NgdDVHpdC9yIpLb+n2EDZi6KJWFct
6LZmYcBZy5Js/B7GVvBKsGZ3nMnB8W05tru5KaM96m7QoAS/7Zqx6vxQYPGZYvcGhfCwmURS7ssI
BxTrAp3GisCqmDXxdsCNvfESsGmrHLLjLsgK7E9YptRjT/7NewwA/KrVNfNYud3D3OgeIu7GvTWd
ylq8LDifhSwBVBDs2KgVc+fa2RDdSx9lIhVv507TuGa+nr6A6dZJ9xnbY5GKN0D4/VWQxvGZnAem
Fo5LaDa89oM5NQ4B6+RdY3F14ksEvPWZzA0UU3FjnUOXspkodKIxx8bWPvpJtlc5HbyXkkbMFTec
72mDLA2qYh3aunUNUqEhOc5FQouuiYmL7n5QqBQsshGGngzhzLFKF14XbQKUPjk0VWIQGaQgHOKB
t7hQWvHFykWCfo8TR+R2+gsh4fSPZFYBTCN4UCEiWaZMmKVFXPkDlvCdGwqHwUWLv7q3e4LnBjM5
2Vrw5NJR9u3YyB8gh+EKbGjatHNkfh0ZOew7AQWht5z8Js6yhJwI9o+V7BmS14L0QSdoNgOVsS9o
IW5yO3pHSxfQqCyUfW0YfXKA37ripuuAAXD3DeXsfUd/Gz6OvYEuCxHCE8EHGQVKIB+GAofaahy9
igEPOW+D0sUdwzwdx7enWehDLLxGVt2p7wTf33hWra2NLlTbDr739WxOOZHFckRrnpHWKQVPLc7D
7DEjVB2HOUwsrPtcMy8xdF+ri+51JuztpLmuuqdF7Jxm5vrbaSBg0RwRPLLHShqfOzU5zlOq8H3S
x+xXtYYevJ6weNrE2xF/UTwa7uRd432eiTBCarnRg4FpThUl4XVb6uGtORsWw0hz0X2hTCBJdSD7
pDFxi5Ffy1l5gt/tgMt7c9HLUWnZWrXX7Nra1jALiLdOCeso3xpjPLppkFA8Dr7QW21bl8NV3ptq
7yL1WWPOfUB/RUxtIQ74p4DAikhq/k9r9e0/09MW8+9Pvlzn0y2sW6zThm1AVXdZlH9e9QIncYay
YTmgdy6iVW+XKBOUKgqCu9xCneloizWkkQ1SypdszNjWy6qur62ZanEVBkV3aucezGQeUZVFRXby
epNZBvzC9AzEsXgpK/QrjTPEJrqNyMo3bYsBacXpOL33Pt/n9PPdNiNIKwfspiRUYccwjxwhwDgP
vWkVm87S0td//9WdBcbzp+8OaA0EDKApG0k3U/dfVvxJa5mbpyEp3XaI0iyHHJmaXzR3fNUtCkoD
NxV1XFidnbpzwjVIbWi3/ah4GmpFELQW2rWBpTcqAVaQIE3HdolsTLL+ncbokmgxTgenGvYWjc7K
nKtxLbr61W0o+CMavGAejiITnJbT+K2qxhL7m5Hfjp1bH9AHVD7kyu7oGbD8RZXn1rpJ+2pD18A8
FH1tyrVOp2HDdRTrYCBJqZd9vLO9Mb/tnMF7hWZYvOJk7Lfk3BQXAdb42g7xb2RhHW2jwch3ZTs4
L1A1g4PMzeB2yuP+nn91tvXcxSSfmhhseyLfETW7uFNJRx46Ne9KOSCVc4fpEEYo3leD1QbbsBXh
lwmUAG6yGecEH5vyGPYL7ALP2NUDiREpm+wmg6aBgIY1clNzHH9qBa7W0PTUEx1tz6/o6H9wu0I/
btP01BHxshqVnZyYUSxWtEbYTwASxI03u9oXsxnEHu1kyN7i6uV7lZTjE5Hd8sl2yuI2Cqr61k3t
/qgDmdmbhhWdg0qv9wzqD3nt+m0fueBb6nZduc3Y0nMxmAcPw3A3Dnl63Q8FdqQoI7U+shAhZBNh
y8y86y+dgG7JjI2+bmmIi4Xo6qHE7e2tg+wxajkqYFOwB9LKmzl/zXU1XM2Yjs5z3UY7PWrGUwHX
E/IL/hj6xPHZsScGMzWH221tJFNAnqgbrfW6V2dHDcENYzN1J9FwoJ00womgYNRsNvrrTV0DeCYK
Ir3thqi84vDc+lFTMHsITXUcpePdRcsqklUB5YpzAIeLQai4mQR8XHro1ZCRRhlOV2MDKihxHWCb
bBNrottvm2XNCiWrV7CsY2ZoRHf5rGkf7rLC9ctah2Wb3hK9NguBH9zOzN7Nnwtj97lIslJYfres
nPWyhrp1xDqTxWJmIYhI0uVk5V3jEigex2UNroU1HouhZM1VoppeCo4HWzFMrOhGWd33xMqfZt3o
XkEv6X4JBphZVC2wEy0bQ7LsEc6yWxiZQc8nXfaQCqCctneYh8br9nML4siPIsTTppZRuVE5D5Ne
2jeNyqzA54ztfWdETKanWxqpvWt0l8y1XmGgWfbJrk5mHzk0O2ihQvcyqMRmq+CZNtmnYnVSWU5C
imrJsC3JSt0FEXnotOCWLX2m0UCnRgNEDLK33xocPuvV3HCLnM+qYVoKCI1KYl5KCvezuMBMkayL
zrGJ/KTu0CkfAy+q1jJf5OZB5rokxHfjKc8M5aNlHA8B5+xVW+Q5YnwFGQtl7CHpOgE/wI0g6PSe
tS7GkpgvjuckNmKgP5htCXE/zMVzVErrGgK+e0+qYpCv6iZqyDWrvfdqVuJ2ZIT91mddfxs3U/xI
AnX7hXiysfFDvXMOmF/IAApqDWMs00lmK96A/SaOzGupmd2+1siIpKajgzcA21y4xsK+zScVEcmn
8uu26z3ixAenviC8fNEZ9/semkTmuKZub/PANXYuQ6MHJ+SLo8IWh1pTnCgjfEAQ8RnbrlTDwdtM
Le3Wnkvz4MjR+pInpbwF62qvgQvwfORx+aBIYicTUK+zg6nFCc7uGOYlHnCgD6GhCMnxxqS5kgS0
b2Q/eGTfxvpl9ObuzSwLxTXG4kIfiRdtOwzQdFeS4W61CpH2Pk8INnZAvHmLAWLGR0cqxqu1qx29
qh/2OW3hY+Iwb15QqzS5Khli6NL0r8bo3s6ANR/oYKOQLbVsB9U1PhK23YxcNJf830mkr4kpA2Ki
MXOSM5W3l5DR6avq2majOxa5NWUKOEsGFx1C7mYRG29aGgEnoTwefs1paQ0ST3ynkU6CdycrG+jr
VIGrYZLWbczXCCChE96FU6CkCUxywbsuNEb9bRkzfKIA0HwMc6hA45ZmPyjHl7JJrWM/Nd2VbTLt
Cw3EE8R5021PnPngiCjlCxSMBlwK9g1qJAlBQR6ZQ3xgyLhMYwknfMwzDkhBWRyc2nZ529FNrwpa
tfcIXaYdKw+FdZDqT8kI4ist8yfDUuLFqhhX9F2mngfbTp6JT6vfsYFi6wIrvO/b+RVL1pMpM4nj
EvzEwbbKKyGHmwTBBkU/wXndOMpN6rJX8FphE9zo/eiZyCVKqaO1ttTBlS37bpDaR0bY5p6maUJP
3p6+xhrPqT5b4jTSJoRLKYM3fAPWLpQufSKnXMr6uRgplEe0yWNkfe+6KNh5VqVtJWaKMxCN+IQZ
I5xOXaGV9xKr/EPE+WVcx+XYvveY4EExpY17LqqC1aan5/6lUAM6nBk06wpmXr51Ekuh8EG55CUK
ZL4W2DL2Ha+W/NY+/pbFvcW4XNVHgb2A96fhu/fZEhbuJifSGtq1yxedMDhoZBBwHLlJZcMwBpfZ
ZvCyBjvvPHJwMlHLasgZRs8Tu9jm7ycJ23nJqQRjFOKTR/uomLBUmgCzjM55BYJi7ESPrwWrOnn2
eTbx1taTTpJUESVY+8rmkGTNV8RoV7Ojfyzjuk1vBMa3tgeNhkCR7VE9NKljMYGO6KSLsJ7y3RAT
LJ0goVqZkfuUtwVFdcfeTsqOAUamHnauXjV0e02wLJ1khIpi76mlw4j1jKQkXFl9zZLUt35oCXWn
nCDH8oVCU/MzYhAeaE/MD1C+QFmkututIfeekd8jk8Ocm90SKiyusFvgmAlCeYViStx1Q9xK3yJ/
vNh5jqd9wSRt3ppGMXxY6SWAv1AMMBoW61ckbwBzW/s6TimLtOIqZ5ht6ZX06yYLQJ1nyU7GXcUq
IjhjjI3m5/b3CTVwsiXtDOkPFs9izXTHoHEbnJnVQAQZ0lMr+mtb717c9LWc76coRM3CALsqRPKR
2OF1muYFCm6l3zl2UH3l+WLzQkd1M+CRPmVRoV70vkf+Emd0IdYa++zO443+OtsNqXq5Z34N9NR+
luim1q3eWIcGVciRnSA6yyzQ1tiGltSxjFxFraGoSMJDWydM0x1mgh1hB3cIF+X9pAfTq40KYqW5
YX6oZ0Ah4D7ItiyIkti7bk2bX7XO+MKUG4tQURrmwpWO9qFl54csnqqNhZoBvSSwR9EFimYnFq0J
g9EW/HCyt5a0Y2IcZn/KgmnTx8a4p4bUEb+XLoCg2tSDWzsr1MGqunFhbjC9Ekb0WMdUfj1mDCyt
XYWtoPb2YZYRFl/GJA7HAZR/PgP68BAxf48Z46Xqp0UwOIbhuojz+xBUOnHypTZv+2XDdWWE9sxI
HzNtUtDimm6HnYOCLI3mbeeAMPQZ7z3g4m02c6dKhPv4kVdokdQiI3fEus20gQidJuUNTAudBRvI
JCOLjjeLj1ISQJ7zE32bE2seEP9JyGiD4nJ23lRYmPsoZYUIzLzxG2aAvCpxvi8Eoo62KOqV4aZJ
QBQbq9kwVMM6TG0f8glqSCMIrgpkOoUXXWwaM0lKui7MZiMKTjXd75VIMR12ZJkiMsOs6MBYhgEz
HenwAUuqvXvO5cuMceDaMmZYScCZVxFWl3U+9I5Pn2DexKNNOrWIHc7mzPJOkWs7XILAOAx1aZCn
0xN7KZriIwqwncoB9K5rTtq60gJDwUBDFFqQvPZdZGX6tYBYksF8FsG9pfUehneZ3XJWIcmZ4ckB
PwidJWSM5lOiWf26DWP1NZdmvhYqK0/4oRPOf4rMSZRGe92Ms53V19W5MAvgaSS/qhEay5g42UpY
3owGMDF2vGHmY8tx7RaEDZ5YhIubOKf3EaH2NXSch22SnkphH8dmP7lcz67wviKKXqOTc+9Fwcgw
GZzkCY69dajSLIPZ1ACj5xU8BENyG5py6H6IOf6Ski3+1VGYKEMXcSTSA937hWM8JIUIAst0d9o0
kb9qJfKtDnuSgCq7YODg1Zx/zWwMgcwXmMxq1FS4eCKl3SEdny7SmVWNb9dmQk8aEVKapV9JT8cc
cJ/onQGEarZw9n92OHW88eXKHWkQTqV0jzFWerVqOCFq6/8nXfv/j5LLIMBC1AC18dcd+f9TfP+W
fyv+ATHuH9fxW3n5Vv/j0CwAuebn5vwfv+l3QYr5mwdn2JM02z/hHzwif6CLxSIHAQovgE87Lj2k
39vzhvkb/0VANkbt7ujwuv9oz8vfwNfT5Hcdw+aB4vf+J4IU48/kYgdpHE8mnwzBjKfjqfhFj9LQ
LpdlPNa7aEDOltj5pcDLtGFCgAg5qJG/z9kHPiOF+Sq9lAaUMa/Ev1lxFJviEhOUWzR+MCI+DAbI
uOXU/3jW/vId+gVx9/kR0fLA2JOMOMhz++Ujmn1g60Ya1hSooDMIhBabMKqwAkceOvDqG6rCa9l0
fhMKBn6wYv/mJf6LD4BqR3CpQE3/0s8iiVS5g0VMcwBeFEn52K+VkVEVEYsRVQoeAABh3sf22EEK
WyHWaP7mI3C7f+6oLXcJwB/RBZatSx0N0J+7iY2FnSnLs2pXd0jvqBUeUBZfx9jrf3qg/0Xb0lp+
0f/gBH9ca8nOzHnXob78dVgj56BBylNWu6Lsy30btot5VtFrzL2tN3nA42RQriuWdlILmL86gQ5F
bxR3NjvYmTOktjE1M/jWJExI61HosMhAyC5QHBB/Y33oCpSvNZFdG01ZI7RPy9nYHEVXdde3G0eF
8zboxG2lQYeIAi7kVMmvROce9LpxyZiugmNYIF/SSJreAaGNriagSwNtaIz9D6RZ2VtrHMbrsUk/
DHNGjtJnl0LLXQh4wfXseu99lN+bs/P876/cspD/+cLxSiz6MAONEAv+cgd/mnI5c4H4J66okOCF
sttOX5Mg8Klr2jUSgHiNEB3hUdV723//94pfGs08GpZtov52yWL4XEb+/BfjjXBU47lw4GBtb9w2
Sw6OO7d7gbyE7l+Db8GZ+zUuW/uUI2XZFkD91o5bcEMpfDcZWtfOpZ9uO7xTDPBS/DgOQLZqmHZZ
EnBsYe6I/1krxOZvPrv4p4uGQM5dQk1hsQBa++Wx1jvPAvwTZVS/kKkrzbZP2GMXLalHamxXblIO
0zvqivyaOKNDj8doSCHsZUB4glwefixA1kja4FnSjACtQofK0/jS5EHQNspIPiZI7u3ff+5/vtcW
AChgoIIFiSkdu8bP97oVsUb7kI89kI2HqJdFwdW99MeFrqXy1lixEIxZmfi79/NfXDCxcO51aTNS
/bWz3sGAHzqvznYBM6h1D8uOIO+2+ZvhxS9Fy/JIoYE0PJdpMtAq+UtYSZGp3KR5ke2iySl2Tl2l
xzqILn9zEa0/o0uXtYaC26MLRdwsrFTxy91H3uI4xJ9nu1JkH4ETUFLKBvAdtXSzAn/Ed9MG9pa+
bTeFMafH3M4+DHBXd2S0b+yii9h3Jm9tWL23zltUhdEc6vus4SFPk0Ggg9dioBrugya1aatL51qM
U32IOZH76Qh3sTcWUrU5tBuE0mIBP+z0kfXNNoivh0GqbcqY/62JbOOsE4GOtwk5C8doVqIKmv40
07QRM/9UjaO2J7yGqbaIvW3BAHIVecraCtE8jS1MIKHAJBAFeoFLfrET8y5Xc3AMVOLhBUo+auzb
e2wA3oqYq702esQP0qzfZgBioFqTi1yy5lYmAUJp7/HAGTzfRdjAKlfZRfY8g1YaPtJI5DyUeQ8R
DwfmkpTPbd4VsUeUb9QzbRLti1HwttOJ94gzTptnNdpk5SFkIucXIksKypXeUWJ9M/SJZVk4aECH
+NKEo4uFD71jSMeVOZT9WtTobNDWiPu+RMGTxDMb8SzJX8ySDyPiS/dhCwAcLfoqbNv7WqTvMmX3
xEpwDgfOVj2qcxwlqtnA5jb8hA77Oq+xZOlQGKyABrgXma5vu+CuO6sBhc9Cu0vt+GJa3A67kjHj
I3bgbKJvk1v52c7Ul8TwHqqGSNOqq1s/DVwGAyjX2Vh6a52Z3Jqiqe9lzEQuV90NBcYucIoLtoka
ap+y6OFlzcYbuZvISRXSnASMONjxqso+yGgTK1n1p6rtT3OefmRAMXZjM9GmtfiizZATiWdeBSZP
IMmOLkNI5zola21tVOwBqYmAUXSV7geK57xctsyppL4CwgDRs08/tFDjieXOknD1YRvl0hyp7Kc+
hUjAbINoVoszJqqfD2BkPAS0slZ6PLhQAcrz6JDGgymDCPI5v2AyyG5A6OhrctvcL6gWwWBEF2nq
5R4yV32SgfOAqpbvSHl6lgk49s8bQ2Vw3ci63ZA53XNs49mdBh4bbBwohrGHrVQUX9yAmtEOzTvT
zbxdO2UXF1LjKuUJN1pejc8Ht5753AEuJ2dk4GjkEs2D+4B0YlpFgC9+vALwOi6GYd6hh2p8u6f4
xAU6XxUjN6uLl2pj6Y+WOaRFN+IJwp7L4R/ZCF5HsFsCWfOZkDltg48jXqMpTn2YkJfPD87HpYrp
inkLQGzaEfhTn4TdNc9EgkKDQ6e4BuvJq+ZE6qr0vAqHK/fOwTGymSvnYEha8DQAoIW2uOaTsT+T
TRCuE6bM27El8itnAdMWUTX5wfwM34NHFx3VcoMhp9+JrHopFe+VHJMPIJweYofk8rlcgBn4aOnO
rtyelaBIiL9KGhqPbcYOQtMoQXrXNqsOxsaKwwD10Ew9RZWMgdZGv2YLqP9MJH2obi5zDCPdyFm9
2KI8f+5Ons5TrIdcAduwgiOOzQ/aQsEt8pJtTpG0juVsbWryS7YkNvisp9+LhVBnCp5cSBDYt5r4
EXQsS57G7+1Za8Hhc0Gw99ROBhU4+1zOpoILEWXy+nNR6myWFzqJLwkxhH7cyWsB4GxfZfYd5x3M
b2jdVzRwLyS40gY36wRdBzf38zRBcAhtF7rgm2XbkaVz/fkNwWJ9LK8E2Xl3y1bgSHHXKj7Y5z1Q
wruOcw3VeAHqNR3Obgh+ziiWx4bwh1Ug7HxTwr7SoaKeSQD5SFWYbeqZR6XWeRg/VzqXhjeRnu5D
OdmsqHLWNqwmw03jTu0GZra3SngzIc3M/JRLXDNxK8GxXe4OWSrxmrHIeQ4L3bcT3sNRzePxcyWm
d0chJsPMH2Igs+zxKSJK98HJFM5GfkLySdxx24z8KfKQBdXcqS14A/QYaR5fA+xLfddWbD8NKwLP
ML9+2VfMlA/VLMXz4k01mEhMEcYBM1hgjRMXcnnCRlyfq0hRprPSbHtIC6uh5KGrEdKuM8Vjlfes
Pm7PrTE9Corl7uLgeaGVba6ciFWfU1Cxq0J+YdVzKvhcf7NldVzcmzsCZ0zyHMtyXyVNC6k2voBj
Q8gQ8VRj2aMgm9OzlHxqUbHcJMpI/c9ymO5atumGOr3Sgmx61KOq3INXLOg5U1zpY0qABc9K0eYX
hJkfJIU8BHqCA8quwSz3XOpltyH1lo2x5RXAn51ejQ5MMKlJfOA9RkraxenKFigqOzi1W6efAVzJ
Or4eYq6qbSz1ue1sk6qK9hlER8bRbXXNKlmdYgtHuTUUJriYXK6w+aJxZgq7TbvB3ZQl+JukwkRY
NsNEPguDxH2t5nBRQXVIZAwr3vYGDe3WjYnWwnTI2SD+KKvyJaiLdjtysnrTvHT+AopSnfQiJfpN
tV+Sogp3nHMgpgWG8QJKGl1+PhVUxGbsR6SO+7A6dHqm6Htnjkl9GS6lgerLQ21Hzq3R0aUc5kms
rSGAbDNV5YGBcAyUizq5mutr04isrWON/8XbmTS3jWzb+q+8uHOcQN8M7oQASVGkWsuy7AlCsq1E
3yR6/Pr7JavOibLkZ707eYOqqArZIgkCmTv3XutbhJYE4mXQCgbwHua2kfSi0JzWbpdP+npcJY9T
U7HYq2NejWUkSuCgo2Lpup3jTMlFgNL3OnWwD4C4SqHDFECAbOUpx++JdVPY1CjtyAENkl+1cMVG
U/7MVgq2fsT1b7QV3oK4IeHXsw8QWJ6KAMNIgCJiM9KUuxotYilz32JEYsgsRJsX8/J0f6ueX4aZ
ht+9YolIDWPYycG5LCCAwqKfGFPJ5KJsUSxPMwJ8DlDfG2/aYk7/PjCy3ECQZ9HCHxnWPq5fre2L
kLtB0oOtUoRNOrI0uzZ1znBM1MzUwvFG8xJxhL4dhR1RPN9qEzHSkgWgo2eNWSDd0mz/ronkSoOQ
DTWfeJdxQsw/XTKr9tHdlUzhAu1n43LzeROWCfJUTSx92jM6OELUW8M6gGK8E3kGylLqJ/p9eVQJ
HgM9G7qI5rl20aaJHnVzyVOrTj4w9DIMEixL6ZC+GnMd7BJaw2CuWGmQ/i+frd5mjs+0HvANO5Bd
ufHrlGkEnht+8Vi1g00sMDo51Glclw6BAC2OEjzSdxJElNOiGrar6+GarSmCiUNed5DB5EHnDIe1
UsP6f17HURSdLJ19TrA46IbTbzXig/ZDg4j9fKJ3Aoo7z+IxBVREBJRu3CEql7juUsKdSu7bWt2i
HJj39jS9BONAeHw13tGyBluAyp+0XChszFJe1fscfZ2kLBanDiHaBjAZw3fK7MFIXnKnfgLDSo3s
6Hcd7g9sjQDwCeSZL9GiAxvTCX1rPHFLKDKxvgYaoqHd6aMjj51uys+Dln/FyHwtem/fmktwSbMc
kuOU5VcZXdUtrXWgeEFPda2W05XQIbJ02PFGv292k+M/WGn+0izliQJjvgXsIKkCratGUtdoRnAy
stTl3OgjoDAntI3AMQJz2o4mQ4veLPisYHiv7SlLbnUcRl9JLtBJZln7rZF7h8LmDmsK7oZB82sK
LK5pWUxcZ9vzH2urkkehpROAMRJaUYdReKrmVSqQf6GSDxefdS3uqHPyNpmvNc2CI+IGapEuqfjG
kShUp+tXPiw1prmODew0xq21rC8KYeyZ0nQHI8heKy15Fez2UrIPdZVzDcdTj847ej9zCFPlTqvu
VcFtch3bDqc8agIO1+Y2Y8yw1XjDqNPZMys0n1h9OLWsMw0iUhLglAj5hH+B88I0TDei4ZEC88qX
XfU474clvlzoTG4CSE4MVXvcC8OYhqVOALbQ4YZ6CdUdJ3pigbknZQ8DIx0tyih78SPhB8ZJAPOM
CpiigOatlaR6L/kh01nxTvkFkC8cQogGEQ4ad1NA1PpzMXX8Flm+6igFXsp4rE4Fu9757ue8ue2B
sFxyWH2lCcGnKtx7f073bmDeVSQ+XRArpkdZo/1UjSrHXgHniWC8clq+kSVXe6Dg/hxISAg7aigW
BdHcSdwlbGZBEyYGZAhTT64XYuPQ5EBxxV9OtrnTXxJQAbydmeNiruvWJilqsxQ+9SpaKqgw5k0h
x3KDu5gBJ2q1KEjoSnG3s8Wh8CTI2L47773BzHOa2PHDnw/+zu/aC/QYTaIBPUg+7puZyJiNyp24
QBWrOHTmFg1bp++f2oamYKaXzHs0A9IubHRkIAUR4mY5sNQ0j077xW+bB91PDZ5hDrqqzBg8Xdu6
nvdAVNOtbs4rvjsPFFkhhyiZkMXiwLt1S63DH9NTAPfi87mReT4jeYb5I+3L5BVR9hg6vXtn5GsV
TVpvnEzi7i/dZi6xs6CFdUZVlHqcgQBTpJyXUAcy6qT20nTjr0PYgOb7npSyDJXOseraAKO4qgIT
VB0o+1CVCT8+5IYx/+9b5EwECAs2PVqBzM/fdKSyIiVbiydlH3ccORCaxZfdQEcCCtsJR4fzmKpW
Kp+P/X/gcTMmisY/f62/aYopy4Dn2obFLOVtL8/y/dZJgUXsMw+3SWeuyUUHbmKXuKD3iSHBpInt
MRwJEvigXWX8po3I8V25fS0WDHpJv/bjeLKNIc0DCBpgfjZgd0n8SzVD2bxKQDlN803579CRrzVK
nOy2HsvxU9CY+8Wajac/X4b38xScvbpneBZsPm7vN33gwRzAJtUTNDi1CKiGgd3zSHtoILfSsREi
sbr++SXf9+zReZpobRlP6AaF968f36p6kitoSpHNZ/nbol38bUvK+9Yo6oe5k0ysEw3v0SSLi1SM
5cWfX/03TzNzAt5A4PPtM8r69dVBY9dWX8HchI8KMZCGDvI9HKN/fpXfXFa6zKbjOj59z3djKnZT
k2BQB+eEkdrhsPYcv7L5G1DJ6y4AGAeZ/INXNH73wSwn4MaFLcHc580HayspKEvKfi/SrIP2QMM8
7UmLZEmglQOoMWH7hGNJ98x0xUs5F8t+xCe2mQVD52JMf6zF45+vwhsrjeqYqjmii43d57/e3lyN
VuAo1RuesTz7VjfO8vOv4jfPqPGKuf0gHFdNGd8MNUglxlFM159wSw7mv363g4mKLiZQbu+n3rUk
sDeqNKfaIscFVErVvDFG99kuss+NjlxE95B1uBrhdNPVYOY/en8CaO2k69Wfr4Kayr57WwHiBm51
Hm3SjH99WyjcmkUQqYbZc6RPU1A8uy1LzaBXbJnoFoe6PaGI774QKKjw7HxFWoL0KNXqJ0PONKao
4zZFY5pkwlRAf1zreiK9HQlB9t3tLpxen6PVpgTpvYPVWXcmNc4gEsUSHLKt1ott4tGp8VaRhH3F
bElNHXNXRz6lF0BzsCeFYG84W+sQk4sY3qyOTZRLQytLje3OGxu0DHn487Ux318bNUl2FCQvwIr4
dp4bgF3pORg2e7Tb82YBxhqCaxw3xVTSF/NapCuJldI6wPFE4I9+/pi0VoGRtvhtfMz3mCihUmXA
PRt9IPlaZ0o0qrp5VVKarhTY7/MSsYJPJ5TUlI/WM+P9SMsjFsaEk6AICY6uPuM/Zmn0Mljn0Wfv
KUq7TYZINaKnNhGZJZ8GE4kDxLoTqc5ya2AJ3hDQtZMT4t0/X8r3Nz/Y/IDby2Ryj7DzzV1WZqvV
jLgUsLag6Zu4MCZ3QlqN7gcv9FYkwmPN6BDQHRJ0zHKYaH/9vExB4hZoEuKhiq5gRt1jLDkmUq+v
XgscXBFkNG5e1V2GYUeKZC55M0OAc7Yki3tqkheTI3w6MW/ySs57OUdArm++JVKU1gmHd/rbhPUw
m7cK2nBoF7UPZnm/+9IY4DEAdTzdcd5NjitOriaEnGafdKURmQU4O1nBZC87qs65nNstCP4f6ry0
5LSfhjZ5XUr/gxXr/QLpIYtgnmiZlv1+m4DaRaKIYTR7vMI/rWBpcRKgAx4gVoTT8tGrme8nWJAm
MVYy97UM3Xtr8rHISfV11ySalYJqlzfg1tRYciWDLgwM4dDApaAGJcAW4dviplzrp3qu8ysU5nQF
dPHS+MZyVdjtejFy8N7kNmkiRCZgvYq78Sqzpps/39Tv91HesaMGxZ7Liv5WSCCd2SvJ5Gv2xFek
+7pr+kjL6UAMOucnWtmYtfXig6Hlbwp+Xo07QofpybL99kkqKB2mujXrfZzR2CSh0+YgPpunrLZn
spd6+qkCyayRD4eO9tQxwMJ87hnSb9e2KO/0KK1oIcQMiqIeJyiNUMu4pLVi7MCFbRs05lSXHLst
p3/CjkA3XfVEKgTfJA4E/q731GqWOvRr1fjFJhjsLudEFZa1BQh59ZAT510COd/6XLTmujEwvG0a
CF6blaHDLvFUMR9Pwd5RE0osEdhY6JOcZxtQuPUNM7fv6iTspj0vNxMtY8TfLG2ew6bppt26chv+
+av87bLhWjYCHpUyiWbj12WjwbSfSJtlQ4Adv81LxpjoH9ed6dj4behjsgdyyE0D84W2Od1shy+6
moglnjDZwBiT06W30CM6r/WlOTEaXdKGnmkH07Lvza/n0aYNzBzNTykvS8bd10nGl/DnT/K+gPVZ
XyleUZzoJrL6Xz+IFDYjWOl1+8pjMx7mqYpKTz0SdjIehQwALfpr+dX2Yy8CCvg3pvf/KjB661dj
/fVN23MsNC8IbTA9//r6AYo5kG5VvdcLpmi1KedbI6ff7xd0wq02sB+xamK9s5L8MGAAjnKbHXLW
6GOn6r9w4bfRoHtlJFZuU/YuJkoeAyDUx9+w1FzmS/0EjhJCi5o/0NowiJlgeJ1tkziRT06jpgEO
TfaMpiQJl6rHB2ufQVqT3klAoI96ARtRD07QY1OUlauDBZNVhbTvV/5RqBxN/2l3WbGvCI7c5x7j
xj9/Sb+pLMjO8Q1f2RnZlV1VL/9jVx6Z1ZHHk9T7liHFeUAAR4SRMKYXwut5DOHG4EzI18OMf26z
4gYJ4/SR4UFzOI9hVp1kkUai+2e3vivU+ta6D3YG5ivum68VE/1IIB3deHq57P/87t+ve0CfqCh4
7kH2vjsjDb3WdCWNl73m23sjZr6olop84VR87kYVcfnBqveueAYfyzpgcShD5sDG/uauSqDlY/Ti
JEhrG7Rt08MZUZP78yymO3+9A0OhkfUFJQeikUGNAcdemYGB7G1lK/Otg5hlg1Tjo8Xj7UZ5fnMk
HVs8b0o1pH7+jy/TXQDXaSAC92nSopyVvAeMQkwBGJcV6qr8+fL/5uXUI45SyTI4TLzbdvLG6RhE
kiXhqLvWK0+LRkFld9w7nB0/qiD9t1WwxxrHiqIy0hiNcHL89eMlcmTaKNNknySJcwqwZrAWSi+a
bYhKiGyhyMJKIklesGdQhl6kDjGAhqFV13Zte18muwxus3G4cK3hpnOx1LRuD7R1wic68YxGdFe6
I6B9TAi4ehDRVynyZVyW8Vgy3Vz7atel/PJ0lK6aXd8RjqOsYpWxgz7Xwvs3S0AjfnPBGYZcUa1O
pwisILhXMsEPczzt6Ei2WynIaytNYV2i5YByN+Q3hLbYIcc2a++ZFtfQkOnJbckIibNc3FSck3fr
qI3KYeFHQ8IPElN7MZTazpja4W6hUIN7H2eRB7bwKq5HYnao6OgIStrqKXPqqMpLwm0c1gMiIoMs
csu22lWNnV4OGdB+lBaQwSbY/HuwAv5FQCjiSWtiQX/3U9PbZPCkJm67oTv6rrbS/lmNb8MUWPve
y50PHjTrbaHumT5FGPQLDsSuznn91y87EK0MtIJdHgWFrzyrTK8LVCNVpzPZppZSwMebpm2rfdxM
Nmbgxd6ajfoCa9AyvgTPibKHut6THiaWIvlemBnuUaSHxHdNLi2lkaRWDfOazwIZkW5W7Rgi2KHq
Sux8a9UelnqyT4H69Vnd3/SJ+eB4qE2m2UVJ4gzo92VZXZhZ53/QcHrbpkD2xwPFE0wdw0Kjv7nV
WTkNx2pzf5dAP5KAp2gRffD0vl08zy/hoTB0MMfD0HtzgTmFOTQChI9gIGuiGpdHOMqRY0azIgbp
SfVcNO2jU9HbooAXZe0EW0KHXS0bb1YogniwvyRYptvaI1ZLBDJsVr1l7JYbCAYY6Wkk3x1qPO+h
3efdB20t421t71nsc+j8KODpp9Jx+fWuWtqyGDOS/nYD4Dzm8lnHt23hUM3UC8ZOcGgwb+9Z7R5o
O+SkmLnj5z+vmmcF3D9Fpef3QIscGC5My0AJxP+5SvPYSM+EnLuDUqBF49J2hM5akoO4DrpKjmkQ
pqXePUPwjK+5kPZ1PaM6rXrT/6Tl3holuCTCbiKYcChX/0nvSEup2o7qLml2ZZ7I+wlfwsGRHh+n
T7xT29quskW3jxioBECmCp/OFPS3lica/Jta8UHDwlGH218+IwUsLVPXIlmTZttbMeWCnctu2UJ3
A0/VabLkvNMbYYTBWI+X5w8RDElxq0/CO3UJP2DwGIcYftcIpySIVUqwyKIXEVpJLC4CnPP4zjON
51rvCLQ0X/G4dxfa6CIhI7KSoBLrDp+MtW1kOl6uKwiQonUlCoAV/szsjUy1u63mZJhUVrfdFjAx
UPjUasZeabuyMddIxsBOmmTe5bLtrmf+5q4hSR3zvbhfIGKFbjwVt8vaPK4ys1iEhkuHYJ9whR8C
9DUZr3Di9E9arcLp/+NIuP3ruv2faihv67Tqu//+r7e0Hd/jctKER1Pp0QoG+/PrLdMEQZyunJt2
Ipf0TgZNErU4nlIxfYJ0EMPVsskB6g3C290lDk06XiExWf5F7heQF1K6V0TxYj4PeMyyakyO4Pz0
53Yhr0Vfg/XIb3FPI5YrJsI2kVA9VDguurvP9fH7ijXyyClPD/UeyZ7Td/auNQG7lIT8hJpbPw44
/XfjrBHfOBGct8qPKhv73WplG5y5eWJJoeABNt6cJjLSY6EGFc7OGNm8odxY38wZkgubFrdAN/gm
Xiq/3/fTrO0srdQQ4rTJ0ch6/2Kx0ybKCJvHRFmXn1Oh5B0pj12+dk4O4JK8QHNquDFdoUUScVyk
w4AkLbMmTiX1s3DQfWO7yIF8kgR3jml/mkbriQwjUBaB94lwxh+cdXAdMZ86lr3mQQtsxitRpf5t
Tz25TQpcvMFYcByvkiYqYU3vXXoDe5uR347BJDf6yEvOQWF90MN5V6Wps6QBOTNQa9+7onCZASvP
6t4ZC+cVt4F/q54VUDJZOBli/KCN673buaCjQFWliqBdg1fzTYFcDvSq9KFnhUVOFZFMRLZY3SXH
Zq2MEKvwvMM9mF0nbp8cTRA8G6bLLaMrLvo8tlTwAJeB4Y1fxiA+TYJMc/yTOwOVz+xeLiKrQSfx
XI8Zklf+bNhQE0ZawH0pM7YP4ja0HWX7a921651ZI+aDMj/+NOq6uxgsnoGGQ+Ep63Ssy+DSdgmS
+M/TWMh7Bv5xRArIeNdgkYWRjk4jtwlwstyViGuNow1irgBftnvX44+5CPKFlWMFLFW6lXeSuCuu
Jp1luWvyfNept8PEtFCF+PjZIdY96ka2GQ3DfAlsHwpiDd3qucX6dm3qtSJVV/o34gUKJDIG4+wk
qbVdIEvazqPQdi0XcpN4hrtN6AVRgfJArB9UBb+5W7hJ6MUoPbraJX9daTrXLfJSoIr1JaKczOH6
ycZhc6rtmgBRHog/L23vX09BfSHxMgHi5nx7SnfzCmXwWju7oiwpQBqeBmRzAUF7qX+RrE77wdNg
vC8sObbBBObEi0zdg5/26yf0kbcRHybsHTomi5hWlKEGPp1TWjKIqlY9Oc4KJS86lyi2QRKuwXLh
5q21rUsefg9cfmhPcCxnTs5hMLBR6SNftQ6jCVGC0e+blo+SurW8LzuWa6dSm7sTS3aetLgFFfq8
qGVEVE6syD/8dqN4Rr/YbjMXVSjpoYCM6E0+1D6b3UpaWjEm+Y4pw2tbBzWhWM4rbJhnIpLaraaT
qbUQkXSkr2VujUElWNTyoVu51w2Nlf+8tZKzLkPpi+QJRZm1JQhlvQPkA5dR7ZIBdJh9wi14rJNC
P0693YOtUbtpmSMGb6hLSGlmqy2HdaOrZ3UxWT9IFFxeqpX1LR+5z1cwulEuJfStiZodTk8TdXnT
PqZpru24bta2gB3MwMKrIzoukHI06Bfr0s5//7Tgfk8XknClp3Gar1GGRIM5teGMtGCzqF03S8zu
YJMuwMPCcpEaE/VAP69cxLk7JL3uXxktA/yh4H+DXvgX4EKGqyrhj+iCCqKKgz4Cs+iGaL77vRSd
vMbhjJqjJ303Ux9Tc4zsGn/tikPc6LYDvss9HqXgYJZwmUjZ8/fF6n52F+97iV43zAvbPPB0jgRy
59aWFYy72Fn8/dgWlCwpZfT5cQ9cLh9KU15BYxdoAiqdhODeMAmsnkM7X8f56fr/xmFUL/S9ZhSS
CmS9/wFARs/98y//sz2zwO+Gn3K5/9kNRf9vtqD6k/+vP/w7N+oDxKLFcYijyn/KJ/UKf//N6+fy
53//1+e+x8L5G77i33/zLwOnb//LR6oCY5EqlQ6lwUL3l4GTmCpKVsbOgW1CB/eVMOHffEX9X7bh
cHpAk0At5lj8pX+HUVn/oi6h2ak2WYPGrfm/MXC+qXZUcwPhNuhRF/EHkypVXv+jkdMjgXSRPI77
JuuDT9MglxsAwy4eKg7lL1qwgkYBedV8sBjjanP4zf8o3HllVV1hqMMZYBKr8uaVh87Nxxk9+N61
h3iXShIgn2kiLzptLsNGYITEl466nIanosmadTvbdZOjViwIN4Dfo7v0WxvDDDtpke/bxkCOwCuq
jsYicJ1Jogb0rkG2mZdxN1xMplFJLB2ERNLI6BliNgDOX6yp3Vj9Iqu9aVneVzwg8/NCxuwjaUSk
4enmON4t54y8HPnLMT0n5/kQcbKQWKThqbK9FG08kRR+WeJfrznvCLqrKzGRa/WSkS1AVsUYrbVR
R11cQ+iRxqmTU3YXEHHzJeCMgNpay0400UCkJsxm61ATbvyZrI002xJPUx8W35xD2JM/iWClI1hi
Rhkz89CbM4i8Kbn1k4GQ9Zk4m8qr0ZMaFUthiVOmmQEBTOan0ScLkFb+/UIrJiTlqAqL8gwasuwb
WCWRP9ekX1i6iMREn3WSrUPHBiKV1uvVxm3Yo/FjPqMhQHsX2EfdgVOQwFMXlgTNWdAXQ6bcxnRj
SenZI9XuQvyVBX+onkIz7qabSQ6ENQxNf1hjKSG5dMMO/HoZ1dIG3tEithpEZ4TETHjQXiwLfWpM
oe0IQvr0ztjZ8GMPNohGspY5iRpyGC5jvUv31pSYjCEQbw0O0FmMFcMubkR5iWbYxThKFqVcGVit
Kp9yNO1abDpDkLBG5McPiM7iYrB1LaJLoV2vJNUeQFql98QzdOhm7cKORKcoDj4iYKIvMt3ibOcj
mYpoGNsBqhU3Aa1t2d3zgnK8ptNg8b2nyep9FYPtX3kq1ROUbvmjJ0/Yg9PbOOhAk2m4p6t50meN
aGFwhel1ZgbtoV9a4inJDi2tpgEvVNZfSky3XOtMNhrnKHIwUQOp+NEOQKm70fXaddFluvUtbQcU
6zoJkWjUVYapqdJM7XOw6WxgnCqYr0Iqg4a1z7XE/1Q6hLpHmkpGbc8hqc45MHUF8XqlSwsWZacS
VU2VrWqLZBGXoP9X8A16633F14F4F43wet16Vp0wt9Di+2Xy9QN53WAYXJXmuvJAoVubCJFMdF9c
2EFhP9RS9jHYDZ9EI+ecE2stNjYww22KG4Izx0c6c06yYe49fcrd2bQQo9py2vrOJNrLZSJiqm4b
AMQquza3sE6TomTYr5U7kdlrW+aCgF6hLc3Nujik4Ko8XFcl4+adn4HFcNAshuAwCc9FPZ88DJB3
UIETrgt7xdiB6CJw11HZu8PqVNMG+GUHEVS7IXrhhyvyl65MTgA4941Ohu+wmOidVa7vyCZ746qs
39Ye4KqTp+SrHOBAJQJDGifeVGcIBq6tv8gIDq5UgnCb6T+S3HA3sgYuFfeFuNBJn7yqPC/fmXQl
d57KIxall0LPQy81q7TiYUVcwUm0flldsoyXklRjUr4IOC6XeDrFKvW4PAcgp5OZHoPEB/KWnSOS
13Ncslwc48XLpvSS4TeQSM+7YcQ7443rjN6KDMx+7s+2Xowi3Xg1OXE+ZmieS+2pLwX7cYdci57f
Z5D13g623XBH9KEOmi+lDdzT+LwkJPhnY7WsH11t27QZmzgKzMVDlk8f2iZzZRPgjNnCYU0PNeD+
WwSRcRs6Flx5vZ7ie48IWeuBKkmSFrXk/SEX7fi918rhupuGLt9yssIowMH9xsdXG3KaNo1NZs0e
dxbAM1YL8YI/qou0yvEv0P/wwZAhhEU6cTVm0/zsF3VyxB1DwtI88RtmbmAx5ddjjLRlEvHFUJhl
WJfOZQ9k5qox3eSSVLNXdqf0mtlysy8kHfoNZRdNRaJAmdvGdD5w5aw6zKYOXGgEr1j+SDUSvxlz
Icv33ArqnBmTPbBNSOlGAA8p7GpOIMwvhMUT2JNvC5SCP3VigPdLas1tyHkDmGQ7+uNFAwHc3o7j
6F+3fV4+guBbQiRk8gKaTvWDjrQNJ7CNX5aiMOxPXVuyzPYrGYeY2yxSWtGGyyxqqA4ggxtCbvNG
rlciXa0wG/SXJnFqMiW6dV+Yxnj0CP+ZZfWkzQMBwUhrzDnKod14sJxcy9inzB1Jm284gGHSSfuH
KTftBEV9Zl97nTfNW47TqJnGqb1F+nYXWyvmiSGVUdeU2m3R2/H1rE0tv5TTim/v8FOShlTZyEFa
sWyFOJSGl20nXPHHrGVnchAnWoDe+AjJVTDqP1pv/r6wvh+mzqNU0M3lkK5EaWhza15oGqHNKfne
kWkW5IYUMyAf6ez9kbyEWJgw21TaW53M9hEM06OwArFt+4kbgG5cRJIGYWhoMcaw1NbkvkRFtq2z
dKdNMSQZ19j1y2CekjkFR4kAeKNrXvpjFmB0MI72V0XnK/k0SRz1POfh0rWon+Bs7htvAQ9IvOaW
WtAKOzUhHuf1c1yMXMiybraly4Ut2iq+wmaCDKJrPk9Ooj1AmZJEDjuDKjVAD2O45DAFh48ViCRz
pxFbP5fuVkdOFzkAqi8ItrAB8gW3nbbw+JamfTPzvetT0UF8lONsE9Lrks82e2IP6GfZWJa0eOBT
2zlSLnRfU2bhCd5kx9kNXdrdgvYI8Lj1HW6mKp6+ouEo7r1+1Y8gH/PXbgboprHlHJjzTl+ypnA5
Z8018FNHr+mazgPZEp4ev+rJyryMs0yY9QXZKKpRTvqW7wACTI2E8JeAnTMXo37pCnvez8xYngMD
7s+IbPumDPocQXpTMSaHAOFeCk6eyoOQlZcCvcYnERjOUfdH42Fps/hn0SFTw5hE5oAvRZqzMBnx
gVRS5xJTVKWH2D2CrUAacsmj0pFwJZZR7GvItPsS4sqjBbQXTYQ99rh8UfonZiF+DICfxrBwA6/m
S6jK29z3tQd07NlFmnTLMZuzdV/py/hkO315HNql0jYr5cP1UlXAHLshqC57Xc+DrYOR4CHPluXn
kLkljym5fPc02kfovHXThnnqJhGlLQxnSnsSHvPu0V9q/ToGlXiZxIaOUZZjIZufp6LypCueUru1
8VPrxdGZtflhnEr7YqzS8Y62Vk816ca3VlfTBWCMf0SY6D1pcITCVuA3s+z40JEBunF7cS39zD2Z
voAMBXZhdLnPcGyB8sIKxYpnQNxc0xMNvHUze1ISAWdS8OCtnUOkMBikyBOjlV1wbgAG6sTldYy5
bR8UhOaZY0XBWC79vdtrwAkb3kFFNsVnyx0xWcGEtR7ieCJSdNXMzLhlixD2ZhDeiKsPzU1Udvhh
ioLheLCiunUtrLuQctrrIbcRXRbBc5Y2eDtMA/uqXy17c8yUObtJflC0FFvNbfo0FGsBe2uYiVos
HbQtWNA6eFDmeq8R30KbZcZJLnkRX8P7n3lQb8jfEdA/LXFbz9K8njowhc+1Zc7tnWzwqTyoWovE
XPgDMScRDngh+X3ZRKtWzkyFzFFnl0VsgNPXH7W905D1UtqTeJgbI31dkVrtiRMR9RZiidgPTCju
ABMaX4c6sB8Qvph0iaUZPA2rCEi4TdPqkyi15Mc8uRk9Z9t6bm0cDIBEUlCbJAjN9zoF6k9pEWAi
ptryN2U6t/eLNFgrVkJSKdg6g1XN6TEUtjPuBrCj1vDF5et+zmPP/sxM1ZUPPt3x/jquW3KKV+AJ
OLU7n+enzOSWLFNwtD6M4yEipQawajoYCzEjBjch5hwNfOLgdBIM5uIamyLn6bWXjAzXmv3wWBtZ
wCDVask+JXYxYXBsmVet1hCSyL8Iwamhwx9alZ5aEN25rwyYxRjNh2eTI1HY2k17f9bOM9UWc0Ei
Y0cma78IKxLch4p0qT9nXjJ9EwRVHVyV55oxA38ymtrxt26w2F/dFDfH2JMBO6o0WHO13DtBr5EU
KpUWa2NCbVV+LBV1cppNMmVblS47qJxZVKDjqa8199ZOGjLjNW9v9LV3o5IXL3v0ydGgUmsrW7Ov
gnOUrRP0OowkZDGb2W+RpnrFEh9rSQKurbJwGVJ9Q0/8QxvL+W5odASRcytLVmuTBNfOHYPXwQfq
lgxlugPmKiIc6cmjVBG8U8aTU6hY3kwF9Maza11VQ15fpkRY3uW1/SrsRMez3wf3LeXsLdjcluoq
bX4yL2LALyA7V13uPqwjyCKQGfrWWPvpEQsvJkYtT667WLkkVmkxyWg7wtKNpj/NsQ2EmyzBgyvK
5G6kARBZTVrDiMim5nbgTPrSLqZ9l5D/uFtodm86v5Y3ozPlB2a4XwZ9Jgp69k3mTinQ7C0mRR8t
0GJipiVyOXGLZWPMg06XjEDmpc/MpzGpTTKB6WIURNI/AU+Nv51zZoiZ7g5sq+P9IurlW0otdl2p
WOi1i/srPM/5JzwDDPYnFSK9ao12aYEUuIo7bvmxY7336Nl+S1NZAdXs0+eFnqiD2HhAJgFc7spH
4E1e8cLTBcAWS51KvSY+NaBp54xhpjKxrTjfrSolu4Ih8Vj4JGc7KkNbq7mvOlTKnASBW/vNkkdl
Quo2UlLzMvZG0ocAqj4QH2BeJSqn257mhMhuvTIffOrJa71kz9vgqbd++FCWod/LUh51QZQXWQ+Z
uNC40YytVYyasen7fPgytHkvolqzmy/93LQB567Z+JQ7S/PgSbN7hrpHb8XLh7aKSA+onjogmM9T
rwOpDQTry7GrpXu7svoxtKxy90Qq6MrUjLgouctyP34WPdRu3Nyp9TK6lfuIhmVViWT18zxBSDZj
3ftSuzRpnLKvT4JKDRQxawdvKCujvPKLXTp69n2gsXobrnQuuJLdjTTUvCQf+2eaxuPRGFsiy0w/
3nZ1Wlwsg7XsGNLWpw4kGulyafMkPT1lwFlq97iOnTAr4d4bXtizxNdhVTNVrasWQHWAC9e5ILNq
orUeEGc6TMJ4rDhtAMHO8WGPjBsYm+jLdskWqKHxOokEXsCyfMk5Q0YiTh26wqmWADCZkI+NdsyB
2kT7Ue6oAuRp0cfkqxmkxoMH68+hy7zyHrSuvl9qH8KsJkT1aJfta5enLcYcb6mesVQvr4Ark0Pi
aCxDMeOvpGxrPGaaxgg6fckFjS04+ZvBW56L2Vminq05nPrewvmW6aoYe2SRqS8X2X0iScHciyHV
joIhJt8meb8DveeIgespH5qYKt2/70njuIkthG46NFZtY9klXYA5zg8OgMrjhCH4ALeK20Gj6Xe5
EpBaR0ViqW2q3OV130YBREa2qo4nTVuP87D4V3hJEwQ2gdwbQay/ABJG1GzoTJvyqi75+0V7dBOd
YG9OUDu8kP19tniMxhNjz9483at43moD3FGGg+ZM+0LDbMy8Td6Av7v5H+rOZDlyJE3Sr9KnuSEF
gBk2GZE+AL6STtLpXIMXCIMRxGrYDPvTz+dVWT1VJVOHvpRM5yElMyO5OR226K/66VUT+mG6MRxD
1UyWgEle5Q+c7Cj9wOiS3wE/cVG7tHPljqeShGbOxTP05lWivwFsF3QpYp+kFTgMps595GhQSlLw
Rfxg5xmx2MnTh16mbpRDi9oIbdJ1Hy88lyX1tn1pqXjXkzeq2PTq7lZ21wouOdjxW5uM9g7YkP6R
L8K8y+uhoAwjNVjA5eg8CtCydy1fLarbNj6nZIzuzIbMI5Dx2rulud07iLrI4QUv+rbpzQbYQOZf
GPEA6ZoIk2xseMTvix77B8Q1sAqOwFmOt1kV23Y04A2sEkxyIpevYG3XDUUBdNsntvnLWJPiOMZr
/OSyMoWuN9iS7Qi7jrv6xS7Jh2TXOeb6EED32Kc2FOXQypV/Nxd98wjVCIIriBr+yBDVwa2n9ROW
sXfTOE3+Qhk4q+DM2BS9Ec54g3gFFRCH5QN3AvvVTRcmgKY5cuby5EFoNrOeBH/iLTizCssHtWG8
+D1+iXyZrmEHlfDbxE5Bo2M5P3qxXUak2IxjX7rNjVGbBFOMqv0wGfhsjKTONlpBu10D5rQrKHBg
7w+jWfe7rmB2bq0zGyn/6hx76atTOXvTTuDV8+jRyJuFkEvcb6VIecbxvqWRS9/cfija7jqeAe0L
FEq/uu5qvfpTlWxKikfSEOVqTaLRpZzZK6uCe/KUNc8FlCH6gBw9L5vVG/NqZ5D4qW/HNLWRZJva
5n2L+DGA5EmMtyqXms7EFM8FLPauiFL4V5d1Sbvstvbc7AnyiTlxnjEQe1fCcBO532z4zj217tdh
cj8Ke3UJEge1tfOq0mAOmDOH3TmiZt0CdBoQoy9dG+I2cb2LphuqAGCc2Vd+QtC8DaCmfo6GSVs4
nnxTHskHxu4N+X75jI+mem9FTPsk9ImHmRE4dc9Oqx/HJVmR28D2nBtS7xcxSvXAdvPDsZjbxb4u
QgvX8IeBmX7XLDO9w8ITN9q31SuR7r4JK39uMVKl9naprBIhpT/yKqxbbTYgozJN+NthXvnU9+O8
gVq8PiNfOjd+a3tnsbhIDPnkN6dkWLHD9q3wf6EaUEmeVDa1zmbH6ACrPfU3hjd1BzTkdo06qqrf
M99lg0BCXe5IPHnbKxq58QaMxoyOnwsSD6eki0FnuR3h+NKb72KbneCg2WZUmK1p/xPYsq4jSigH
Hc61GkcCNYbz6DcC92UzLSWVpt5iQGoWKLX4eX28kULU+Y5txD6XMugfBVHsN4Tz6ZGeKDzugXVF
z0u970nHvIiimB8Evslt5tMmv6sze9lQ95A/MEAjzVlPvvvRN0X6I5vd8rY3rPHcGXbRIkEC8bht
/Zmpi2WV/D31LYdQOKesqPeM8X1Ze5IHLofrXerMOQ0Z2fwwB52kH4CwSRUVvBCPdd6tBtNbO/kV
W6k34Gu3rKckRugNcZippzzzbPg3MRfoAPc526l2IjdIuUjNSjj3MIQ1nYG1ebEnQQMGMUFS53HW
/qACO4MKlhOQG1vfvTPJSyPjQCGsDuDtrRdwSPYtsDU3iVSbmTRHD+ifNGsrAMWLEX9lhVo/m4CH
ZzulHNjC0Wyp2h5XygRdIrzVfu3G8o13G07Wiig0Z/pKzw/aFPEXUe7rAsdD5Fj8T6Rj7KOwQBqY
dkWJaxqb+6RV+pa1nQ1IB+YvLYcu3QQ1O9/UGMaLa2TN4+x23g2j5fYkp3480sI3fOtBEujnbduG
k09ha9j28/zbzWO16cphwx2CCXbv9tWhkqt3g2VXUYVYl09yHp0bwyamshbL8AsCvyAlRFhg35Rm
daAjZOaMlqj202pMnW6TwasvXJFQv5tKvxSj8B/Bn5RfK/Pxp9Xu+FvHOqSTsX1PeguWEd5zxh2U
rRk3fWFO24HX8KmadP/FDqT8kHai4BlXLmYYbBV2tsV4cx6Upy91XVC3sLK20J8wSHkbmH1/xndU
3jYWH2TFNbXcgEDOLuZAJzQXRUcUstp1Qx7tO3+AC0OHrwv8p5rKS5G2GAPSILebpziu18e5YMSW
crih9zsjcM9dk+yolV607TRghmaaWceWq4asu23X0VeyptS0KIrDbviw5IGn2/g5WyXDcKt+T+Ox
2FqA/D+5Mvv3g7eu52VWv1rL2agCZEOb0ptr58Fy5/aLesomMe272qujPA2elgyaU+GW2J9pImNy
o00nD8U002Vu0xQlJn4u0JU8PAtZKVnyXFNuRaJn5PrKhGZA4TAyFR97ju0fHhUf59g0LTANYu4u
kgM9N4HSMcbQH9jlxnlubrLREQo7WKJ/JMXcQRrwv+qusKlRpR3kIaWG7G6iyOtxRs74qDxfOmFh
xRQ2JgPjm3Tg3TSZyYFVNb4aBf0owVxPgdGA2ZFeFwMUTTtUkVVrglHI7p21KZxpwUrEEeF2MLzq
TSRsWakKOLKkKJyFdcWPSKYtJGit5pV5an/ExFJv07avD3MKqcH0TBwLi+kTlBGOZDdNZoZWfa8+
XBHrO2aHA27Jxf8edaVvJ6Mo0YIt/4fppWYXLkPpGxEuweBmiB0Osl7O3EqsAzcYkPDTrbY1Uo5q
xcZnmoPc2zifjSMrkOdlbxxjg4JQiUZCAAYd466fHRa5wIPdRhdQ+uQAktkRVJ+eM0hzv+ppmX9m
HFufyUyCYgI8eF3/KdY6uUHu1+Eq5vmjLZhfhqwKySsSKUeTFZcWK1XOYjwOvsccpiCNCq29T+8m
A9JHie1QbaeGQHjYLWxcSxW4x7j2zFt+KGPlrd7NUdqI8bg4fcLORezk2GmnkZsmsasmzONyeWv9
wmZuA5jEthv2/KoFDRW7Zh1HdXx1+vQewekhi1m9exhBN9iT9E0y6ytxr8BOEph5hpZnVhzqirlm
t6IjB9KTFSzOfUPfCp1HvSh63ubsYiEFJflIi8og2lMwz3wZ0LvJIdYgrCIF1OGlHDvmKHZV0Frr
zbA3YsM4IrIrb+N0+vofJh66MB4y+4WZrSjDiYGoF6nKcX61Y1bdN0xQH9m8OLuUbJfhtSFDH+m0
u7K+IM+8ozfb267IaaG93q6UT9sc2JO5jyTzQQpNINTMoDjvfILdvwrIS2xiV0RnXHRpJAE9xTvK
RcCfIQ7frgBebuaqne+Xa7IIJzYi+TVYyZgGmCcQAZ4smJdGPj1KA2U01RO3a/0OnLO7geBfHn2j
gtRSWHozLS3WP6zCdwPHiXv7ujonK3gYorsQjkcCuDF0tNNKKVEaWoM2302jze41wNq7opvsbd2b
1F1DoNBARwkXpfCrHjsIZae6IHOnQbZspR0TlIfI/VU2o7dNGr87UVOdPsQ0tGNwz6ZsM5TT+qUT
comJRbF4t9bTgfM6MjEAGmf377X9/L3r5z//B+HeyUQEGIP/tTfo5lOp4T/+16dq/vd/3H7qVGXd
30Pe//z4vzqEPJjsJIAxCcJzI+N09QH96RASf0Aud3ARQNHF+HHNpvzNIeT8YYnAsQjqYC3EQvl/
HULC/oOJAtgt7EEQxHj4/jsOIen+o1MHGZwslOvIfw55VfaQWAOdoXsVd2bI+GyykIORABnajffg
dtx6G8QxcotlTOmKpg+Bh3d1e7tQXH2sk6TdLann3LvVnG7MZfa4zw8zGdpaAUGIGbY1RmLVu4Gz
1YZeINS2GP5MW/fLUdmeCEvNLQunst57dJJtdWumB5Kk7YPFROuNkzfdr16d7pVFPc40lMUtTzaW
zhUfgbjW6KgqJXdK/OYagss+/aBzmWParMvxX1p49LWQx4dstIdIoHbjMpZh3UyECBn35U/1X/p8
MDD5pxWdmnPItfAn8a7KDHuy/Qy5pL5g18goFmcNu1063z41Ns7w2K/j/UKbEAHFlTuiy4KG6Erj
Ehv1BBCukfv6WkZUOgXuoGtBUZuPzWbW1frDoMN6C6VLHKxrpVHhpcvzUDBau9WMDEUU/LUEaeBo
jV9COXcVDho24nIIa8aRtw7OgZ+M1uEG6gZfYAJxP+feA/yR8qU6r4o3jwPJW5IFw8GUlDR5NEB5
kemk1Q3a6rJfKaDrI8SO7msQQ3wjBkgHe9QSopkc253jZHBlDpFAgM0aiovPKr2YjwOu/U3/5noo
yU5cK2oMKLFm0nwaTVY4kCuJ7BkKJPNfUGTxmvNZsiZtUF4EvFjdgR2qVlhb6epam5XzwCa9QsuE
a+M0SbLBvnA/Vd/txG9hg4OjecUwSmsJR+gmedFi8hnQYg+C8OZqjySCqcCgycInP+964hioNj07
XOkiq4EPyq+7npjJGh3D83ZIl/NfKP2ausit5FPa545v8XPI54FOScxQm2ppHW4/Rj9TnzPVu3j1
cNxQ6tYdUwkommNP/L00Lt+TVniPqEpKA1pUeauk23hq7Yvn6vgzMIeCa2vMsMeZQZCsKnPI2gGX
onephYaPoY24ehZ3z11GVyF6BUOg3bDiPLOZrl0yWcL3ZWoVwZxutgs6UBM5tYUcVuKtISMAhBFz
hV8OwyFnSvULbMPyuVJX9oLhjN52ihjEtxlMPo904tQtdyKlpxDHAUYIkWGeC5ux7EfqTytfbMqC
4X7ol3aNDD86kiZcxY5qG5wwz2lG2Hgjxy6pEENnN4XAN6SUjdMS9CQyj+GsaAxFNZujIcHnVutT
z4Ja/5utsz5yzbIQ09TKiadNCHKHBh6mG2riEzAxZQDQfZ6/bJN6yMWqnS9ZrUAfadO9zMy5T/NA
WHK1WnnmRaFEz/Kb+XU28uST8pTsiPO1ODYLZjI42ZydyeQED14R2FQQa8XPuqZM3mm74fc0Qycm
zbFSpOJgVx3DxQUluZ2o3jxgtkoA7DXczsYm+N3ZFBFu5t7oX6lOSn9mTL5+JnE+7tw2Xu5Xrlxn
bqrcoRZHnXNm5n2YdEY9XT2K8sPouH2GvScUCODVrE8ccM3NxBDxg0+iDnlqmmedW8QAZfBB2rbZ
UoXkntYR956PdWGbjX556hfhfICH8DAWX2vzIDhj8es5aG0bbjPY0JpijKzCYgwwEqY4Kl/UWMuy
ptz4FMRknBXt+JTn3nxAK/Hxoiiz2c6NH59wAZU0Ehsmc+S283Sz5dUxPzmMBi+uGNTW1Dq40PHx
yPyaUiKuJ+Eo/WrnGP7CUMoZmmfXGYNb1ZRzlEhJL4qdypvBWZetOQ7mXlxLWMdcZFtHZz7hyro4
AMh3NqWTTlun5SbHo95t6+uaXi2FtwGXamABmOWPMtGMfDKiuXtnEoCFlzK7N1j37hRBRMRJowNp
HI845jt9cVjnz4iuBNy62p8JTReYx6ZUnt1BFs+WNtLfFjDulGKSYtwOEOc5I875Afh3dqDDftpX
MjFumoChgOTaWdP8hb9m00wqv0scNXGRFNP6E6eCPuRQdy/MXvMjCZzHgGB/uWG1xMTHDMj+wb4d
MNArqGdznMV9XHGEhaNOcKC3galu/F4v1QNF5jNtenX6nRPOvVCzFT+TPMWwRjtx8DOZNJVqupP3
VmJ3n5NS7hs+xW5DoM+PgmxRByn7FRZqZRm7ioAf1Vjj5D2qWXinslvdTSnW6TR2hrx329QDdZtb
NGQQfglXM5mOgZ0xKUlXcewxUSWhY/X9zjPy8uJ4Wm2zLKZHnBFW95sQZpbe27BxPw3ytshsxYrz
zixqBixclU5plpPvXbhicAWUp9VX4w9bJ/nOlOaAfKGc/RgoZhZJ5kNKyuK4iAhoV3R1i4bmDddr
WAJb+7cgR3dPv+28LfTC7cP01zVs6aD4ilfuZdZa2Ts8RsbN6q/Db0VF5Q51aXzquOUySZUYaEkj
+jcJ/aOfdkbFNdVZdvKQFKlJuSqMrF1L5ChKOlccByQMoOxofrfeZFm3o6IWOiCavG9Enu1Rqlnp
rlytY2YlNCu38XyGM+zuccDkN9r1W17Nvn2JJ+Zaiu0EzXGJD9y49GVyOujMUCmedR6M53ScKC5U
C/s1JvhbHytfalrVUY+G5DCAAzX0ctc7BeyrP/+9x/j/D937lmkBQ7pmbv71If0uW+vuU/3Dwfy/
Puy/6pck7DY4ZqTaPE7Gfz2YB9cjtria16kU8k15PX3/eTC35R9SEGjiL2E6VA5yZv+bdd/6IyCr
SgwaD5yAFuL+dw7mAOr+wUJPXNsBwADgykUuIdUU/BNfDX+agas8Hg8Y79I7RBBIGrW2LmVxTpPu
fu1jXMmuh/BGUSdDWfppOxd8BW4yascVRg3qHjm3PflWf2eLZrhG5D7GdV6QT+9AwnbMMgcCjkp8
awrSHxyXmu3QygLm9T4x+FCu5Yens08tDGsHWMB5T92pwISecMtVJf59zfx6nX+2AZeHYZh/2viy
cSO1jntpc5BhaHME7dS7Tvpz5aKR2x6FiHBOI9rttml/NbAzTf62gzU+kuor32j8M7d9P6l7ny2O
nOTVmgO0QE5PWos7gaJfVsvWwoAQZra4FivO3y5zAxAVZhCmU/OONDHey2LC5tqbXdRjqj3FDSNJ
u7itwKdvp374VLBqN/XM8Nfqqa31uLgjyvbEkubyvWFScK51Dmo2a9UmpnoUdcQE0q5Nqv5Kc6x/
FgOuzXksTjBnbtlYmHAzLZuF2+7KiStQLrP1dqBYsM5QHdo8S1kGvQvkOTgnTKeLiHnsQXDLQ/p2
ulc/PQPkfAbhhTvWBQLtB2dZT49ttTBpnt96DgGHwrC6u7wMshsz7fD+qo1Vy11prq+mrw74OZB1
rp7u0Sro5asHifu2jxGrDBZIZ/oqpY/ppBXM1ctPosZf7ijPFob6kPrMh3ycvXNO3pHfNeqlXatd
Y0/sJQAkdrUHz8WCubxZY/MhAXO6zazu6Ctx7Hz0+6yT/tHI+X2LJRs3fZ1ekdMMRMY0llHmsJWg
4eHfQv5M0jTYloRmNxMlLyH4bWrqstZ5HAq6dLtgimgD4bs2b8xl+NEuxRuiltr3DV8YhqDKxWXl
ondZpHEJ/OQ4K0JvvsduEtOBOEvc/C36UDiqHt43CMxomucd3YUrIRK73ACZ3TWdGx/SnMrDfPWa
yMgMgEdcZfGqTbDxbC8+lcymEYeNF7sWp5kSj60PFC+yl5QQQNL9lOqqo4r6BRsil+d++uEh9vxe
Gg64ayJ/m118arV9CwVjeMJ6wksfzGiuhvTp7x7xTs2IytZQbQdKk7ORQhZMWPfSdCrs/tmvyiHZ
q8thbw00h9Wm+d2OxSPtAuK2xZt8zRBGLW3XYQ5ANBJ914aUoeSU3JAm7zjHN8O8zxuPnhj3V9G2
b8pJL/OoGEQPjMrYnrHidKl117V2EBqdzckkS7cjn8flPKas4Wh5p3kVm8zvyq2eAnVOUKaQMx/m
xed91s1ZEjld8O7n82apByazKS6RCp8r9neJlDkl+yBTxk+sOoBjZNBZZ8VBb++t/OJTg3ZIsamp
6XhAo7hJy2+nhDbYAxNHEngwGNSGPr/JHT45TJMsaB6diZ9Tfu6D5ThY8PRh3hOQxhLuNN6F7iVM
Q3NHj06cnjJ3XHa9JIUHrV1lNwgMLJWQsbLfCfdhhxHCwLsRaoINiGt6XSxn641GZCd3IjXanRq9
UK9dVDPUp+3igTchDB5eOcNZX1dQPZeWTtQiTXkcMhKUw0U6s8Jabl4YSApy/tmTamoqYxhcza3F
2JyBTV9TZoyTajeaxLU7xps7o5ffTW46/Kz9p1CBcauAooVKTZHQE8TKyzoUx6TiFDkzka274R1f
k5woDhvTF0aLLbOkVZj7Osthq2vFtbu1Lf06cdh/95eBKeuSlfbb4ngM1tVgU50M3ySJClHke5E5
yWZV/rjlwGTj4VnxdqD/ADDgEos40Hw3PGqHxRjibC+VQxsRmVImffx+rJ12+EE2Wf+XTy26WkWe
8rXHt8osIfLhy6cRSnIJpNzuSfvnwmbUmASJtSXjTvQClHmOrC5KErKNaTtMg61MwTyi6lhEowK0
1vtjfM4dZz3oYPCv5KMa4zvqPDYRgPx5+yyq+tahzPMQr9Z6hu3cb0kFc2Q0fAwmAkfFlnuZxa7R
JuXFn1zjJPGEMZApsmfMGt6nMLDhsLvBp7WSPthnnaWGPTNW+TIxlNjDYYrvGbJkUIzH92AkxrJV
paYu1SROxXZdhoXZfVbB5JxpKF/6kxf0EpVmWZqtdAf/nQsZGS4GW4fZbvEDLVaRvY9VbDxb9NKW
DIzwNA2rLB4a6Nfw7ibx4WB22FDJkzHOR8Y7JsLBrYKXXL6A3dQo+01gHppiye7KoP4lixzngY11
Vxe1dy9z4uDr3BnHOh7Wz9pNbF5uV9Vw/n84hXzDMo0tzqrtzVJU3/MY0CjqD1zQyx7Cv+Ez2U3L
xPjFC14+Ta1F5RspSL3NjREgQh1suV5hIEQfY2ZiJ1tN0fxLMHmhFXPO72FE7BAi0A7SktAso6Dq
J4Xc/UQpEhQ3Crjg30PXYPfx+rz5zNNFHElm6WdbOfHW7Bze8/ig3bNlJ+UDNe7YL6kaLpsV07lI
nTeBVTKa8ZB9tJr+da/k6erEbKQbNujhyQU3wcWxGDE9meNDYsYXy2/7sBZlA/1CifUMc9GyHtyx
KkMtaHZouho45vVolC4LNtVy/MXo7Wc7ZzOs22Q85t3cvja+xh7tGThacVBONltAFOTJ+7/37P4/
VoJH4SbN+q9P97efXUVkt/j8h/P9Xz/qT+Hd/wMwFWd11PO/JnD/dr73JNFc4F+I8RywOfsDn/jz
fG/5f7AfBKYpr628jPb4oz/P95b1BxcCrCr8ieQfQNP/LZ78J3uFZDOvd/K7/vPf/57FwhWi+fuA
rAu0h5vHlcTLZwJtw5//XTTX1Q7u5j7AtqWdw1ItD25MJyXaCqcA+J7941gX3y3dNOHfvUr/j69L
RPGfvzIZEZsbAFQGLj7wof7xK2N6FKu7lsPWjYPud0x8OOQazD0Zv6WVkMVcSVZkDA0Ak2fGepl1
g4gDOmAl366bbwghy4waM2CJrEhAvBO0pbcZEgSbTrZIQIeJw5jU1IuPYNdC6R3wQe6EE9sRtT31
fnVH78ZIeneHZZUeF+7MDWC5xITN0T1MYCNYKMRXbibVBhl1l5M6i3p4F1jbKzKuV50xMbeuYZu3
fTrDpJy7/AKu3R3DeR7FvcWSc6aDoiCaZHTX1vN8uhd+/pwEPl8vXmZ9Pamrx8VhMt7kp1zk+q4g
K8UJje0jimcGGmFWZHzwhGAECpRQmnAN+dJ7eib8OlgJFu+gOzmVokkqW8h60Revwob0G+Scq1Gg
zJPXbLKCCyLZjJGYrH5S1ntMDYDWMNNvYhJx7z311GzEnTTwRReihuBi+A+TofvveLYDSKV10CGu
EOH+1TcTQ9KFzQupMTBfkII0/2jzHrsWimGTQKMow0qymEckHDApq2KZ9r7pp7fkf6dbLFoVeAH8
EcJw3Ps5U/LBBAqUbu1icc7suF7kSm2eMj1jFKNs+zwnEwNGaNYMtak8629cT1V0qzVxta/lMJ/G
3O93qRFXUd7lwQ7IznpbzWPz0hIy4UzYaCPZeMKpX5mdIOsTgTAwG2Og2Q/+GNTnxL46J1JZKJJQ
nFbw71Qt24KGogVYaZAHOFgAs+uUm44qbbPAJ8ktlFTTYvUYrUp/eeD/I+0NuMX67RieY+KMGavt
6PTBmWsryWNzNKDuDp1Lvpfj6XHQo3RDn0T8uCd4hDjF7U7sJe1MgMySxnl1ltFjd8zptd2wP8Rh
TKsW8Y1Oc16h7Wg5xkp7Okxqp7kbhrT/aCubN1LRmu+JWae/495rvnhlsosuqqso7dDj3S4lXU2Z
HNJ3WTGLxzuaJTs7r0hvudhkuAcOfJXVTq0DJvIAKnfpyY+pwR+IV8qdo1iOZYzYl2Nywjm+cG6b
7V2OXvpk16u4VPTJt5vJsnvQOapljrQG4/zVKs9NwjyZmscxtoIPHPjpW4dS7G+l39V3QVkW1sYP
Evd1vBqFsMJZ8xar3/yp6l6/0AvBLMSuOvezzZChw8YzClKkHWY7t6SLKGqt1vpt6Mx64m6vXkcn
jx9d5Mj3ioglRUyivAb0JmE+o4GTAZDWiO6N+qqeareVW70MLphQ4Lt0ssE1I4WODi12sIcYrrld
aVgbd0bJhCnlrtvU5IJk0aGG2yehAH2EuHxYPG6d+/TKL+umsaXwJyEStWKjs8J6iVlFCk8lYArL
yXhYmkUr5HO/eMVOFhAEM+ucQkSC9l+mCUdn4zpCHVYCKUwqjNxbWAltj6biq23SHVTNE5/7+dlA
DznbvUdcr6MkuojgFE2PWe2LV36lDoMoV7mh6zfuNqZd7CkZRLqRjUQFF456vNLKtmsDNydkttS+
C81uwmJmLj9wYrofLOb8RkFKYjZn7lU5Ee5VA5IsZSmIqnPDCd/wFRdcHnLsMz3x2KPRUDqduEj1
fIfXIdVYsSyMcezUWKXX8X7q3em1pC1uBT5W5uBOR+YfBxOc4g/mUyPWlsFxmq0J+1LigjDzO+Tt
4Ww4fvPiLzPcWx2Pns/gq5Lvk1qbX5TAdSV5hoElPTODq/PR7pI1akooPGHid0tytGIDG4gnRHGv
KmWm5xo1OuWIHIibenSTlEuv6IMb7hsYrJbB4uniWkEZkmxz43OKO/JUSxJ3elvZVUwyWTeECQhv
7CSFMaQ5KVmrw1gAAIh443Tjpq2L+RqZN1QR1TAvNm1MiV/oLg6gRlyRRNHnzh9OHWlVPsRfbwLm
tUD9/PiOd1L3wb3Qgmzfea9ALtXNqFB9GG+yEJvaLQ9XW3OHq31YCPNbLHqJn033oAd9AjIFK/WK
zIXNCcMbRAr4pIQQXPdpLmxio9J0FXktE83GG7zuexnG9BF9muFfVuX9dmSKd++rydrxg+JlSWr1
VtVJd5MUfp1Fuce2Q+9qgkhVwWCzyTcaHnhNj0dvCxPZ+KRl836YUnrI4Sku4cq4l1GWU97LeNAY
AJHpIGkwyMsiu3E88xAnizmFtFXFn0QjvTYc3L5YTrW7lBax/jF9MwUZP1w6UCwif579IWosfjYg
Csu7IED1zPLbnEnKufvEpPG6Zn8+uXaCAMKQsfyhhjmAB6Dx8oaJ6V7907mXoa4MFvkUDeOex5Aq
5Y9pcPqzxK56H8+xfTY97fwWy2REPjC7F4cH6StwDTSm3nQzOvPKvS2vw1K/7mMw82Xf/VqzEZw3
bmWPpqbAcHAjatd+JDA5PNU1Msdg2kV5asfR++Ew1/xei1ilkZW2I3aeknhLOOCU6rIQEycBZMqn
xjaqad59X6zG/WR3yR5dSsNmlq1GWVcAfwcdo+4bZsphqwvvAeMyyp4cVzkfaYUF5mqITm50Nzib
WZSah4AR+KyN/BM1Jr6nYv1tVJhNqy6eN2lu1eSi9JLuOBhwcSJH6I23WBDcJxfD6YTywr0wUjHc
MMzyBnA4XgnyCQsiR2NcCXe2/9XavbitoKE7JDfJhEcxgY1DC6DzNEjrR+vG7UsxC/kTA1pQHnA3
1ck2sHWGpsxUOuWG6vXfYFvzlqGMNw5bmTn+xRRuEu8GooBoy0US0wxFgzJPpxhwCUyT6HjTjIoZ
uwmbAerDABMDcVTKt6lveUcp5tochMioRZI4/KErTfx8/opbGn12tr67Anso63RJzLWj4C0yBjk/
uBmeMbwnatymhOrx6oE1E6cCj/9N1mbGzzjrBj/MHEBPZGR9M4Kb238Iwp5LWJKJ+UhIwbiILEtO
TEmwCgRkstGEV8N6qvxGykMyktNko1rBu8GlYTM2tNDHJRYiIHAUg5kr8nxJ7oh5iItJLMpHAHZp
N8nWssU2LCpEPtf2fqkYzOEMF8oPinLTtVCdRW+5OwfG79s0Q/h3DGjrIb4FizuvrsPRXDroKjOm
h6DCTUESxvharKT5YTpR1SMTTpJESY63lQiSr2CoGAsNvBldqSvX2xlP4cOQkzfDD59ulBhx+pAX
IgZaHZIAy3dIElM+5g3luJOqfDLKCH1eEEu2XBSXJXZo1PAYBwByUwRJbOuNd6L4njKdb2GMAtrB
LhucvaHrTnk6TwwA89K7rERA663ZB+mTsVjqzh4mXj8eitdZTixXpYAPsPd1vrzF0tfPGt0akD+5
22UzuIm2CH40w3fAafALkatyQwJTKfl9ARImUtxuvoWvR4BoRpo+y2ap2WK1Le8mLRga24xmo8Tm
XQhwbKrSjTUs03cGVnrTrK16mlYWFfLhMcN+Qy0ekPEqwRQZ91QPgIuh2wc9ZF5uJG9EDr2kJLkH
sNOaqH116MhFpGxjVVveK07z5NcAy5igUstum1hkNZqiNS71shJjxj6KcdRjZmsyZN9ONrTBOsiF
ETrtMJmMM1zjpihjzEnzkikcGinpAwY/sDNEvHASZKPELJvgY5eb2mpL82qxTlHMm5YTkiEXXlpP
1i9Wr1Ds8Um6WLob83ZeoU1se10FOkocXf4f9s5sN3Ll3NKv0i/AjeBM3uacytQ8VemGUJWqgkNw
Cg5B8un7Y9ltHBvdp4/vjQ0Y2IPkkjKTEf/61/rW+zxEcQepf0h/FaHUuDjChFsR0I8/ViMhcTAY
p34Tg6teTCeiL6eU9QkM7NSch4zPKEAkxjwCWDmkuVoKrACNf0/57mxv6M5W8caRwsaoNXI9jInV
kQACNe0SUYWrgr5p06Ln1TWZ6cjkI8sZ3oYbnS1csAeLMafztHjAwtXaELR1D/VEe+IlrDSJZkv9
whgyhVhaI3z82g5hPowlRpCTH0j7JtDGv6v7kSskYnwcYXaKxA1VqrzhEj755z739UPnyqbAMuSR
+/N8xjy2XvkxczxxNpHEZW7V+VcQ4qXasOSwL0zJ/mOQVxc7WsTGYGcpcejcTWnxioup3PUMX/sa
33iF/nTMaqvfOWzskYSC+44PwH1mJdF+DvqGdDplEKjn8U7XY4cVIexp15gXBouFdVQ6YPGaRkIe
hauzY4VP6NF4fflQzrre9Ta3xtUarhP+b2ZPXWv4u3uII/mG8BSXiykP7nEVdoeqRkbkYKPVz0Ag
LAzLNy3eBEgI1HUBibzU3TtmcIghmRM8jXgT93GTzwe/mu7D1JrMzvGH4FR7gCqTMPES7icOTUG+
Fa8d9212oU3CbGqdRQsqnVp39nV8s4wayHWdxAmggKj6hQx8bCPRoR+nBbsDcAr9WMXfa2uMbkJs
Od+cNpBfEQfoNuQXNGiF4t97A5CZBvuBv+c7FtbDEuCT3E5uM3HjTbvmpdS9ODmse5qNiWf7xS1T
6wIXZdjg8mlOIcim1yZsi49kEAvAATFbv8chrLoPt2AM4gKQsVWsElTso84LE/EkhXjSZ54U52xo
1BecJH2d7ZSbJcANDrB8spHxbeK65qBGbpNFHsWPse1FsEGjdsDoaFh3paLBrDJkrG4ZM7kpULjD
mdlENIxgkop4UEWkDDA0uXi2mz+PnZ4/2vc+8JZxN+HqFjviSrwpQF8s/skvGRMAw7vVtAU07BVb
/AqExtzKJviDb+FXQ7ceVbekneZdRDD/HFMlEFNtSz4BhTXlEk3BYPArongTgjnY3s505g4j14Ir
UKRcTAc7D37q0utpnpFt9ogsUJ/6wXWfvF6M5V5GgkdiEgWGZeRCRWjTdFBEszKc/SNGEYZzqGMj
QYnREddBN80Jaxm3pz5KNRYNa+p/9vMS9cf/6KN/IIj/H3whBggHjwKq4f9bIr39JdNP9Tn/s0T6
jy/8uwXC+QstxKE2zrYRgP54Hf7mgojivxh8wBraMTbkf3ZBBH8J3JQxKdSIT14QY534u0rq+H/R
GoGEirbpx9Qfhf+OSuq4/4IwZK5FinV9RNzI45utzMb/qpMOMNkiH93ipImlST7ywMKoEmalQZgh
A35RKHXTB1jTzr4bDM/seCK5DwwevwOAZve1zfPyXPUBnd/NCiWEgYGJduubfmqPWLjc17hjhZgY
I+5Ly2LWcP0qIIBCkwMChefl8YntFWAYMVMwehVWPZ0RDeDs+TKFwZP08qWD20DND0uTLZoJ7B42
tpdoCIdvDQ64TcWTYk/uGdhKxW2ZQWI3uuJungm+xpBNKXPhLvOzVW1j8FN1Zbvlh5VXkVMfvNFc
Pq8+Tz0GWy9dI3AK4POiyhO3LrKWTuacEj+iG9xf3NNMTc/J8agkqqx5IjanMKCZ1I1feEBHR8Nj
+xY8UrzNuTZvMMKLvQuckOsweT+HpLMzek7zRlIRfl1STw3RNQLrNo9VHpJAK8p9TeeCuDpOkskb
U5nxsR1x8uJ9qj15hQ2Vm2PCppxmL7MOpTEpDLnr7ARZTRIZJhVT55zs0ga9CDEqtuzHxUZVvtcy
CqpHsJgWVybRJvpEHEQn57SJ7IUhrQd0koxURezqPLFx8Q2BvxzcMVXf4OLhH4g4F5yDvUTcmlTq
8Kx08JJDzli6EWhg0I3HkCTGl6gbSTilKeNjpQf7zae9SQPLlXJt4PgdxxNBKEhWToXju9awP9BV
rJPFTfxbGFCwlorkAQA0ik5rQK70UxnfutoAZuPhSQO6OASCpuKaJg1KrXxhjp1XdV8uK+VTze00
O2YjZN2dqgUxqKCJXvwwX91zISM29/M+eqa5eb4C1QEhPWU+1pNePTODUybkEryEDpUeScLXNyKs
yh0FQnIvsuhm0HO8n9GwX5Iqsw9jW/s3QZC7cKEsUqU2DgpG9aLuuucZiB0puaC7x6efUKJrmKAg
lGD8UZpZtK7TsNy0Jf8cxI9RV5+yjR3fS+MZUuVVtwSISYZ72Qvv1uFSwxqmosSpyZ5TJp+fwZyZ
ZsPiccfoF2xUI4ezHE1xH0fJ+L3ntU2QThOb26kzzSg9uDRIF1p4TLSme70swzfQJOVjO9fH2qwU
lngVgHPqM33HMnsdhc1zCVbyGKZDzu89n49BLtvv6+L1rKxluG36+Vc9wDTbwNIp94Tielw0eX4g
s2kVOH1M8Gwg4GFHTIvwo5l7lpuCzNPZgM84TNM07DKncddtw7D3R855rvHtcYlDXCqTr7al7RYH
NaEaelqqE/nsG1GyhPRNOd0Gvhi+MbJgp+ikepCx2950TY5TZU5jbANt8klvDEvV/xyL/6NjkWPi
v10b3n5+pfPn//q/YH3tv33p307FyPkr8iMvCO31MBNkQP7r7tDGl8ep9Afqy8n3f6yBwV/YVDks
ycOLv518/zgU7b/glmImDDg1seDE/9bq0IZ//687PFoMAkQ6Dlk6HWjC/OdTMbOteFqoHThMaki9
ndBopnan03vLysUbPCebMmwZqa0mvnDNkMvsm6iCzRqZLH+uPCe710jHiDhm9r78rIhfWMoDOkxq
6QRX7tFD+ib5bM4kg+robUxyhP/GcXaT5Qr2JOqpZUh+heTub/t0GDEsiDfEi8li3iNk6Tfli1wq
OIV+6N7DCMk5k5qI/QVgEy3L4aEsgDUxYflTve1UT8dUmxKQ7J25P5Kn7QQCB2pmJGwjtqg4M0Td
ZJw3eRao+sbR7VM1BeXyNMbEfM5BupTPDWbhEfS2Hp9Luy4ZRzzDGoPm93XP44HkP2MiYFsP9qL5
sqxoAAYOeA9CaMnsex2mKo5vxoT6DHZsnqMf57lovjzCxtmRJGIxvgFSjL/qBc/jYpvaPjk6bst9
H7qrnc9QxpLFMfq3FVAicu9jSTM3Cwi1330S9jUzY9l+gOK0X+rAKTeuTqJHx+MGbfL8nLLzxH8O
0Rsfj4qCH+QTvPHsBnC1Qe9CoORICwRpjom0aDDq+mDnkrLdxPbQ1OJZvHhAcb4PygNV11r65yS6
8A734xzuOzwPe+g0EionrJRLyG7oWKFeUSvp6/LIb8Vjx+qrlFhWO8Zscpvl5I+EmaTdy6urUM4/
wIcET9ynLMpwRSVuLB1xTFiKJCZMMrVpkpkJSbiSNtmBXI6SUOwQwOCWe4XjHPPKsPhtcon1pvg5
lLxbiGgWcpdBK6asRebPUcdx2rEIpbWOnxsBGvYKWfSUfMFUfwo6bDZdNri/pSqjd08jQG9t0RXu
R9qgJLPMGrchTlQAOWSZ5Gid8gl3Ex757ChyXGW7voyzS9CXT6vHm+2qTq+Y9P3HMPTj71qr7Fai
bgV7BYbm2PZhxFzksDMshMU1Q5MX3liOP/WbIJPcr0IPmjsb7iottipXEzIPVpfmpqtc6xhGCwuo
mSgDJ/mYEfetnqLciH1W21579PLe2TAuvijPG79rD7uUaJj/t6R2/JSke8f2m6hZ5J5EAueAAOuQ
gsqq02ybTSnAHbTcnKU1ET1zFsTokKmGxY22dSkyQMcOfpVNE4/pt86AfkNnlX19qNkJTNeWJol4
lxamNbjsHegcZP6cdksfuH3f6cwOWUXp4Lu7hJrit0gC/z0m5eC9QwprrTvf61IN3iRLhwMRJxL1
3tg587bAO+gfCFjPlGtNvNAAcSufKDn2oGq689pQDrfJiPwDFToHH5HF/FdPaWQw6cxhYpv3nndX
tBGhKnBtUvaE9G2Yq7fVHEMlakjvnPo0619Ervwz/g7ZPhddDQwjs/o4/2XGubmOqiZ+AXecjDT3
IfVG49vgbL06L34p0+NzcpNEN6CeWnI50g8xHtpiQUHoIkurbTXYZEugIP3Wcd6SgnaN3JMrLLoz
70yExSZjiWUzlTyig8IXW5POgTVBqCYLikN38Hz9g6uaxrCasrxDzaCAHs9AxkNicl4rop2vLZwl
gapo4+JdI9e+aChlTiPwbqGPhL1d7Nh3donPpWdDwzJhbR6QYQfJaMBfzY+IBfhPtLtICV5uFG0S
+OEqbb4TLo5uRzbO7zUoOhZMhPxZApEWR0zDVsCMPu15DlG2MHWxOQV2b27HuI0fiI/RmB6t+fPc
CqZHH5gTVsPKeSIqlhJYwt2AY2GNrifsKjr27xNurHbOLji31/Ckbl/synHfuQeZg62RZGE1BkiI
BokRJAgh+WnNy09yVBgRAJ3vZWYBaJOkOhi0hvja1L3FCNO5KPc1NUKpVzX3FkTxTzZP0we+Cu+N
2HRxDoaRmIkekydOyyw6tnbYvYAVxJaOnPOFN8K84IMEyuBXzzGPpWljKOCEyjvWzzlrBLh2WDNu
2hbN9MjyTp5gBrmAJkc8fxUNIlvf60dg0TkD5yFSI9bzTgXfacDgZR1WnEGxgg0opRo2VQZpXSRY
8vKVfRCGJd6HmgncsFal6Q2AN43gjqpPZTnWICxwpvh/yAoEY+38MHOb5OEqUXXo77gOSe6mW6eS
dnPFqL/QhEHm+7VVhkKmZCpXs8fYeOfGA45WFCkYiPoPEmJe6RA+VmNYfLN7m7dFfF/9wUhgR/rJ
0ayvy8qYyEf22xsu3s0N0SN5wZ5NPAhyafXkr5CKMnP4e2yM8T1/lv6jNLEABtihsQ6mXp6csE3P
2R/+RQIJowvzX7Dy1GsQLsB8EyaZO1696rtYO7kmv7eOue79Y+14lOnVzRcGi+UhXeEc3FwYleOq
ZKeGPaWNrSw9M1KmVPUO0IvjGjuuHa545xUNIppVjiuHeH604Ww0z1WnrBsHLsgHXQC8waQ3rOWh
dVvSaYveathbdv2PoB09nA/N+DiBhnTPhGKLb7WRUt7PXo+2LnKv+lGvNJQEgl61gW6grZvuDzSF
DXicH0ZM0M+xN7OiwowJ+CrCnATQoOZ/55Rw3JbvxsNMWGE4IvVmaAVOy78skt5/9HIiBL6hARKL
g2sTZOzwqvbsnCFZpX5JWYhkkdr4EwmkxfS/V/hRu0G64ARb0TJIF+NZGYKRZgXP+CuCpqhr6hm7
cG7Tna/G/BXWanVMV3hNtmJsoKQFN7H+g/LSmWKJo8hvQI3gsEFcHrttWIz8CceUf8ls2ccnnZcd
u8TZXT7bP3yddnLnT7pck599N4WYNbqxknxivTYl67kKvDbQ5gsvPHEAhy/HnV42oH4gx1QgoaLl
iYtpCsRBElSAZiax2QwKWwDfUx6dOK8/4gKo5dZ3K3NAAs3sTVKM2EgJwn6v8E3LbQZ85BOnkn/x
kiT5dImw78dED5oLnpVcZA3aZdPYiP0hf6Q9sa9l3uaRqAlQyPYnQcwWOaAmt56lPjCUeKiDp7Se
p3X1X73UMe3HG61rFglRNmar4tGdIUbRqeJ4sn7gqT8znYbxcuKyA99SiES+JiCbeO4YHpOdE49g
YmOM5Trh0oQtPq/KrTvN7UeU5Rw1EcUb97psoaRg0B8++77Gd/4HJFW2RXHvZo72NqGBjAFZygM5
R0xzuu21PXjbDsX6VS59/EJ8uYi2TAL48uZUnKp6qtCPw8n7JmJ/TJ+LaYgfWg/TzZ4HTIR5zOL4
WD0lWCY4mR8qOft47mukq6yk4MytXQvaC/r/TBkBVhqRxePR73uP9iFbh49EYGGPRZVxngNOHQQ1
ObylADKfYVhFD+YPCixlz/6ocMCNBxEvfseV5A9TjL0M7KFRBs9jEGeETRYAnACX53ufisqfpZzc
p7bhQX0K/gDLiIkGDNy+9cUTLz9wPgcHh2raXyw7mpXl4b+icsM664QVPIkVgFYvWAi2cepm26B1
NMSBGRtJGtTh94Ls4kMptPWjjsr8WfzBqjkdmOZqnMPfxMCy5rrIrk42tLmVX6439W+LmeaTWhR4
dNZHmJhh1aBw/GG5UT85z1SP8xQ6tW0ZnABPw4OSsxqJtjTdUfR+fylT6p4piBB4o3xUBHse9LCt
HERLUZTA6D01zu/LCp0jMAN/LsRsEcLeyagPtOsGsmwRYgiVmd7Dm8suk+wAPJbDt0n0bLVW3t2y
ku+yymk/kpWGx9HU3EypG50z3fDk8aT3mJkQp+lMX9UmW6l6gocX+7r0zQHBs/E0SznehePGAcdX
h96pC1x9nmQi923Uq4NnpVif13rnBKPjr2Sl+WH35Pk3xxbIo4npkAzDsS779Mi61fN2zjQGdzKu
64ep8tNzmze0rwHqO9mdKS6tDIefZsUJhtacRNBTuBqx2atfWDfIQ8BC6GRULD+4znRsS9OnrOLR
3AEX5zIXso2CG7UJxzq5NP6YHZuYBrhJDt0VwwEnNXDHncnMT6aHnrqPiEwtJzGRosr0JGEqoFe5
UdEZlFD0kROVkDuYoP2N4Q1CPmfWF41VgssiBMa4K8bPJWq/lj98RuUl63HKNNakVXIOZg0uxnIW
MqGoh7D9mGozvAC3ceZXewAZLqIvhCe9AiEzgLyPfYmSDAtmgp0AKO8K3LA5z1bT0iDra3HvL77c
KisPrm6dvPC2fww8eRmn4Y04Lxn4sCCn76sFOwSOoQ7u1oaXE4tAIXMGtyVPwcb2VYHCO6g3fDeY
dWQQb5k+A+oYq/Y1EP30mQE5fQgWB2SSCPr8dl6C8BQ4xiMqQFzyCBfd4/G2MjYDYJtF05GAYRcF
ob4/DSuSE7sTOAJBZQ/5dQ0sjKbgb6R2xx/N0t2WK92zU8BdW6Rv0MIr/RNniyDZPE1E3Kf6MK+U
UC56y2VcyaG5GodnWLicc1HrY5Z1hkOrJNRRT1tE25fSuauD0Lz0IXfzuYO+REGX1X9nEUh5g+2M
UO8Hlk6z2/2IKlyVKg6nix8n5jmRaHUi6sXBwHY/acgqFDzawXtUtYQKK4KL426k5FjsuY08KN6N
7R44skLBJCW0b63WH+F7DBWuUyfsOcLtFj4kUxvTsOU2H2zf7XKXWsP4O1Q4P19COZFEt52qYjLp
nZTumyb70iiXpIZUOZ1oN68+QPQjTwyug6WT8HUjH8q8EW9JNtZcvwvaPgnMfDg0wcAkVfZXl5ML
pVGQ0Mym4XU4D0w3h4C2P7EJlyl7K9rJ+LgBGwcfQtNV9HBK6LKNZAVNbX27AE5u/HOIAnSehs5h
Xpjc6gFzjROcVoHkU/qWvR+LJWRPPk4BljOv5wyjT8p6trt55aJSX8z50jynKuw/HZXxAOjs8uT4
2YfOqdtwu66v9molNwiDzsJcp/BuJrX/0oZzfwKE4jq3cppRf91KAxJ3OmcJjwChXJo3oTuQ/Fot
KW9ALh1xbDg10VATtV4Z5dWY5pAZnfOL6GPa0ODLLBBDx1j8bsQ03EWLl7wL8FThhkQJlZ1FH+bf
sirTNyg4VX2I4OpR1YK1/cYKc7d8MUkPBK+3x+BaTmnfUWE3FROtESw8MmMZOh1mPuS0SMEYKeN9
y/gG30C4IU+kTJDUsv3llqFTf8QVJ9bBGBa+hewMCTHXemmiJLpCG+62XCGR44d6/OAjl+k7HvmB
d2mHMr+3E9f7qfIhekeZwavDecRNuvGPVaGaOz9u2p+IzJIPUyyJJLaDfbDjVH3lIKyTUxvllP6S
DMUebS94WDZFXGp/Y2sEA3bPju63AZBOe4fp19zmBZsmxsJBokcoTGqbCB8pFpOuGsymgW/h44xa
2WWAfXyAl97Ex70jouNvEiRu99QxiVE7Gs6ROo7hKCg99XsAuLoZvrlJu16V4UZz5nRKvUCXx7aa
oFjeV4wv/NNS83BPS96YG87pIrhp2XV/0pBJg+UAP25bYCzhhsMRNYcYTTZeWk43Jm6CH4Wym/eg
tKNvS1CBrsbMYj3UkXJnHCQYirYGTxcl3T1X2EwN+sxNXB3GpSnUNpmHjvGObqB2SzFag+8qjeSH
B+L9SEg5uMNHQIzUAYVoHXocmTs/i/yfAfqHBc0YDhFtTSvylzvPt7wD0XC0A/Z9eRu4DyXVsycF
4nrDO9hVT5Wl2hPgI5xgqWb22Dqx7BUvSVBd7Xz1iXRtyYekdOGv7MeyZreQOCU8ho3pk7I557FO
hv1Q2vmxGENwBYlKpu9jwIDFTxJ1b8PMGnAbYKfkpw5XI6VT9AtWUpjW4DAxzn0OKrVfojDCDeT1
4EITon/uhW0Yxhjpj/mnA84e3SKb1qC3tIUFZIfsyU0cDst7Xg0MXbw9g2hXEJz07Y0nJox4WISP
ZQXPH0GEnjSinBXhBqG+MO87t5h/SIGoYvUq4JLXwX02yP6tjf38vTWCsodhTvCjG7gOwbawQpaB
mOJpSTO8VaCqJNQR9GSLiW6NMn4BwsU0Pzk8figSyH8klEShgzhO61x5TmQUaAm74Q1a+BSSRFNL
65uEFedeTDkOVDvnU/hT+4N+hYHLGrWgqbPcFA6S3obwIvvLlPKLDbOAVewLWj2x+Ne2Kz+nMAsJ
j2u00gw44F0+ZZjBQ56fPLDZNqkNMUbKvwsAIoImFpgcW1XZCDZBCid5N2Zjc5eXajKItMX0PaAD
ebeE7fCdT5J2rlqI4Sgb2Q3XRjh4xY3F7n1nud0KXM3y9DA5Q85lL6mwU3Ms8VyZqkmVr7k7evB5
6wUUx9C3AcVulk/cNIjN0Qtw1ltOh39vbMR8pYsExgRTpCW3DQE2nGmqVvnege3ziJOmaI6EBir8
a0Xc7VrBZ34/0mJ5SxNywqqrh8jbihxXsCnK1Vcn2LFteKq60Cup4wV8I4brbABwbi022ctWzQ06
WqYFYlLH1pSdLs01d93SgyNWnGyMYJjTgXXlWC4jV4EvgI1PXRF93ohF5ImBiVpTl9x2RAQSul3t
32NhRU/s/WyUR+jGG8+qe6jAad4XfIwVIUqLYF+173hsyk3Qt9ajZNSI3pwMKI0MxowBBloWh4vN
fo+x3st+e141f4AgArqTZ072hIrrrfXmfrtLTZg9FeRLTiHtWuNhJWm9NTiELss8yjdaBLlJ4xTN
H1S7ggPcZF9nYViccw6RPV01WOraHizNMCXVJwsd66vOmvmFEP8aMKwxUW/Im/TzRXEUahohVHnH
DDlFp9asWnYxxj+5zOkfIo/K10VMOtsCMeuwnFnpDYwnahIomOYnAgrkbtwgwOOVKu+XbbXmgGrh
HiYEhQuSjoe3wB8eOjE7q+2xdqG7hGY5ubxxn/rWNE/Jgq8pzaEJ7VJHOs+67Xhm9/h2XgqiZNMl
bYfmsKCvyMNiQvjYpdWhRNlNFyyHxCMrcop4+xLmqUcX3TJLTX6H2FCA6V/scbk2ROGCE8VBLusZ
vB1UjReOTRVC+py2XgB0x54/RZLtXQtOeCNybMDtosxPFjJYrkHEfONONvmcbXkaPBeMJiSECnxg
GR04Lxpw3gt3URIHIk5DaytYRVlc29r2PQhF/RvfCndRV6MDbKNOlL8cCpZpk3KJDVTBhNjfDlm7
XZzJ3XisgRU3Sh2U/7Et/fqf7GcdwoH/LVnx/ivr0n8yLP39S/6+lw3/8oh6cYIHYl2jeoQb/+5W
sv/yBH/5tvD+ldniENz0fbavoaD+HU/TP9xKdojHiSgnX0Njqev68b/jVgoD1sL/nOqMfHCBbsB8
wtUv+NdsZTYGLbgCwKWNqumIpFKOQk2WooIqAp3uddjFB6pPk30MiqHcE3xPrnZQqUOipvaCj9ze
Ez0syb+5YFgwrcph45AqGmgdgJN1dCpf3052lkJ94rm3l8iG9rbiJnzDcdt+WzJf0cBVqzMI1vRE
6zLA83IkQtINq0whq/sMHmS/aWU/xjvfBWe9LTkDIeXNHrc+x9O6OjuR8i7ZlNFxMJA64zHmWrcm
15Dtid4hXJaU+v2id1WX63M0/pHFmr2XMAxzfp7d1GSt0WaLpb5GuLLecRI7EwaoFMVgTVnWOH71
SBKQ8PYOMH7+RivYd7OI7DbT2UtCrx7VjOV45hGvP0l6pRfPadOnRPdr3MFTtyLLneMEi2FPCD7l
Klal53G2LOYVAc1Kq4Osq2Uf86vbU8JESVwLyZ0lnXnS1Yo0jqPbqJ7UxZFrG1RXfDkE/ki51NkT
s2R+rujQ3ENLmD+mpQ6oSEK/xpOExZlK7gKvdh657g20arJTsMRRmruB3AWOHz+6WD2EeEY6y8sg
7ts2au5kOMHLNIxebbmIh2Dupqd4VCo+M6dCxhBcJO4LVEKETFy6nzWNRe3ZsFK4BBL+F6gFONdo
V8x+ZYu7alNqOJAX09iKaXJuUs790BtoBGskDXAjmcpt0GOogzQPZ4vQar5N6AVd60OjNoMWXUL/
Cjyuwo4pcrSazrnLRiv/oH3GOVDpWh0rRs31RxpZ9xOdfSUG7+/9PpqudBuM970dKl7KeE1TeFOE
o94x7N4je2W/UHHtvGOJpQmmsbXZNkbbjzGN6veB443lztdJfcIdoE5l7JlmawaEsF5Av2r9LH/s
spTskpVKsAfZPDPx8SONh0FBnfbBeKE2BEH2lJJNOPVhIU4BV9MDN7qSC34x1qe2CetbFi39QY7P
js4GBvYRuln6Vpt22tbFPN4NPb9jm53Fd25VwwNAkBG9jK6dSFf3xE7uCLRAxx6m5bFo1Sr7WPzK
gEluQUO05CXZnRwV4D8+1TQbHI3WGd6nyiKs2GhHL/shBp6/tZqJ7ShUt1+YvL4zFpCVaN3q1rTx
dJYN2/8VQtOehq70rmjR9U21dFG34chN7vOODDNbnqS6kFjRIBmNnYVbLbLwscpU92bDP+5Rd1R4
28W2/jY5xEp3tm64EoXcrS/UDg0T5nZu+UjZkgZAASV+/vAEL9Iz1gCz66iT/1KxARDBVjYImmvE
ez9mjuQ4tN+pypmmM7Qc7v65HCnSqF2vED/dIEniK505Rb7zZw7/noLimB10GJU3mcW33wp7nF9T
bBw7f+jLd/z/XnmTgrM4ElQA/r70/sCMNvCY3vCIFsWeDKV6z7LJHIeY++wWa+rbAGLqart9d2eB
9nhV2vfZsjgBCgUUavEVhnl4pFBY3YJtBK1C5vYw9jn5gGpe3PvanmiY7xL7u9KT2oa6908TnyKe
sI1EC+ibF5OBtQDttBAJ2Cqvrb/k2NePixckv3Krm08Fs9CXNhMakyP4xnYCFG4PYm+tK5Su373Q
/wjZxwu7SGKKgUL4NHdtOO7DrpuCQ9jyn54lK59dzw3F7DMo/cEpcaYiwSBnSnVblWHjnEsmpnLv
O5kZNnYhlxcXhaNE3PhzJ/Eo1dvR3cFl2fErOXKLiYvbieUTx4t0Dw15WHLaA1wpp0nq48x4wF0I
2pet5D39wOqq6UTcWh7eto3lISbAgOHzarqG1tMcGWWIA3Ocp6m8lfCMXtlDS3ToGBbegjX0Y9D8
OFtNyhlghpkafxcOrUt/r0VMqAWpATNcNWF+KmRlaLvNyvmnILk5M4zO8Y+0tdiNNDm5nA3VnqRc
ZsqhKZUOUYSw3s0zWxQiWzP77lo9dWFI5L1UVLhdksBNM4IiYME5weoquw9roZnvUlOf84U9qGlo
VrhVgLNOuKb4FHRWeakBgDCD49xiKEd6pIxHMWOk/VM4Df2hU1p8tv3y5BFlddk4JcOzmAomAKQI
vAEESEOos/R+wS9biuBTE45Uu6KZgnc9+EO89QI8LSem7jHdD22wBPR7rZInWeJ+K2Yz/5IwJ159
NuzPPfN/savHuX+G/xZfWj7Dm8lyvCe7a713jJzlhQe2dwMhgqRRruXOmPl2oVV52tKSwqTkF+xu
lxun5wOL/quWr1LVQBsG1yOA5yxdsG63yo4pnpdSblhP4MHvtLGqI33X7m8cbfNwaAgMz4+uFOmr
n7rj+t1FdCnsMpDHjF3QK32WPO9C1GG243Xc6z1bq/6ebClSpTU68Xuj4vJkU75RI0iK1j0hHI7J
NrESMotByn0NEyei0K4rOl7ozMM8dN9NI6NRNHYK3bYQ9zqnfRpXwIDQqMe54g4Rs+HB/gH7i4Dw
/eAsFoH8hOZa0BLdc7d41iehIt/Z+gMFXHvKE3jQiBJvQooPmOohkoT3/NTtTZJaojsFjcCXUKRD
96tTqUD9gWkQbRK8fPhxZ8owUZzcMN1GYNsZn0TKA5uSHwu1ri/NbTiJZtmyFmXtLX27+bLpgyu2
YTXWN126NnR4pv0JNlCdmnYJfw7kPHFQTAmlBr1j+WtkrVz2TU06GVqRkN/9RMKOEPn4bmUKoUPM
XX472vVrZFr6JhTrYXsPoMS/ENXJ93k55gNroepLgInnKEv0t4Uys7NuC17zcQiGu6loCLCDuezZ
eiNdlkOOhqECVmyHimq3hzzDuLYBLkKpgnLzFOG3RYXIhkIPiCexbR+k75hvc1qyBC0K7GV7C+zc
BWCZfIX3kf4aVO/ykf7f7J1Zb95Guq3/StD3zCFZVRyAvQ9wvpmaJ1tSbghJtjnPM3/9eag43ZKs
LXX6egONoA0nKpEsFqved61n9UNabIuumI11NOdMvSWQZDO3dVmxKlNTRjPOYc42hOVuCM3J1n3X
+V97ajKrSoT1vrYW5RPF9TX2OxALU7hnQ3pI8K41RAaSlSQnCw+vPlstdi+yzMRCxKIgLKHS2iyB
UZY0t0PkJlsZtOOa7z7rScKsPAoc4R/aIC1Pij4YbugNDOuUWtoGQPt471ZWmq6bWq8eA9RjKGzC
UDyNCxEJoKKfFPN96Fvfe9DMFFII0mh8s8e+OlFZo8+Cc3ZpGdMJ8zMqUQkx8PtpCs0J5nmt3xmS
r9FtWGE0B7sk1IXAW+XNuCXRG9UptcCgLTG8DvSZMVW7efJYBorkZ3Q+0IFlQUXOckKNFjK504ea
z8W65RvgkXxQXhVuNHz1MS6s1JCaaMpjdplE9x2DJAg1ImaozR7I43VQ9+Q5ug4SkIYbul9oglTF
Ly3sJHu0ITbcmVEiyUChnPK9lhpaPceEBYDVtL5kBdLNdaeLEtUBSvELvRzcE6kbKIUWT8pFgr7o
WjcsWKu+RWGaNisBXBbucRAaiJuNDRu06d6hnPxEcitvh93SZIGTJdgYRnlYPLhW19wooxf4joV5
kY1G88URDiUrQJXomATYAr6zNKjXfaS5e7qN44HZM4S7LNS7b7JFYX4o5sg9xqCy5L2B44BzQJGO
Cvgk6ITHTashPTPDQ5pm8Ay1xg7uTNu0wGkMJNGmxCfRySgEGBG2bMaD6zTdkWENwemACZiwVWfZ
gvUtheg0m/HupmQGUWGZqPjM7tScUL6k7VihNiPml4BDdx/mMvvOIoE7chjs09TRY7GZxirfcs/o
zfYOGbmwNcIlyiL3/Q2BOV8bwjeOeVmhJNJoWPelMI4MoBuUxBLynFU3bFlVIX3YGmmiCMh8uTKQ
4SOJnKfgSxyk7rcAjg4PPbSSx5GwzZO6VJDc7MjBkd43tfEoOvr1ow59M9ISE1kH58YBSRVmjvGY
yEGwJHMSb10RpucinvOLwrZicw0yxVq7DcTJFTZob6gbAhxZJB/cVLfx5HbqjwiJxeOYVhnKPGfx
QSMWeSzNIt/MYxpcU7lO7ki20K8Rf3H+s/mGnPXAY4Y9Oh2CqS3bbEnMdtBI7QhoBm4d1fWxyWux
HbOByEKMF4PDpiDPrxGjQCCB9YEa2DaQOcpS9JsO49DxFORptu7GNkUWJsLDSP5RuKmtdA7X9BnC
b/AU2CwiptxWCpgkIrg52CkyBI4DWkgXFsAyj8x4zDuqx2nhZ9VJILgMdkbYHPoknGh78cGdKPzd
mAOUah6oz/Hr3o5ZbUdXBtdVMX95Ydl6h9e0KLlfcaLg/lNHQDRrS9t15RsKbKnUYKdLSnsFUZBv
vw1Qbiws7Ri8eDKTBufn3z4e8RdtObwsXKK4unTdhWL7hkxFHbbKRNnO+6Q24ksw8+0ZAYjQ+nPD
PsLTbu+NJfHh40EXG9fbyxRC2I6Lht40BEWilzYvE7vk7NvJuB/CID1hX9NeIE6GJarH4U05192O
Q6DlNcNQff9fq8S/U4ojTVbQt3/xmDbw1H77s4x39pB9/+9/7ItXlbh//hc/+WrydwjMSjewZtFt
Ytb8VYuzxe8WpSMTEbnEWgiE/58mCUNRcMNkiD8CV4NA0v6vWpz83UGrC5IN6C0/jjiUNzy1j/hq
v7w3/GK6ZTrSVZgyhL5U6l7w1Ux76HOVDug8sDFgRAspT6O2BjqOf1/L4vHoxZ155z3F9/F6Aj+P
x4BK4f745a1JA0FocoquZJYNKbwy+EGzEbzCgHT645FwZf46lnL0JRdGCiqb+ltPpKVMIUIA+iwb
+A4yhWm9CkLDi02zPE38oD9FBB7vEWHlm6Cq3W9YJvqLJh8Tj2ILWwwwXwZsXQhcMF6wFNMoDupb
EED2sCIVkVCXxU/f6WbzOA2z8uG5Ll77eFx892ii8eAPoviuLR0H9pfGTfbs1ccvj2+/lbV+AW0U
83GzGPvb2JZ8FMMCF8Li+XdA2v7oIDR+pxTh0zaz8fP56XxBcR/oXIswfV/1IGyTru0vY2vWjivw
2P2hkh1t1yR0+VU62/dvHfaHNPFDttwkV6fYugNnsimEBZq9L2dYpFCeYppmnTsEgN4ROhVYTnrQ
yfgKj+zG8uyA+WBQ8doCKz3JJ+smxw5TbhJo/MRfo0yJOGZfjGN6MoYm0aC+3q+p7t1pGYgJRzcv
Y6Ix97myTxCFQxd1TbAKZV2thathIA+RWeodCVS+zs42NQh3wR3i0D1OVLI1tDE50qbmjqgWjuCj
RC5YRcXKsgkOGXv7rM2xqqWNSxhoUiIxGJFxaS6KR4Ltk8C8NGDSNKZ2RUDVRiF8BnRLHcqx0Ram
meuZldGvE76Rax+lMRl8wQ/0zO6Kkgv/hy+araOlb9LWXZPgmq+KsIF4JRnctDI6l45+OXTg/rui
5tXJg4fATE6znH41seOPg89UNxoEzTLHXDjol0VSb5zljiYiZOMvw2s0zcFaH81vqqPUndgkucfp
OjWyPemeNFQHwDxmIy59kVCUy4xvsZXtREJrPuvaPcv/D9206Mdy3uG09KP3nTMh4h+JG51kbXAE
yoFg1t6vUK5W1wFFEQ5bbNb749BPUGtoJyH4/m3pTsw7ci/ZrvmUwQH+yQF7gvSb86rltKwVd3kf
U4VE97cSQ3qsu6Q1dmW8IYPP2iXZcixBzYOlxM1XPRuBLb2uZAXkgGOti+C1k84ZZOjgTPjjY+g3
tyPlKao4A/xSkSBI9LUbXwQnU2zr61lAVCi0xl+bdgFpZIl4t4LjgOPH3qrNO5qrXIDP3sdnuHSI
Hn0lsc9oLec5QZi1jU+/LKhK6AxtDabmNYAvNnWjhjUP9jLMJhe4z4B/K0WQhm1DrJLKnG9aDUEm
Oec3g86V5nZ20uc8B6mXj0RDF9v//bj+Ox9XukycfyCEfmDP/391lz884dB/1434zx/w06ZP48tQ
JtkCwsRcrwTfsz8bXy5YUulK18XAz5bX5sP0lyHRhWXqYt9Xpgnv1DbZ6f3l0rd+t6SLz8LmnzRc
sdX/jW+t8frj59CNW07yRDw+2x//bIu9+NhqboiOKhKk95QALVYkFkMxD5LyGLhvsi+1oj+i4TXR
9fIDfMYmGR2o3fbxkOce3a92D1I6fGz4qO36vrJ3L27rO5/m18DTv347W9mwOFD1PZspX/x2cqYw
GcRgu7ooO2k085GsmOpPw+3/iHN9vWn+cwwJkoEUN7Cq5uIXfbnd8EGi2pUeKq/0N/Sj3E/25O9d
wssf/5bZOkwU/lt+fIqq8sABTm4cI7v6+D693jL9dQ0Ke4ZNYB036vU1VPYQRBTylSchSm+0CGU9
iRI7O1bDClh+/8ljeW/SSLaJ2FEWWMTbxzJYWQ/9NVLeFPvu6ahb5RczNeRZbRXlzcdX9t7TAb+m
hDAdl13h8qu8mAGN3mUpSnNF6jkCOZBfFSymbEcXF8adYV5PmeZsPh7y1yfm6uxxLYujlJLquVP8
YsiOXmc81J306qL1TKsUAqS/EQ+fzLv3hjExADs2r97C6Xh9ZTmcsr5Fg+rNA0jL2u4ewzLRtx9f
y+vD2TIxXJ2t5LKYWBwI9TcTQyKp9qOqkp5yd7s2uE8685M97XuXIRTHPsaQnCSWB/jibsX6ZMH6
iyRfsSE/H/uuOFJB8Mn8fn8Qh2ReJU2Lbv/rQXBHZk1uawKzFK59bdx3Tnn58Z36bIjl719cx0Rt
g1CaQHpOfRa0zeNYk5/48RDvPQzhIBSivu0qjuivh7DHxnCCZS6XU9ft0YE6aPWCPaSrR+j8uwXl
sg3BfP0nw1J/WIZ2YLG8GbaZLZ1ICuyWPUSEQ4477zpBdbUhi9RBckcXPFdl9SVDuHn88QX/uk64
OgcaJscyMCWJ1xcsM/T3sV1ID/UbPAX7mPxYLy70Tx7dr2sEwzC3WSFcXl35Zo0oXZxmjVspz8ou
tK7b0af8D95Vfj++lCwLgGPe3MLE12Xbzsy/WdVAbKqqAe4YiPzp4/v13gRBhAJRkEXcJvHq9f0q
aet0tZNLz1e3NNrAwXwyFd57IC8HWL4jLyZ5Ql8tmyOabVOAzsJkIQ3AxNDcAVb48aW89zo59rKT
4n4J03pzKbropoTmCl9uTnv3SF3GbeRr2Ig+Hma58f8qPj2vbyb4B6lMVmrBTHt9QZoKp6JGfea1
qiiPzNT275N0RFWOVT7/Mkgzv46kQ7xxjkTwSzhIefrxL/DOdZpcHd8Lna0ajIjXvwBbvqqysMl6
lKwT0kL8y5lW5CdX+d4gQqdkY9tLbeY5b+rFY3NFXMl46oWX2zggYXFp3kwy9yd1kPdGoYijHPao
Fnj7N5eirLIO9doyvSYg0g2o7RohS/jJvPh1p8KO4cUgyy/x4lKCIccFmDFI7xTa2rfK6RCMGjVR
KK0ckqmPf/x83pnxvE0LnNCSTMe3rxQxqDhxwsr0jE4c9Zo4RPXm4xHeeWlfjfDmnZpSyNWwYUxP
uqBqoskSZ1ZFzHhT5GLfoxNajYB5th3x4NuPR37vgS3nBjgnYF/Nt6tSDXqr7Yfc9DBVamh7KcbE
Bta5j0d57w5C6adYRUYayrg3bzJy/TlEtKs8ggKzHXGP7akoRXua95XzyeR474Jcqos0rISJUvDN
VnwQsYGXSvGBHHug1XrwNMGU+OR5vTMIEBjim9nfsV1ZRI0vZ2AVEpKQZLby2tY09oVrUBmyHf/v
X4rgXuERc000iksixstREr9pmqHXLU9hBVw7MCpBPov2k2t559kIHY4b18FGz1qOli9H0cmCSERa
2J4bKGRgOHXrE+zRH08Abjw/5s0q+2oY8/Uw3ZIxLyCy4hZXxqkC9PhAQLS7A1W+hwLueMXcQ/Sm
U+uehGNBFUyzhvEITX6lr9Ny5G0AtkJbSYq5vauzvkRgPw/JXqv1K2BZGx7IGrSNhNpNL82fSRMF
aoZXMB1IyqWL058YDuHEeBKkv1HVWO2qGcaYGkf5JBrtfu7daavqxaw8Qhqbslmjg+ovrTDjhM6p
sS4Tq7v2q6Lf8ViqYoccYw20mhcnLStj3oWEmPWQIZp2B3P6JGwRh9BH73cJcKmDK/qrVDXBnSiM
Xm4LYm9uUjvJbyu5xCJ0eXbR58JCwj403de6KsSlHcFcgVGCKa3ui1NJrBgeDHJgW1vBA66X5aHr
q0WEqARhE/IksyGREtFzHeXObCL8XCqJKFZWlfTVCqZOi199pGzapbDuMCs3X6nW519Al/DFw2ns
3+MZKI8C0SOBCEJS7JfvLo47/56mcrTnnhJ+7Jpm782EH6/jBr6uYl8W5+VpYyXGNncU0iBpDaiv
ULIg1V7uih6eZU5cXrQECHwNYqvy0k7395VVBV8rDi7TcoIpExuPa+NO0FDNmuhcu0MW0HJwD5Jc
X9VLiQBIPWm8bUN5cO5zTy6lBEDqNKOX8kKNkGOD+/oK9yBFUCT1AuHpZduUT+ZYEiiwHC/F80Fz
kQXNy9FPm6SAF66cTWzRaapm7SyJYofg6GVPC6hsRjBqOat+aBdxYEmaiYWeYW3PmJwx7Lb3vWlE
N1rYmF8rfO8HH9xBuC6Wxc1E+Xk5LysQeE1xrJZVQtrYcQurJHg4CO0LOzTiLzkQG3cpbuPHdGjx
HkUwGVMSsiwfX3KK5LBFKGThQHYBPsfipMyKa9fFBwcWGEdOOiXZJtfcHE5IhVEIMNtQqjW2xQbv
l5PpP8JIL/BwBI7bbqTU5FVOMl+6d/0suKskXsu94/gTmj6tvSjj1N80Y5Z3cEBKhGiilv0DHvXR
I1CHBLmstKJ7qVnNoQbgnK0H4ukux8GqNwO0HM8wCAsRuZSAl2IsQjyEwb9pLXO6M1DetKuchjl6
UXKtDqZjU+wXc51g55jiTG3LhchokvuO+YTqv8hoOlYzgYpnIgIlh5xz8S7UcqqCHR9M4d72CAw8
4AeNsU1dvQImlAdmhYjNILcKDlFLhmvVkFR27iz3JdlWs0CLDao6dG6aED0XViMq5Owlyjvq0cm2
mfrlZoVe14b0pPNy2PJj5LFwZXVwEqRT58Y45gAW7bA3zgPbAY+r2S0AxyGuaOwjMZCdPl61kf4j
nirkDElirofG9L0CjyiiUN9c1ZWB1rZrCG/G73Tm2ja6afLY6DLLdhclBuEN6EMURhhrkBuUgPY1
cFd0bpqBrELz3SONGLStjP1rjAxUn9P+1iwFzRMMZrUs+Wy46puRwcDsa28Yg3yvEZq+Vw0hnCPN
gC2raX6KWjg/spg2V/R+Nc8i2BKzCHnGaVU5+0ySb+iyKHRWdRIGpCpwQqT47TunCO6bUzTvUKR7
OuYpfhmeqgy/AQNK99hostsIUPlZLxJ16HoTLLdbUJV2w26liEQ+x7phb0VKxp0NZ+uszknXkYlC
E0RnHGERpMUvQTpeYxavsAkmgTd1A2V8/FdHpRUu1ffC34AFQftdxI+AXwRteCPZBYs40g5Mf2f5
qdzKfABWiA9g1fvuOjLa7rRKrbla+aGOxnhS3U0alhd9We/7UZ/Bmyj4C3Uctuc+nu61mqcW7UMk
QA/gDFPmHjUTkcf9FcoY5IS2dp3n5feuiy6SwWjJfjcSPmaIS/K4sc+BwQR3oB8QcfE3K3Ie8ztp
uKVHnvKN7Jn/FKE4cPjfUiPckwnpXmjzrH+vYyAYdUEp1cIFYAzIoUjVQHWdjD/svD3ukMOsq0Hj
yZcoswBO8NHyDbxWaYf1yFf1HozJEvje2rt5Khoo7TAccnSg6wxRDZZB6OfppOY7jd97F8c+uSro
X/e0WYZTJ0xMHVXccJ2o4tpq/fgoVZm9dvW0R4gMz9yRo9wiXM8v6yZqtkjCccYDZiOgNukkpMhR
HUJ8rVjPEJaDj6TfuZYyDxAJVRqfBd+cvkYxhkl8usOZCw+V4D472bqhUk9tVf8oKyE2ekfY8mj5
YhdieN+2BuAzdPjZBdxQAiTaxjwaU5E8FmWe73SFpBCUOY27hSewSXvdOUi7UPcuUjagRZ39o9Qi
Pii+Xw0X1G4Jh/Tn2TNtFZyV7ZLjg7dbUeQ/9qGPfR2H6lTlxGDAZzlNc3sLzwDWTw7ln23E7cdb
pXc2SgAHqfQLewkUflutDOTcQlsrwDxgZN3mlVMcxZN73c3jPorRBpLoc1PpWNI/HvadAgjDUhlj
G0h95+2WlvVfJTiKdY9PtrUNROyeDeNgToehhXAboxiV2zDXtE+u9p1hcfIsHQyBLoDQ5dfbQrIO
DD8Ns9mziiYrL5GbcPI1enT77WAidgmbRCdIu3eJiP34gt/Z98IU1unXUzyluPRm39tEZUffwZw8
kK8w+ApF0sMuE5j8UI5/cpXvnFi5p7SDHYXogurd66ssrKFoSuzMHmCN5igKp72rTdYaIY2BALE9
//jK3jmdUOczLCRDjun+cqazfV5HcCSjp4fRKevwGsvR3z80vBxCvdEl4asd7XCKRq93T7UuOeY8
cBJFn0zJd57QqyPDm1OW0zTsNWJOJjjaT7I4+hLqI9AiNLQf3y86aZ8cTpY7+qKioMVJmw8TI5l9
ZNJCbQP3KMrJTKq6fqCl3dr7LqJP5Y+A3YYwu0hxxD9gGUVU1zKJyLxzokPUpeMX8DPg+dActgDu
6oRIG0LnyIeFdDgM6wgN/JNaNvSO3jvn8VBpdNZRIR6geUFhaSrXRKbJCrh8a6wHotnSlcKu5Gm+
+SVQU8e5Fk245rNPSmas+FrsFvaK1Sz4A7cQ8CFnDOvTrOrUqZWSHOIEybz3w7ENt848ZtdxMbGD
NIb2SWDpvnZCxO2ISaJNXWZqb1Z4deJlv7QmKFB7TMseatkY+/aKtDHr0S1bcWaKIDybiCy9p+dV
TShUOxMxvxua87WlmuRemWn5oOxZ7zb51IrxNrUqbpLCHXXWzqhx9oO0ArKugBjd1T6Mvm9aaBH4
jdox+AGDuKguJpr5cQ+xK3TFMF+WvXSbc8eBen+BTNgGpTZnw1VP6a5GgxK3xnbqzWIbyv4rYSqK
PeFE8tQuW9IDVySFZtWDpWZbbmSjqduqNdMLF/XcKdkC6Z1TwR4Vz5vPbOiNR5Kgc3DYTljd8qmH
A9y24trsB+2pDnHFJR2CaOqvHXiJKojuWpqfi/hYnrp6xAfQ6fVbTBY1sTTheFkVVswhgwUCMrPO
uxK29UZMhErPvQjOhwJDUYuA5gpGzXSsjaM47dKAsEQUTKAw0jtTUO5uzeAI2j8nimWDzjFieqKR
wa69H1tkMxpdwZB0kVpdlc9b/OB5u28rEyTG8yEAKLj9DaC7czGqpL6aSUwDkdHH31MFA4HjrToK
UK94eaDrh2DGNViAzFuSHm1vyJA1fFLdeG/lf7FKqTfrL4UIXzZtMnoAOslp0tFm5ewii/9kGLpW
9JZMULrmm7K7WapocBKLYfAokx/dxUej21u3TIP7tonkU7kUAT5eUN5ZuJxFEUe+Jo5QU765tGEm
Urz2k8mrBnKBV/NSSUjYc+7nIouvPx7rner1c5QojW1oxWwaXi9dI5PUUTMHMw2/FljGbMQ8BGek
RV5e9yfjc/Wj7JW/kojpxaoKx8n7+Fd453tD1Rx9oMvKZP1SH3Xhv89Bm+HZLyQcrHAXs1X6eIh3
7ijyfAxvS2UPXeGbpzhPPuncVW0tLLYKnEByy+3A825/ui1492IUqjo+nGgG3m5IsMknXUUGohfW
OF5oTFaUOJy/Xya3JfLHpaJM4+Fty8EpVdEYVUC9N3XLU+fPKk8EM+Xv3zbe8EU2gnQY3/Sb2+Zb
YGKnJSu5KuybufOTNaI4seOUqP/9Nh0ma6YB5cqlX7w8wBdfUFcPkjHScsOjs2p6pWHuKaI1G8Vi
9ckL/cteiv4cmmid4i5jMeNfj2SyXQfCZXce2X/I6ZXSul3Ra8lpEHdVs60l0dl/c/ItIzpwwGmq
0QF923Ml5Bs3hBg6D4xL2m6qpWwZsVvW14RrPn081i/Tj2oblWsLtQIPjB/7+uo6NZsYJPrOyzhm
OKS3qWz6pN30y7u0DGFDMLdNiY70rcIbwe4c8Fnv0N7wnrayOCV5yCva4OvHl/LLAs84KG+lwTmJ
+vXbDXald31q2HXnhdAsTKc595tyxREYBamzIdH+7OPh3rkspEy8VLRXn1Xkr+8ckMzS6ACUeGkb
JZDG+4olv9648fzJS/XOI6JJbBjUMcAZWG+bGWFYJTDtpsEzZt2IUZBM8UFE0v27b9TSiEa/LMyl
5UTJ9vX10G2Pswm8nRdiLYeonWl+sxosVdzSeBiyzcd3D4U2P+9lgZ4rAqugOzSCqN7yh9fjFaCH
whjrm+eYTd9uADFnFolIxXTe5Jn4MhRU4EsI48lmEBWG1Lzu85u80qZtHcIl6wKATydTMRjGNmnV
fNBMwtdJ6aJmsS6oIXerQR/sch3aGNC3JmosHXKKEXqqy5zhfCR1oobUMQ84YkRyNZE+KLChuVav
jstodk5n5sxFyJ5sJauSe4G5RrT46xBaaMLUoIyH1m0CgG5N0OlEfLWtKbVC6YPMx7et4dT1oTdj
zJmQfhDohbx33KU4Blcz9kf6ALZ7hFAUl4VJKZyWCKnLrt9+dcFrbaxhIR12bsTv2MOnbTlkkAir
IFOOVFtbp3BWhZzLtTW483RwrFrDx9QbQ5/uEcpbEWgXNMy1PqnsxIZ+SkUfbybviPYddc8EYRaJ
WhoUkHNqqWtXCbEg27Fo1Xk2NeKiESH+kmHaImtOdlEErcDIZ1TDPYF85xn6OpB6BEer1lK3uVYS
uQZEb92SKbMjuZmQYn1qt6UetjsRONehcnJ6Bn/k8XTcu+0D8OF9F6JYNxtdnpXxY9/XV65mOCeF
wRmVZEKUvXHcXIV6ghq54MahAYCSvQhQi0Fqh1zvogejUotZF2kp6ZBHrZZfmUMXnYXEacLhF9ZF
H4UHm06ERzE0WZPoApjbLqFu0r+ovNnuaH9MZdODqyMOBXxZfhdPY7PRzfKRc4Na17VEvzy7kCSZ
m+eVXdHqCNQTCpHxqgipF7FQd2dNS6NlpzkhLlgHBfvsOViig6MclFT+LZ1keUcqAMBmJ6EKs3dl
r87KuexNSolKjbfuPBrdBidc+TAhQL7HDyTna0VyLdDL0ubQY4Edv4cPFZ45y5koWk5Hw3JOSp6P
TMFyeurDpIlgh/ccKY1WcejXo429nLjM5ewl4K0+idTkQGG62bWZj124tZfzmlpObulyhrOX01z3
fLDzlzOeypzgCiWJPEWtTx27GqhOd0OAbHuMtsionJsqWRoCy+nRfD5IwiEMjMOgV+lR9HzexKUb
QtOEwXSFE45TqfN8QtWfT6uQCTm5SsrkzZYSXVntuJXxAKGgoBxTYnQ/gioUnCG/drmdZkyxGojz
NpGOf5mX9XxHQVR+xyTZHWgY4POcBExs3ISApJPYzHgRuvxQwnKnZudgUduiMc+/WipOTucgkcwW
q7uCZeneAWozbqKMaHTwHcHVrCUU6gW5zNdzVyU3xjzzdKuIgipQEP0IbijC70oqAMtOY5+ECQDn
NV1DtSUGmNMlYryVkQF90ITEE+n3sr3ma2HfTf7wQy4tfvDZlBf4zOcPoXSG7aBitU+SafwDijmJ
if7YgTtuAEw/NHrYX4MJkXf+aGNWNTNiJVZBA3QfzHs/H3onE3/MhIFvqKVq91YbxVeR4bsPZVON
N5hR85MYBQWpr6SGU07PDXWQsd6nW6kT3r4yoE3uIjFbT50l40OpdW21FSNsoq3qEnIIjCIKBuKB
2ukP3am1s0EvM7HKwUqTw5j7CcbduDqVnT1s9Nnsv+lZjS1Zbxvn1sj1uqWRZGriuEigoBCaqeOP
7AaS7Om2Rtm61OraYoetm/dOXWfXimOUN/i+WEsSurFxdFLbNNLP3TUIfpOAxp50SVa9ptvoUz+S
f+tX2bRSVBH/IAh9Sg6jHMLHKS6wMIMu709LEhlWFe5AsiISuyHug9YQFDdA5BM9ynInhtb+RvK8
ceJHVncUxlB997Yw569tHZrl1miN5qAQf3zJGxVetFbuPBaj0V73BgXa0UAzxhMlaoRZEPAWZkUc
8c5XTJJ1HeQWJ/DSAJaDPAibcTYQ5dQGOBkhDwUXrXIRzOsRMeHxyGpv6yFAl3FOtR9tJwFbNxkp
uaum0dXZ7EYWXa5U9KcVIQL3cyjEI/yAqdkx56vvUxskHmQNduCwL4K7HAq2S1vYDsgSl/KHGfU9
/m5Yp7T8Iiy0VWSPW1/r4YgTUFh9hctOkKGWc7pLNd0hlRVf89ZNHCI3EPWPyQYfZnvc1LF7Hju+
e8X9yUn4NmiWWE19n1WDQViZyPNNTc29XI8RUG1AhZDDMqeFA+RrkQKWM4wejuBhLzKWgE1Msz4m
YrpgPsblWJxLWUbnXWQGhwpCnbMaZCAOdR7hcU9tchFXgloatQs4Q8Umr1v3a0oQVbZShf0FlOP0
SPtNFFiJIilXFYabiakABbMmMAI3eeuOVH6GO1PXr3utrW5AsFY4/Me8OO9S0tkv+mQMD/1sqgec
QYv5H/HMGUjx0avUkGzL0Wzuuko0P8ZAd0jGGgrnugAFeo1kI/g6DUio6UXYoZfVWdivZ7CIx0Fu
5MmO/o12GhRoj3YdrF8vDGJC0yMRfql7yzyacgESMYlSPd4DbyNHJqid4Sx3w/rcdhaAMUakKyui
jKds2Xi21Tv3nNnH69qUJM8agPQ8OnxWsDNGkXo5bZJ6h90pYzPM7AQrSwXyvDIIvd3oGATWs9NP
e70axANYhNrrKr04042EAAPXJtGBYBrYvzT52IKFTU3Mo1tp44VWD0iIUjU8ET3bfgvKFJ43KcBZ
vYk6mCaY0viq0YUFrAjSwF6jzq42fa6Z02rEbsq+KJ6+BuRtGQgsNDdauWSD0gIuw6HZLJbxHvEi
nI51QEbtRrOdCvhG195IlcbGRvpjwd4sFXmwDzQcKAZRJ6cOvJF9CiFz1UH+vSsJ8k3I28ss5jDZ
DeRwRNi2Nyzo4rhqR0JPy6RmG9DTwI32YyUnNhh2sThe2RaBO6LUJ6CYMplTdwYl0AZPcz2L48Zx
EEA71Ygf2oWsGZB16tTHTZxWOs4ef5qO4OppgUcBBySXL4vpj9Jl36bDWPwyVm71XZEH6um00m+V
SsKvtNQB2PamPuwHXTM8olvavWWhZIE65axnLe9+JMYw0cgVAC6I6c5TckobB0Sx4TcIXJS255tU
bQjopP2o00PMTJvudDAlySoLbPUkbfCPK8st1c3sGkDnTHqfgWsd2VEvd1Oaim3euPN1T6rKWUqM
z8bUkmLl+s04EQUTF1eN5fpPxVyaxF3X1XVK5jpxe01DLimAZdqcrYiuZkeR0QAq6Fa6BKojhBlv
itLOPTqei5dLK/TzyB6cjZuXUBdTXR31vPA3U7uob7QUnZ1NgDt1//xHQbrRuaLeeMO0ZyscyyMj
aoQ3Gn57B15MHmeWMRMHYIwHSsmErAdLplsLJNQEJNbY6ppNeX052CPs1CCQJ2EnikNiRda9zpN7
9AXWMQoVageHst74s5GclF0eXTTAOgnbwhvfZFj/B5P2OJSG4Icjwy/+qKUHqcptVqdiz+aOtGXa
o9tJqPqkLdt7t8evR3DysHfJdd2GwIs2KODZn87OrcuCdZqH5eCpJnoybBuRh+YnsBtALbQCNqcy
uyMz9KODBcf12HdiE5wPBf/AGNM/YjFQUJaoX1wgT/ySaXMoEtke2ji2N1pLVCzX0+zsSOJ5dPck
Lbjr53Pc/3llRfnTCftUEP0U8fV788f/exo91UVT/Gj/a/nP/vmvPVt8/vWnmyLjf2//lVf/BT/4
58CLOfjVH7bPPqjL7ns9XX0ncrL9y0C0/Jv/7l/+tBt/Hnaq22JRxf7PYaebh2/1w28P+bffzh6C
h/q3w0P/PY3+8XMA79t//4MixM+f8tO/LH43BYJylh9bIvxeXMp/Wqps83esQtRTBT7J55i3f3mq
9N8XSiBVQewKtPKoQfxlqdJ/16k8LDUbE5OWjozurzvy06P0d+zLCiEeXwIKAPwmCB3etNdirMqj
gPS7HTiSxfG4h/q0Mwi7T0a5f3Gffg79GxHXF+SMtA334XWZZrl2DvzL2X9pg9JxfjNWkGllUarG
38IA2/1/9s5kuXEkzbpPhDTAMTiwJQgSpCiJmocNTIoB8zzj6fuAFVkVGV2VVbn5rX/rXmZGKESJ
oPs33HsuGOf7Oa/9NpXESJu7xanfctLmu/HF0XeKXG5DEovcSH9lQ7ER8XQ1ZdXOIvXo37yqP05z
frwqnQGVbvLyLl66n+eJQRVDnMrrwKui2etS1GLW2LmjkDuNvcpCvS2V3LUwKNmYgrk+t3NgrIkI
1d6E3C+quz9/QRQYf5iPXF4RMVhk4jKcYyzzq+0aeF9F+nUYeO3SR3s0hoewMI17JCXB7RTRUFWm
kt0SQIYNeLKWY1yuzPTF7DdJOuDQiYp3pSnMu6DTsiudZDOWpvGB03dXTT0LoWJ8l9OXDCLugEjR
Kotri7woUrZJHQUqZ25Ezw1vKZ5OOJ6InE0LvQbixLamLS6Eea3WypabelcZxTbJ2EXRPvRRfLSU
e1Ld7xcQOIKbw4BCbdoAa9jOjb2zKVSYOVawJ1Dq1FrC5/6iAXpFj3JQIsg0w6dSXKE+QdI36seK
yFZh+KnzPPTDy0DQ/KaZ28itJnkwuueAKSn2W85taDNNt83bjK1mCEftGMvkJrNNF5Kia+MGzGVw
NKNuixqTiyw7zeb4QMDUkRXHbmr1legH0CPvdnVizzuFokYIuUW/4CpQsHqjuR4ia9fq3yf6G9vg
e2YjiKVhp9cl44QXy3aOqMmgNFF5Z8AdSVfXYnJnu8xNzNJvQLOHWcuvh2/jEMZSj/dlYxLpHWwS
RN59ZwHxGYetNKeNSJqtVn9G8lYU9amgbYlj8nCRmWDROVYGn8zB9lRIR0r8kGKqVpob5gQ7LpaP
IQk8w/isp/K9bb8wNsOmDloHqW0bsB2ez3FT+DZO7dyWO8pHNwSteUOIS/UQd8F7KHPlGqmbAWct
vSU+b7wXC4MhN+TREshlz8wmyi8hYaJQWip+aWhjk4iuMvvWUqLciSWEuKPHkgbFXD80+OfpQ6OD
HI0HqfXiibjCAbhG2L+BTSgBiTnhnjkZzQ1Mg/A5r9ICnLMeAL0rkEyRGkIjFDC3ewAu1e/IkJXb
rqF22xREpjS8Cmv6MJs58wuTxLjNRNjkdTRU8Unv9VskttZdg8XhvhN5vbt8Tv/S/ffPb7Y/XIX/
2RW5/1auKIz2/49Lksff+NNL0o24IGOux+iXi/HHV/64GAkyRamCY5h7DrgiII7fL0brN6wCnIzW
aj7jdvz7vairv2GvVXEhc2D/APP+uBj5I0JZyUW1cBqD2tWsv3IxXqbQ/5hSk3Yqmb2rkgtyjQY3
fp2K95ElczVfg37HBr8Ze63XWmrhtS2ICmeg0UxvnaJ+BqnWfLMbvXgfV3WlRTBL7xntWHqkxjSe
hKLw2mjg2wbyB7Ya+PivZhb2L//3MP6H/vf1kWJj8WcVW/5RXCo22s5/8jzyxT+ex7Ucw3+q4WWj
Vvkpol6qvyFC+qmGY1Pzu/mdBxL7G5ZB/MzkXDr8c/+o1FgSkV5vUvgwpdeNv/JAOn+UDvGaIA2i
mmOEz6aLJSHf6OdCpWrgrBuFZnhaEn/vpXUjG3NfWc5jEgCcUkE6k44wEQ4fPDKluKsW6002IWzT
92jkTtWU8CqIlue0t/a4oXeaonjJiSjdY0f+BqtOLwyG62hUn2tBP9OFu2ox98nS+ARilhE3S1Zd
aWsAhL1jR+EldXHKksanCTmkln5nNeYNPq39WBt3RqDdgGpc2R1TGO3mylnzYB5spXpYpsADr0nM
Y4mEQN1k3eeSPcwrfjdnHL3ySwFrysqmjctPWmXcFMb0XOm4LbriDCbIq+Z5n+VAYrj1ZxE8LjNg
EDswHlsr9Jsxuc0DkJoycnIu58ZfgnGAJZvddaH09Qo6cWwO713jPDLKfE0YmLCxMPZ6YB2g1XgY
N74onb6tq/xkkAT+05P3z2rg9U36+VS5vInwC+gCeM7ABv3xTZzzRrSRqhgeeuctc0Ey67AcjPWt
Oc+3slHaDQAWl0QcT+lB0vHO/PkLMH4twteCn1Usbh9Ueyps0j++gLh2bAZPceApwFsrLkpMnDvC
AZgXzCZKr0jcGkFq7ftgOSf18jwUsX6iRVEOJJPGG7n5NjOd2i0UxO6Q6mA7tSD3gnJBAAIDnFw5
17JD5aACBc4XCkiGNfl2j+iN5UMD4sUeM2/UHUZAmUXwRWD6gcMoZkIUz8JO9fpWwOAnEBpJ/l2v
xvuljTWXz94LtrWrgIA6O+mvkM3WRxax4d92oX/pVv/Prux/+bf+Jza2HBmog1Qehn99TiK+IwIw
bv/btf2PL/7bOWkbIPBpP9dnmUsSzsHv97at/ibMnwH4/Mnv56TxG0qK9eYGoQT0be0Of5yTwPHB
g1MDkGS0ukZpwP9CR0s58MtnzGK4xH2Nw1oAmEOT8sdHXA0SwmiSYeIkKSOxA/nYYIdAD+6CDGSC
pFfMoLwmJV1iM4TBTMCbrAhuMSYxKZvO6kiedSxxKlYeH/BReI/9Sukzpcwe0pXcZ65FbTjBurJW
rl+TS8LkmpX2x3zc8SBRAqhcWYCDboMFdDihyINeaYHksmXPywUhGGSFfRVqhcE8XlgkLPLQ31lT
CTm9WR7CnoihRfGzPO+hJA2oMPuVV4jlvnAnrgexI7ekTwk6As7vymxmlF6Isb5hkQ7+kLxL9SEw
4+yV7KTwoVw5iZYqks/6wk68YBRn4us+mUOb71NkSDYSffMxIrZ3HeJuzUQwkW30zHLLRMNRglMH
PlXb0nquBEdIlqSZAXUMVeK+tDwSbqw3YkcGW+gaKwUSnr32ue7dWOGXPSaUzo7TU72yI0eLvSed
yUqULJXwidxrMJPJBTkZX/CToYBE2ZmAzpyVTqmunMokCcURnrPi9imbvm7lWRKa+jxfEJdSTEgG
Fuhj5GOvEMxl5WFGxpLq4P0sed2vvMx4JWeqF4hmM6xAzboYWgjKK2eTiSgZw2ZLe4HzHBCnM6xQ
TqtgaxVizc240aB2dvboIO0rqreoJaMOgNQK+LSmuKw3+sr9ZCMfveYXGChG6cjXW76PdoGFwrkG
HJqGXc1612yA2JRB45AB5jDpgxjcfyVUBvgoQMjJB8Pu7GUvgZOKlVMqLshSecGXkl/SPnUr0xQH
mXFik9k+RivxNLzAT60LCJUrb4WirnzUGi7OW+tEJXz0C0AVYHz1rvUYjjaLtiJWgeE2D9rKXTUM
TSE5aKWxJiuXNY/qGjtaEWnCJTCmubOtYnpuLzhXgJvKN/hVprm1NXivpAbmZN/CgLUnbrtNuZJh
yYYDEotybwXGXuCxzFcAyZIEW1x1TDytC2ZWWYmzYTSOz441VvdmVy4HXSvWz21a++xPwNUalQVX
Tl0ptnW4Am0DVaSfIR+u9UsD7jHjgr9VLyhcY4CKO5ixdc4UOlJiJ1ZsbljP6qvFIzd7mCuX1ZnG
G2hfcLv6St619VolHV5tRm0jazv0lzZC2ACuN8jE8gbjzQOo6ur5qH8pB4fxiEoCxqcpJ9wuxkr/
Re5abOs+osdW2vFxGvvqFK284BRmyLG4QITNlSccyjjzapQHL8sFNxy2TMDFyiBOVhqxVNFSgoJl
DFXMVbFDbgIhbLIDHxgwRkSYxuVKNx6QIrMzh3jcQ6/dLEIGz87KQy5IknO2FuoWV9G4W7E2NVXt
jitHOboglQ1S5TQ3H0ETeyJIjZyZTx1/S/oqelpkFF2RGp4S0NnBUoLjLsZXhQ+KtqNMBOecrmTn
/AJ5DpUV+Jxe4M9LbtbnagbJvkMICx46Xyo2U0rVseg1OVj63upviMIGKj2vfOkub9vXVmUOzljo
a3rBUBcrkRpPunUVOWnEVrFX2I4yKXxSO5FcL2DWmMhF0/BirJRrPYiiN21Y9+pMA8hEECsQ27nA
sSmzVIZYAPy+sFPP/JAyT61jA9vaytbmKgGzHbK7+WooIXBCpenRxxTdOF7HfR92rmPCCN62GtIU
V2l7m0TVMUGKw89JnGUPbg88SRJq+hamWvttNuCkueMEu3apuGWMIfebCyfcigv2UbSOG6Q1S7zN
xyzt9lgB28gn11TsjNjqVD8nyBwoeKjjwdUyy2SO0+Ne46dXDcylalN/n8bZPqpdKbYa/m22zYQq
XXdOVjwUCh+3donjaZuNdf0WS8Q2iOBt+64jL+J5liWbMEJBxUmNSvHEZqx+lWViH+0EwiSFWIfK
ya5C/bbq7IIkDUc+1TMW4o2TWDw+sh0ynbpewwvaxsP1LDtrcXFohc+O1qv5diql9l2tVc2+4hVG
+hZx1UrUtWf7rUOgxOwHcOM1n1sz9wNDMPlqRtN65GxqTkPuJDdjUIodU1K5nQLB4HFSSGshzitW
IpeoXG2n1GV8SuZAvsyI8TZZOeW3aeLg4RZ1tSFiIj5TfxdutGgapaxVuuSF1M+kEKZPlaNXWzJy
3ypG+Y8dmv9zms1i24Nj9GszVzE+lco3IsmnYENAVb9ll6wfEjUh6omVc/CYq6E8yzJ+LEtVOQfl
DGByXmWOA7FWZyURmhtCzutdmNUmU1ZnWSIvVosCui+/tsidZbKOkTN7Wp+ETK8+YrsIdlPZhyyi
ZNq77UK6QKQ58tCFlA5DNi5fCNiLt8pSJw2SqDK6La2sPeXVIL1qtOL3uGMBX4XLnkjmiRDdvnCl
lccfQT+Tt2iP6b0tyVtRamRzRDcXu1oZbQtZjlC8Yqzt7dxHOn4ENGLNtSTk5D2LhgWZAnEaTB2z
lARQPCWrfqzicGl1G2ZKFHeP9cIoslCaiGGw2nhdO0sMq2ESb9IyJR2rNfS9wQHklqhXHk2uljtD
yXTIneOYBpsotS2vVMf2Y0EMcG23epB4nAiE7QDEuAnVQTyoRl+dNYJOBua8YDDVcEDZhD6yJkYj
1faY78U+sSf7BvND2F0Rw6GyUlaj7NpKZPaBECh4A/SS3ndMkb43BK0QKDZTStDeViaZyYTkjvyf
RqlIBeqL7BxPRkHcG64I7u98DBjldjEaPHa5L2IxHWzkc3VOq5WXaLQE5m30VtM/rIGiGRxpGD2T
exM1u5GmS7mZzIZ8oTBZSEFB3rLXI0l0OToRFJ5OINvS7+bEehkUPpFFHg/3MqzrfYdh4nYUkUBj
Z7ZdAIid4wFFbbi38qx7Y7db3jVzqDgM3XtcQ7VaX1lRymd1CfPkJGd9PpEIOeIE1pX+jgJ2rDe1
M0SvkdYRlpeNQzdtDMJDHwnhrV90gXneaZPUm8CO39i9heGYa8uYYBlgEyW1PEaVOefya2kYUES6
SMw3CqjQo1MV6r5ZnImAhbFTCCSR1pdlsTttazfG/NFFHdHTbV4onjFXwychl4m9c3SWxyOOdD/p
l/FuSDut/9tPWRuycCv2CCxT5aPOsooUxxFTjUoszKaOi+pMduvqjcmfzDS7x98Xb4GBtyeHjAY+
s4TuERgxKIAfkA65OIm6baEL3vggsIiV0BpukKAaQ7pWQ+T0t+zcnhMrqE+OVpb35Epb90NuIZ0n
ou3Ukrr9qtiBmZC83tpf0nmJ9ktKGr07WdK8mWxrGNC7dRMR7LM6H8tJH2Z2GNqQHqNC4N8lZGn2
WfCaX4IsxDNbqAgRC8QjxEpWCBQ3orGdG9JzFl/j5vqmaK31LQxJnveGJAXF0C/MLbZWznu9MQcy
3PcCXP8TkihBNmKWvIIhXO5ZbGNhxbTkcLdFA9k9ZFvLWWQ3iAyW8xLr3Tf9cvk2QUKgbb8gZh3D
4H4mZ/BzKu32WiJTeWwQuuEfwEIV5YP1sebpIKMzbEKTQIZKB5PQ3G9Qyei3CByRf40hoYtRPCNc
bDPT6cnCMtLU7/uEbIGhbjk0arwpUPGF+aqGWo2Cs+6gJ6hxM25qVa2+GErd+ZiV4uuSdMy7GB3d
S+Ms0de2Nh0/K1LtedDUeXGneQoPztBDwdBGSB5kp3ThQXEgMR5SYld9IdkbpgjqtI05R917RJMM
4abp+hOxT3m1Ty0b8HuqtcmJloBdezMKv5rUOiXlMHE8zYyoQ+eB3LKoL6pqq1c5tpAkMBfNxYrN
W4ed9JjnawIQTsU424pAK89IHhe/JyWW6kbvk72ptolvmwXS3lHRxD2gO8MfSWT7tMslf1+77I7v
AIBgS06B8qCS3n7OM615wSo7H1JNzylVufBdUw8Wt9JYO6XToFJiKKK8atWZEAonzEgo06MycMus
TD7IFmgiX3RxeCvKnB+BGG8UxCnakbveyb83HeNLPi75fmyyBDlPTOLajEPebRbTvCKKSUNrNCvq
Y2Ki85oEyZwGrA+DFU1vpeTQDhQk5C8i1IxxJxFkYpCmE7ZW5bcdMBVcXbFCaxol66Uc56bfdC1v
DWW8mjvogU3y5DpupI8Y3xQu1Thog83ExJeoSwzexjbquoC0eLObdqB8yGhMWytahWrIHomIs7xJ
MaKrVuhIptOBfBpbs3bLNOXdWkbmlSf7iMS4zErjg0Pe6LcpTMvrsEE5Brw5cO5qTapPubn2FB1Z
51syGufCxWLQ3Bq9pp9yrOi+UIfCH9ANHop+jmoc//n0zKiWuGjUteVBqYeAiaK95jlaC/FKoBvE
QW+aJXyRJAVQAMqR7LLLdOYvjar+Vy6gfsyjGOv862HWU9d9NB/puof6w8j/H1/7Y5al/UaQDfBa
TBa/zPwlaY74ptBt/BF3q2tkQ0qBPczAhQTOjRfy+8Tf/o0/QMSz0g8NtlHmX5lkWRce28/TYliE
fHuTZIZ1QKbbvwxro4BkW1QCYh8mZo68H2kCGVtEcNGySvOjnQPI3DPFdA2M00XPzexDTWeLwtng
UBxNOZ6cVo8hV1MhB9iW3Kh66pdiWwzD4hIfa24jiwG+pAT+jOK+O6hJrDNb70Ildp2l4IM14PrD
85ev6aUwiO7psfVd0dXLrWCcDrgD2RHRzbwKVgPRBrLN5Knp6CtotL+FDFlccvN6Vu957GwznPk3
atfHp5CRrjeLhHJW9vUuF3rkGV0ee22X2FcJSlnXiZbGrbVE2Ucojb8m6LzQd9K8o1AJjH059+qD
pMu5TSur3vPOSOKtp1RujG5cjooWiy29WLsTiyyEq+N5ILZINB8Z1MFoM4ZZAs6ypgoPhzkdXRy9
yMvM3r4bswSde10hArWN6lPNs/rGSNUTxsb3zlGvF+IYOUczn93DaRhQMprzXaRAlzGN/owO4JpK
o9lOhsQE0TDCtkKYKDYd/a5U1ligUMmra/BIY7eN0sB67JiYXgIQA3XLyvtOlMkV5A17U9m5sQ3o
IJi/kIKyW3nbHFVOow6bggDOD2q6+XpumuDdQTuMPtKuzkurcYgvOFUeM4TZxyaZW3+yFPUa+UgG
k7bTw63aojvglgu8pSsfbGgdFBWT9Ie2lj4byuFpYHugbchHSZHSL0O70RXtxNpUOZSiVr60ehcw
iANSTE42yZJ9McqXkczrqwJ1N3LDSF+PQwQY6GXirzF7VE/l6fQZQq0IeDMq9mppFu+DKSwC1myW
QZqafDZV+daB139znEXuKZHT+5wa7kxLQcZjDAqjiiP1VMS1PCUZwZ61ZhHA0k6noJzC06BOxa6p
dcV3VKBdQWiIOy5qWgG05iXZ7ilPtkmuJBqD/oahVnqdTQYT0ywVk6vJXDvNSwM6Bj2yfO4klbfb
OmN0KOt4fkBNPR2IsNPOFHOAKkKzGj7A5o5HliYGcKE22Q/p0r2PeTCeAnp4H9WV/tiqNgHCjHXG
W11JmveMErNxAT61tUtUtlnfOCosyE0w5kqzhdBG8HeaKgBPRjxMwWhXvoKFeQ+Il29TmNZ4Jpo9
fzZKVLibVuGtqFNICV4bsi/F3ayXyGtz0gHaIT/KRLDwiVX7lmNDowSIRXyTRDQwNn6G89gt3WnA
bHnmxmdEB51kfnCWUjsaaYe/16i18gtE0/BWJT+ZKaiWiN3Q4IGMJ6mu4CupXOVBCg5p1MZS45sW
ya1YSJ4MhiU9kwjXe10wFV6XaRlLcGPypRxRpnbKWN3ZFYmjEMSZkOXMVYaqo+luicjbod6hMnSs
LD6JJBA7Wc7WSYva6QpTQbRHJ9edCrUaryOmre9mRYfME01F4or5qUJyi2OAJuBRa3LxqYmFNK2x
Zvw6182DWTCQig2mzHGmxXuJaxruz5inN0GYjXe4eKY7NmJjxwev6dwKQTUdvgV4pvOVWm18WQ7R
KTUD1XdSEw+SVOqzZjn5OcZN+lwDlXvGA1d+G3Ua8g1CGuEHwDAf5NyL26EV5rMW1MROauRyXnUj
VTjonOQKsiGPdKGTnpcG9rbUxurZLIm1JNyzeY4j4AVw/nvocjJbPF2brV2CNAydWBrt1BZQ3LCE
rVsbDY2y0orwwZB5sIsim5gq3QYNUqaFfgrzmECx3DL3YLpsdsrNsoUbTbYH3rNXOnm5q1vR39dO
E5z5z+BQdaN8jUcSFfKwiXbg1eobYSEgGqys+GQCNOwMTeTvGO6cd8fO83NPCvqenQo92cICIU2s
zsuHRmfgoEgBbGOoPa3Oc8M1szQ6ptSeR0YxNWoxuzkYi4Y4GzGTm6TxF9FMNpP49lhFDWc9t1se
lO+VvpCxCjjgPqyRxuY4zuFMhI/E3w3filYdt1ajT/uuGQviz3tRa541L3SMxM5XEZL2cdwps04Y
adfo1amSmIgXA0l002PKy+yGT6QqCp+wYUZ94LIM/bWZm6PJaP5aKwc/D4nYkHF4zXiq8TmyPW2m
qc9h5/gQNpmENOzMkeySgNVAVkOlrpp6doSu2KqMw7qcGPS+ALYQ9dMu7ZLsEPXJ+rNoYeE1Uz5C
uW/eWatxMvelJEx81IHgLioitqZdZvoFsXiiHs1d4eTDva40Zu71bHX8SasQv9k27r95Iiw1uZcL
g4os74laa7nXql5P2b7ieGMplB8n0IJewTPPcCvXeWIr4zpqMfjNTAuZMRbzlTYKwi6WxbeGaWGp
K7JXutSvVO/8s8FHNMnWJ2DU47ei+F3ZMioJ3dos8SNoRulOhqLft2baHw3Ayg/GPGDsaMjKvI0k
/I4NkAPyI8xINbZsGLRdjv8jAvOlfJ8gxB81wbKHz0d9knbV+zrkJ66Zvvyad/ng26KSx05UC7Ik
E0FEVJxXcQ7ByAzJwyEPHngDcn6nwiaYJm3sD1vgVDTaOrrRwinZ8hd1lOyTtq/UpTxjLFBPbRzn
rzAYMQhEIZBZVRmGajeKpPWF1TG6c1D8fs8VsOuBojiMMVKjZmuGoSkO7TH2NLuwjL1VxPAuSC9h
ppOGGMQmY/Ch/PYqw+TCyvaYAMp76oy4uM4IOI22Sp5F0YZjwI0OaqthZBZ1nYy3zjQ1x9FpMuSd
evwt58SZNxEMRBLta0bQuhU/6fSjXmII27VTTXts5ZDtJoGWkP+Wup8HUbzTEwHMpYxVTwcl4ta2
iH1ieoWHiau6Zyp3u9pKi0rf8A1b6PJTue2htW1sIks3HSUGjXwauogbp69jPE3fx0p8pQ9s3nHn
fFjVoDI5M8Ly1iHaze/xbfiLjGO3KPXxJMkopGhVhyuSXhv8W4wLZRuB9wOYyOIF/K1e249iGXO6
O9w2AsvpNiBfbRu1klTJqg23ZmYWOzzLMUTIYrzttEDZE0WiPDAy6/ajqVnIcwuL6d8cfGWlg6y4
QRBTEAXL29Dnj7FZWtexbodnIj2nfQuKZKck4DetKLMeQrnuFAquTjcRC7nDRkcEoRic8Dgrcti1
kmFDQxzDp8ay2UPcEpzzmDkNUTfEJnNEbco2MW96nMyukgW6F2Lo3wYZEXnuaBcOY5J4Mr0l02vP
hFpWukTxSi8KVMAWcDBDqqsR3QXE8CtpN4OnNZPh55OlPQSdE3lNpZrXvSIC35yNdJ/Oo4ZbjRSq
im0C/oZhPMRZUJ7lmDEA6S02mkhdlPjVjJvOr8e0ulcxNm8nwYTAiAu5seViPHPR0XlboL23RWwJ
z8COd8RZZfsy6HqOlqr4bhepfW21ZvY0pEW+Z9uoerUqhb+khnlw6tkgziFQYQFWGHXSwOGqmQsC
bdZlLFPw6dSq3R1TkR31qnpK5ZKgEGpelKDconKKbshYfyuGMdroYWk+6QQYbyy7wVhU0rxUlmzd
SqjTsULX6zVBwaJxMuIR8QhbF5p5wHU8GEzW8i4b71VQ4o+qsZjbOewCfgLWMg2jhn/D2vgbHOTP
+rVVfPMTm2Je8B2ZM87jEmhoUcltW3AEwxST7IvteCfMpNwmxag8QV+aHm1Nc15ne6huRbSEV/Ys
6rcgHhPPGKj1Nyy7wn3Uz9XjpDvLTjXxGAKsY2XUOMoZzKKI+NzGIqWmBWzrQi4zXehN8athOYpC
XVOQx0Q21579wAomTLE9xsqX0CrDra7gsVMSfCN5Yz3Ds9AOSleZXlA7Gu7MXl5hPO/cpHbKLfAS
Prepad4YWZruSCNviPSs7eXQRFK+U6yHe1MM+HqS8QOWz7nv+geDImUzp0W6dRwxb80lmu+GvsBf
mS4n6FRwp1KbgZWq4ZikQY3QWGdTs3Byh435VXQ10yhio9mRzjl1oTcoWvmyiDwT2yq2cfaQQjmc
Aizth4glPoFeobDuyrIdbttsSVaWkhZcz4AFv5noiL5WwTJsK0ORHnRVcV8uhERvEJ6Dl7TIMijn
wboyul7xTUFQdosNmXxfu48Xb8bW921op9c2Wmr2mWa8M5o825lTne2GMGX5z/5go2N6vQ5GEz8W
kcCdhOzIxqovh9YztCW+XaA57ArGwMeAVvYcq02Ai3Ea4ns+685hcqbxIPA+H2C6oteL5/Z7FRHj
zIpwnB6jfDQRPlAyYKOui166Njaqk1hL7eFSdWeXChyyjXLFRUxdDlC19fhFip1KW3+Joo5u9bWY
1y91vb2W+LC0KfbVxGEQu7YAo2J3J2dtC9K1QcjWVqHPBmFsmhDbPw5tbVeVTothkh6jubQbFsUZ
59HaheiXhqRfexPGauMZIhENS7D2LmMTcV9bo3DtaHZwGPe14oURmjfn0vXYlw4IkEdR+V0tJ9du
LO04NSY4K6NKeMNTHly4jbA9Ydx/sGwQGwfAAh7koTsbSMj2sz2j5rDXlmupl4eqMaxtplT3iohj
jM38wnRcKPfAXQ38sRTLhKIh+impho8SctoVie4REoKA3rhPeiASNpXYxuZ9cKNQ1V4ExG+3R5t8
duxRPte8BzNQTrpGQANEP19aScQA6XWUdgwN6DNx8CbueGk+rUsj6qw9aaXp6b5e+1TgrcWu16zw
VNPEVms3G699bb52uLzItdel623W/hcn3UV0xCJv7Y5NJbTfCqN+m9jXfFprD92v3fSy9tWwQ4q9
fWm2oYHNfrR24M7ai5MxTFuerR16vvbqw9q1A6aTL9PayXeXpr5Z+/ti7fSxriqHhHM6Dzr+dKiz
HOn+OhxI1zlBv04MzHV2oA4y2M6ME34a3f0T1aTxq/QVWiQ8d+IZmMZBqrR/oQu1QCTpFWplP3e2
cSwY5naCfFVzJqJOrA5GhGDmWTVW/YHmxMR1x725J6xYe2vtCKxuU8rw6zz04xFmBOgzW2vPNsO9
V+qD8lm3q1MfF63Xqxg0qaHG+wZzNPwYpUp5XxMdX4zEVq529J44HBO20hbZf8fWDovS62ZeFWj1
gQIrWIqPZukzzM5EEYJHXQ8zst0415LLGbdczjvjcvZF6zHorAfin//CLlin/34RUVOTvyAkmp0/
XkQOHt3ZmGaIuhv5sLzqr/WH8lrfjzftHRbG4lbJ/g0T5wJ4+uU7auqKBsPPxnEpfxG2jsxZmJXH
wR7FTfCZlW3cgRdJ5htoTYtwKairq2auO8vVwjT61MwFSAhK0++LZk76Zp7jYFckI2I8WBLd5C2B
zlUuMI2qe7AaykvbVdYj8aBcd1YB/MVNgVKmOLbmxp/qsj7pBMAfrWKZDhQ0nFFMVTaWtO/7abH3
A1UoM4eckENDq3dzO9ZXgLiXdzRhwaEdg+ww1Ka97+ZMecrjsTmhjEqJtxvCK5H1+EsZ4VcPkWMt
H8YYJynCignX+hQ3zxjT1zOMLPOX/7cT/v+ZStQ1WW6lTf3r4f3jt+yDjMfi45fR/e9f+ffRvS4g
WOEk5N+7GCF/t49IHJdoQNF/oub/m3vyhwxVc9D485TgH2EwaRNH8Pfh/RoZqyNedbBi2jqS/b/k
H+Ff5DP28yfCMk3QqAJLCkBWlPu/fAbj1MalnIzhjlL33kK07+fdJNwSN9XOUfLxG26zguwBx/FJ
Ip9dOWXtDqcZhrQl13dOiYjRGwi5YFmqjeZdiy9xpy1BcegaWrMoS6cbCgfrmgZGQu10yl3Havpr
I4JyR3RqQks1Vd1nGwegsxNiH4AkTbH1SkBM9NxVRXtdQ4Rstj0rwoCJh2pfST4rBwQCCAKm0HQy
P0nU1UGGJrTvDfz4ZjF+CeIFXh3iVTsdh1cLQYcLyJ/IS34d8bIZSEb1G4tyF9Zllbp5YzD8bkvQ
8zlDPreo2WJsRDY5BN8btlK4hRMi3ZkMJgSJoVUkkCsOnU1gx8V+wqLzhOQECYBqL6jGZdwdKicJ
HtUunphFqkBTNnFtAQpFXImuSCHhEk2CHt92WTY844SMyfVsYvUK8zktyDjfaLM2+LHWjl9KFY2L
omctRvGsbW+pU2i+mRYN7pxp5n+xdya9cSNpGv4rhT7MjQbXIIlBNzCZzEWZqX2zfCHSksx9De6/
fh7Kdo3lsruqWzWDOkweCgVLiuQa8cX7vcudr/bGocE/5yZMbPW9UuRJuBCG3WEC38FV8GeUxgiC
J2fEJmcZiGE+cLhRKNkg4SBEtwqn3hZA9Qc1jZpwwW3OP4q2tE4QApj1ootUnYN0XEAperebBCXH
uZ7hGLpM7HH0/ALxAm5mOFAFlgBPEw5Z4aMGQBaCD3ay3xXQu9gh63SXgz5kwosIWImDTkMPN+WH
DPMoaHVwK45BWMW7frQxvLcuCXlhU1Uq8EhIiSDW1vbC2vW6QRaQ2LTOc6dabFG/Rncl+ypvGpRq
T72TXimKjfjPGapztgbBpsiKcak0vXEOT09dpU4cbNmEqehOQX50RdLemRL1QzVN0y40A5Iu2Fef
ksdXrOuitz82ST6sVWOQJ0kBXzbL8RaqeljYGJbStQovkmTol7pbl7fwsPx10DrmMdLacU8RbS4D
oyYig92eYdfyHgrBQwYDYaHZeGVwm+4kHIGAdkmTmyvbtaLrbOi39RBflLC02tDaiXId2BMZfXmK
4HOY8aEWgMnKG3ztcVmmpQTgEN3wHtinUsvEFZCvyKkHBnzKQ8V/L23VuTGbuEg8IgMMZ8MvRagk
BwPjgKhOx2sdXs6WfBrrTOXyweGktQ3g5UZs8LHCX2SFMO/y2DHPcF4ythr8JBuSDY5Vvt1Hn3Dr
Kdd1D8MBMM+XH9UUFJaX0nFv7ByL/hj7f26/gLOKkb8YL7CQCS/NKhHevBPXFvoEzlEOeEFSoQXR
1eA4Izm0Y5iBAInuoYzi8iyKzH43qrl1lgQGDmS90U2MlFZYm7falatT6TlThe2Pj2HcjeMO+m1L
EshWIMf86KZRhoUDKB3gWGx+5PmOPrFJM4yFY2mgU/moh0dsuMnFqxAbQ71h/3gem/C0RzXTLTxd
MqNaJ0VcbfqgItohs/xwUxLHfB5Sht10Gea0fm3p10kmjQOSKDANLoq4oHmpITsWQJj0BgJz06pt
cD71sXbZ1QEOv33UHJqwzB5jHmHuqm/od5J9+iFNpLHytanaOoBney1OnbM8z6ZwkdZjTgFl+Ope
+KW2das+2FtaF5PvkiRIWfCsGcEvwdgU9jpyZYtUQZur2Wd20mSXOPOqV6Y+6LiOaMIId+XU24QM
ZKqxbLFceOyngn5upsqlrbLBWdZWNeurdnE1WrzzcVE1C8hUNf48RbKZiTBylUROuDPAr7e9m5+p
cQ2sr0Fu9kpjQELjNtp2ILPzUsRsFC1e3JUE19vU/GeBR09+LTsDDiIe+ljOuOddDHiNIxFkJsON
TqEAJWtNL6ZdVTfdPhCZvrWh4X9Mpio57TprWMa532zCzLL32HNxD6GmH3wXc4uUDdOSuSjf5+NI
lElhtf3KzrKPRDcXK5Jz6i1uWOKePfdaOO19LNISelsenmgwOfDEAvVEwf5kFrCPJWkNQirjEsu/
aNkVCuEBRrWLFBIDrNYipU+LznXFtD3LF8qlpuT2dkRYcRIo/m5GEBAXiUGl46SM72FOE5ZKWkF9
qfsmLv9BoIDHI6ae8vSGfsCwzqzOWcMDfJ+qo36SllDWRB19jJWuT3c6dbYBf7bFkjCYvXBUTPLX
jW92VwTsxKdDp5TYA5TNWa3rYHXWh3YotyYEFAIQqPzlINtlRkjImVPoB2xdJjz8QkfFMal22RT3
QHzYR7XxnngMBxS3nHBbGiw/3bD943/bwsw2lRHv6sSny+xb8Ku8KVQByjWnwaInKvpy29XpMRvT
bCdS0T4YgKRkM2OefhqPTQfuqcHJyQ2luqqatN5MVe+wqzQd6oRuaPdZGCTZWs8w/ZbjBP7fKsYz
5mtdtGKJJ0TcLJuQYkYJ8Hnv22hOFpGsA5Eui2ExAkTI5ZTG4jEvZHtOEd+fRwm0+TJHn0fmK14l
bjsuU0M/LQrnnNMSCVPVGN/gM1CBn7tND0fX74c73w+fXB73h8kSHmXPqRXS+05kNZOa/OoKWDJa
4FiYGct6kAMnhfRCRR1yGXfR9KCQ5LQK7HTYxUbt9jR74GypfTMuDbdGXOgk1kcJyPMh4IsXgcZ2
A/YFWrxMsdf0gerbwobxE4h0lUob4X6dtRdl7Ad3CUl9mwwK4ie2QCmNAbNc6/Zk5QsnhbK5TZug
3vY5ivoFAR+4XZd5pwKDm/kFa0C/adOkO8PJedrpFGR30WQnu0Eqw67SHTC5qlJPMEdvWJBsC8uw
vAAr0SMHi2CuleU20yP4g7rFJ156hjX5a5mhePew1N6A1mxoiNyOIqEJamH/Z/XVsjRqT5eWZ6u9
j2F7XkETzwBx+/rZMBFGWgWPYjKIFfQYor6r3MsaLD9NARtAHy8VUPNdge3iSVKOFo4NfnG0mM+W
kiCYpSUzMs+dXF2XWCSywugIo2tI5rg5aYeAyIt1Vkr/FCFVTNYcDdySPpjX+S/5JvpZ0LV7vKg+
aZoMI/wlfVz3Lar9pzYFMgOiSBZQNbszF7XPOkcluW+mINwoU7FQZc+q4qKsvmn8urkdzTbFaWwg
MEsbztQgrBc21A9PDUXs+d2QL3AdMIh3h9cOmOSuDaYyMvyM4YE/6g5RZk8faxj0Kx+S99oMg/yg
lokx4z0OpAHR5skSuaS9LsPEXFng6Ns8MsOdDQB5WXas5X5bqpgCYjelW3Z6RsyOfwm7xzlkap4c
wJUS+O9lYl3whgK2lTQyD+xDsksShKznSR2QTTV+fm4MunZmtbrYtXVqPbv4wJ+K1p0z7MPo2qir
ih6xMDFKrPLoQdGy5pRpMz2ppqT3gGIewWTcrZ3HqReYcXvWmJrzYJpNs8rpk+QAi3FJXWTEMFDG
KqPyj4zopMgCifjUKkdmj4YYoAlQKoX3tHVrW5wolj1e+YgfJi+p210RAfTMIVA7+DbjXU/D/3zI
wveFsP0LFT3yQ6861dawy4jUeQOHDmrwMYgrHImEhmXSQCxLqBHDQ+ozhA4/wFDDoPtIQ8JrXQG9
Jkuse3RasMojJzuvWiY86sfifYgF3Ac3T5MdHVIe4FqaB0drShuopW1BbzAyugz0VEGXJVo0U9Pw
6I8pBN+Idc93dL55lHP7hnV8sO1gT1f1VjRdcO8oPlVmJlSPzvUDvaITbCI3mduUJ1qWHocOwR8r
Kl0/g5LXU61WLhJV8VTolx7bLKgCZf8YRX17k9D83cV1j59X3HUnmPxo4IttusKAUfWGLPG3PZ5e
rgqDqqzS+MROn2gzIofDIZPUWYaihFUXap/Wj6MSjvu0E4HEbTNN1noPA8zPeuzHCnZ9OZnMYCm9
ea5gt7KZwqS+6Nsc5QMRZB9VHpizlmy4k1iH3h7psY0ph6ScqFx6tPbYnGaQ5JdDAL3F94nWkWqc
HhPNnTiVkmSwfAof2YyRgmnVmhf7irno3Ka6hWfcX8G6JH8TvoL2kNuF8iGz3XZdRWqJzS2yLVKT
0tJFipex6Wkc7aJGYL30OyQsTlJky44cnrWDpBscrC/ExE6uw4JYcr/wTE/ej/mAY2/Wi02h5D2W
k+2pgQBEIFWwC8RAokXX0UXOJ5eCv2vcw5C7jF82y6HLJ2/GAilP1V0iSMJABPRc9cO2D9wbZ5bw
CK2LLiKWxEWS5uNWOnawHs26OgHabk4SzpLgiaI7kj8Hcmr74o6ejHsoaIg/KtRMWMi2JJd1QNTg
XoG5ogNvnxpTWh5QkWYPhCe01EZkRBYqJW1rKDCGiXBXVhp8WIgjkzXUUF2V4VDlOVN8FWXuBiac
tQh7+EaU+oWz9uvYgX4zCnPhSwtGcerbH1yhCBq4pI3flZRIq9Id3TNob+n7io7CZnxxDtON4Sjy
MGPtSHKNLJFRZS7Lp0tazN2O8KvhUpGylwsMDbslHAN95dOLO5lAKq7czK2PwehHG1jR5fuS9Y0p
HuM1ezSzlUj6+tRpdLVdVCBzq7bRVLjPVXHZWI1Q5rZH/axOQXej5IKsLtmZ8hRPabHqW3xaF8mo
Ow+pNGYuh/4pSnJ3Z4ahD1VhjIwLQHeVXrAR3TFxACRCVgu9UrHa08HGzbX2dcju45i9b2kiPSKX
Ty9yXvdF2KTFmV/jsYvHM7qVaWZIFGGOp4+Z6fIigeh4TnEdl3NjcdzWsc5UU7GIXgVFVbuLKLTS
k1JkzibRpvo6LqlhUVIl2RYLTpO8v8o56HQEllWay1uh0mgsDNtejjIJ7szYiTZ+7RsOHm9dfNLn
Ql9YEi5iRnm2Q33Wv8fJsLtxqUIvW71nNZli4y5DubpzOy3+GNgta5HfT2fWBHMJi181IF0t1k5z
iQ9kqOEYYMWkY6tlh1aSFoeOeiUW1rEzlRDVU2KoR2iSSQV4MA33ZtLZYC2xKwEeGpMAMlLR2r1C
+35lFA673cpXpjXKLhQOMKkewsEv7zobI9upNNkYOAD+o6MX5yh9nFthJ/bOqRFraS2pjXDPszP4
mJRYcSPpyNlx1L2HICU8S43Dcx9F9aaGvEBUW5+Ih4kOPUWDqiKBctK9klhUnVFsk8DZmtXKrvz4
IsbFgVvrHCGFMYPB/ZwArdbqyB6c89CWegXTHi23wJZ0XNAgT+Ss0zPOtYy7pDWu5mEgmN0aqYpD
QCLbbgXzQXxEuRjCQ4opl9xEYJMNXytDWqmVeCNFQb7krClvFTFcR36cnkYm7TZLH/KlNZg4H/w/
tPuFWw3O+XNodxce65+ysvnLL9Cu/c61HNwAfuMM5Bjv4ESbJpu018ZAuvUOqNXhDwhOMG3sLX4F
dnXtHTMXRo2WbTkzrvsv+bDY+Ah9B+zCxDZm8JjhcIoxvmNls1+P8Qwfp02mmRCUSRcFkNOIKIB9
2VoksapsSe/pwKipJ2sR0eiQCTbbwVgHmjfbr8+ao6q77tXexT3eaqw129Ts1BnaWckSNlcFqkHW
hYKIJJSs6MzmCNEQF9U9B5R52HD1bP8RtJ+OcE+HgyjUel8GRR6dW20buNCSjDCC0RTb2BPYTLGr
OAS4M/OGBWTCUxUliT0Z+mqo1NzdFDakmAWexT3OAQDURIPGsbNV3dzqtknnx1dda1XbCuJLgr9s
/h4Lv8Fdtr6GYF0mNGMc6c/iJqO9saWwKKMUXAWBZjR/01ulHS+VnmyyRY/D/5oav8MvwajsYh1N
vVmQAOpHZxFLCBhcCCPbC+xyUnfs0XCtZkcI0Qtlhm9vY6wF1a05Ucmu/NqMKBuIfx2WuKIrHzAZ
cN0FGH10KIBNjxX8sYPUsbIg2bCYA19Jq5g8Jx0bKHqAhYJitpZodDvfeR/0RfuQ6klvUlU0xbOO
zdin0LQVBWyzLA/+FI2nQ0+WJNsrF8C4JT4WmnA5JFtN0XtyFJXukh1n9mhkoUIyZhwG6WokNPG9
xFdW8fxKyGJjVlJcKLoFp043gxSZnoSxuYS2mt4URtrRTm5UIiAhm5cFIipH+yRK1Z1J41r6MNmN
4a9bpXItgMEp3kQR9Tu0fijgC4zaJ8x2fcXda1FZrsHSO0+v5SzFVsqLsIOjaDRFdRXGjnpWDZGl
YLceZ72XWpazmne3R1U2bKC62GiXgAz0K0r2qErd6CthJiVy6jnbNnI6OIhjPm4ak3jiAhxsDXww
3Nvk55yqQe5uofnJu6EsIixgY6pcY3IgLqiO854u8nStFcNwkQeI2c0GuSDlZn8eA6ut0sSKlmYJ
2tRqqbtuGWvDVl7OORH5RsrGgfKYqxD1OKR+qvXVqEQT2XAQn/BS8HdEwhZbPQvdNRnHOdKrMLur
NRoPhWPcCgO6P44mw0K6lK3dniYxTz7aBIA8pKhXbmcZJ1HImfY0RLyIJs6+8mvV8yFv3pZBTvBC
2w47o8lnnfTULStVoO0RY+0uNbz70UrqfnChWdp0aegdktocfiPPurEpqb1LL6Q3/8npzeay9Uvd
i1tLu56CfrpTYOJsU9sZoRHGld3BDSnzuxTCyD2Jo+VdUjTtJ/RM8Z2tWSeid9qtmTB2rEIaWsqk
ERcjPncPlZ7JyzwztWPv+ljUV7rtXusRXMM8TImJizMYLAuXOQVH+NiIV70xQv5FZ3Lsp7gZF6Ui
zVtdr2CFdWni1X2X4eMU2+f4nIkPKAXkCvzPD7xOSBinjo0bQRlhb47i7MmWvjsuikoF9WwUazyP
7ZxKDIZJifl4pd3ND8KNMdnTp9Du+9JzejW9nWCPXY7ZMEuqaTMNYZPVS9vSes4TeZWXEqv4YBCC
oGxa/Owtz01T/wwHx3Y3MkdckZcXPGdhMqBC6YbxPmGH2CyI0ym2BqaDeIobvvEpqQsUlNI1Zmv9
RBc3rZvjadFC8gG6sgLa/kF+FOTDPutwlcpF4ZTphRqJTocAjpF/rTnDAVpWg7p7iqY1/TXXI4Ye
ClbkD/g2wLpB84BCjV73GpoHsj7TN+sdfN2q9OoURouXa+20TfGZqGDbhu1MRKAQK5J5Kygs8kYp
q+UVW9hqExVDWNAiauV1DCt4JQThFXB1xN4QqU/0tGk+wIpMdrk6+R+UXl6rZTYc4qDtwSvVMb4k
/IOyqOgTABYJe2rhG0F7AiEBE25NAerUMCY5CAq907RKgGEglIbniTW4Z/iTQ7CJJ4VddZGa02Uv
ZNBv9ahprhFLpjdhF1gf9FjpV10X2HtENeoljZ1+R0aNOKQ6yoMoaTN0tyR+rOjhuOcZ0PC2KwZr
B0dGwZen7YDYU7WPFETjbBzWTlRF1rIXbgVQN2IZGcriMqhi+vBNJ3aIuLPjQHrhEfl4u6nYuka0
KYz6SWtInkUFqt90GqknkznnGlWhcwjqunwM/KA/YloKGhsYVuMsEwW9wmLq+norxihWYN+nyPe1
/JMvixrkiWpji9YaFS0kndHTLWmdIGIoDnGfGGvcnLmiowGubPcWrddphIcGoeNSsU0FDxjVycp1
NCSst07pou/A14QNnmZlGpu7rke5k8L/CjPdvwqbsf0EIpW151rSAggXDpU7q6eNgiIyYzhn0XhZ
Z2PMyl7L+jIv7MxdSmhY6NJj21xS50YHpL0Vi1cnkjMph2Bth1mxCy2Z4qgK3/fJRsIuFwqMH3Xp
G0a0d62xd9e63qmU9ml0x5qdRMs6KhvY8m7RQSFSrH2aOuXGFZZ7iwM9/A27xlbAoS1Jh1JvlX0a
+ZN6EnUyvzFyDPHZEMp4P1WKau7DfDTui1IVg4f8/SSSQpRsiXL8EGcKRlPY+tWgOvrOBAdf+6DL
S80BKqYx0l9MOUAy2cUBbXK7ae4ttyo+hU433at9LTYpJjoncnJQbU5OfuX6lXmwawOCyCikuG/0
OmwX7Awoh6zAtHykDSV835Co+dSvkvsCpsApBVtlbnwIdYjipZse3LF1HtwJu6G5V040erkBUh3w
QTd5nAnN9WhDmjdKbCQnIQp83N+RwSG5Qex+i8KhzVdl6kYbOOjpAxGH/Z3O1FkuYr0u9y52Dquw
mdgCJZM+bPUhDXciKrB4HxVn5uqJje8r66g1ICYqcRzBUuu7D6NOzOoiSkwBfm4nD+R10QhEMOxs
a191zgx8G3Sv0tTu2beku2qHeFlTGK3UMjIWmiGPeVQ6277n8W+hd+21hnbl6Neb3u2uNbsr72ti
kTadSe9sYXcOM1bcWepmUGTB3JQG6XXEY3JfDeqwiFD1bLFh6rKVZmgRLrFuN+wwZ3HjZdGWTbBC
Y2++d2UzfixJjgXHYFZvFn3qMqvHGa6zOOqUfrjEc7xeqrSe8WmZVTKD31qSabtMH2jp91xEF0H9
qLN8bvzZU2MKiWaKX4w23NlzoxgV5UJgw4F9rH0RzM4c9EEx6Shmv47W7FtPezHxKGc/j3J29mho
JG7j2e0jLoJ6HRC2sUyjzrgB5fa55OsJn+Ayk9apzFQ4b2pvrvqshgjvqnQDgVNOMk3FWAP1+YV0
mtJThHZmZ5F2RlC0v6hqtb8ECIkOyWxTgtwMwKrRWGMX/YuTiV31NiA49ibtbHSiQbA/BFUGy12R
sx1Khj3UaQ2XWC5qtjN31ot1Cio9bFT0MVcEwQVqg5EJJAvPmD1XKuY6VrDRuipttAkeeaHMW1oF
jWHhK45L4Pfs4ILGh6xljIMuArsBCMfShvSqjgQUNvU4wEihiVsnFeNBpDYGMWbeiTspCuuSyQ5e
PiF04QMvsLo2xh58EdkDNjOz4QxYQ3AKto0hEMepwxwonZ3OiX+itZwhcuwDG/Iy9eYJWAyWNumL
vQ36SKluy9n1xpCzAU6WlkbOrDlqitdKtFWLADcXZNUQ9DH8CgKMI1tJGAfqMEtHp24qR0Ux5XUe
+JOxbKjZvRLh9zmIUPtQ2AJgtiLT4rSly1WZDglhMlYocUazU88dKdIHCUGtwSYsjjPyx0KV4Iiq
Si3PCk08c1zF9/Et6gbaJ2oewqsfSpQsvBEuvjWd7t77GFb7C4iP6DIhbIBMZLCpi52SmkrilfkM
uYlJu5cSMvOmEbBs3LHv6aPqQXRbKE42XmYFqddrNDHmJ1mjmdiUEIjHta82NsldNu0eD1WIDM8b
w2TLkaaFGQMQaxOLXgr6ojvjFe9Mv7CMjHZYE07UGsz++yYkCazN8v0AQ+meacm6EgXLQRT77j7v
xuZ6GBMJRTud7vspsEnCCqNBMv3GoG4hjbMFU9Ik/o/Rj1cOy/8L3slfNPg/TBj41V1//umL1/1N
8ZsYgj/0S19NDn880JdEgc+RBY9Fmzc1AQgBZu6vWHEz9fMV3PJySC9xCf9shPTYRE379Pz3v+n6
O14VOkYwyV4+2CmmRR58+bHtvsMFQtgQeT7/GLSD7/vmCv3sGvzz07t6/j7L4bfjvDqB41MWocWU
TR09Nq8uAaGPaFpx0f8j1+G7Yb65Ds47AarkciF+eB3sdyjxoZRaGhRBPn+962DNAZtvugZQIG0L
0gp2I59PkgFfPwuUeaZmuebnH39+9v5CzwKtTP3zjWGKCJ6LX1+t374QP30QoIjCDVVnLugPHwSB
kSl0ANQ/nz/wPv9aL8ScS/r5oN5wEfDF0ISmgse8fgQcvF9JYsPC9S932iq+r298AfTZ9ENVceX8
4QvgcPa2TaPHxZt+/vzlJgFSKdQ/uCL89AXASN/BP9ckCvb1vbfeocHAIsn4slL85Z581A6/CSb4
yXr407PXxTtgfTzA5l7Cy+f1RTDezd7rwE08J/PnL3cRDMFC9db3YD5LJnrV5o36ZgVwaMzYPGMm
vsovn3/h7P/AMvFr2YSHYvr0UlVFz/Kb7Kff/YWvRcdvB/hSTLwkNFE0vfrFucj6PPTzr6kD/3j1
hLwUPN/88GsB9PI9X/78ywn+9qtffdfXs/r6j9vouT7Wj4QLvXz1l8Oc00D+/rf/yp9C0qYu6uPT
swxfFT0vi/3/HNDf//bqcL+5/f90fCmP2bfD8tZzw986LF3yY/11mPmCo31iKnnrsNtjPX4vCsFa
hTn4zSNH2fExPKY/vNK45FNbvvUrdkeMun/5j2NW/ucv+yNS9ujVFdIsw2Xefuu37I91zrYk+U45
g+bzTxib5zT9bmDTRef11oM+HBMZHp/65+fy62Avb6ntCoqPt45+enwKxx+/Q4z/J1yX86eIw/96
oPOR6yydf8LNvGif2sfwmVbBq8GFobFFe+tluWjz+Pjx6zgvR/25dHjrwFfH+CgbjNdejf15YX7r
2NdRkkSvJizjc9H31oFvjlmUkuj31H571F8K6bcO/uJF96OpxTBfzOPeOv79s2x+WTyjmEtfHf3n
OuCto58emcyZsJr61TP+Zaf11tE3bczor/bzNhWsbvwJ68WmeHXE87gIiL9eos/Ayr+1auZPx6+R
QmfRY/GRGMgTiWTxSX4dfH6fCKbQtLkcfes1+i/6KT9fnkibRBj9Z0yU0VTUr8sBhsa0Y4Y63noO
NzSNSI/4OtDL/P558D9hBv6XMjl/LfD+vZJpTv2cb/V3ZwICNfOA3nqZTuc+TPu6MniBt4w/4TKd
PgfUOMfx+7swH/tMvXrjlfGe0zD6OsyXG/wFmHvz0L++bz+P8Hrj0f9uZN2bx//9dJ03fsUf8Dx9
4zf8LnvvjeP/rvD7jeMfjk94wn77jJIdB9gjMC8E5UbJCWPk64///QXix/PRL+zmfvF+9iTb1IzE
HQJls+1GvU4Q3e8dyI/2m78i87/dhX5F3H/0Z6+32PNvPKbPx/of/w0AAP//</cx:binary>
              </cx:geoCache>
            </cx:geography>
          </cx:layoutPr>
          <cx:valueColors>
            <cx:minColor>
              <a:schemeClr val="bg1"/>
            </cx:minColor>
            <cx:maxColor>
              <a:srgbClr val="461E64"/>
            </cx:maxColor>
          </cx:valueColors>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Reversed" id="25">
  <a:schemeClr val="accent5"/>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withinLinearReversed" id="25">
  <a:schemeClr val="accent5"/>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withinLinearReversed" id="25">
  <a:schemeClr val="accent5"/>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withinLinearReversed" id="25">
  <a:schemeClr val="accent5"/>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withinLinearReversed" id="25">
  <a:schemeClr val="accent5"/>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withinLinearReversed" id="25">
  <a:schemeClr val="accent5"/>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10.svg"/><Relationship Id="rId3" Type="http://schemas.openxmlformats.org/officeDocument/2006/relationships/image" Target="../media/image5.png"/><Relationship Id="rId7" Type="http://schemas.openxmlformats.org/officeDocument/2006/relationships/image" Target="../media/image9.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8.svg"/><Relationship Id="rId5" Type="http://schemas.openxmlformats.org/officeDocument/2006/relationships/image" Target="../media/image7.png"/><Relationship Id="rId10" Type="http://schemas.openxmlformats.org/officeDocument/2006/relationships/image" Target="../media/image12.svg"/><Relationship Id="rId4" Type="http://schemas.openxmlformats.org/officeDocument/2006/relationships/image" Target="../media/image6.svg"/><Relationship Id="rId9" Type="http://schemas.openxmlformats.org/officeDocument/2006/relationships/image" Target="../media/image11.png"/></Relationships>
</file>

<file path=xl/drawings/_rels/drawing2.xml.rels><?xml version="1.0" encoding="UTF-8" standalone="yes"?>
<Relationships xmlns="http://schemas.openxmlformats.org/package/2006/relationships"><Relationship Id="rId8" Type="http://schemas.openxmlformats.org/officeDocument/2006/relationships/hyperlink" Target="#DOMS!A1"/><Relationship Id="rId13" Type="http://schemas.openxmlformats.org/officeDocument/2006/relationships/image" Target="../media/image20.svg"/><Relationship Id="rId18" Type="http://schemas.openxmlformats.org/officeDocument/2006/relationships/image" Target="../media/image24.svg"/><Relationship Id="rId26" Type="http://schemas.openxmlformats.org/officeDocument/2006/relationships/chart" Target="../charts/chart7.xml"/><Relationship Id="rId3" Type="http://schemas.openxmlformats.org/officeDocument/2006/relationships/image" Target="../media/image13.png"/><Relationship Id="rId21" Type="http://schemas.microsoft.com/office/2014/relationships/chartEx" Target="../charts/chartEx1.xml"/><Relationship Id="rId7" Type="http://schemas.openxmlformats.org/officeDocument/2006/relationships/image" Target="../media/image16.svg"/><Relationship Id="rId12" Type="http://schemas.openxmlformats.org/officeDocument/2006/relationships/image" Target="../media/image19.png"/><Relationship Id="rId17" Type="http://schemas.openxmlformats.org/officeDocument/2006/relationships/image" Target="../media/image23.png"/><Relationship Id="rId25" Type="http://schemas.openxmlformats.org/officeDocument/2006/relationships/chart" Target="../charts/chart6.xml"/><Relationship Id="rId2" Type="http://schemas.openxmlformats.org/officeDocument/2006/relationships/hyperlink" Target="#CAMEL!A1"/><Relationship Id="rId16" Type="http://schemas.openxmlformats.org/officeDocument/2006/relationships/image" Target="../media/image22.svg"/><Relationship Id="rId20" Type="http://schemas.openxmlformats.org/officeDocument/2006/relationships/image" Target="../media/image26.svg"/><Relationship Id="rId29" Type="http://schemas.openxmlformats.org/officeDocument/2006/relationships/image" Target="../media/image27.png"/><Relationship Id="rId1" Type="http://schemas.openxmlformats.org/officeDocument/2006/relationships/hyperlink" Target="#apsara!A1"/><Relationship Id="rId6" Type="http://schemas.openxmlformats.org/officeDocument/2006/relationships/image" Target="../media/image15.png"/><Relationship Id="rId11" Type="http://schemas.openxmlformats.org/officeDocument/2006/relationships/hyperlink" Target="#FABER!A1"/><Relationship Id="rId24" Type="http://schemas.openxmlformats.org/officeDocument/2006/relationships/chart" Target="../charts/chart5.xml"/><Relationship Id="rId5" Type="http://schemas.openxmlformats.org/officeDocument/2006/relationships/hyperlink" Target="#CLASSM!A1"/><Relationship Id="rId15" Type="http://schemas.openxmlformats.org/officeDocument/2006/relationships/image" Target="../media/image21.png"/><Relationship Id="rId23" Type="http://schemas.openxmlformats.org/officeDocument/2006/relationships/chart" Target="../charts/chart4.xml"/><Relationship Id="rId28" Type="http://schemas.openxmlformats.org/officeDocument/2006/relationships/chart" Target="../charts/chart9.xml"/><Relationship Id="rId10" Type="http://schemas.openxmlformats.org/officeDocument/2006/relationships/image" Target="../media/image18.svg"/><Relationship Id="rId19" Type="http://schemas.openxmlformats.org/officeDocument/2006/relationships/image" Target="../media/image25.png"/><Relationship Id="rId4" Type="http://schemas.openxmlformats.org/officeDocument/2006/relationships/image" Target="../media/image14.svg"/><Relationship Id="rId9" Type="http://schemas.openxmlformats.org/officeDocument/2006/relationships/image" Target="../media/image17.png"/><Relationship Id="rId14" Type="http://schemas.openxmlformats.org/officeDocument/2006/relationships/hyperlink" Target="#NATRAJ!A1"/><Relationship Id="rId22" Type="http://schemas.openxmlformats.org/officeDocument/2006/relationships/chart" Target="../charts/chart3.xml"/><Relationship Id="rId27" Type="http://schemas.openxmlformats.org/officeDocument/2006/relationships/chart" Target="../charts/chart8.xml"/><Relationship Id="rId30" Type="http://schemas.openxmlformats.org/officeDocument/2006/relationships/image" Target="../media/image28.png"/></Relationships>
</file>

<file path=xl/drawings/_rels/drawing3.xml.rels><?xml version="1.0" encoding="UTF-8" standalone="yes"?>
<Relationships xmlns="http://schemas.openxmlformats.org/package/2006/relationships"><Relationship Id="rId8" Type="http://schemas.openxmlformats.org/officeDocument/2006/relationships/hyperlink" Target="#CAMEL!A1"/><Relationship Id="rId13" Type="http://schemas.openxmlformats.org/officeDocument/2006/relationships/image" Target="../media/image32.svg"/><Relationship Id="rId18" Type="http://schemas.openxmlformats.org/officeDocument/2006/relationships/image" Target="../media/image35.png"/><Relationship Id="rId26" Type="http://schemas.openxmlformats.org/officeDocument/2006/relationships/chart" Target="../charts/chart16.xml"/><Relationship Id="rId3" Type="http://schemas.openxmlformats.org/officeDocument/2006/relationships/chart" Target="../charts/chart11.xml"/><Relationship Id="rId21" Type="http://schemas.openxmlformats.org/officeDocument/2006/relationships/image" Target="../media/image37.png"/><Relationship Id="rId7" Type="http://schemas.openxmlformats.org/officeDocument/2006/relationships/chart" Target="../charts/chart15.xml"/><Relationship Id="rId12" Type="http://schemas.openxmlformats.org/officeDocument/2006/relationships/image" Target="../media/image31.png"/><Relationship Id="rId17" Type="http://schemas.openxmlformats.org/officeDocument/2006/relationships/hyperlink" Target="#FABER!A1"/><Relationship Id="rId25" Type="http://schemas.openxmlformats.org/officeDocument/2006/relationships/image" Target="../media/image40.svg"/><Relationship Id="rId2" Type="http://schemas.openxmlformats.org/officeDocument/2006/relationships/chart" Target="../charts/chart10.xml"/><Relationship Id="rId16" Type="http://schemas.openxmlformats.org/officeDocument/2006/relationships/image" Target="../media/image34.svg"/><Relationship Id="rId20" Type="http://schemas.openxmlformats.org/officeDocument/2006/relationships/hyperlink" Target="#NATRAJ!A1"/><Relationship Id="rId1" Type="http://schemas.microsoft.com/office/2014/relationships/chartEx" Target="../charts/chartEx2.xml"/><Relationship Id="rId6" Type="http://schemas.openxmlformats.org/officeDocument/2006/relationships/chart" Target="../charts/chart14.xml"/><Relationship Id="rId11" Type="http://schemas.openxmlformats.org/officeDocument/2006/relationships/hyperlink" Target="#CLASSM!A1"/><Relationship Id="rId24" Type="http://schemas.openxmlformats.org/officeDocument/2006/relationships/image" Target="../media/image39.png"/><Relationship Id="rId5" Type="http://schemas.openxmlformats.org/officeDocument/2006/relationships/chart" Target="../charts/chart13.xml"/><Relationship Id="rId15" Type="http://schemas.openxmlformats.org/officeDocument/2006/relationships/image" Target="../media/image33.png"/><Relationship Id="rId23" Type="http://schemas.openxmlformats.org/officeDocument/2006/relationships/hyperlink" Target="#apsara!A1"/><Relationship Id="rId28" Type="http://schemas.openxmlformats.org/officeDocument/2006/relationships/image" Target="../media/image28.png"/><Relationship Id="rId10" Type="http://schemas.openxmlformats.org/officeDocument/2006/relationships/image" Target="../media/image30.svg"/><Relationship Id="rId19" Type="http://schemas.openxmlformats.org/officeDocument/2006/relationships/image" Target="../media/image36.svg"/><Relationship Id="rId4" Type="http://schemas.openxmlformats.org/officeDocument/2006/relationships/chart" Target="../charts/chart12.xml"/><Relationship Id="rId9" Type="http://schemas.openxmlformats.org/officeDocument/2006/relationships/image" Target="../media/image29.png"/><Relationship Id="rId14" Type="http://schemas.openxmlformats.org/officeDocument/2006/relationships/hyperlink" Target="#DOMS!A1"/><Relationship Id="rId22" Type="http://schemas.openxmlformats.org/officeDocument/2006/relationships/image" Target="../media/image38.svg"/><Relationship Id="rId27" Type="http://schemas.openxmlformats.org/officeDocument/2006/relationships/image" Target="../media/image27.png"/></Relationships>
</file>

<file path=xl/drawings/_rels/drawing4.xml.rels><?xml version="1.0" encoding="UTF-8" standalone="yes"?>
<Relationships xmlns="http://schemas.openxmlformats.org/package/2006/relationships"><Relationship Id="rId8" Type="http://schemas.openxmlformats.org/officeDocument/2006/relationships/chart" Target="../charts/chart23.xml"/><Relationship Id="rId13" Type="http://schemas.openxmlformats.org/officeDocument/2006/relationships/image" Target="../media/image31.png"/><Relationship Id="rId18" Type="http://schemas.openxmlformats.org/officeDocument/2006/relationships/hyperlink" Target="#FABER!A1"/><Relationship Id="rId26" Type="http://schemas.openxmlformats.org/officeDocument/2006/relationships/image" Target="../media/image28.png"/><Relationship Id="rId3" Type="http://schemas.openxmlformats.org/officeDocument/2006/relationships/chart" Target="../charts/chart18.xml"/><Relationship Id="rId21" Type="http://schemas.openxmlformats.org/officeDocument/2006/relationships/hyperlink" Target="#NATRAJ!A1"/><Relationship Id="rId7" Type="http://schemas.openxmlformats.org/officeDocument/2006/relationships/chart" Target="../charts/chart22.xml"/><Relationship Id="rId12" Type="http://schemas.openxmlformats.org/officeDocument/2006/relationships/hyperlink" Target="#CLASSM!A1"/><Relationship Id="rId17" Type="http://schemas.openxmlformats.org/officeDocument/2006/relationships/image" Target="../media/image34.svg"/><Relationship Id="rId25" Type="http://schemas.openxmlformats.org/officeDocument/2006/relationships/image" Target="../media/image27.png"/><Relationship Id="rId2" Type="http://schemas.openxmlformats.org/officeDocument/2006/relationships/chart" Target="../charts/chart17.xml"/><Relationship Id="rId16" Type="http://schemas.openxmlformats.org/officeDocument/2006/relationships/image" Target="../media/image33.png"/><Relationship Id="rId20" Type="http://schemas.openxmlformats.org/officeDocument/2006/relationships/image" Target="../media/image36.svg"/><Relationship Id="rId1" Type="http://schemas.microsoft.com/office/2014/relationships/chartEx" Target="../charts/chartEx3.xml"/><Relationship Id="rId6" Type="http://schemas.openxmlformats.org/officeDocument/2006/relationships/chart" Target="../charts/chart21.xml"/><Relationship Id="rId11" Type="http://schemas.openxmlformats.org/officeDocument/2006/relationships/image" Target="../media/image30.svg"/><Relationship Id="rId24" Type="http://schemas.openxmlformats.org/officeDocument/2006/relationships/hyperlink" Target="#apsara!A1"/><Relationship Id="rId5" Type="http://schemas.openxmlformats.org/officeDocument/2006/relationships/chart" Target="../charts/chart20.xml"/><Relationship Id="rId15" Type="http://schemas.openxmlformats.org/officeDocument/2006/relationships/hyperlink" Target="#DOMS!A1"/><Relationship Id="rId23" Type="http://schemas.openxmlformats.org/officeDocument/2006/relationships/image" Target="../media/image38.svg"/><Relationship Id="rId28" Type="http://schemas.openxmlformats.org/officeDocument/2006/relationships/image" Target="../media/image40.svg"/><Relationship Id="rId10" Type="http://schemas.openxmlformats.org/officeDocument/2006/relationships/image" Target="../media/image29.png"/><Relationship Id="rId19" Type="http://schemas.openxmlformats.org/officeDocument/2006/relationships/image" Target="../media/image35.png"/><Relationship Id="rId4" Type="http://schemas.openxmlformats.org/officeDocument/2006/relationships/chart" Target="../charts/chart19.xml"/><Relationship Id="rId9" Type="http://schemas.openxmlformats.org/officeDocument/2006/relationships/hyperlink" Target="#CAMEL!A1"/><Relationship Id="rId14" Type="http://schemas.openxmlformats.org/officeDocument/2006/relationships/image" Target="../media/image32.svg"/><Relationship Id="rId22" Type="http://schemas.openxmlformats.org/officeDocument/2006/relationships/image" Target="../media/image37.png"/><Relationship Id="rId27" Type="http://schemas.openxmlformats.org/officeDocument/2006/relationships/image" Target="../media/image39.png"/></Relationships>
</file>

<file path=xl/drawings/_rels/drawing5.xml.rels><?xml version="1.0" encoding="UTF-8" standalone="yes"?>
<Relationships xmlns="http://schemas.openxmlformats.org/package/2006/relationships"><Relationship Id="rId8" Type="http://schemas.openxmlformats.org/officeDocument/2006/relationships/hyperlink" Target="#CAMEL!A1"/><Relationship Id="rId13" Type="http://schemas.openxmlformats.org/officeDocument/2006/relationships/image" Target="../media/image32.svg"/><Relationship Id="rId18" Type="http://schemas.openxmlformats.org/officeDocument/2006/relationships/image" Target="../media/image35.png"/><Relationship Id="rId26" Type="http://schemas.openxmlformats.org/officeDocument/2006/relationships/image" Target="../media/image27.png"/><Relationship Id="rId3" Type="http://schemas.openxmlformats.org/officeDocument/2006/relationships/chart" Target="../charts/chart25.xml"/><Relationship Id="rId21" Type="http://schemas.openxmlformats.org/officeDocument/2006/relationships/image" Target="../media/image37.png"/><Relationship Id="rId7" Type="http://schemas.openxmlformats.org/officeDocument/2006/relationships/chart" Target="../charts/chart29.xml"/><Relationship Id="rId12" Type="http://schemas.openxmlformats.org/officeDocument/2006/relationships/image" Target="../media/image31.png"/><Relationship Id="rId17" Type="http://schemas.openxmlformats.org/officeDocument/2006/relationships/hyperlink" Target="#FABER!A1"/><Relationship Id="rId25" Type="http://schemas.openxmlformats.org/officeDocument/2006/relationships/image" Target="../media/image41.png"/><Relationship Id="rId2" Type="http://schemas.openxmlformats.org/officeDocument/2006/relationships/chart" Target="../charts/chart24.xml"/><Relationship Id="rId16" Type="http://schemas.openxmlformats.org/officeDocument/2006/relationships/image" Target="../media/image34.svg"/><Relationship Id="rId20" Type="http://schemas.openxmlformats.org/officeDocument/2006/relationships/hyperlink" Target="#NATRAJ!A1"/><Relationship Id="rId29" Type="http://schemas.openxmlformats.org/officeDocument/2006/relationships/image" Target="../media/image40.svg"/><Relationship Id="rId1" Type="http://schemas.microsoft.com/office/2014/relationships/chartEx" Target="../charts/chartEx4.xml"/><Relationship Id="rId6" Type="http://schemas.openxmlformats.org/officeDocument/2006/relationships/chart" Target="../charts/chart28.xml"/><Relationship Id="rId11" Type="http://schemas.openxmlformats.org/officeDocument/2006/relationships/hyperlink" Target="#CLASSM!A1"/><Relationship Id="rId24" Type="http://schemas.openxmlformats.org/officeDocument/2006/relationships/chart" Target="../charts/chart30.xml"/><Relationship Id="rId5" Type="http://schemas.openxmlformats.org/officeDocument/2006/relationships/chart" Target="../charts/chart27.xml"/><Relationship Id="rId15" Type="http://schemas.openxmlformats.org/officeDocument/2006/relationships/image" Target="../media/image33.png"/><Relationship Id="rId23" Type="http://schemas.openxmlformats.org/officeDocument/2006/relationships/hyperlink" Target="#apsara!A1"/><Relationship Id="rId28" Type="http://schemas.openxmlformats.org/officeDocument/2006/relationships/image" Target="../media/image39.png"/><Relationship Id="rId10" Type="http://schemas.openxmlformats.org/officeDocument/2006/relationships/image" Target="../media/image30.svg"/><Relationship Id="rId19" Type="http://schemas.openxmlformats.org/officeDocument/2006/relationships/image" Target="../media/image36.svg"/><Relationship Id="rId4" Type="http://schemas.openxmlformats.org/officeDocument/2006/relationships/chart" Target="../charts/chart26.xml"/><Relationship Id="rId9" Type="http://schemas.openxmlformats.org/officeDocument/2006/relationships/image" Target="../media/image29.png"/><Relationship Id="rId14" Type="http://schemas.openxmlformats.org/officeDocument/2006/relationships/hyperlink" Target="#DOMS!A1"/><Relationship Id="rId22" Type="http://schemas.openxmlformats.org/officeDocument/2006/relationships/image" Target="../media/image38.svg"/><Relationship Id="rId27" Type="http://schemas.openxmlformats.org/officeDocument/2006/relationships/image" Target="../media/image28.png"/></Relationships>
</file>

<file path=xl/drawings/_rels/drawing6.xml.rels><?xml version="1.0" encoding="UTF-8" standalone="yes"?>
<Relationships xmlns="http://schemas.openxmlformats.org/package/2006/relationships"><Relationship Id="rId8" Type="http://schemas.openxmlformats.org/officeDocument/2006/relationships/hyperlink" Target="#CAMEL!A1"/><Relationship Id="rId13" Type="http://schemas.openxmlformats.org/officeDocument/2006/relationships/image" Target="../media/image32.svg"/><Relationship Id="rId18" Type="http://schemas.openxmlformats.org/officeDocument/2006/relationships/image" Target="../media/image35.png"/><Relationship Id="rId26" Type="http://schemas.openxmlformats.org/officeDocument/2006/relationships/image" Target="../media/image28.png"/><Relationship Id="rId3" Type="http://schemas.openxmlformats.org/officeDocument/2006/relationships/chart" Target="../charts/chart32.xml"/><Relationship Id="rId21" Type="http://schemas.openxmlformats.org/officeDocument/2006/relationships/image" Target="../media/image37.png"/><Relationship Id="rId7" Type="http://schemas.openxmlformats.org/officeDocument/2006/relationships/chart" Target="../charts/chart36.xml"/><Relationship Id="rId12" Type="http://schemas.openxmlformats.org/officeDocument/2006/relationships/image" Target="../media/image31.png"/><Relationship Id="rId17" Type="http://schemas.openxmlformats.org/officeDocument/2006/relationships/hyperlink" Target="#FABER!A1"/><Relationship Id="rId25" Type="http://schemas.openxmlformats.org/officeDocument/2006/relationships/image" Target="../media/image27.png"/><Relationship Id="rId2" Type="http://schemas.openxmlformats.org/officeDocument/2006/relationships/chart" Target="../charts/chart31.xml"/><Relationship Id="rId16" Type="http://schemas.openxmlformats.org/officeDocument/2006/relationships/image" Target="../media/image34.svg"/><Relationship Id="rId20" Type="http://schemas.openxmlformats.org/officeDocument/2006/relationships/hyperlink" Target="#NATRAJ!A1"/><Relationship Id="rId1" Type="http://schemas.microsoft.com/office/2014/relationships/chartEx" Target="../charts/chartEx5.xml"/><Relationship Id="rId6" Type="http://schemas.openxmlformats.org/officeDocument/2006/relationships/chart" Target="../charts/chart35.xml"/><Relationship Id="rId11" Type="http://schemas.openxmlformats.org/officeDocument/2006/relationships/hyperlink" Target="#CLASSM!A1"/><Relationship Id="rId24" Type="http://schemas.openxmlformats.org/officeDocument/2006/relationships/chart" Target="../charts/chart37.xml"/><Relationship Id="rId5" Type="http://schemas.openxmlformats.org/officeDocument/2006/relationships/chart" Target="../charts/chart34.xml"/><Relationship Id="rId15" Type="http://schemas.openxmlformats.org/officeDocument/2006/relationships/image" Target="../media/image33.png"/><Relationship Id="rId23" Type="http://schemas.openxmlformats.org/officeDocument/2006/relationships/hyperlink" Target="#apsara!A1"/><Relationship Id="rId28" Type="http://schemas.openxmlformats.org/officeDocument/2006/relationships/image" Target="../media/image40.svg"/><Relationship Id="rId10" Type="http://schemas.openxmlformats.org/officeDocument/2006/relationships/image" Target="../media/image30.svg"/><Relationship Id="rId19" Type="http://schemas.openxmlformats.org/officeDocument/2006/relationships/image" Target="../media/image36.svg"/><Relationship Id="rId4" Type="http://schemas.openxmlformats.org/officeDocument/2006/relationships/chart" Target="../charts/chart33.xml"/><Relationship Id="rId9" Type="http://schemas.openxmlformats.org/officeDocument/2006/relationships/image" Target="../media/image29.png"/><Relationship Id="rId14" Type="http://schemas.openxmlformats.org/officeDocument/2006/relationships/hyperlink" Target="#DOMS!A1"/><Relationship Id="rId22" Type="http://schemas.openxmlformats.org/officeDocument/2006/relationships/image" Target="../media/image38.svg"/><Relationship Id="rId27" Type="http://schemas.openxmlformats.org/officeDocument/2006/relationships/image" Target="../media/image39.png"/></Relationships>
</file>

<file path=xl/drawings/_rels/drawing7.xml.rels><?xml version="1.0" encoding="UTF-8" standalone="yes"?>
<Relationships xmlns="http://schemas.openxmlformats.org/package/2006/relationships"><Relationship Id="rId8" Type="http://schemas.openxmlformats.org/officeDocument/2006/relationships/hyperlink" Target="#CAMEL!A1"/><Relationship Id="rId13" Type="http://schemas.openxmlformats.org/officeDocument/2006/relationships/image" Target="../media/image32.svg"/><Relationship Id="rId18" Type="http://schemas.openxmlformats.org/officeDocument/2006/relationships/image" Target="../media/image35.png"/><Relationship Id="rId26" Type="http://schemas.openxmlformats.org/officeDocument/2006/relationships/image" Target="../media/image28.png"/><Relationship Id="rId3" Type="http://schemas.openxmlformats.org/officeDocument/2006/relationships/chart" Target="../charts/chart39.xml"/><Relationship Id="rId21" Type="http://schemas.openxmlformats.org/officeDocument/2006/relationships/image" Target="../media/image37.png"/><Relationship Id="rId7" Type="http://schemas.openxmlformats.org/officeDocument/2006/relationships/chart" Target="../charts/chart43.xml"/><Relationship Id="rId12" Type="http://schemas.openxmlformats.org/officeDocument/2006/relationships/image" Target="../media/image31.png"/><Relationship Id="rId17" Type="http://schemas.openxmlformats.org/officeDocument/2006/relationships/hyperlink" Target="#FABER!A1"/><Relationship Id="rId25" Type="http://schemas.openxmlformats.org/officeDocument/2006/relationships/image" Target="../media/image27.png"/><Relationship Id="rId2" Type="http://schemas.openxmlformats.org/officeDocument/2006/relationships/chart" Target="../charts/chart38.xml"/><Relationship Id="rId16" Type="http://schemas.openxmlformats.org/officeDocument/2006/relationships/image" Target="../media/image34.svg"/><Relationship Id="rId20" Type="http://schemas.openxmlformats.org/officeDocument/2006/relationships/hyperlink" Target="#NATRAJ!A1"/><Relationship Id="rId1" Type="http://schemas.microsoft.com/office/2014/relationships/chartEx" Target="../charts/chartEx6.xml"/><Relationship Id="rId6" Type="http://schemas.openxmlformats.org/officeDocument/2006/relationships/chart" Target="../charts/chart42.xml"/><Relationship Id="rId11" Type="http://schemas.openxmlformats.org/officeDocument/2006/relationships/hyperlink" Target="#CLASSM!A1"/><Relationship Id="rId24" Type="http://schemas.openxmlformats.org/officeDocument/2006/relationships/chart" Target="../charts/chart44.xml"/><Relationship Id="rId5" Type="http://schemas.openxmlformats.org/officeDocument/2006/relationships/chart" Target="../charts/chart41.xml"/><Relationship Id="rId15" Type="http://schemas.openxmlformats.org/officeDocument/2006/relationships/image" Target="../media/image33.png"/><Relationship Id="rId23" Type="http://schemas.openxmlformats.org/officeDocument/2006/relationships/hyperlink" Target="#apsara!A1"/><Relationship Id="rId28" Type="http://schemas.openxmlformats.org/officeDocument/2006/relationships/image" Target="../media/image40.svg"/><Relationship Id="rId10" Type="http://schemas.openxmlformats.org/officeDocument/2006/relationships/image" Target="../media/image30.svg"/><Relationship Id="rId19" Type="http://schemas.openxmlformats.org/officeDocument/2006/relationships/image" Target="../media/image36.svg"/><Relationship Id="rId4" Type="http://schemas.openxmlformats.org/officeDocument/2006/relationships/chart" Target="../charts/chart40.xml"/><Relationship Id="rId9" Type="http://schemas.openxmlformats.org/officeDocument/2006/relationships/image" Target="../media/image29.png"/><Relationship Id="rId14" Type="http://schemas.openxmlformats.org/officeDocument/2006/relationships/hyperlink" Target="#DOMS!A1"/><Relationship Id="rId22" Type="http://schemas.openxmlformats.org/officeDocument/2006/relationships/image" Target="../media/image38.svg"/><Relationship Id="rId27" Type="http://schemas.openxmlformats.org/officeDocument/2006/relationships/image" Target="../media/image39.png"/></Relationships>
</file>

<file path=xl/drawings/drawing1.xml><?xml version="1.0" encoding="utf-8"?>
<xdr:wsDr xmlns:xdr="http://schemas.openxmlformats.org/drawingml/2006/spreadsheetDrawing" xmlns:a="http://schemas.openxmlformats.org/drawingml/2006/main">
  <xdr:twoCellAnchor>
    <xdr:from>
      <xdr:col>4</xdr:col>
      <xdr:colOff>152400</xdr:colOff>
      <xdr:row>1</xdr:row>
      <xdr:rowOff>133350</xdr:rowOff>
    </xdr:from>
    <xdr:to>
      <xdr:col>6</xdr:col>
      <xdr:colOff>0</xdr:colOff>
      <xdr:row>12</xdr:row>
      <xdr:rowOff>22860</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4667045" y="313608"/>
          <a:ext cx="1953342" cy="1872349"/>
          <a:chOff x="3688080" y="316230"/>
          <a:chExt cx="2385060" cy="1901190"/>
        </a:xfrm>
      </xdr:grpSpPr>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3688080" y="316230"/>
          <a:ext cx="2385060" cy="1901190"/>
        </xdr:xfrm>
        <a:graphic>
          <a:graphicData uri="http://schemas.openxmlformats.org/drawingml/2006/chart">
            <c:chart xmlns:c="http://schemas.openxmlformats.org/drawingml/2006/chart" xmlns:r="http://schemas.openxmlformats.org/officeDocument/2006/relationships" r:id="rId1"/>
          </a:graphicData>
        </a:graphic>
      </xdr:graphicFrame>
      <xdr:sp macro="" textlink="$A$11">
        <xdr:nvSpPr>
          <xdr:cNvPr id="3" name="TextBox 2">
            <a:extLst>
              <a:ext uri="{FF2B5EF4-FFF2-40B4-BE49-F238E27FC236}">
                <a16:creationId xmlns:a16="http://schemas.microsoft.com/office/drawing/2014/main" id="{00000000-0008-0000-0100-000003000000}"/>
              </a:ext>
            </a:extLst>
          </xdr:cNvPr>
          <xdr:cNvSpPr txBox="1"/>
        </xdr:nvSpPr>
        <xdr:spPr>
          <a:xfrm>
            <a:off x="4494619" y="945066"/>
            <a:ext cx="939095" cy="3350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9F275D59-9BAB-4BE6-A141-1F117D71ECE9}" type="TxLink">
              <a:rPr lang="en-US" sz="1600" b="1" i="0" u="none" strike="noStrike">
                <a:solidFill>
                  <a:srgbClr val="461E64"/>
                </a:solidFill>
                <a:latin typeface="Arial" panose="020B0604020202020204" pitchFamily="34" charset="0"/>
                <a:ea typeface="Cascadia Code SemiBold" panose="020B0609020000020004" pitchFamily="49" charset="0"/>
                <a:cs typeface="Arial" panose="020B0604020202020204" pitchFamily="34" charset="0"/>
              </a:rPr>
              <a:pPr algn="ctr"/>
              <a:t>23%</a:t>
            </a:fld>
            <a:endParaRPr lang="en-IN" sz="1600" b="1">
              <a:solidFill>
                <a:srgbClr val="461E64"/>
              </a:solidFill>
              <a:latin typeface="Arial" panose="020B0604020202020204" pitchFamily="34" charset="0"/>
              <a:ea typeface="Cascadia Code SemiBold" panose="020B0609020000020004" pitchFamily="49" charset="0"/>
              <a:cs typeface="Arial" panose="020B0604020202020204" pitchFamily="34" charset="0"/>
            </a:endParaRPr>
          </a:p>
        </xdr:txBody>
      </xdr:sp>
      <xdr:sp macro="" textlink="$A$10">
        <xdr:nvSpPr>
          <xdr:cNvPr id="4" name="TextBox 3">
            <a:extLst>
              <a:ext uri="{FF2B5EF4-FFF2-40B4-BE49-F238E27FC236}">
                <a16:creationId xmlns:a16="http://schemas.microsoft.com/office/drawing/2014/main" id="{00000000-0008-0000-0100-000004000000}"/>
              </a:ext>
            </a:extLst>
          </xdr:cNvPr>
          <xdr:cNvSpPr txBox="1"/>
        </xdr:nvSpPr>
        <xdr:spPr>
          <a:xfrm>
            <a:off x="4365872" y="1198558"/>
            <a:ext cx="1067842" cy="2644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758D67DA-CE09-4AB1-AA64-EEBFC1C0D6DC}" type="TxLink">
              <a:rPr lang="en-US" sz="1100" b="1" i="0" u="none" strike="noStrike">
                <a:solidFill>
                  <a:srgbClr val="461E64"/>
                </a:solidFill>
                <a:latin typeface="Arial" panose="020B0604020202020204" pitchFamily="34" charset="0"/>
                <a:ea typeface="Cascadia Code SemiBold" panose="020B0609020000020004" pitchFamily="49" charset="0"/>
                <a:cs typeface="Arial" panose="020B0604020202020204" pitchFamily="34" charset="0"/>
              </a:rPr>
              <a:pPr algn="ctr"/>
              <a:t>AMAZON</a:t>
            </a:fld>
            <a:endParaRPr lang="en-IN" sz="1100" b="1">
              <a:solidFill>
                <a:srgbClr val="461E64"/>
              </a:solidFill>
              <a:latin typeface="Arial" panose="020B0604020202020204" pitchFamily="34" charset="0"/>
              <a:ea typeface="Cascadia Code SemiBold" panose="020B0609020000020004" pitchFamily="49" charset="0"/>
              <a:cs typeface="Arial" panose="020B0604020202020204" pitchFamily="34" charset="0"/>
            </a:endParaRPr>
          </a:p>
        </xdr:txBody>
      </xdr:sp>
    </xdr:grpSp>
    <xdr:clientData/>
  </xdr:twoCellAnchor>
  <xdr:twoCellAnchor>
    <xdr:from>
      <xdr:col>0</xdr:col>
      <xdr:colOff>551827</xdr:colOff>
      <xdr:row>36</xdr:row>
      <xdr:rowOff>90715</xdr:rowOff>
    </xdr:from>
    <xdr:to>
      <xdr:col>3</xdr:col>
      <xdr:colOff>0</xdr:colOff>
      <xdr:row>50</xdr:row>
      <xdr:rowOff>0</xdr:rowOff>
    </xdr:to>
    <xdr:graphicFrame macro="">
      <xdr:nvGraphicFramePr>
        <xdr:cNvPr id="5" name="Chart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6</xdr:col>
      <xdr:colOff>467598</xdr:colOff>
      <xdr:row>16</xdr:row>
      <xdr:rowOff>100989</xdr:rowOff>
    </xdr:from>
    <xdr:to>
      <xdr:col>8</xdr:col>
      <xdr:colOff>12814</xdr:colOff>
      <xdr:row>21</xdr:row>
      <xdr:rowOff>108246</xdr:rowOff>
    </xdr:to>
    <xdr:pic>
      <xdr:nvPicPr>
        <xdr:cNvPr id="6" name="Graphic 1" descr="Man with solid fill">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7096080" y="3038820"/>
          <a:ext cx="918691" cy="925330"/>
        </a:xfrm>
        <a:prstGeom prst="rect">
          <a:avLst/>
        </a:prstGeom>
      </xdr:spPr>
    </xdr:pic>
    <xdr:clientData/>
  </xdr:twoCellAnchor>
  <xdr:twoCellAnchor editAs="oneCell">
    <xdr:from>
      <xdr:col>5</xdr:col>
      <xdr:colOff>82626</xdr:colOff>
      <xdr:row>16</xdr:row>
      <xdr:rowOff>0</xdr:rowOff>
    </xdr:from>
    <xdr:to>
      <xdr:col>5</xdr:col>
      <xdr:colOff>1000365</xdr:colOff>
      <xdr:row>21</xdr:row>
      <xdr:rowOff>7256</xdr:rowOff>
    </xdr:to>
    <xdr:pic>
      <xdr:nvPicPr>
        <xdr:cNvPr id="7" name="Graphic 1" descr="Man with solid fill">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471710" y="2937831"/>
          <a:ext cx="917739" cy="925329"/>
        </a:xfrm>
        <a:prstGeom prst="rect">
          <a:avLst/>
        </a:prstGeom>
      </xdr:spPr>
    </xdr:pic>
    <xdr:clientData/>
  </xdr:twoCellAnchor>
  <xdr:twoCellAnchor editAs="oneCell">
    <xdr:from>
      <xdr:col>7</xdr:col>
      <xdr:colOff>300794</xdr:colOff>
      <xdr:row>8</xdr:row>
      <xdr:rowOff>8193</xdr:rowOff>
    </xdr:from>
    <xdr:to>
      <xdr:col>8</xdr:col>
      <xdr:colOff>352322</xdr:colOff>
      <xdr:row>13</xdr:row>
      <xdr:rowOff>15449</xdr:rowOff>
    </xdr:to>
    <xdr:pic>
      <xdr:nvPicPr>
        <xdr:cNvPr id="8" name="Graphic 1" descr="Woman with solid fill">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7429181" y="1450258"/>
          <a:ext cx="911851" cy="908546"/>
        </a:xfrm>
        <a:prstGeom prst="rect">
          <a:avLst/>
        </a:prstGeom>
      </xdr:spPr>
    </xdr:pic>
    <xdr:clientData/>
  </xdr:twoCellAnchor>
  <xdr:twoCellAnchor editAs="oneCell">
    <xdr:from>
      <xdr:col>5</xdr:col>
      <xdr:colOff>839835</xdr:colOff>
      <xdr:row>16</xdr:row>
      <xdr:rowOff>176358</xdr:rowOff>
    </xdr:from>
    <xdr:to>
      <xdr:col>7</xdr:col>
      <xdr:colOff>732</xdr:colOff>
      <xdr:row>22</xdr:row>
      <xdr:rowOff>2649</xdr:rowOff>
    </xdr:to>
    <xdr:pic>
      <xdr:nvPicPr>
        <xdr:cNvPr id="9" name="Graphic 1" descr="Woman with solid fill">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228919" y="3114189"/>
          <a:ext cx="913683" cy="92532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38100</xdr:colOff>
      <xdr:row>0</xdr:row>
      <xdr:rowOff>95725</xdr:rowOff>
    </xdr:from>
    <xdr:to>
      <xdr:col>22</xdr:col>
      <xdr:colOff>325967</xdr:colOff>
      <xdr:row>47</xdr:row>
      <xdr:rowOff>12700</xdr:rowOff>
    </xdr:to>
    <xdr:grpSp>
      <xdr:nvGrpSpPr>
        <xdr:cNvPr id="71" name="Group 70">
          <a:hlinkClick xmlns:r="http://schemas.openxmlformats.org/officeDocument/2006/relationships" r:id="rId1"/>
          <a:extLst>
            <a:ext uri="{FF2B5EF4-FFF2-40B4-BE49-F238E27FC236}">
              <a16:creationId xmlns:a16="http://schemas.microsoft.com/office/drawing/2014/main" id="{00000000-0008-0000-0200-000047000000}"/>
            </a:ext>
          </a:extLst>
        </xdr:cNvPr>
        <xdr:cNvGrpSpPr/>
      </xdr:nvGrpSpPr>
      <xdr:grpSpPr>
        <a:xfrm>
          <a:off x="38100" y="95725"/>
          <a:ext cx="13699067" cy="8273575"/>
          <a:chOff x="0" y="108900"/>
          <a:chExt cx="13646680" cy="8309833"/>
        </a:xfrm>
      </xdr:grpSpPr>
      <xdr:sp macro="" textlink="">
        <xdr:nvSpPr>
          <xdr:cNvPr id="72" name="Rectangle: Rounded Corners 71">
            <a:extLst>
              <a:ext uri="{FF2B5EF4-FFF2-40B4-BE49-F238E27FC236}">
                <a16:creationId xmlns:a16="http://schemas.microsoft.com/office/drawing/2014/main" id="{00000000-0008-0000-0200-000048000000}"/>
              </a:ext>
            </a:extLst>
          </xdr:cNvPr>
          <xdr:cNvSpPr/>
        </xdr:nvSpPr>
        <xdr:spPr>
          <a:xfrm>
            <a:off x="13237110" y="140312"/>
            <a:ext cx="409570" cy="8252909"/>
          </a:xfrm>
          <a:prstGeom prst="roundRect">
            <a:avLst>
              <a:gd name="adj" fmla="val 6842"/>
            </a:avLst>
          </a:prstGeom>
          <a:solidFill>
            <a:schemeClr val="accent4">
              <a:lumMod val="40000"/>
              <a:lumOff val="60000"/>
            </a:schemeClr>
          </a:solidFill>
          <a:ln>
            <a:solidFill>
              <a:srgbClr val="461E64"/>
            </a:solidFill>
          </a:ln>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nvGrpSpPr>
          <xdr:cNvPr id="73" name="Group 72">
            <a:extLst>
              <a:ext uri="{FF2B5EF4-FFF2-40B4-BE49-F238E27FC236}">
                <a16:creationId xmlns:a16="http://schemas.microsoft.com/office/drawing/2014/main" id="{00000000-0008-0000-0200-000049000000}"/>
              </a:ext>
            </a:extLst>
          </xdr:cNvPr>
          <xdr:cNvGrpSpPr/>
        </xdr:nvGrpSpPr>
        <xdr:grpSpPr>
          <a:xfrm>
            <a:off x="11130579" y="1439144"/>
            <a:ext cx="1925700" cy="1303265"/>
            <a:chOff x="11130579" y="1439144"/>
            <a:chExt cx="1925700" cy="1303265"/>
          </a:xfrm>
        </xdr:grpSpPr>
        <xdr:sp macro="" textlink="">
          <xdr:nvSpPr>
            <xdr:cNvPr id="129" name="Rectangle: Rounded Corners 128">
              <a:extLst>
                <a:ext uri="{FF2B5EF4-FFF2-40B4-BE49-F238E27FC236}">
                  <a16:creationId xmlns:a16="http://schemas.microsoft.com/office/drawing/2014/main" id="{00000000-0008-0000-0200-000081000000}"/>
                </a:ext>
              </a:extLst>
            </xdr:cNvPr>
            <xdr:cNvSpPr/>
          </xdr:nvSpPr>
          <xdr:spPr>
            <a:xfrm>
              <a:off x="11130579" y="1439144"/>
              <a:ext cx="1925700" cy="1303265"/>
            </a:xfrm>
            <a:prstGeom prst="roundRect">
              <a:avLst>
                <a:gd name="adj" fmla="val 6842"/>
              </a:avLst>
            </a:prstGeom>
            <a:solidFill>
              <a:schemeClr val="accent4">
                <a:lumMod val="40000"/>
                <a:lumOff val="60000"/>
              </a:schemeClr>
            </a:solidFill>
            <a:ln>
              <a:solidFill>
                <a:srgbClr val="461E64"/>
              </a:solidFill>
            </a:ln>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pic>
          <xdr:nvPicPr>
            <xdr:cNvPr id="130" name="Graphic 129" descr="Peacock with solid fill">
              <a:hlinkClick xmlns:r="http://schemas.openxmlformats.org/officeDocument/2006/relationships" r:id="rId2"/>
              <a:extLst>
                <a:ext uri="{FF2B5EF4-FFF2-40B4-BE49-F238E27FC236}">
                  <a16:creationId xmlns:a16="http://schemas.microsoft.com/office/drawing/2014/main" id="{00000000-0008-0000-0200-00008200000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623179" y="1872450"/>
              <a:ext cx="789056" cy="773310"/>
            </a:xfrm>
            <a:prstGeom prst="rect">
              <a:avLst/>
            </a:prstGeom>
          </xdr:spPr>
        </xdr:pic>
        <xdr:sp macro="" textlink="">
          <xdr:nvSpPr>
            <xdr:cNvPr id="131" name="TextBox 130">
              <a:extLst>
                <a:ext uri="{FF2B5EF4-FFF2-40B4-BE49-F238E27FC236}">
                  <a16:creationId xmlns:a16="http://schemas.microsoft.com/office/drawing/2014/main" id="{00000000-0008-0000-0200-000083000000}"/>
                </a:ext>
              </a:extLst>
            </xdr:cNvPr>
            <xdr:cNvSpPr txBox="1"/>
          </xdr:nvSpPr>
          <xdr:spPr>
            <a:xfrm>
              <a:off x="11629188" y="1507903"/>
              <a:ext cx="1086541" cy="3571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chemeClr val="tx1"/>
                  </a:solidFill>
                  <a:latin typeface="Arial" panose="020B0604020202020204" pitchFamily="34" charset="0"/>
                  <a:cs typeface="Arial" panose="020B0604020202020204" pitchFamily="34" charset="0"/>
                </a:rPr>
                <a:t>CAMEL</a:t>
              </a:r>
            </a:p>
            <a:p>
              <a:endParaRPr lang="en-IN" sz="1600" b="1">
                <a:solidFill>
                  <a:schemeClr val="tx1"/>
                </a:solidFill>
                <a:latin typeface="Arial" panose="020B0604020202020204" pitchFamily="34" charset="0"/>
                <a:cs typeface="Arial" panose="020B0604020202020204" pitchFamily="34" charset="0"/>
              </a:endParaRPr>
            </a:p>
          </xdr:txBody>
        </xdr:sp>
      </xdr:grpSp>
      <xdr:grpSp>
        <xdr:nvGrpSpPr>
          <xdr:cNvPr id="74" name="Group 73">
            <a:extLst>
              <a:ext uri="{FF2B5EF4-FFF2-40B4-BE49-F238E27FC236}">
                <a16:creationId xmlns:a16="http://schemas.microsoft.com/office/drawing/2014/main" id="{00000000-0008-0000-0200-00004A000000}"/>
              </a:ext>
            </a:extLst>
          </xdr:cNvPr>
          <xdr:cNvGrpSpPr/>
        </xdr:nvGrpSpPr>
        <xdr:grpSpPr>
          <a:xfrm>
            <a:off x="11155609" y="2816699"/>
            <a:ext cx="1913322" cy="1407998"/>
            <a:chOff x="11155609" y="2816699"/>
            <a:chExt cx="1913322" cy="1407998"/>
          </a:xfrm>
        </xdr:grpSpPr>
        <xdr:sp macro="" textlink="">
          <xdr:nvSpPr>
            <xdr:cNvPr id="126" name="Rectangle: Rounded Corners 125">
              <a:extLst>
                <a:ext uri="{FF2B5EF4-FFF2-40B4-BE49-F238E27FC236}">
                  <a16:creationId xmlns:a16="http://schemas.microsoft.com/office/drawing/2014/main" id="{00000000-0008-0000-0200-00007E000000}"/>
                </a:ext>
              </a:extLst>
            </xdr:cNvPr>
            <xdr:cNvSpPr/>
          </xdr:nvSpPr>
          <xdr:spPr>
            <a:xfrm>
              <a:off x="11155609" y="2816699"/>
              <a:ext cx="1913322" cy="1363200"/>
            </a:xfrm>
            <a:prstGeom prst="roundRect">
              <a:avLst>
                <a:gd name="adj" fmla="val 6842"/>
              </a:avLst>
            </a:prstGeom>
            <a:solidFill>
              <a:schemeClr val="accent4">
                <a:lumMod val="40000"/>
                <a:lumOff val="60000"/>
              </a:schemeClr>
            </a:solidFill>
            <a:ln>
              <a:solidFill>
                <a:srgbClr val="461E64"/>
              </a:solidFill>
            </a:ln>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pic>
          <xdr:nvPicPr>
            <xdr:cNvPr id="127" name="Graphic 126" descr="Palette with solid fill">
              <a:hlinkClick xmlns:r="http://schemas.openxmlformats.org/officeDocument/2006/relationships" r:id="rId5"/>
              <a:extLst>
                <a:ext uri="{FF2B5EF4-FFF2-40B4-BE49-F238E27FC236}">
                  <a16:creationId xmlns:a16="http://schemas.microsoft.com/office/drawing/2014/main" id="{00000000-0008-0000-0200-00007F000000}"/>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11619518" y="3273812"/>
              <a:ext cx="978154" cy="950885"/>
            </a:xfrm>
            <a:prstGeom prst="rect">
              <a:avLst/>
            </a:prstGeom>
          </xdr:spPr>
        </xdr:pic>
        <xdr:sp macro="" textlink="">
          <xdr:nvSpPr>
            <xdr:cNvPr id="128" name="TextBox 127">
              <a:extLst>
                <a:ext uri="{FF2B5EF4-FFF2-40B4-BE49-F238E27FC236}">
                  <a16:creationId xmlns:a16="http://schemas.microsoft.com/office/drawing/2014/main" id="{00000000-0008-0000-0200-000080000000}"/>
                </a:ext>
              </a:extLst>
            </xdr:cNvPr>
            <xdr:cNvSpPr txBox="1"/>
          </xdr:nvSpPr>
          <xdr:spPr>
            <a:xfrm>
              <a:off x="11425827" y="3017963"/>
              <a:ext cx="1525315" cy="3354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chemeClr val="tx1"/>
                  </a:solidFill>
                  <a:latin typeface="Arial" panose="020B0604020202020204" pitchFamily="34" charset="0"/>
                  <a:cs typeface="Arial" panose="020B0604020202020204" pitchFamily="34" charset="0"/>
                </a:rPr>
                <a:t>CLASSMATE</a:t>
              </a:r>
            </a:p>
            <a:p>
              <a:endParaRPr lang="en-IN" sz="1600" b="1">
                <a:solidFill>
                  <a:schemeClr val="tx1"/>
                </a:solidFill>
                <a:latin typeface="Arial" panose="020B0604020202020204" pitchFamily="34" charset="0"/>
                <a:cs typeface="Arial" panose="020B0604020202020204" pitchFamily="34" charset="0"/>
              </a:endParaRPr>
            </a:p>
          </xdr:txBody>
        </xdr:sp>
      </xdr:grpSp>
      <xdr:grpSp>
        <xdr:nvGrpSpPr>
          <xdr:cNvPr id="75" name="Group 74">
            <a:extLst>
              <a:ext uri="{FF2B5EF4-FFF2-40B4-BE49-F238E27FC236}">
                <a16:creationId xmlns:a16="http://schemas.microsoft.com/office/drawing/2014/main" id="{00000000-0008-0000-0200-00004B000000}"/>
              </a:ext>
            </a:extLst>
          </xdr:cNvPr>
          <xdr:cNvGrpSpPr/>
        </xdr:nvGrpSpPr>
        <xdr:grpSpPr>
          <a:xfrm>
            <a:off x="11117384" y="4254188"/>
            <a:ext cx="1976849" cy="1333852"/>
            <a:chOff x="11117384" y="4254188"/>
            <a:chExt cx="1976849" cy="1333852"/>
          </a:xfrm>
        </xdr:grpSpPr>
        <xdr:sp macro="" textlink="">
          <xdr:nvSpPr>
            <xdr:cNvPr id="123" name="Rectangle: Rounded Corners 122">
              <a:extLst>
                <a:ext uri="{FF2B5EF4-FFF2-40B4-BE49-F238E27FC236}">
                  <a16:creationId xmlns:a16="http://schemas.microsoft.com/office/drawing/2014/main" id="{00000000-0008-0000-0200-00007B000000}"/>
                </a:ext>
              </a:extLst>
            </xdr:cNvPr>
            <xdr:cNvSpPr/>
          </xdr:nvSpPr>
          <xdr:spPr>
            <a:xfrm>
              <a:off x="11117384" y="4254188"/>
              <a:ext cx="1976849" cy="1333852"/>
            </a:xfrm>
            <a:prstGeom prst="roundRect">
              <a:avLst>
                <a:gd name="adj" fmla="val 6842"/>
              </a:avLst>
            </a:prstGeom>
            <a:solidFill>
              <a:schemeClr val="accent4">
                <a:lumMod val="40000"/>
                <a:lumOff val="60000"/>
              </a:schemeClr>
            </a:solidFill>
            <a:ln>
              <a:solidFill>
                <a:srgbClr val="461E64"/>
              </a:solidFill>
            </a:ln>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pic>
          <xdr:nvPicPr>
            <xdr:cNvPr id="124" name="Graphic 123" descr="Ruler with solid fill">
              <a:hlinkClick xmlns:r="http://schemas.openxmlformats.org/officeDocument/2006/relationships" r:id="rId8"/>
              <a:extLst>
                <a:ext uri="{FF2B5EF4-FFF2-40B4-BE49-F238E27FC236}">
                  <a16:creationId xmlns:a16="http://schemas.microsoft.com/office/drawing/2014/main" id="{00000000-0008-0000-0200-00007C000000}"/>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1739124" y="4582640"/>
              <a:ext cx="907102" cy="885595"/>
            </a:xfrm>
            <a:prstGeom prst="rect">
              <a:avLst/>
            </a:prstGeom>
          </xdr:spPr>
        </xdr:pic>
        <xdr:sp macro="" textlink="">
          <xdr:nvSpPr>
            <xdr:cNvPr id="125" name="TextBox 124">
              <a:extLst>
                <a:ext uri="{FF2B5EF4-FFF2-40B4-BE49-F238E27FC236}">
                  <a16:creationId xmlns:a16="http://schemas.microsoft.com/office/drawing/2014/main" id="{00000000-0008-0000-0200-00007D000000}"/>
                </a:ext>
              </a:extLst>
            </xdr:cNvPr>
            <xdr:cNvSpPr txBox="1"/>
          </xdr:nvSpPr>
          <xdr:spPr>
            <a:xfrm>
              <a:off x="11812420" y="4313288"/>
              <a:ext cx="1081661" cy="3571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chemeClr val="tx1"/>
                  </a:solidFill>
                  <a:latin typeface="Arial" panose="020B0604020202020204" pitchFamily="34" charset="0"/>
                  <a:cs typeface="Arial" panose="020B0604020202020204" pitchFamily="34" charset="0"/>
                </a:rPr>
                <a:t>DOMS</a:t>
              </a:r>
            </a:p>
            <a:p>
              <a:endParaRPr lang="en-IN" sz="1600" b="1">
                <a:solidFill>
                  <a:schemeClr val="tx1"/>
                </a:solidFill>
                <a:latin typeface="Arial" panose="020B0604020202020204" pitchFamily="34" charset="0"/>
                <a:cs typeface="Arial" panose="020B0604020202020204" pitchFamily="34" charset="0"/>
              </a:endParaRPr>
            </a:p>
          </xdr:txBody>
        </xdr:sp>
      </xdr:grpSp>
      <xdr:grpSp>
        <xdr:nvGrpSpPr>
          <xdr:cNvPr id="76" name="Group 75">
            <a:extLst>
              <a:ext uri="{FF2B5EF4-FFF2-40B4-BE49-F238E27FC236}">
                <a16:creationId xmlns:a16="http://schemas.microsoft.com/office/drawing/2014/main" id="{00000000-0008-0000-0200-00004C000000}"/>
              </a:ext>
            </a:extLst>
          </xdr:cNvPr>
          <xdr:cNvGrpSpPr/>
        </xdr:nvGrpSpPr>
        <xdr:grpSpPr>
          <a:xfrm>
            <a:off x="11129489" y="5662329"/>
            <a:ext cx="2022002" cy="1317260"/>
            <a:chOff x="11129489" y="5662329"/>
            <a:chExt cx="2022002" cy="1317260"/>
          </a:xfrm>
        </xdr:grpSpPr>
        <xdr:sp macro="" textlink="">
          <xdr:nvSpPr>
            <xdr:cNvPr id="120" name="Rectangle: Rounded Corners 119">
              <a:extLst>
                <a:ext uri="{FF2B5EF4-FFF2-40B4-BE49-F238E27FC236}">
                  <a16:creationId xmlns:a16="http://schemas.microsoft.com/office/drawing/2014/main" id="{00000000-0008-0000-0200-000078000000}"/>
                </a:ext>
              </a:extLst>
            </xdr:cNvPr>
            <xdr:cNvSpPr/>
          </xdr:nvSpPr>
          <xdr:spPr>
            <a:xfrm>
              <a:off x="11129489" y="5662329"/>
              <a:ext cx="1914139" cy="1317260"/>
            </a:xfrm>
            <a:prstGeom prst="roundRect">
              <a:avLst>
                <a:gd name="adj" fmla="val 6842"/>
              </a:avLst>
            </a:prstGeom>
            <a:solidFill>
              <a:schemeClr val="accent4">
                <a:lumMod val="40000"/>
                <a:lumOff val="60000"/>
              </a:schemeClr>
            </a:solidFill>
            <a:ln>
              <a:solidFill>
                <a:srgbClr val="461E64"/>
              </a:solidFill>
            </a:ln>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pic>
          <xdr:nvPicPr>
            <xdr:cNvPr id="121" name="Graphic 120" descr="Pencil with solid fill">
              <a:hlinkClick xmlns:r="http://schemas.openxmlformats.org/officeDocument/2006/relationships" r:id="rId11"/>
              <a:extLst>
                <a:ext uri="{FF2B5EF4-FFF2-40B4-BE49-F238E27FC236}">
                  <a16:creationId xmlns:a16="http://schemas.microsoft.com/office/drawing/2014/main" id="{00000000-0008-0000-0200-00007900000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1594204" y="6043681"/>
              <a:ext cx="907102" cy="885595"/>
            </a:xfrm>
            <a:prstGeom prst="rect">
              <a:avLst/>
            </a:prstGeom>
          </xdr:spPr>
        </xdr:pic>
        <xdr:sp macro="" textlink="">
          <xdr:nvSpPr>
            <xdr:cNvPr id="122" name="TextBox 121">
              <a:extLst>
                <a:ext uri="{FF2B5EF4-FFF2-40B4-BE49-F238E27FC236}">
                  <a16:creationId xmlns:a16="http://schemas.microsoft.com/office/drawing/2014/main" id="{00000000-0008-0000-0200-00007A000000}"/>
                </a:ext>
              </a:extLst>
            </xdr:cNvPr>
            <xdr:cNvSpPr txBox="1"/>
          </xdr:nvSpPr>
          <xdr:spPr>
            <a:xfrm>
              <a:off x="11242393" y="5801472"/>
              <a:ext cx="1909098" cy="3459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chemeClr val="tx1"/>
                  </a:solidFill>
                  <a:latin typeface="Arial" panose="020B0604020202020204" pitchFamily="34" charset="0"/>
                  <a:cs typeface="Arial" panose="020B0604020202020204" pitchFamily="34" charset="0"/>
                </a:rPr>
                <a:t>FABER CASTLE</a:t>
              </a:r>
            </a:p>
          </xdr:txBody>
        </xdr:sp>
      </xdr:grpSp>
      <xdr:grpSp>
        <xdr:nvGrpSpPr>
          <xdr:cNvPr id="77" name="Group 76">
            <a:extLst>
              <a:ext uri="{FF2B5EF4-FFF2-40B4-BE49-F238E27FC236}">
                <a16:creationId xmlns:a16="http://schemas.microsoft.com/office/drawing/2014/main" id="{00000000-0008-0000-0200-00004D000000}"/>
              </a:ext>
            </a:extLst>
          </xdr:cNvPr>
          <xdr:cNvGrpSpPr/>
        </xdr:nvGrpSpPr>
        <xdr:grpSpPr>
          <a:xfrm>
            <a:off x="11129762" y="7053878"/>
            <a:ext cx="1951820" cy="1351684"/>
            <a:chOff x="11129762" y="7053878"/>
            <a:chExt cx="1951820" cy="1351684"/>
          </a:xfrm>
        </xdr:grpSpPr>
        <xdr:sp macro="" textlink="">
          <xdr:nvSpPr>
            <xdr:cNvPr id="117" name="Rectangle: Rounded Corners 116">
              <a:extLst>
                <a:ext uri="{FF2B5EF4-FFF2-40B4-BE49-F238E27FC236}">
                  <a16:creationId xmlns:a16="http://schemas.microsoft.com/office/drawing/2014/main" id="{00000000-0008-0000-0200-000075000000}"/>
                </a:ext>
              </a:extLst>
            </xdr:cNvPr>
            <xdr:cNvSpPr/>
          </xdr:nvSpPr>
          <xdr:spPr>
            <a:xfrm>
              <a:off x="11129762" y="7053878"/>
              <a:ext cx="1951820" cy="1351684"/>
            </a:xfrm>
            <a:prstGeom prst="roundRect">
              <a:avLst>
                <a:gd name="adj" fmla="val 6842"/>
              </a:avLst>
            </a:prstGeom>
            <a:solidFill>
              <a:schemeClr val="accent4">
                <a:lumMod val="40000"/>
                <a:lumOff val="60000"/>
              </a:schemeClr>
            </a:solidFill>
            <a:ln>
              <a:solidFill>
                <a:srgbClr val="461E64"/>
              </a:solidFill>
            </a:ln>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pic>
          <xdr:nvPicPr>
            <xdr:cNvPr id="118" name="Graphic 117" descr="Paw prints with solid fill">
              <a:hlinkClick xmlns:r="http://schemas.openxmlformats.org/officeDocument/2006/relationships" r:id="rId14"/>
              <a:extLst>
                <a:ext uri="{FF2B5EF4-FFF2-40B4-BE49-F238E27FC236}">
                  <a16:creationId xmlns:a16="http://schemas.microsoft.com/office/drawing/2014/main" id="{00000000-0008-0000-0200-000076000000}"/>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1786212" y="7430587"/>
              <a:ext cx="907102" cy="885594"/>
            </a:xfrm>
            <a:prstGeom prst="rect">
              <a:avLst/>
            </a:prstGeom>
          </xdr:spPr>
        </xdr:pic>
        <xdr:sp macro="" textlink="">
          <xdr:nvSpPr>
            <xdr:cNvPr id="119" name="TextBox 118">
              <a:extLst>
                <a:ext uri="{FF2B5EF4-FFF2-40B4-BE49-F238E27FC236}">
                  <a16:creationId xmlns:a16="http://schemas.microsoft.com/office/drawing/2014/main" id="{00000000-0008-0000-0200-000077000000}"/>
                </a:ext>
              </a:extLst>
            </xdr:cNvPr>
            <xdr:cNvSpPr txBox="1"/>
          </xdr:nvSpPr>
          <xdr:spPr>
            <a:xfrm>
              <a:off x="11689121" y="7128347"/>
              <a:ext cx="1081851" cy="3571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chemeClr val="tx1"/>
                  </a:solidFill>
                  <a:latin typeface="Arial" panose="020B0604020202020204" pitchFamily="34" charset="0"/>
                  <a:cs typeface="Arial" panose="020B0604020202020204" pitchFamily="34" charset="0"/>
                </a:rPr>
                <a:t>NATRAJ</a:t>
              </a:r>
            </a:p>
          </xdr:txBody>
        </xdr:sp>
      </xdr:grpSp>
      <xdr:sp macro="" textlink="">
        <xdr:nvSpPr>
          <xdr:cNvPr id="78" name="Rectangle: Rounded Corners 77">
            <a:extLst>
              <a:ext uri="{FF2B5EF4-FFF2-40B4-BE49-F238E27FC236}">
                <a16:creationId xmlns:a16="http://schemas.microsoft.com/office/drawing/2014/main" id="{00000000-0008-0000-0200-00004E000000}"/>
              </a:ext>
            </a:extLst>
          </xdr:cNvPr>
          <xdr:cNvSpPr/>
        </xdr:nvSpPr>
        <xdr:spPr>
          <a:xfrm>
            <a:off x="13298536" y="520507"/>
            <a:ext cx="250031" cy="607219"/>
          </a:xfrm>
          <a:prstGeom prst="roundRect">
            <a:avLst>
              <a:gd name="adj" fmla="val 6842"/>
            </a:avLst>
          </a:prstGeom>
          <a:solidFill>
            <a:srgbClr val="461E64"/>
          </a:solidFill>
          <a:ln>
            <a:solidFill>
              <a:srgbClr val="461E64"/>
            </a:solidFill>
          </a:ln>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nvGrpSpPr>
          <xdr:cNvPr id="79" name="Group 78">
            <a:extLst>
              <a:ext uri="{FF2B5EF4-FFF2-40B4-BE49-F238E27FC236}">
                <a16:creationId xmlns:a16="http://schemas.microsoft.com/office/drawing/2014/main" id="{00000000-0008-0000-0200-00004F000000}"/>
              </a:ext>
            </a:extLst>
          </xdr:cNvPr>
          <xdr:cNvGrpSpPr/>
        </xdr:nvGrpSpPr>
        <xdr:grpSpPr>
          <a:xfrm>
            <a:off x="11105551" y="108900"/>
            <a:ext cx="1963381" cy="1256350"/>
            <a:chOff x="11105551" y="108900"/>
            <a:chExt cx="1963381" cy="1256350"/>
          </a:xfrm>
        </xdr:grpSpPr>
        <xdr:grpSp>
          <xdr:nvGrpSpPr>
            <xdr:cNvPr id="112" name="Group 111">
              <a:extLst>
                <a:ext uri="{FF2B5EF4-FFF2-40B4-BE49-F238E27FC236}">
                  <a16:creationId xmlns:a16="http://schemas.microsoft.com/office/drawing/2014/main" id="{00000000-0008-0000-0200-000070000000}"/>
                </a:ext>
              </a:extLst>
            </xdr:cNvPr>
            <xdr:cNvGrpSpPr/>
          </xdr:nvGrpSpPr>
          <xdr:grpSpPr>
            <a:xfrm>
              <a:off x="11105551" y="108900"/>
              <a:ext cx="1963381" cy="1256350"/>
              <a:chOff x="11235230" y="113421"/>
              <a:chExt cx="1983194" cy="1265086"/>
            </a:xfrm>
          </xdr:grpSpPr>
          <xdr:sp macro="" textlink="">
            <xdr:nvSpPr>
              <xdr:cNvPr id="114" name="Rectangle: Rounded Corners 113">
                <a:extLst>
                  <a:ext uri="{FF2B5EF4-FFF2-40B4-BE49-F238E27FC236}">
                    <a16:creationId xmlns:a16="http://schemas.microsoft.com/office/drawing/2014/main" id="{00000000-0008-0000-0200-000072000000}"/>
                  </a:ext>
                </a:extLst>
              </xdr:cNvPr>
              <xdr:cNvSpPr/>
            </xdr:nvSpPr>
            <xdr:spPr>
              <a:xfrm>
                <a:off x="11235230" y="113421"/>
                <a:ext cx="1983194" cy="1264688"/>
              </a:xfrm>
              <a:prstGeom prst="roundRect">
                <a:avLst>
                  <a:gd name="adj" fmla="val 6842"/>
                </a:avLst>
              </a:prstGeom>
              <a:solidFill>
                <a:schemeClr val="accent4">
                  <a:lumMod val="40000"/>
                  <a:lumOff val="60000"/>
                </a:schemeClr>
              </a:solidFill>
              <a:ln>
                <a:solidFill>
                  <a:srgbClr val="461E64"/>
                </a:solidFill>
              </a:ln>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pic>
            <xdr:nvPicPr>
              <xdr:cNvPr id="115" name="Graphic 114" descr="Mathematics with solid fill">
                <a:extLst>
                  <a:ext uri="{FF2B5EF4-FFF2-40B4-BE49-F238E27FC236}">
                    <a16:creationId xmlns:a16="http://schemas.microsoft.com/office/drawing/2014/main" id="{00000000-0008-0000-0200-000073000000}"/>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1790769" y="486299"/>
                <a:ext cx="913717" cy="892208"/>
              </a:xfrm>
              <a:prstGeom prst="rect">
                <a:avLst/>
              </a:prstGeom>
            </xdr:spPr>
          </xdr:pic>
          <xdr:sp macro="" textlink="">
            <xdr:nvSpPr>
              <xdr:cNvPr id="116" name="TextBox 115">
                <a:hlinkClick xmlns:r="http://schemas.openxmlformats.org/officeDocument/2006/relationships" r:id="rId1"/>
                <a:extLst>
                  <a:ext uri="{FF2B5EF4-FFF2-40B4-BE49-F238E27FC236}">
                    <a16:creationId xmlns:a16="http://schemas.microsoft.com/office/drawing/2014/main" id="{00000000-0008-0000-0200-000074000000}"/>
                  </a:ext>
                </a:extLst>
              </xdr:cNvPr>
              <xdr:cNvSpPr txBox="1"/>
            </xdr:nvSpPr>
            <xdr:spPr>
              <a:xfrm>
                <a:off x="11749356" y="251633"/>
                <a:ext cx="1093156" cy="3598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chemeClr val="tx1"/>
                    </a:solidFill>
                    <a:latin typeface="Arial" panose="020B0604020202020204" pitchFamily="34" charset="0"/>
                    <a:cs typeface="Arial" panose="020B0604020202020204" pitchFamily="34" charset="0"/>
                  </a:rPr>
                  <a:t>APSARA</a:t>
                </a:r>
              </a:p>
            </xdr:txBody>
          </xdr:sp>
        </xdr:grpSp>
        <xdr:pic>
          <xdr:nvPicPr>
            <xdr:cNvPr id="113" name="Graphic 112" descr="Mathematics with solid fill">
              <a:hlinkClick xmlns:r="http://schemas.openxmlformats.org/officeDocument/2006/relationships" r:id="rId1"/>
              <a:extLst>
                <a:ext uri="{FF2B5EF4-FFF2-40B4-BE49-F238E27FC236}">
                  <a16:creationId xmlns:a16="http://schemas.microsoft.com/office/drawing/2014/main" id="{00000000-0008-0000-0200-000071000000}"/>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1682266" y="449069"/>
              <a:ext cx="904588" cy="886047"/>
            </a:xfrm>
            <a:prstGeom prst="rect">
              <a:avLst/>
            </a:prstGeom>
          </xdr:spPr>
        </xdr:pic>
      </xdr:grpSp>
      <xdr:grpSp>
        <xdr:nvGrpSpPr>
          <xdr:cNvPr id="80" name="Group 79">
            <a:extLst>
              <a:ext uri="{FF2B5EF4-FFF2-40B4-BE49-F238E27FC236}">
                <a16:creationId xmlns:a16="http://schemas.microsoft.com/office/drawing/2014/main" id="{00000000-0008-0000-0200-000050000000}"/>
              </a:ext>
            </a:extLst>
          </xdr:cNvPr>
          <xdr:cNvGrpSpPr/>
        </xdr:nvGrpSpPr>
        <xdr:grpSpPr>
          <a:xfrm>
            <a:off x="0" y="114801"/>
            <a:ext cx="12651432" cy="8303932"/>
            <a:chOff x="0" y="114801"/>
            <a:chExt cx="12651432" cy="8303932"/>
          </a:xfrm>
        </xdr:grpSpPr>
        <xdr:grpSp>
          <xdr:nvGrpSpPr>
            <xdr:cNvPr id="81" name="Group 80">
              <a:extLst>
                <a:ext uri="{FF2B5EF4-FFF2-40B4-BE49-F238E27FC236}">
                  <a16:creationId xmlns:a16="http://schemas.microsoft.com/office/drawing/2014/main" id="{00000000-0008-0000-0200-000051000000}"/>
                </a:ext>
              </a:extLst>
            </xdr:cNvPr>
            <xdr:cNvGrpSpPr/>
          </xdr:nvGrpSpPr>
          <xdr:grpSpPr>
            <a:xfrm>
              <a:off x="5512004" y="2716535"/>
              <a:ext cx="5505636" cy="5702198"/>
              <a:chOff x="5512004" y="2716535"/>
              <a:chExt cx="5505636" cy="5702198"/>
            </a:xfrm>
          </xdr:grpSpPr>
          <xdr:sp macro="" textlink="">
            <xdr:nvSpPr>
              <xdr:cNvPr id="110" name="Rectangle: Rounded Corners 109">
                <a:extLst>
                  <a:ext uri="{FF2B5EF4-FFF2-40B4-BE49-F238E27FC236}">
                    <a16:creationId xmlns:a16="http://schemas.microsoft.com/office/drawing/2014/main" id="{00000000-0008-0000-0200-00006E000000}"/>
                  </a:ext>
                </a:extLst>
              </xdr:cNvPr>
              <xdr:cNvSpPr/>
            </xdr:nvSpPr>
            <xdr:spPr>
              <a:xfrm>
                <a:off x="5512005" y="2716535"/>
                <a:ext cx="5505635" cy="5689442"/>
              </a:xfrm>
              <a:prstGeom prst="roundRect">
                <a:avLst>
                  <a:gd name="adj" fmla="val 6842"/>
                </a:avLst>
              </a:prstGeom>
              <a:solidFill>
                <a:schemeClr val="accent4">
                  <a:lumMod val="40000"/>
                  <a:lumOff val="60000"/>
                </a:schemeClr>
              </a:solidFill>
              <a:ln>
                <a:solidFill>
                  <a:srgbClr val="461E64"/>
                </a:solidFill>
              </a:ln>
              <a:scene3d>
                <a:camera prst="orthographicFront"/>
                <a:lightRig rig="threePt" dir="t"/>
              </a:scene3d>
              <a:sp3d>
                <a:bevelT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mc:AlternateContent xmlns:mc="http://schemas.openxmlformats.org/markup-compatibility/2006">
            <mc:Choice xmlns:cx4="http://schemas.microsoft.com/office/drawing/2016/5/10/chartex" Requires="cx4">
              <xdr:graphicFrame macro="">
                <xdr:nvGraphicFramePr>
                  <xdr:cNvPr id="111" name="Chart 110">
                    <a:extLst>
                      <a:ext uri="{FF2B5EF4-FFF2-40B4-BE49-F238E27FC236}">
                        <a16:creationId xmlns:a16="http://schemas.microsoft.com/office/drawing/2014/main" id="{00000000-0008-0000-0200-00006F000000}"/>
                      </a:ext>
                    </a:extLst>
                  </xdr:cNvPr>
                  <xdr:cNvGraphicFramePr/>
                </xdr:nvGraphicFramePr>
                <xdr:xfrm>
                  <a:off x="5512004" y="2738436"/>
                  <a:ext cx="5417933" cy="5680297"/>
                </xdr:xfrm>
                <a:graphic>
                  <a:graphicData uri="http://schemas.microsoft.com/office/drawing/2014/chartex">
                    <cx:chart xmlns:cx="http://schemas.microsoft.com/office/drawing/2014/chartex" xmlns:r="http://schemas.openxmlformats.org/officeDocument/2006/relationships" r:id="rId21"/>
                  </a:graphicData>
                </a:graphic>
              </xdr:graphicFrame>
            </mc:Choice>
            <mc:Fallback>
              <xdr:sp macro="" textlink="">
                <xdr:nvSpPr>
                  <xdr:cNvPr id="0" name=""/>
                  <xdr:cNvSpPr>
                    <a:spLocks noTextEdit="1"/>
                  </xdr:cNvSpPr>
                </xdr:nvSpPr>
                <xdr:spPr>
                  <a:xfrm>
                    <a:off x="5512004" y="2738436"/>
                    <a:ext cx="5417933" cy="568029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grpSp>
        <xdr:grpSp>
          <xdr:nvGrpSpPr>
            <xdr:cNvPr id="82" name="Group 81">
              <a:extLst>
                <a:ext uri="{FF2B5EF4-FFF2-40B4-BE49-F238E27FC236}">
                  <a16:creationId xmlns:a16="http://schemas.microsoft.com/office/drawing/2014/main" id="{00000000-0008-0000-0200-000052000000}"/>
                </a:ext>
              </a:extLst>
            </xdr:cNvPr>
            <xdr:cNvGrpSpPr/>
          </xdr:nvGrpSpPr>
          <xdr:grpSpPr>
            <a:xfrm>
              <a:off x="0" y="114801"/>
              <a:ext cx="12651432" cy="8303932"/>
              <a:chOff x="50774" y="151693"/>
              <a:chExt cx="12651432" cy="8303932"/>
            </a:xfrm>
          </xdr:grpSpPr>
          <xdr:grpSp>
            <xdr:nvGrpSpPr>
              <xdr:cNvPr id="83" name="Group 82">
                <a:extLst>
                  <a:ext uri="{FF2B5EF4-FFF2-40B4-BE49-F238E27FC236}">
                    <a16:creationId xmlns:a16="http://schemas.microsoft.com/office/drawing/2014/main" id="{00000000-0008-0000-0200-000053000000}"/>
                  </a:ext>
                </a:extLst>
              </xdr:cNvPr>
              <xdr:cNvGrpSpPr/>
            </xdr:nvGrpSpPr>
            <xdr:grpSpPr>
              <a:xfrm>
                <a:off x="50774" y="164449"/>
                <a:ext cx="5867919" cy="4695211"/>
                <a:chOff x="50774" y="164449"/>
                <a:chExt cx="5867919" cy="4695211"/>
              </a:xfrm>
            </xdr:grpSpPr>
            <xdr:sp macro="" textlink="">
              <xdr:nvSpPr>
                <xdr:cNvPr id="93" name="Rectangle: Rounded Corners 92">
                  <a:extLst>
                    <a:ext uri="{FF2B5EF4-FFF2-40B4-BE49-F238E27FC236}">
                      <a16:creationId xmlns:a16="http://schemas.microsoft.com/office/drawing/2014/main" id="{00000000-0008-0000-0200-00005D000000}"/>
                    </a:ext>
                  </a:extLst>
                </xdr:cNvPr>
                <xdr:cNvSpPr/>
              </xdr:nvSpPr>
              <xdr:spPr>
                <a:xfrm>
                  <a:off x="309658" y="164449"/>
                  <a:ext cx="5116977" cy="4543952"/>
                </a:xfrm>
                <a:prstGeom prst="roundRect">
                  <a:avLst>
                    <a:gd name="adj" fmla="val 6906"/>
                  </a:avLst>
                </a:prstGeom>
                <a:solidFill>
                  <a:schemeClr val="accent4">
                    <a:lumMod val="40000"/>
                    <a:lumOff val="60000"/>
                  </a:schemeClr>
                </a:solidFill>
                <a:ln>
                  <a:solidFill>
                    <a:srgbClr val="461E64"/>
                  </a:solidFill>
                </a:ln>
                <a:scene3d>
                  <a:camera prst="orthographicFront"/>
                  <a:lightRig rig="threePt" dir="t"/>
                </a:scene3d>
                <a:sp3d>
                  <a:bevelT w="165100" prst="coolSlant"/>
                </a:sp3d>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algn="l"/>
                  <a:endParaRPr lang="en-IN" sz="1100"/>
                </a:p>
              </xdr:txBody>
            </xdr:sp>
            <xdr:grpSp>
              <xdr:nvGrpSpPr>
                <xdr:cNvPr id="94" name="Group 93">
                  <a:extLst>
                    <a:ext uri="{FF2B5EF4-FFF2-40B4-BE49-F238E27FC236}">
                      <a16:creationId xmlns:a16="http://schemas.microsoft.com/office/drawing/2014/main" id="{00000000-0008-0000-0200-00005E000000}"/>
                    </a:ext>
                  </a:extLst>
                </xdr:cNvPr>
                <xdr:cNvGrpSpPr/>
              </xdr:nvGrpSpPr>
              <xdr:grpSpPr>
                <a:xfrm>
                  <a:off x="50774" y="500076"/>
                  <a:ext cx="3508633" cy="2395541"/>
                  <a:chOff x="3688080" y="316230"/>
                  <a:chExt cx="2385060" cy="1901190"/>
                </a:xfrm>
              </xdr:grpSpPr>
              <xdr:graphicFrame macro="">
                <xdr:nvGraphicFramePr>
                  <xdr:cNvPr id="107" name="Chart 106">
                    <a:extLst>
                      <a:ext uri="{FF2B5EF4-FFF2-40B4-BE49-F238E27FC236}">
                        <a16:creationId xmlns:a16="http://schemas.microsoft.com/office/drawing/2014/main" id="{00000000-0008-0000-0200-00006B000000}"/>
                      </a:ext>
                    </a:extLst>
                  </xdr:cNvPr>
                  <xdr:cNvGraphicFramePr/>
                </xdr:nvGraphicFramePr>
                <xdr:xfrm>
                  <a:off x="3688080" y="316230"/>
                  <a:ext cx="2385060" cy="1901190"/>
                </xdr:xfrm>
                <a:graphic>
                  <a:graphicData uri="http://schemas.openxmlformats.org/drawingml/2006/chart">
                    <c:chart xmlns:c="http://schemas.openxmlformats.org/drawingml/2006/chart" xmlns:r="http://schemas.openxmlformats.org/officeDocument/2006/relationships" r:id="rId22"/>
                  </a:graphicData>
                </a:graphic>
              </xdr:graphicFrame>
              <xdr:sp macro="" textlink="'SUPPORT SHEET'!A11">
                <xdr:nvSpPr>
                  <xdr:cNvPr id="108" name="TextBox 107">
                    <a:extLst>
                      <a:ext uri="{FF2B5EF4-FFF2-40B4-BE49-F238E27FC236}">
                        <a16:creationId xmlns:a16="http://schemas.microsoft.com/office/drawing/2014/main" id="{00000000-0008-0000-0200-00006C000000}"/>
                      </a:ext>
                    </a:extLst>
                  </xdr:cNvPr>
                  <xdr:cNvSpPr txBox="1"/>
                </xdr:nvSpPr>
                <xdr:spPr>
                  <a:xfrm>
                    <a:off x="4494619" y="945066"/>
                    <a:ext cx="939095" cy="3350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417E7360-F28C-4DE5-AAAD-FC9412125B23}" type="TxLink">
                      <a:rPr lang="en-US" sz="2400" b="1" i="0" u="none" strike="noStrike">
                        <a:solidFill>
                          <a:srgbClr val="7030A0"/>
                        </a:solidFill>
                        <a:latin typeface="Arial" panose="020B0604020202020204" pitchFamily="34" charset="0"/>
                        <a:ea typeface="Calibri"/>
                        <a:cs typeface="Arial" panose="020B0604020202020204" pitchFamily="34" charset="0"/>
                      </a:rPr>
                      <a:pPr algn="ctr"/>
                      <a:t>23%</a:t>
                    </a:fld>
                    <a:endParaRPr lang="en-IN" sz="2400" b="1">
                      <a:solidFill>
                        <a:srgbClr val="7030A0"/>
                      </a:solidFill>
                      <a:latin typeface="Arial" panose="020B0604020202020204" pitchFamily="34" charset="0"/>
                      <a:ea typeface="Cascadia Code SemiBold" panose="020B0609020000020004" pitchFamily="49" charset="0"/>
                      <a:cs typeface="Arial" panose="020B0604020202020204" pitchFamily="34" charset="0"/>
                    </a:endParaRPr>
                  </a:p>
                </xdr:txBody>
              </xdr:sp>
              <xdr:sp macro="" textlink="'SUPPORT SHEET'!A10">
                <xdr:nvSpPr>
                  <xdr:cNvPr id="109" name="TextBox 108">
                    <a:extLst>
                      <a:ext uri="{FF2B5EF4-FFF2-40B4-BE49-F238E27FC236}">
                        <a16:creationId xmlns:a16="http://schemas.microsoft.com/office/drawing/2014/main" id="{00000000-0008-0000-0200-00006D000000}"/>
                      </a:ext>
                    </a:extLst>
                  </xdr:cNvPr>
                  <xdr:cNvSpPr txBox="1"/>
                </xdr:nvSpPr>
                <xdr:spPr>
                  <a:xfrm>
                    <a:off x="4365872" y="1198558"/>
                    <a:ext cx="1067842" cy="2644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74CB179-175F-4D85-9B99-03ECB54D9DC8}" type="TxLink">
                      <a:rPr lang="en-US" sz="1600" b="1" i="0" u="none" strike="noStrike">
                        <a:solidFill>
                          <a:srgbClr val="7030A0"/>
                        </a:solidFill>
                        <a:latin typeface="Arial" panose="020B0604020202020204" pitchFamily="34" charset="0"/>
                        <a:ea typeface="Calibri"/>
                        <a:cs typeface="Arial" panose="020B0604020202020204" pitchFamily="34" charset="0"/>
                      </a:rPr>
                      <a:pPr algn="ctr"/>
                      <a:t>AMAZON</a:t>
                    </a:fld>
                    <a:endParaRPr lang="en-IN" sz="1600" b="1">
                      <a:solidFill>
                        <a:srgbClr val="7030A0"/>
                      </a:solidFill>
                      <a:latin typeface="Arial" panose="020B0604020202020204" pitchFamily="34" charset="0"/>
                      <a:ea typeface="Cascadia Code SemiBold" panose="020B0609020000020004" pitchFamily="49" charset="0"/>
                      <a:cs typeface="Arial" panose="020B0604020202020204" pitchFamily="34" charset="0"/>
                    </a:endParaRPr>
                  </a:p>
                </xdr:txBody>
              </xdr:sp>
            </xdr:grpSp>
            <xdr:grpSp>
              <xdr:nvGrpSpPr>
                <xdr:cNvPr id="95" name="Group 94">
                  <a:extLst>
                    <a:ext uri="{FF2B5EF4-FFF2-40B4-BE49-F238E27FC236}">
                      <a16:creationId xmlns:a16="http://schemas.microsoft.com/office/drawing/2014/main" id="{00000000-0008-0000-0200-00005F000000}"/>
                    </a:ext>
                  </a:extLst>
                </xdr:cNvPr>
                <xdr:cNvGrpSpPr/>
              </xdr:nvGrpSpPr>
              <xdr:grpSpPr>
                <a:xfrm>
                  <a:off x="2016760" y="480373"/>
                  <a:ext cx="3405434" cy="2393773"/>
                  <a:chOff x="3832860" y="384810"/>
                  <a:chExt cx="2842260" cy="2800350"/>
                </a:xfrm>
              </xdr:grpSpPr>
              <xdr:graphicFrame macro="">
                <xdr:nvGraphicFramePr>
                  <xdr:cNvPr id="104" name="Chart 103">
                    <a:extLst>
                      <a:ext uri="{FF2B5EF4-FFF2-40B4-BE49-F238E27FC236}">
                        <a16:creationId xmlns:a16="http://schemas.microsoft.com/office/drawing/2014/main" id="{00000000-0008-0000-0200-000068000000}"/>
                      </a:ext>
                    </a:extLst>
                  </xdr:cNvPr>
                  <xdr:cNvGraphicFramePr/>
                </xdr:nvGraphicFramePr>
                <xdr:xfrm>
                  <a:off x="3832860" y="384810"/>
                  <a:ext cx="2842260" cy="2800350"/>
                </xdr:xfrm>
                <a:graphic>
                  <a:graphicData uri="http://schemas.openxmlformats.org/drawingml/2006/chart">
                    <c:chart xmlns:c="http://schemas.openxmlformats.org/drawingml/2006/chart" xmlns:r="http://schemas.openxmlformats.org/officeDocument/2006/relationships" r:id="rId23"/>
                  </a:graphicData>
                </a:graphic>
              </xdr:graphicFrame>
              <xdr:sp macro="" textlink="'SUPPORT SHEET'!C13">
                <xdr:nvSpPr>
                  <xdr:cNvPr id="105" name="TextBox 104">
                    <a:extLst>
                      <a:ext uri="{FF2B5EF4-FFF2-40B4-BE49-F238E27FC236}">
                        <a16:creationId xmlns:a16="http://schemas.microsoft.com/office/drawing/2014/main" id="{00000000-0008-0000-0200-000069000000}"/>
                      </a:ext>
                    </a:extLst>
                  </xdr:cNvPr>
                  <xdr:cNvSpPr txBox="1"/>
                </xdr:nvSpPr>
                <xdr:spPr>
                  <a:xfrm>
                    <a:off x="4997934" y="1285425"/>
                    <a:ext cx="94488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A0A599C6-9044-4F69-85D7-C49CD87E2864}" type="TxLink">
                      <a:rPr lang="en-US" sz="2400" b="1" i="0" u="none" strike="noStrike">
                        <a:solidFill>
                          <a:srgbClr val="7030A0"/>
                        </a:solidFill>
                        <a:latin typeface="Arial" panose="020B0604020202020204" pitchFamily="34" charset="0"/>
                        <a:ea typeface="Calibri"/>
                        <a:cs typeface="Arial" panose="020B0604020202020204" pitchFamily="34" charset="0"/>
                      </a:rPr>
                      <a:pPr algn="ctr"/>
                      <a:t>26%</a:t>
                    </a:fld>
                    <a:endParaRPr lang="en-IN" sz="2400" b="1">
                      <a:solidFill>
                        <a:srgbClr val="7030A0"/>
                      </a:solidFill>
                      <a:latin typeface="Arial" panose="020B0604020202020204" pitchFamily="34" charset="0"/>
                      <a:ea typeface="Cascadia Code SemiLight" panose="020B0609020000020004" pitchFamily="49" charset="0"/>
                      <a:cs typeface="Arial" panose="020B0604020202020204" pitchFamily="34" charset="0"/>
                    </a:endParaRPr>
                  </a:p>
                </xdr:txBody>
              </xdr:sp>
              <xdr:sp macro="" textlink="'SUPPORT SHEET'!C12">
                <xdr:nvSpPr>
                  <xdr:cNvPr id="106" name="TextBox 105">
                    <a:extLst>
                      <a:ext uri="{FF2B5EF4-FFF2-40B4-BE49-F238E27FC236}">
                        <a16:creationId xmlns:a16="http://schemas.microsoft.com/office/drawing/2014/main" id="{00000000-0008-0000-0200-00006A000000}"/>
                      </a:ext>
                    </a:extLst>
                  </xdr:cNvPr>
                  <xdr:cNvSpPr txBox="1"/>
                </xdr:nvSpPr>
                <xdr:spPr>
                  <a:xfrm>
                    <a:off x="4743703" y="1648693"/>
                    <a:ext cx="1280160" cy="449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A8903974-AB6D-4E31-8961-3174A739F808}" type="TxLink">
                      <a:rPr lang="en-US" sz="1400" b="1" i="0" u="none" strike="noStrike">
                        <a:solidFill>
                          <a:srgbClr val="7030A0"/>
                        </a:solidFill>
                        <a:latin typeface="Arial" panose="020B0604020202020204" pitchFamily="34" charset="0"/>
                        <a:ea typeface="Calibri"/>
                        <a:cs typeface="Arial" panose="020B0604020202020204" pitchFamily="34" charset="0"/>
                      </a:rPr>
                      <a:pPr algn="ctr"/>
                      <a:t>FLIPKART</a:t>
                    </a:fld>
                    <a:endParaRPr lang="en-IN" sz="1400" b="1">
                      <a:solidFill>
                        <a:srgbClr val="7030A0"/>
                      </a:solidFill>
                      <a:latin typeface="Arial" panose="020B0604020202020204" pitchFamily="34" charset="0"/>
                      <a:ea typeface="Cascadia Code SemiLight" panose="020B0609020000020004" pitchFamily="49" charset="0"/>
                      <a:cs typeface="Arial" panose="020B0604020202020204" pitchFamily="34" charset="0"/>
                    </a:endParaRPr>
                  </a:p>
                </xdr:txBody>
              </xdr:sp>
            </xdr:grpSp>
            <xdr:grpSp>
              <xdr:nvGrpSpPr>
                <xdr:cNvPr id="96" name="Group 95">
                  <a:extLst>
                    <a:ext uri="{FF2B5EF4-FFF2-40B4-BE49-F238E27FC236}">
                      <a16:creationId xmlns:a16="http://schemas.microsoft.com/office/drawing/2014/main" id="{00000000-0008-0000-0200-000060000000}"/>
                    </a:ext>
                  </a:extLst>
                </xdr:cNvPr>
                <xdr:cNvGrpSpPr/>
              </xdr:nvGrpSpPr>
              <xdr:grpSpPr>
                <a:xfrm>
                  <a:off x="50774" y="2464118"/>
                  <a:ext cx="3592539" cy="2395542"/>
                  <a:chOff x="3688080" y="316230"/>
                  <a:chExt cx="2385060" cy="1901190"/>
                </a:xfrm>
              </xdr:grpSpPr>
              <xdr:graphicFrame macro="">
                <xdr:nvGraphicFramePr>
                  <xdr:cNvPr id="101" name="Chart 100">
                    <a:extLst>
                      <a:ext uri="{FF2B5EF4-FFF2-40B4-BE49-F238E27FC236}">
                        <a16:creationId xmlns:a16="http://schemas.microsoft.com/office/drawing/2014/main" id="{00000000-0008-0000-0200-000065000000}"/>
                      </a:ext>
                    </a:extLst>
                  </xdr:cNvPr>
                  <xdr:cNvGraphicFramePr/>
                </xdr:nvGraphicFramePr>
                <xdr:xfrm>
                  <a:off x="3688080" y="316230"/>
                  <a:ext cx="2385060" cy="1901190"/>
                </xdr:xfrm>
                <a:graphic>
                  <a:graphicData uri="http://schemas.openxmlformats.org/drawingml/2006/chart">
                    <c:chart xmlns:c="http://schemas.openxmlformats.org/drawingml/2006/chart" xmlns:r="http://schemas.openxmlformats.org/officeDocument/2006/relationships" r:id="rId24"/>
                  </a:graphicData>
                </a:graphic>
              </xdr:graphicFrame>
              <xdr:sp macro="" textlink="'SUPPORT SHEET'!A15">
                <xdr:nvSpPr>
                  <xdr:cNvPr id="102" name="TextBox 101">
                    <a:extLst>
                      <a:ext uri="{FF2B5EF4-FFF2-40B4-BE49-F238E27FC236}">
                        <a16:creationId xmlns:a16="http://schemas.microsoft.com/office/drawing/2014/main" id="{00000000-0008-0000-0200-000066000000}"/>
                      </a:ext>
                    </a:extLst>
                  </xdr:cNvPr>
                  <xdr:cNvSpPr txBox="1"/>
                </xdr:nvSpPr>
                <xdr:spPr>
                  <a:xfrm>
                    <a:off x="4494619" y="945066"/>
                    <a:ext cx="939095" cy="3350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7EB423C-9C5C-463A-A180-40817F895161}" type="TxLink">
                      <a:rPr lang="en-US" sz="2400" b="1" i="0" u="none" strike="noStrike">
                        <a:solidFill>
                          <a:srgbClr val="461E64"/>
                        </a:solidFill>
                        <a:latin typeface="Arial" panose="020B0604020202020204" pitchFamily="34" charset="0"/>
                        <a:ea typeface="Calibri"/>
                        <a:cs typeface="Arial" panose="020B0604020202020204" pitchFamily="34" charset="0"/>
                      </a:rPr>
                      <a:pPr algn="ctr"/>
                      <a:t>25%</a:t>
                    </a:fld>
                    <a:endParaRPr lang="en-IN" sz="2400" b="1">
                      <a:solidFill>
                        <a:srgbClr val="461E64"/>
                      </a:solidFill>
                      <a:latin typeface="Arial" panose="020B0604020202020204" pitchFamily="34" charset="0"/>
                      <a:ea typeface="Cascadia Code SemiBold" panose="020B0609020000020004" pitchFamily="49" charset="0"/>
                      <a:cs typeface="Arial" panose="020B0604020202020204" pitchFamily="34" charset="0"/>
                    </a:endParaRPr>
                  </a:p>
                </xdr:txBody>
              </xdr:sp>
              <xdr:sp macro="" textlink="'SUPPORT SHEET'!A14">
                <xdr:nvSpPr>
                  <xdr:cNvPr id="103" name="TextBox 102">
                    <a:extLst>
                      <a:ext uri="{FF2B5EF4-FFF2-40B4-BE49-F238E27FC236}">
                        <a16:creationId xmlns:a16="http://schemas.microsoft.com/office/drawing/2014/main" id="{00000000-0008-0000-0200-000067000000}"/>
                      </a:ext>
                    </a:extLst>
                  </xdr:cNvPr>
                  <xdr:cNvSpPr txBox="1"/>
                </xdr:nvSpPr>
                <xdr:spPr>
                  <a:xfrm>
                    <a:off x="4365872" y="1198558"/>
                    <a:ext cx="1067842" cy="2644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EDF28E25-CB5A-4BCE-A5E2-2C822BF941C0}" type="TxLink">
                      <a:rPr lang="en-US" sz="1800" b="1" i="0" u="none" strike="noStrike">
                        <a:solidFill>
                          <a:srgbClr val="461E64"/>
                        </a:solidFill>
                        <a:latin typeface="Arial" panose="020B0604020202020204" pitchFamily="34" charset="0"/>
                        <a:ea typeface="Calibri"/>
                        <a:cs typeface="Arial" panose="020B0604020202020204" pitchFamily="34" charset="0"/>
                      </a:rPr>
                      <a:pPr algn="ctr"/>
                      <a:t>STORE</a:t>
                    </a:fld>
                    <a:endParaRPr lang="en-IN" sz="1800" b="1">
                      <a:solidFill>
                        <a:srgbClr val="461E64"/>
                      </a:solidFill>
                      <a:latin typeface="Arial" panose="020B0604020202020204" pitchFamily="34" charset="0"/>
                      <a:ea typeface="Cascadia Code SemiBold" panose="020B0609020000020004" pitchFamily="49" charset="0"/>
                      <a:cs typeface="Arial" panose="020B0604020202020204" pitchFamily="34" charset="0"/>
                    </a:endParaRPr>
                  </a:p>
                </xdr:txBody>
              </xdr:sp>
            </xdr:grpSp>
            <xdr:grpSp>
              <xdr:nvGrpSpPr>
                <xdr:cNvPr id="97" name="Group 96">
                  <a:extLst>
                    <a:ext uri="{FF2B5EF4-FFF2-40B4-BE49-F238E27FC236}">
                      <a16:creationId xmlns:a16="http://schemas.microsoft.com/office/drawing/2014/main" id="{00000000-0008-0000-0200-000061000000}"/>
                    </a:ext>
                  </a:extLst>
                </xdr:cNvPr>
                <xdr:cNvGrpSpPr/>
              </xdr:nvGrpSpPr>
              <xdr:grpSpPr>
                <a:xfrm>
                  <a:off x="1821656" y="2426489"/>
                  <a:ext cx="4097037" cy="2395542"/>
                  <a:chOff x="3688080" y="316230"/>
                  <a:chExt cx="2385060" cy="1901190"/>
                </a:xfrm>
              </xdr:grpSpPr>
              <xdr:graphicFrame macro="">
                <xdr:nvGraphicFramePr>
                  <xdr:cNvPr id="98" name="Chart 97">
                    <a:extLst>
                      <a:ext uri="{FF2B5EF4-FFF2-40B4-BE49-F238E27FC236}">
                        <a16:creationId xmlns:a16="http://schemas.microsoft.com/office/drawing/2014/main" id="{00000000-0008-0000-0200-000062000000}"/>
                      </a:ext>
                    </a:extLst>
                  </xdr:cNvPr>
                  <xdr:cNvGraphicFramePr/>
                </xdr:nvGraphicFramePr>
                <xdr:xfrm>
                  <a:off x="3688080" y="316230"/>
                  <a:ext cx="2385060" cy="1901190"/>
                </xdr:xfrm>
                <a:graphic>
                  <a:graphicData uri="http://schemas.openxmlformats.org/drawingml/2006/chart">
                    <c:chart xmlns:c="http://schemas.openxmlformats.org/drawingml/2006/chart" xmlns:r="http://schemas.openxmlformats.org/officeDocument/2006/relationships" r:id="rId25"/>
                  </a:graphicData>
                </a:graphic>
              </xdr:graphicFrame>
              <xdr:sp macro="" textlink="'SUPPORT SHEET'!C17">
                <xdr:nvSpPr>
                  <xdr:cNvPr id="99" name="TextBox 98">
                    <a:extLst>
                      <a:ext uri="{FF2B5EF4-FFF2-40B4-BE49-F238E27FC236}">
                        <a16:creationId xmlns:a16="http://schemas.microsoft.com/office/drawing/2014/main" id="{00000000-0008-0000-0200-000063000000}"/>
                      </a:ext>
                    </a:extLst>
                  </xdr:cNvPr>
                  <xdr:cNvSpPr txBox="1"/>
                </xdr:nvSpPr>
                <xdr:spPr>
                  <a:xfrm>
                    <a:off x="4494619" y="948312"/>
                    <a:ext cx="939095" cy="3350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5A3516D5-3A03-4C60-9EE2-4F8C996EB853}" type="TxLink">
                      <a:rPr lang="en-US" sz="2400" b="1" i="0" u="none" strike="noStrike">
                        <a:solidFill>
                          <a:srgbClr val="461E64"/>
                        </a:solidFill>
                        <a:latin typeface="Arial" panose="020B0604020202020204" pitchFamily="34" charset="0"/>
                        <a:ea typeface="Calibri"/>
                        <a:cs typeface="Arial" panose="020B0604020202020204" pitchFamily="34" charset="0"/>
                      </a:rPr>
                      <a:pPr algn="ctr"/>
                      <a:t>26%</a:t>
                    </a:fld>
                    <a:endParaRPr lang="en-IN" sz="4800" b="1">
                      <a:solidFill>
                        <a:srgbClr val="461E64"/>
                      </a:solidFill>
                      <a:latin typeface="Arial" panose="020B0604020202020204" pitchFamily="34" charset="0"/>
                      <a:ea typeface="Cascadia Code SemiBold" panose="020B0609020000020004" pitchFamily="49" charset="0"/>
                      <a:cs typeface="Arial" panose="020B0604020202020204" pitchFamily="34" charset="0"/>
                    </a:endParaRPr>
                  </a:p>
                </xdr:txBody>
              </xdr:sp>
              <xdr:sp macro="" textlink="'SUPPORT SHEET'!C16">
                <xdr:nvSpPr>
                  <xdr:cNvPr id="100" name="TextBox 99">
                    <a:extLst>
                      <a:ext uri="{FF2B5EF4-FFF2-40B4-BE49-F238E27FC236}">
                        <a16:creationId xmlns:a16="http://schemas.microsoft.com/office/drawing/2014/main" id="{00000000-0008-0000-0200-000064000000}"/>
                      </a:ext>
                    </a:extLst>
                  </xdr:cNvPr>
                  <xdr:cNvSpPr txBox="1"/>
                </xdr:nvSpPr>
                <xdr:spPr>
                  <a:xfrm>
                    <a:off x="4365872" y="1198558"/>
                    <a:ext cx="1067842" cy="2644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6974A2A2-42D4-4878-B560-FF0E1087AFF4}" type="TxLink">
                      <a:rPr lang="en-US" sz="1400" b="1" i="0" u="none" strike="noStrike">
                        <a:solidFill>
                          <a:srgbClr val="461E64"/>
                        </a:solidFill>
                        <a:latin typeface="Arial" panose="020B0604020202020204" pitchFamily="34" charset="0"/>
                        <a:ea typeface="Calibri"/>
                        <a:cs typeface="Arial" panose="020B0604020202020204" pitchFamily="34" charset="0"/>
                      </a:rPr>
                      <a:pPr algn="ctr"/>
                      <a:t>WEBSITE</a:t>
                    </a:fld>
                    <a:endParaRPr lang="en-IN" sz="1800" b="1">
                      <a:solidFill>
                        <a:srgbClr val="461E64"/>
                      </a:solidFill>
                      <a:latin typeface="Arial" panose="020B0604020202020204" pitchFamily="34" charset="0"/>
                      <a:ea typeface="Cascadia Code SemiBold" panose="020B0609020000020004" pitchFamily="49" charset="0"/>
                      <a:cs typeface="Arial" panose="020B0604020202020204" pitchFamily="34" charset="0"/>
                    </a:endParaRPr>
                  </a:p>
                </xdr:txBody>
              </xdr:sp>
            </xdr:grpSp>
          </xdr:grpSp>
          <xdr:grpSp>
            <xdr:nvGrpSpPr>
              <xdr:cNvPr id="84" name="Group 83">
                <a:extLst>
                  <a:ext uri="{FF2B5EF4-FFF2-40B4-BE49-F238E27FC236}">
                    <a16:creationId xmlns:a16="http://schemas.microsoft.com/office/drawing/2014/main" id="{00000000-0008-0000-0200-000054000000}"/>
                  </a:ext>
                </a:extLst>
              </xdr:cNvPr>
              <xdr:cNvGrpSpPr/>
            </xdr:nvGrpSpPr>
            <xdr:grpSpPr>
              <a:xfrm>
                <a:off x="4820363" y="151693"/>
                <a:ext cx="7881843" cy="2480323"/>
                <a:chOff x="4820363" y="151693"/>
                <a:chExt cx="7881843" cy="2480323"/>
              </a:xfrm>
            </xdr:grpSpPr>
            <xdr:sp macro="" textlink="">
              <xdr:nvSpPr>
                <xdr:cNvPr id="91" name="Rectangle: Rounded Corners 90">
                  <a:extLst>
                    <a:ext uri="{FF2B5EF4-FFF2-40B4-BE49-F238E27FC236}">
                      <a16:creationId xmlns:a16="http://schemas.microsoft.com/office/drawing/2014/main" id="{00000000-0008-0000-0200-00005B000000}"/>
                    </a:ext>
                  </a:extLst>
                </xdr:cNvPr>
                <xdr:cNvSpPr/>
              </xdr:nvSpPr>
              <xdr:spPr>
                <a:xfrm>
                  <a:off x="5512005" y="151693"/>
                  <a:ext cx="5483783" cy="2480323"/>
                </a:xfrm>
                <a:prstGeom prst="roundRect">
                  <a:avLst>
                    <a:gd name="adj" fmla="val 6842"/>
                  </a:avLst>
                </a:prstGeom>
                <a:solidFill>
                  <a:schemeClr val="accent4">
                    <a:lumMod val="40000"/>
                    <a:lumOff val="60000"/>
                  </a:schemeClr>
                </a:solidFill>
                <a:ln>
                  <a:solidFill>
                    <a:srgbClr val="461E64"/>
                  </a:solidFill>
                </a:ln>
                <a:scene3d>
                  <a:camera prst="orthographicFront"/>
                  <a:lightRig rig="threePt" dir="t"/>
                </a:scene3d>
                <a:sp3d>
                  <a:bevelT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92" name="Chart 91">
                  <a:extLst>
                    <a:ext uri="{FF2B5EF4-FFF2-40B4-BE49-F238E27FC236}">
                      <a16:creationId xmlns:a16="http://schemas.microsoft.com/office/drawing/2014/main" id="{00000000-0008-0000-0200-00005C000000}"/>
                    </a:ext>
                  </a:extLst>
                </xdr:cNvPr>
                <xdr:cNvGraphicFramePr>
                  <a:graphicFrameLocks/>
                </xdr:cNvGraphicFramePr>
              </xdr:nvGraphicFramePr>
              <xdr:xfrm>
                <a:off x="4820363" y="292004"/>
                <a:ext cx="7881843" cy="2274846"/>
              </xdr:xfrm>
              <a:graphic>
                <a:graphicData uri="http://schemas.openxmlformats.org/drawingml/2006/chart">
                  <c:chart xmlns:c="http://schemas.openxmlformats.org/drawingml/2006/chart" xmlns:r="http://schemas.openxmlformats.org/officeDocument/2006/relationships" r:id="rId26"/>
                </a:graphicData>
              </a:graphic>
            </xdr:graphicFrame>
          </xdr:grpSp>
          <xdr:grpSp>
            <xdr:nvGrpSpPr>
              <xdr:cNvPr id="85" name="Group 84">
                <a:extLst>
                  <a:ext uri="{FF2B5EF4-FFF2-40B4-BE49-F238E27FC236}">
                    <a16:creationId xmlns:a16="http://schemas.microsoft.com/office/drawing/2014/main" id="{00000000-0008-0000-0200-000055000000}"/>
                  </a:ext>
                </a:extLst>
              </xdr:cNvPr>
              <xdr:cNvGrpSpPr/>
            </xdr:nvGrpSpPr>
            <xdr:grpSpPr>
              <a:xfrm>
                <a:off x="3112421" y="4820264"/>
                <a:ext cx="2352548" cy="3635361"/>
                <a:chOff x="3112421" y="4820264"/>
                <a:chExt cx="2352548" cy="3635361"/>
              </a:xfrm>
            </xdr:grpSpPr>
            <xdr:sp macro="" textlink="">
              <xdr:nvSpPr>
                <xdr:cNvPr id="89" name="Rectangle: Rounded Corners 88">
                  <a:extLst>
                    <a:ext uri="{FF2B5EF4-FFF2-40B4-BE49-F238E27FC236}">
                      <a16:creationId xmlns:a16="http://schemas.microsoft.com/office/drawing/2014/main" id="{00000000-0008-0000-0200-000059000000}"/>
                    </a:ext>
                  </a:extLst>
                </xdr:cNvPr>
                <xdr:cNvSpPr/>
              </xdr:nvSpPr>
              <xdr:spPr>
                <a:xfrm>
                  <a:off x="3112421" y="4820264"/>
                  <a:ext cx="2352548" cy="3635361"/>
                </a:xfrm>
                <a:prstGeom prst="roundRect">
                  <a:avLst>
                    <a:gd name="adj" fmla="val 6842"/>
                  </a:avLst>
                </a:prstGeom>
                <a:solidFill>
                  <a:schemeClr val="accent4">
                    <a:lumMod val="40000"/>
                    <a:lumOff val="60000"/>
                  </a:schemeClr>
                </a:solidFill>
                <a:ln>
                  <a:solidFill>
                    <a:srgbClr val="461E64"/>
                  </a:solidFill>
                </a:ln>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90" name="Chart 89">
                  <a:extLst>
                    <a:ext uri="{FF2B5EF4-FFF2-40B4-BE49-F238E27FC236}">
                      <a16:creationId xmlns:a16="http://schemas.microsoft.com/office/drawing/2014/main" id="{00000000-0008-0000-0200-00005A000000}"/>
                    </a:ext>
                  </a:extLst>
                </xdr:cNvPr>
                <xdr:cNvGraphicFramePr>
                  <a:graphicFrameLocks/>
                </xdr:cNvGraphicFramePr>
              </xdr:nvGraphicFramePr>
              <xdr:xfrm>
                <a:off x="3211629" y="5466624"/>
                <a:ext cx="2233997" cy="2928937"/>
              </xdr:xfrm>
              <a:graphic>
                <a:graphicData uri="http://schemas.openxmlformats.org/drawingml/2006/chart">
                  <c:chart xmlns:c="http://schemas.openxmlformats.org/drawingml/2006/chart" xmlns:r="http://schemas.openxmlformats.org/officeDocument/2006/relationships" r:id="rId27"/>
                </a:graphicData>
              </a:graphic>
            </xdr:graphicFrame>
          </xdr:grpSp>
          <xdr:sp macro="" textlink="">
            <xdr:nvSpPr>
              <xdr:cNvPr id="87" name="Rectangle: Rounded Corners 86">
                <a:extLst>
                  <a:ext uri="{FF2B5EF4-FFF2-40B4-BE49-F238E27FC236}">
                    <a16:creationId xmlns:a16="http://schemas.microsoft.com/office/drawing/2014/main" id="{00000000-0008-0000-0200-000057000000}"/>
                  </a:ext>
                </a:extLst>
              </xdr:cNvPr>
              <xdr:cNvSpPr/>
            </xdr:nvSpPr>
            <xdr:spPr>
              <a:xfrm>
                <a:off x="309658" y="4822031"/>
                <a:ext cx="2688101" cy="3633594"/>
              </a:xfrm>
              <a:prstGeom prst="roundRect">
                <a:avLst>
                  <a:gd name="adj" fmla="val 6842"/>
                </a:avLst>
              </a:prstGeom>
              <a:solidFill>
                <a:schemeClr val="accent4">
                  <a:lumMod val="40000"/>
                  <a:lumOff val="60000"/>
                </a:schemeClr>
              </a:solidFill>
              <a:ln>
                <a:solidFill>
                  <a:srgbClr val="461E64"/>
                </a:solidFill>
              </a:ln>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grpSp>
    </xdr:grpSp>
    <xdr:clientData/>
  </xdr:twoCellAnchor>
  <xdr:twoCellAnchor editAs="oneCell">
    <xdr:from>
      <xdr:col>0</xdr:col>
      <xdr:colOff>297350</xdr:colOff>
      <xdr:row>29</xdr:row>
      <xdr:rowOff>25400</xdr:rowOff>
    </xdr:from>
    <xdr:to>
      <xdr:col>4</xdr:col>
      <xdr:colOff>406400</xdr:colOff>
      <xdr:row>46</xdr:row>
      <xdr:rowOff>127000</xdr:rowOff>
    </xdr:to>
    <mc:AlternateContent xmlns:mc="http://schemas.openxmlformats.org/markup-compatibility/2006" xmlns:a14="http://schemas.microsoft.com/office/drawing/2010/main">
      <mc:Choice Requires="a14">
        <xdr:graphicFrame macro="">
          <xdr:nvGraphicFramePr>
            <xdr:cNvPr id="3" name="PRODUCT">
              <a:extLst>
                <a:ext uri="{FF2B5EF4-FFF2-40B4-BE49-F238E27FC236}">
                  <a16:creationId xmlns:a16="http://schemas.microsoft.com/office/drawing/2014/main" id="{00000000-0008-0000-0200-000003000000}"/>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297350" y="5181600"/>
              <a:ext cx="2547450" cy="31242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241300</xdr:colOff>
      <xdr:row>0</xdr:row>
      <xdr:rowOff>152400</xdr:rowOff>
    </xdr:from>
    <xdr:to>
      <xdr:col>18</xdr:col>
      <xdr:colOff>63500</xdr:colOff>
      <xdr:row>5</xdr:row>
      <xdr:rowOff>0</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5727700" y="152400"/>
          <a:ext cx="5308600" cy="736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600" b="1" u="sng" cap="none" spc="0">
              <a:ln w="9525">
                <a:solidFill>
                  <a:schemeClr val="bg1"/>
                </a:solidFill>
                <a:prstDash val="solid"/>
              </a:ln>
              <a:solidFill>
                <a:schemeClr val="tx1"/>
              </a:solidFill>
              <a:effectLst>
                <a:outerShdw blurRad="12700" dist="38100" dir="2700000" algn="tl" rotWithShape="0">
                  <a:schemeClr val="bg1">
                    <a:lumMod val="50000"/>
                  </a:schemeClr>
                </a:outerShdw>
              </a:effectLst>
            </a:rPr>
            <a:t>GENDER</a:t>
          </a:r>
          <a:r>
            <a:rPr lang="en-IN" sz="3200" b="1" u="sng" cap="none" spc="0">
              <a:ln w="9525">
                <a:solidFill>
                  <a:schemeClr val="bg1"/>
                </a:solidFill>
                <a:prstDash val="solid"/>
              </a:ln>
              <a:solidFill>
                <a:schemeClr val="tx1"/>
              </a:solidFill>
              <a:effectLst>
                <a:outerShdw blurRad="12700" dist="38100" dir="2700000" algn="tl" rotWithShape="0">
                  <a:schemeClr val="bg1">
                    <a:lumMod val="50000"/>
                  </a:schemeClr>
                </a:outerShdw>
              </a:effectLst>
            </a:rPr>
            <a:t> wise </a:t>
          </a:r>
          <a:r>
            <a:rPr lang="en-IN" sz="3600" b="1" u="sng" cap="none" spc="0">
              <a:ln w="9525">
                <a:solidFill>
                  <a:schemeClr val="bg1"/>
                </a:solidFill>
                <a:prstDash val="solid"/>
              </a:ln>
              <a:solidFill>
                <a:schemeClr val="tx1"/>
              </a:solidFill>
              <a:effectLst>
                <a:outerShdw blurRad="12700" dist="38100" dir="2700000" algn="tl" rotWithShape="0">
                  <a:schemeClr val="bg1">
                    <a:lumMod val="50000"/>
                  </a:schemeClr>
                </a:outerShdw>
              </a:effectLst>
            </a:rPr>
            <a:t>CUSTOMERS</a:t>
          </a:r>
          <a:r>
            <a:rPr lang="en-IN" sz="3200" b="1" u="sng" cap="none" spc="0">
              <a:ln w="9525">
                <a:solidFill>
                  <a:schemeClr val="bg1"/>
                </a:solidFill>
                <a:prstDash val="solid"/>
              </a:ln>
              <a:solidFill>
                <a:schemeClr val="tx1"/>
              </a:solidFill>
              <a:effectLst>
                <a:outerShdw blurRad="12700" dist="38100" dir="2700000" algn="tl" rotWithShape="0">
                  <a:schemeClr val="bg1">
                    <a:lumMod val="50000"/>
                  </a:schemeClr>
                </a:outerShdw>
              </a:effectLst>
            </a:rPr>
            <a:t> </a:t>
          </a:r>
        </a:p>
      </xdr:txBody>
    </xdr:sp>
    <xdr:clientData/>
  </xdr:twoCellAnchor>
  <xdr:twoCellAnchor>
    <xdr:from>
      <xdr:col>13</xdr:col>
      <xdr:colOff>50800</xdr:colOff>
      <xdr:row>16</xdr:row>
      <xdr:rowOff>25400</xdr:rowOff>
    </xdr:from>
    <xdr:to>
      <xdr:col>18</xdr:col>
      <xdr:colOff>63500</xdr:colOff>
      <xdr:row>20</xdr:row>
      <xdr:rowOff>63500</xdr:rowOff>
    </xdr:to>
    <xdr:sp macro="" textlink="">
      <xdr:nvSpPr>
        <xdr:cNvPr id="5" name="TextBox 4">
          <a:extLst>
            <a:ext uri="{FF2B5EF4-FFF2-40B4-BE49-F238E27FC236}">
              <a16:creationId xmlns:a16="http://schemas.microsoft.com/office/drawing/2014/main" id="{00000000-0008-0000-0200-000005000000}"/>
            </a:ext>
          </a:extLst>
        </xdr:cNvPr>
        <xdr:cNvSpPr txBox="1"/>
      </xdr:nvSpPr>
      <xdr:spPr>
        <a:xfrm>
          <a:off x="7975600" y="2870200"/>
          <a:ext cx="3060700" cy="749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600" b="1" u="sng"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STATE </a:t>
          </a:r>
          <a:r>
            <a:rPr lang="en-IN" sz="2800" b="1" u="sng" cap="none" spc="0">
              <a:ln w="9525">
                <a:solidFill>
                  <a:schemeClr val="bg1"/>
                </a:solidFill>
                <a:prstDash val="solid"/>
              </a:ln>
              <a:solidFill>
                <a:schemeClr val="tx1"/>
              </a:solidFill>
              <a:effectLst>
                <a:outerShdw blurRad="12700" dist="38100" dir="2700000" algn="tl" rotWithShape="0">
                  <a:schemeClr val="bg1">
                    <a:lumMod val="50000"/>
                  </a:schemeClr>
                </a:outerShdw>
              </a:effectLst>
            </a:rPr>
            <a:t>vs</a:t>
          </a:r>
          <a:r>
            <a:rPr lang="en-IN" sz="3600" b="1" u="sng"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SALES</a:t>
          </a:r>
          <a:endParaRPr lang="en-IN" sz="3600" b="1" u="sng"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twoCellAnchor>
  <xdr:twoCellAnchor>
    <xdr:from>
      <xdr:col>0</xdr:col>
      <xdr:colOff>558800</xdr:colOff>
      <xdr:row>26</xdr:row>
      <xdr:rowOff>76200</xdr:rowOff>
    </xdr:from>
    <xdr:to>
      <xdr:col>4</xdr:col>
      <xdr:colOff>127000</xdr:colOff>
      <xdr:row>30</xdr:row>
      <xdr:rowOff>0</xdr:rowOff>
    </xdr:to>
    <xdr:sp macro="" textlink="">
      <xdr:nvSpPr>
        <xdr:cNvPr id="6" name="TextBox 5">
          <a:extLst>
            <a:ext uri="{FF2B5EF4-FFF2-40B4-BE49-F238E27FC236}">
              <a16:creationId xmlns:a16="http://schemas.microsoft.com/office/drawing/2014/main" id="{00000000-0008-0000-0200-000006000000}"/>
            </a:ext>
          </a:extLst>
        </xdr:cNvPr>
        <xdr:cNvSpPr txBox="1"/>
      </xdr:nvSpPr>
      <xdr:spPr>
        <a:xfrm>
          <a:off x="558800" y="4699000"/>
          <a:ext cx="2006600" cy="635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u="sng" cap="none" spc="0">
              <a:ln w="9525">
                <a:solidFill>
                  <a:schemeClr val="bg1"/>
                </a:solidFill>
                <a:prstDash val="solid"/>
              </a:ln>
              <a:solidFill>
                <a:schemeClr val="tx1"/>
              </a:solidFill>
              <a:effectLst>
                <a:outerShdw blurRad="12700" dist="38100" dir="2700000" algn="tl" rotWithShape="0">
                  <a:schemeClr val="bg1">
                    <a:lumMod val="50000"/>
                  </a:schemeClr>
                </a:outerShdw>
              </a:effectLst>
            </a:rPr>
            <a:t>PRODUCTS</a:t>
          </a:r>
        </a:p>
      </xdr:txBody>
    </xdr:sp>
    <xdr:clientData/>
  </xdr:twoCellAnchor>
  <xdr:twoCellAnchor>
    <xdr:from>
      <xdr:col>5</xdr:col>
      <xdr:colOff>215900</xdr:colOff>
      <xdr:row>26</xdr:row>
      <xdr:rowOff>76200</xdr:rowOff>
    </xdr:from>
    <xdr:to>
      <xdr:col>8</xdr:col>
      <xdr:colOff>533400</xdr:colOff>
      <xdr:row>32</xdr:row>
      <xdr:rowOff>63500</xdr:rowOff>
    </xdr:to>
    <xdr:sp macro="" textlink="">
      <xdr:nvSpPr>
        <xdr:cNvPr id="9" name="TextBox 8">
          <a:extLst>
            <a:ext uri="{FF2B5EF4-FFF2-40B4-BE49-F238E27FC236}">
              <a16:creationId xmlns:a16="http://schemas.microsoft.com/office/drawing/2014/main" id="{00000000-0008-0000-0200-000009000000}"/>
            </a:ext>
          </a:extLst>
        </xdr:cNvPr>
        <xdr:cNvSpPr txBox="1"/>
      </xdr:nvSpPr>
      <xdr:spPr>
        <a:xfrm>
          <a:off x="3263900" y="4699000"/>
          <a:ext cx="2146300" cy="1054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1" i="0" u="sng" cap="none" spc="0">
              <a:ln w="9525">
                <a:solidFill>
                  <a:schemeClr val="bg1"/>
                </a:solidFill>
                <a:prstDash val="solid"/>
              </a:ln>
              <a:solidFill>
                <a:schemeClr val="tx1"/>
              </a:solidFill>
              <a:effectLst>
                <a:outerShdw blurRad="12700" dist="38100" dir="2700000" algn="tl" rotWithShape="0">
                  <a:schemeClr val="bg1">
                    <a:lumMod val="50000"/>
                  </a:schemeClr>
                </a:outerShdw>
              </a:effectLst>
            </a:rPr>
            <a:t>YEAR WISE </a:t>
          </a:r>
          <a:r>
            <a:rPr lang="en-IN" sz="2800" b="1" i="0" u="sng" cap="none" spc="0">
              <a:ln w="9525">
                <a:solidFill>
                  <a:schemeClr val="bg1"/>
                </a:solidFill>
                <a:prstDash val="solid"/>
              </a:ln>
              <a:solidFill>
                <a:schemeClr val="tx1"/>
              </a:solidFill>
              <a:effectLst>
                <a:outerShdw blurRad="12700" dist="38100" dir="2700000" algn="tl" rotWithShape="0">
                  <a:schemeClr val="bg1">
                    <a:lumMod val="50000"/>
                  </a:schemeClr>
                </a:outerShdw>
              </a:effectLst>
            </a:rPr>
            <a:t>CUSTOMERS</a:t>
          </a:r>
          <a:endParaRPr lang="en-IN" sz="2400" b="1" i="0" u="sng"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twoCellAnchor>
  <xdr:twoCellAnchor>
    <xdr:from>
      <xdr:col>1</xdr:col>
      <xdr:colOff>76200</xdr:colOff>
      <xdr:row>0</xdr:row>
      <xdr:rowOff>50800</xdr:rowOff>
    </xdr:from>
    <xdr:to>
      <xdr:col>8</xdr:col>
      <xdr:colOff>520700</xdr:colOff>
      <xdr:row>4</xdr:row>
      <xdr:rowOff>63500</xdr:rowOff>
    </xdr:to>
    <xdr:sp macro="" textlink="">
      <xdr:nvSpPr>
        <xdr:cNvPr id="13" name="TextBox 12">
          <a:extLst>
            <a:ext uri="{FF2B5EF4-FFF2-40B4-BE49-F238E27FC236}">
              <a16:creationId xmlns:a16="http://schemas.microsoft.com/office/drawing/2014/main" id="{00000000-0008-0000-0200-00000D000000}"/>
            </a:ext>
          </a:extLst>
        </xdr:cNvPr>
        <xdr:cNvSpPr txBox="1"/>
      </xdr:nvSpPr>
      <xdr:spPr>
        <a:xfrm>
          <a:off x="685800" y="50800"/>
          <a:ext cx="4711700"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600" b="1" u="sng" cap="none" spc="0">
              <a:ln w="9525">
                <a:solidFill>
                  <a:schemeClr val="bg1"/>
                </a:solidFill>
                <a:prstDash val="solid"/>
              </a:ln>
              <a:solidFill>
                <a:schemeClr val="tx1"/>
              </a:solidFill>
              <a:effectLst>
                <a:outerShdw blurRad="12700" dist="38100" dir="2700000" algn="tl" rotWithShape="0">
                  <a:schemeClr val="bg1">
                    <a:lumMod val="50000"/>
                  </a:schemeClr>
                </a:outerShdw>
              </a:effectLst>
            </a:rPr>
            <a:t>E-COMMERCE</a:t>
          </a:r>
          <a:r>
            <a:rPr lang="en-IN" sz="3600" b="1" u="sng"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SALES </a:t>
          </a:r>
          <a:endParaRPr lang="en-IN" sz="3600" b="1" u="sng"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twoCellAnchor>
  <xdr:twoCellAnchor>
    <xdr:from>
      <xdr:col>22</xdr:col>
      <xdr:colOff>558800</xdr:colOff>
      <xdr:row>0</xdr:row>
      <xdr:rowOff>38101</xdr:rowOff>
    </xdr:from>
    <xdr:to>
      <xdr:col>32</xdr:col>
      <xdr:colOff>203200</xdr:colOff>
      <xdr:row>46</xdr:row>
      <xdr:rowOff>165102</xdr:rowOff>
    </xdr:to>
    <xdr:sp macro="" textlink="">
      <xdr:nvSpPr>
        <xdr:cNvPr id="24" name="Rectangle: Rounded Corners 23">
          <a:extLst>
            <a:ext uri="{FF2B5EF4-FFF2-40B4-BE49-F238E27FC236}">
              <a16:creationId xmlns:a16="http://schemas.microsoft.com/office/drawing/2014/main" id="{15226560-3F57-4B1B-BAB3-B5FEA36D6A9E}"/>
            </a:ext>
          </a:extLst>
        </xdr:cNvPr>
        <xdr:cNvSpPr/>
      </xdr:nvSpPr>
      <xdr:spPr>
        <a:xfrm>
          <a:off x="13970000" y="38101"/>
          <a:ext cx="5740400" cy="8305801"/>
        </a:xfrm>
        <a:prstGeom prst="roundRect">
          <a:avLst>
            <a:gd name="adj" fmla="val 6842"/>
          </a:avLst>
        </a:prstGeom>
        <a:solidFill>
          <a:schemeClr val="accent4">
            <a:lumMod val="40000"/>
            <a:lumOff val="60000"/>
          </a:schemeClr>
        </a:solid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32</xdr:col>
      <xdr:colOff>254000</xdr:colOff>
      <xdr:row>0</xdr:row>
      <xdr:rowOff>127001</xdr:rowOff>
    </xdr:from>
    <xdr:to>
      <xdr:col>38</xdr:col>
      <xdr:colOff>393700</xdr:colOff>
      <xdr:row>15</xdr:row>
      <xdr:rowOff>127001</xdr:rowOff>
    </xdr:to>
    <xdr:sp macro="" textlink="">
      <xdr:nvSpPr>
        <xdr:cNvPr id="25" name="Rectangle: Rounded Corners 24">
          <a:extLst>
            <a:ext uri="{FF2B5EF4-FFF2-40B4-BE49-F238E27FC236}">
              <a16:creationId xmlns:a16="http://schemas.microsoft.com/office/drawing/2014/main" id="{D631FC3B-DA50-4027-8C07-4C645A59AFF7}"/>
            </a:ext>
          </a:extLst>
        </xdr:cNvPr>
        <xdr:cNvSpPr/>
      </xdr:nvSpPr>
      <xdr:spPr>
        <a:xfrm>
          <a:off x="19761200" y="127001"/>
          <a:ext cx="3797300" cy="2667000"/>
        </a:xfrm>
        <a:prstGeom prst="roundRect">
          <a:avLst>
            <a:gd name="adj" fmla="val 6842"/>
          </a:avLst>
        </a:prstGeom>
        <a:solidFill>
          <a:schemeClr val="accent4">
            <a:lumMod val="40000"/>
            <a:lumOff val="60000"/>
          </a:schemeClr>
        </a:solid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32</xdr:col>
      <xdr:colOff>271300</xdr:colOff>
      <xdr:row>5</xdr:row>
      <xdr:rowOff>127001</xdr:rowOff>
    </xdr:from>
    <xdr:to>
      <xdr:col>38</xdr:col>
      <xdr:colOff>393700</xdr:colOff>
      <xdr:row>15</xdr:row>
      <xdr:rowOff>76201</xdr:rowOff>
    </xdr:to>
    <xdr:sp macro="" textlink="">
      <xdr:nvSpPr>
        <xdr:cNvPr id="26" name="Rectangle: Rounded Corners 25">
          <a:extLst>
            <a:ext uri="{FF2B5EF4-FFF2-40B4-BE49-F238E27FC236}">
              <a16:creationId xmlns:a16="http://schemas.microsoft.com/office/drawing/2014/main" id="{BBE5DA23-6232-49D4-B6FB-372C0B4DC21E}"/>
            </a:ext>
          </a:extLst>
        </xdr:cNvPr>
        <xdr:cNvSpPr/>
      </xdr:nvSpPr>
      <xdr:spPr>
        <a:xfrm>
          <a:off x="19778500" y="1016001"/>
          <a:ext cx="3780000" cy="1727200"/>
        </a:xfrm>
        <a:prstGeom prst="roundRect">
          <a:avLst>
            <a:gd name="adj" fmla="val 6842"/>
          </a:avLst>
        </a:prstGeom>
        <a:solidFill>
          <a:srgbClr val="DFAAEE"/>
        </a:solid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23</xdr:col>
      <xdr:colOff>495300</xdr:colOff>
      <xdr:row>0</xdr:row>
      <xdr:rowOff>50801</xdr:rowOff>
    </xdr:from>
    <xdr:to>
      <xdr:col>31</xdr:col>
      <xdr:colOff>241300</xdr:colOff>
      <xdr:row>5</xdr:row>
      <xdr:rowOff>114301</xdr:rowOff>
    </xdr:to>
    <xdr:sp macro="" textlink="">
      <xdr:nvSpPr>
        <xdr:cNvPr id="27" name="TextBox 26">
          <a:extLst>
            <a:ext uri="{FF2B5EF4-FFF2-40B4-BE49-F238E27FC236}">
              <a16:creationId xmlns:a16="http://schemas.microsoft.com/office/drawing/2014/main" id="{3C000FA8-CB1E-4028-A448-59FB0AEFEC30}"/>
            </a:ext>
          </a:extLst>
        </xdr:cNvPr>
        <xdr:cNvSpPr txBox="1"/>
      </xdr:nvSpPr>
      <xdr:spPr>
        <a:xfrm>
          <a:off x="14516100" y="50801"/>
          <a:ext cx="4622800"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5400" b="1" u="sng" cap="none" spc="0">
              <a:ln w="9525">
                <a:solidFill>
                  <a:schemeClr val="bg1"/>
                </a:solidFill>
                <a:prstDash val="solid"/>
              </a:ln>
              <a:solidFill>
                <a:schemeClr val="tx1"/>
              </a:solidFill>
              <a:effectLst>
                <a:outerShdw blurRad="12700" dist="38100" dir="2700000" algn="tl" rotWithShape="0">
                  <a:schemeClr val="bg1">
                    <a:lumMod val="50000"/>
                  </a:schemeClr>
                </a:outerShdw>
              </a:effectLst>
            </a:rPr>
            <a:t>PRODUCT</a:t>
          </a:r>
          <a:r>
            <a:rPr lang="en-IN" sz="5400" b="1" u="sng">
              <a:solidFill>
                <a:srgbClr val="461E64"/>
              </a:solidFill>
            </a:rPr>
            <a:t> </a:t>
          </a:r>
          <a:r>
            <a:rPr lang="en-IN" sz="5400" b="1" u="sng" cap="none" spc="0">
              <a:ln w="9525">
                <a:solidFill>
                  <a:schemeClr val="bg1"/>
                </a:solidFill>
                <a:prstDash val="solid"/>
              </a:ln>
              <a:solidFill>
                <a:schemeClr val="tx1"/>
              </a:solidFill>
              <a:effectLst>
                <a:outerShdw blurRad="12700" dist="38100" dir="2700000" algn="tl" rotWithShape="0">
                  <a:schemeClr val="bg1">
                    <a:lumMod val="50000"/>
                  </a:schemeClr>
                </a:outerShdw>
              </a:effectLst>
            </a:rPr>
            <a:t>WISE</a:t>
          </a:r>
          <a:r>
            <a:rPr lang="en-IN" sz="5400" b="1" u="sng">
              <a:solidFill>
                <a:srgbClr val="461E64"/>
              </a:solidFill>
            </a:rPr>
            <a:t>      </a:t>
          </a:r>
          <a:br>
            <a:rPr lang="en-IN" sz="5400" b="1" u="sng">
              <a:solidFill>
                <a:srgbClr val="461E64"/>
              </a:solidFill>
            </a:rPr>
          </a:br>
          <a:endParaRPr lang="en-IN" sz="4000" b="1" u="sng">
            <a:solidFill>
              <a:srgbClr val="461E64"/>
            </a:solidFill>
          </a:endParaRPr>
        </a:p>
      </xdr:txBody>
    </xdr:sp>
    <xdr:clientData/>
  </xdr:twoCellAnchor>
  <xdr:twoCellAnchor>
    <xdr:from>
      <xdr:col>25</xdr:col>
      <xdr:colOff>38100</xdr:colOff>
      <xdr:row>4</xdr:row>
      <xdr:rowOff>139701</xdr:rowOff>
    </xdr:from>
    <xdr:to>
      <xdr:col>31</xdr:col>
      <xdr:colOff>0</xdr:colOff>
      <xdr:row>9</xdr:row>
      <xdr:rowOff>38101</xdr:rowOff>
    </xdr:to>
    <xdr:sp macro="" textlink="">
      <xdr:nvSpPr>
        <xdr:cNvPr id="28" name="TextBox 27">
          <a:extLst>
            <a:ext uri="{FF2B5EF4-FFF2-40B4-BE49-F238E27FC236}">
              <a16:creationId xmlns:a16="http://schemas.microsoft.com/office/drawing/2014/main" id="{A30BFB8E-0E71-4549-AF81-8592923D8B9D}"/>
            </a:ext>
          </a:extLst>
        </xdr:cNvPr>
        <xdr:cNvSpPr txBox="1"/>
      </xdr:nvSpPr>
      <xdr:spPr>
        <a:xfrm>
          <a:off x="15278100" y="850901"/>
          <a:ext cx="3619500" cy="787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600" b="1" u="sng" cap="none" spc="0">
              <a:ln w="9525">
                <a:solidFill>
                  <a:schemeClr val="bg1"/>
                </a:solidFill>
                <a:prstDash val="solid"/>
              </a:ln>
              <a:solidFill>
                <a:schemeClr val="tx1"/>
              </a:solidFill>
              <a:effectLst>
                <a:outerShdw blurRad="12700" dist="38100" dir="2700000" algn="tl" rotWithShape="0">
                  <a:schemeClr val="bg1">
                    <a:lumMod val="50000"/>
                  </a:schemeClr>
                </a:outerShdw>
              </a:effectLst>
            </a:rPr>
            <a:t>COST VS SALES </a:t>
          </a:r>
        </a:p>
      </xdr:txBody>
    </xdr:sp>
    <xdr:clientData/>
  </xdr:twoCellAnchor>
  <xdr:twoCellAnchor>
    <xdr:from>
      <xdr:col>32</xdr:col>
      <xdr:colOff>254000</xdr:colOff>
      <xdr:row>16</xdr:row>
      <xdr:rowOff>25401</xdr:rowOff>
    </xdr:from>
    <xdr:to>
      <xdr:col>38</xdr:col>
      <xdr:colOff>393700</xdr:colOff>
      <xdr:row>30</xdr:row>
      <xdr:rowOff>165101</xdr:rowOff>
    </xdr:to>
    <xdr:sp macro="" textlink="">
      <xdr:nvSpPr>
        <xdr:cNvPr id="29" name="Rectangle: Rounded Corners 28">
          <a:extLst>
            <a:ext uri="{FF2B5EF4-FFF2-40B4-BE49-F238E27FC236}">
              <a16:creationId xmlns:a16="http://schemas.microsoft.com/office/drawing/2014/main" id="{7544436B-6CC6-455D-BA70-2952F7277C9E}"/>
            </a:ext>
          </a:extLst>
        </xdr:cNvPr>
        <xdr:cNvSpPr/>
      </xdr:nvSpPr>
      <xdr:spPr>
        <a:xfrm>
          <a:off x="19761200" y="2870201"/>
          <a:ext cx="3797300" cy="2628900"/>
        </a:xfrm>
        <a:prstGeom prst="roundRect">
          <a:avLst>
            <a:gd name="adj" fmla="val 6842"/>
          </a:avLst>
        </a:prstGeom>
        <a:solidFill>
          <a:schemeClr val="accent4">
            <a:lumMod val="40000"/>
            <a:lumOff val="60000"/>
          </a:schemeClr>
        </a:solid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32</xdr:col>
      <xdr:colOff>254000</xdr:colOff>
      <xdr:row>31</xdr:row>
      <xdr:rowOff>63501</xdr:rowOff>
    </xdr:from>
    <xdr:to>
      <xdr:col>38</xdr:col>
      <xdr:colOff>393700</xdr:colOff>
      <xdr:row>46</xdr:row>
      <xdr:rowOff>63501</xdr:rowOff>
    </xdr:to>
    <xdr:sp macro="" textlink="">
      <xdr:nvSpPr>
        <xdr:cNvPr id="30" name="Rectangle: Rounded Corners 29">
          <a:extLst>
            <a:ext uri="{FF2B5EF4-FFF2-40B4-BE49-F238E27FC236}">
              <a16:creationId xmlns:a16="http://schemas.microsoft.com/office/drawing/2014/main" id="{1F8F6724-0DA9-4AA7-896A-3090CBDAEA8A}"/>
            </a:ext>
          </a:extLst>
        </xdr:cNvPr>
        <xdr:cNvSpPr/>
      </xdr:nvSpPr>
      <xdr:spPr>
        <a:xfrm>
          <a:off x="19761200" y="5575301"/>
          <a:ext cx="3797300" cy="2667000"/>
        </a:xfrm>
        <a:prstGeom prst="roundRect">
          <a:avLst>
            <a:gd name="adj" fmla="val 6842"/>
          </a:avLst>
        </a:prstGeom>
        <a:solidFill>
          <a:schemeClr val="accent4">
            <a:lumMod val="40000"/>
            <a:lumOff val="60000"/>
          </a:schemeClr>
        </a:solid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32</xdr:col>
      <xdr:colOff>271300</xdr:colOff>
      <xdr:row>21</xdr:row>
      <xdr:rowOff>12701</xdr:rowOff>
    </xdr:from>
    <xdr:to>
      <xdr:col>38</xdr:col>
      <xdr:colOff>393700</xdr:colOff>
      <xdr:row>30</xdr:row>
      <xdr:rowOff>139701</xdr:rowOff>
    </xdr:to>
    <xdr:sp macro="" textlink="">
      <xdr:nvSpPr>
        <xdr:cNvPr id="31" name="Rectangle: Rounded Corners 30">
          <a:extLst>
            <a:ext uri="{FF2B5EF4-FFF2-40B4-BE49-F238E27FC236}">
              <a16:creationId xmlns:a16="http://schemas.microsoft.com/office/drawing/2014/main" id="{625269C9-D2BE-4516-A8DC-1119826CCB2D}"/>
            </a:ext>
          </a:extLst>
        </xdr:cNvPr>
        <xdr:cNvSpPr/>
      </xdr:nvSpPr>
      <xdr:spPr>
        <a:xfrm>
          <a:off x="19778500" y="3746501"/>
          <a:ext cx="3780000" cy="1727200"/>
        </a:xfrm>
        <a:prstGeom prst="roundRect">
          <a:avLst>
            <a:gd name="adj" fmla="val 6842"/>
          </a:avLst>
        </a:prstGeom>
        <a:solidFill>
          <a:srgbClr val="DFAAEE"/>
        </a:solid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32</xdr:col>
      <xdr:colOff>271300</xdr:colOff>
      <xdr:row>36</xdr:row>
      <xdr:rowOff>50801</xdr:rowOff>
    </xdr:from>
    <xdr:to>
      <xdr:col>38</xdr:col>
      <xdr:colOff>393700</xdr:colOff>
      <xdr:row>46</xdr:row>
      <xdr:rowOff>1</xdr:rowOff>
    </xdr:to>
    <xdr:sp macro="" textlink="">
      <xdr:nvSpPr>
        <xdr:cNvPr id="32" name="Rectangle: Rounded Corners 31">
          <a:extLst>
            <a:ext uri="{FF2B5EF4-FFF2-40B4-BE49-F238E27FC236}">
              <a16:creationId xmlns:a16="http://schemas.microsoft.com/office/drawing/2014/main" id="{5DD838BB-33F3-4D80-8DDD-E8A6C99B7E6C}"/>
            </a:ext>
          </a:extLst>
        </xdr:cNvPr>
        <xdr:cNvSpPr/>
      </xdr:nvSpPr>
      <xdr:spPr>
        <a:xfrm>
          <a:off x="19778500" y="6451601"/>
          <a:ext cx="3780000" cy="1727200"/>
        </a:xfrm>
        <a:prstGeom prst="roundRect">
          <a:avLst>
            <a:gd name="adj" fmla="val 6842"/>
          </a:avLst>
        </a:prstGeom>
        <a:solidFill>
          <a:srgbClr val="DFAAEE"/>
        </a:solid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32</xdr:col>
      <xdr:colOff>406400</xdr:colOff>
      <xdr:row>0</xdr:row>
      <xdr:rowOff>165101</xdr:rowOff>
    </xdr:from>
    <xdr:to>
      <xdr:col>37</xdr:col>
      <xdr:colOff>139700</xdr:colOff>
      <xdr:row>5</xdr:row>
      <xdr:rowOff>127001</xdr:rowOff>
    </xdr:to>
    <xdr:sp macro="" textlink="">
      <xdr:nvSpPr>
        <xdr:cNvPr id="33" name="TextBox 32">
          <a:extLst>
            <a:ext uri="{FF2B5EF4-FFF2-40B4-BE49-F238E27FC236}">
              <a16:creationId xmlns:a16="http://schemas.microsoft.com/office/drawing/2014/main" id="{91F1E463-9921-4190-B0C9-47E682C67896}"/>
            </a:ext>
          </a:extLst>
        </xdr:cNvPr>
        <xdr:cNvSpPr txBox="1"/>
      </xdr:nvSpPr>
      <xdr:spPr>
        <a:xfrm>
          <a:off x="19913600" y="165101"/>
          <a:ext cx="2781300" cy="850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4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Top</a:t>
          </a:r>
          <a:r>
            <a:rPr lang="en-IN" sz="44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Sale</a:t>
          </a:r>
          <a:endParaRPr lang="en-IN" sz="48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twoCellAnchor>
  <xdr:twoCellAnchor>
    <xdr:from>
      <xdr:col>32</xdr:col>
      <xdr:colOff>444500</xdr:colOff>
      <xdr:row>16</xdr:row>
      <xdr:rowOff>127001</xdr:rowOff>
    </xdr:from>
    <xdr:to>
      <xdr:col>37</xdr:col>
      <xdr:colOff>139700</xdr:colOff>
      <xdr:row>20</xdr:row>
      <xdr:rowOff>127001</xdr:rowOff>
    </xdr:to>
    <xdr:sp macro="" textlink="">
      <xdr:nvSpPr>
        <xdr:cNvPr id="34" name="TextBox 33">
          <a:extLst>
            <a:ext uri="{FF2B5EF4-FFF2-40B4-BE49-F238E27FC236}">
              <a16:creationId xmlns:a16="http://schemas.microsoft.com/office/drawing/2014/main" id="{7C35FB26-68D2-4F23-B586-894A728BF0DF}"/>
            </a:ext>
          </a:extLst>
        </xdr:cNvPr>
        <xdr:cNvSpPr txBox="1"/>
      </xdr:nvSpPr>
      <xdr:spPr>
        <a:xfrm>
          <a:off x="19951700" y="2971801"/>
          <a:ext cx="2743200" cy="711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4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latin typeface="+mn-lt"/>
              <a:ea typeface="+mn-ea"/>
              <a:cs typeface="+mn-cs"/>
            </a:rPr>
            <a:t>Top Profit </a:t>
          </a:r>
          <a:endParaRPr lang="en-IN" sz="4400" b="1" cap="none" spc="0">
            <a:ln w="9525">
              <a:solidFill>
                <a:schemeClr val="bg1"/>
              </a:solidFill>
              <a:prstDash val="solid"/>
            </a:ln>
            <a:solidFill>
              <a:schemeClr val="tx1"/>
            </a:solidFill>
            <a:effectLst>
              <a:outerShdw blurRad="12700" dist="38100" dir="2700000" algn="tl" rotWithShape="0">
                <a:schemeClr val="bg1">
                  <a:lumMod val="50000"/>
                </a:schemeClr>
              </a:outerShdw>
            </a:effectLst>
            <a:latin typeface="+mn-lt"/>
            <a:ea typeface="+mn-ea"/>
            <a:cs typeface="+mn-cs"/>
          </a:endParaRPr>
        </a:p>
      </xdr:txBody>
    </xdr:sp>
    <xdr:clientData/>
  </xdr:twoCellAnchor>
  <xdr:twoCellAnchor>
    <xdr:from>
      <xdr:col>32</xdr:col>
      <xdr:colOff>444500</xdr:colOff>
      <xdr:row>31</xdr:row>
      <xdr:rowOff>127001</xdr:rowOff>
    </xdr:from>
    <xdr:to>
      <xdr:col>38</xdr:col>
      <xdr:colOff>139700</xdr:colOff>
      <xdr:row>35</xdr:row>
      <xdr:rowOff>127001</xdr:rowOff>
    </xdr:to>
    <xdr:sp macro="" textlink="">
      <xdr:nvSpPr>
        <xdr:cNvPr id="35" name="TextBox 34">
          <a:extLst>
            <a:ext uri="{FF2B5EF4-FFF2-40B4-BE49-F238E27FC236}">
              <a16:creationId xmlns:a16="http://schemas.microsoft.com/office/drawing/2014/main" id="{3D1A3088-0236-40A9-84D9-E8DDE74B82DC}"/>
            </a:ext>
          </a:extLst>
        </xdr:cNvPr>
        <xdr:cNvSpPr txBox="1"/>
      </xdr:nvSpPr>
      <xdr:spPr>
        <a:xfrm>
          <a:off x="19951700" y="5638801"/>
          <a:ext cx="3352800" cy="711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400" b="1" cap="none" spc="0">
              <a:ln w="9525">
                <a:solidFill>
                  <a:schemeClr val="bg1"/>
                </a:solidFill>
                <a:prstDash val="solid"/>
              </a:ln>
              <a:solidFill>
                <a:schemeClr val="tx1"/>
              </a:solidFill>
              <a:effectLst>
                <a:outerShdw blurRad="12700" dist="38100" dir="2700000" algn="tl" rotWithShape="0">
                  <a:schemeClr val="bg1">
                    <a:lumMod val="50000"/>
                  </a:schemeClr>
                </a:outerShdw>
              </a:effectLst>
              <a:latin typeface="+mn-lt"/>
              <a:ea typeface="+mn-ea"/>
              <a:cs typeface="+mn-cs"/>
            </a:rPr>
            <a:t>Lowest </a:t>
          </a:r>
          <a:r>
            <a:rPr lang="en-IN" sz="44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latin typeface="+mn-lt"/>
              <a:ea typeface="+mn-ea"/>
              <a:cs typeface="+mn-cs"/>
            </a:rPr>
            <a:t>Profit </a:t>
          </a:r>
          <a:endParaRPr lang="en-IN" sz="4400" b="1" cap="none" spc="0">
            <a:ln w="9525">
              <a:solidFill>
                <a:schemeClr val="bg1"/>
              </a:solidFill>
              <a:prstDash val="solid"/>
            </a:ln>
            <a:solidFill>
              <a:schemeClr val="tx1"/>
            </a:solidFill>
            <a:effectLst>
              <a:outerShdw blurRad="12700" dist="38100" dir="2700000" algn="tl" rotWithShape="0">
                <a:schemeClr val="bg1">
                  <a:lumMod val="50000"/>
                </a:schemeClr>
              </a:outerShdw>
            </a:effectLst>
            <a:latin typeface="+mn-lt"/>
            <a:ea typeface="+mn-ea"/>
            <a:cs typeface="+mn-cs"/>
          </a:endParaRPr>
        </a:p>
      </xdr:txBody>
    </xdr:sp>
    <xdr:clientData/>
  </xdr:twoCellAnchor>
  <xdr:twoCellAnchor>
    <xdr:from>
      <xdr:col>22</xdr:col>
      <xdr:colOff>596900</xdr:colOff>
      <xdr:row>8</xdr:row>
      <xdr:rowOff>0</xdr:rowOff>
    </xdr:from>
    <xdr:to>
      <xdr:col>32</xdr:col>
      <xdr:colOff>0</xdr:colOff>
      <xdr:row>45</xdr:row>
      <xdr:rowOff>0</xdr:rowOff>
    </xdr:to>
    <xdr:graphicFrame macro="">
      <xdr:nvGraphicFramePr>
        <xdr:cNvPr id="36" name="Chart 35">
          <a:extLst>
            <a:ext uri="{FF2B5EF4-FFF2-40B4-BE49-F238E27FC236}">
              <a16:creationId xmlns:a16="http://schemas.microsoft.com/office/drawing/2014/main" id="{CA158124-11FC-4691-9207-97F296261A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editAs="oneCell">
    <xdr:from>
      <xdr:col>31</xdr:col>
      <xdr:colOff>292100</xdr:colOff>
      <xdr:row>22</xdr:row>
      <xdr:rowOff>18771</xdr:rowOff>
    </xdr:from>
    <xdr:to>
      <xdr:col>35</xdr:col>
      <xdr:colOff>484062</xdr:colOff>
      <xdr:row>30</xdr:row>
      <xdr:rowOff>0</xdr:rowOff>
    </xdr:to>
    <xdr:pic>
      <xdr:nvPicPr>
        <xdr:cNvPr id="44" name="Picture 43">
          <a:extLst>
            <a:ext uri="{FF2B5EF4-FFF2-40B4-BE49-F238E27FC236}">
              <a16:creationId xmlns:a16="http://schemas.microsoft.com/office/drawing/2014/main" id="{7AE3DB0F-182E-440A-D94A-3203411BD528}"/>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19189700" y="3930371"/>
          <a:ext cx="2630362" cy="1403629"/>
        </a:xfrm>
        <a:prstGeom prst="rect">
          <a:avLst/>
        </a:prstGeom>
      </xdr:spPr>
    </xdr:pic>
    <xdr:clientData/>
  </xdr:twoCellAnchor>
  <xdr:twoCellAnchor editAs="oneCell">
    <xdr:from>
      <xdr:col>31</xdr:col>
      <xdr:colOff>228600</xdr:colOff>
      <xdr:row>7</xdr:row>
      <xdr:rowOff>0</xdr:rowOff>
    </xdr:from>
    <xdr:to>
      <xdr:col>35</xdr:col>
      <xdr:colOff>420562</xdr:colOff>
      <xdr:row>14</xdr:row>
      <xdr:rowOff>159029</xdr:rowOff>
    </xdr:to>
    <xdr:pic>
      <xdr:nvPicPr>
        <xdr:cNvPr id="45" name="Picture 44">
          <a:extLst>
            <a:ext uri="{FF2B5EF4-FFF2-40B4-BE49-F238E27FC236}">
              <a16:creationId xmlns:a16="http://schemas.microsoft.com/office/drawing/2014/main" id="{FDDC6E49-D283-4459-98D7-451291A0700F}"/>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19126200" y="1244600"/>
          <a:ext cx="2630362" cy="1403629"/>
        </a:xfrm>
        <a:prstGeom prst="rect">
          <a:avLst/>
        </a:prstGeom>
      </xdr:spPr>
    </xdr:pic>
    <xdr:clientData/>
  </xdr:twoCellAnchor>
  <xdr:twoCellAnchor editAs="oneCell">
    <xdr:from>
      <xdr:col>32</xdr:col>
      <xdr:colOff>177800</xdr:colOff>
      <xdr:row>36</xdr:row>
      <xdr:rowOff>38100</xdr:rowOff>
    </xdr:from>
    <xdr:to>
      <xdr:col>34</xdr:col>
      <xdr:colOff>444500</xdr:colOff>
      <xdr:row>44</xdr:row>
      <xdr:rowOff>101600</xdr:rowOff>
    </xdr:to>
    <xdr:pic>
      <xdr:nvPicPr>
        <xdr:cNvPr id="47" name="Picture 46">
          <a:extLst>
            <a:ext uri="{FF2B5EF4-FFF2-40B4-BE49-F238E27FC236}">
              <a16:creationId xmlns:a16="http://schemas.microsoft.com/office/drawing/2014/main" id="{B16C0D3A-61CA-ED7B-3707-695FBE1DBE88}"/>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19685000" y="6438900"/>
          <a:ext cx="1485900" cy="1485900"/>
        </a:xfrm>
        <a:prstGeom prst="rect">
          <a:avLst/>
        </a:prstGeom>
      </xdr:spPr>
    </xdr:pic>
    <xdr:clientData/>
  </xdr:twoCellAnchor>
  <xdr:twoCellAnchor>
    <xdr:from>
      <xdr:col>35</xdr:col>
      <xdr:colOff>152400</xdr:colOff>
      <xdr:row>10</xdr:row>
      <xdr:rowOff>165101</xdr:rowOff>
    </xdr:from>
    <xdr:to>
      <xdr:col>38</xdr:col>
      <xdr:colOff>25400</xdr:colOff>
      <xdr:row>15</xdr:row>
      <xdr:rowOff>127001</xdr:rowOff>
    </xdr:to>
    <xdr:sp macro="" textlink="">
      <xdr:nvSpPr>
        <xdr:cNvPr id="2" name="TextBox 1">
          <a:extLst>
            <a:ext uri="{FF2B5EF4-FFF2-40B4-BE49-F238E27FC236}">
              <a16:creationId xmlns:a16="http://schemas.microsoft.com/office/drawing/2014/main" id="{A717EB8B-DA7A-4D50-A5CC-2F58CC2F3031}"/>
            </a:ext>
          </a:extLst>
        </xdr:cNvPr>
        <xdr:cNvSpPr txBox="1"/>
      </xdr:nvSpPr>
      <xdr:spPr>
        <a:xfrm>
          <a:off x="21488400" y="1943101"/>
          <a:ext cx="1701800" cy="850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400" b="1" cap="none" spc="0">
              <a:ln w="9525">
                <a:solidFill>
                  <a:schemeClr val="bg1"/>
                </a:solidFill>
                <a:prstDash val="solid"/>
              </a:ln>
              <a:solidFill>
                <a:srgbClr val="002060"/>
              </a:solidFill>
              <a:effectLst>
                <a:outerShdw blurRad="12700" dist="38100" dir="2700000" algn="tl" rotWithShape="0">
                  <a:schemeClr val="bg1">
                    <a:lumMod val="50000"/>
                  </a:schemeClr>
                </a:outerShdw>
              </a:effectLst>
            </a:rPr>
            <a:t>79480</a:t>
          </a:r>
          <a:endParaRPr lang="en-IN" sz="4800" b="1" cap="none" spc="0">
            <a:ln w="9525">
              <a:solidFill>
                <a:schemeClr val="bg1"/>
              </a:solidFill>
              <a:prstDash val="solid"/>
            </a:ln>
            <a:solidFill>
              <a:srgbClr val="002060"/>
            </a:solidFill>
            <a:effectLst>
              <a:outerShdw blurRad="12700" dist="38100" dir="2700000" algn="tl" rotWithShape="0">
                <a:schemeClr val="bg1">
                  <a:lumMod val="50000"/>
                </a:schemeClr>
              </a:outerShdw>
            </a:effectLst>
          </a:endParaRPr>
        </a:p>
      </xdr:txBody>
    </xdr:sp>
    <xdr:clientData/>
  </xdr:twoCellAnchor>
  <xdr:twoCellAnchor>
    <xdr:from>
      <xdr:col>33</xdr:col>
      <xdr:colOff>546100</xdr:colOff>
      <xdr:row>5</xdr:row>
      <xdr:rowOff>127001</xdr:rowOff>
    </xdr:from>
    <xdr:to>
      <xdr:col>38</xdr:col>
      <xdr:colOff>469900</xdr:colOff>
      <xdr:row>10</xdr:row>
      <xdr:rowOff>88901</xdr:rowOff>
    </xdr:to>
    <xdr:sp macro="" textlink="">
      <xdr:nvSpPr>
        <xdr:cNvPr id="7" name="TextBox 6">
          <a:extLst>
            <a:ext uri="{FF2B5EF4-FFF2-40B4-BE49-F238E27FC236}">
              <a16:creationId xmlns:a16="http://schemas.microsoft.com/office/drawing/2014/main" id="{BB1362B5-8C90-4E6E-B1C8-83F5167302FF}"/>
            </a:ext>
          </a:extLst>
        </xdr:cNvPr>
        <xdr:cNvSpPr txBox="1"/>
      </xdr:nvSpPr>
      <xdr:spPr>
        <a:xfrm>
          <a:off x="20662900" y="1016001"/>
          <a:ext cx="2971800" cy="850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400" b="1" cap="none" spc="0">
              <a:ln w="9525">
                <a:solidFill>
                  <a:schemeClr val="bg1"/>
                </a:solidFill>
                <a:prstDash val="solid"/>
              </a:ln>
              <a:solidFill>
                <a:schemeClr val="accent4">
                  <a:lumMod val="50000"/>
                </a:schemeClr>
              </a:solidFill>
              <a:effectLst>
                <a:outerShdw blurRad="12700" dist="38100" dir="2700000" algn="tl" rotWithShape="0">
                  <a:schemeClr val="bg1">
                    <a:lumMod val="50000"/>
                  </a:schemeClr>
                </a:outerShdw>
              </a:effectLst>
            </a:rPr>
            <a:t>NOTEBOOK</a:t>
          </a:r>
          <a:endParaRPr lang="en-IN" sz="4800" b="1" cap="none" spc="0">
            <a:ln w="9525">
              <a:solidFill>
                <a:schemeClr val="bg1"/>
              </a:solidFill>
              <a:prstDash val="solid"/>
            </a:ln>
            <a:solidFill>
              <a:schemeClr val="accent4">
                <a:lumMod val="50000"/>
              </a:schemeClr>
            </a:solidFill>
            <a:effectLst>
              <a:outerShdw blurRad="12700" dist="38100" dir="2700000" algn="tl" rotWithShape="0">
                <a:schemeClr val="bg1">
                  <a:lumMod val="50000"/>
                </a:schemeClr>
              </a:outerShdw>
            </a:effectLst>
          </a:endParaRPr>
        </a:p>
      </xdr:txBody>
    </xdr:sp>
    <xdr:clientData/>
  </xdr:twoCellAnchor>
  <xdr:twoCellAnchor>
    <xdr:from>
      <xdr:col>34</xdr:col>
      <xdr:colOff>0</xdr:colOff>
      <xdr:row>20</xdr:row>
      <xdr:rowOff>114301</xdr:rowOff>
    </xdr:from>
    <xdr:to>
      <xdr:col>38</xdr:col>
      <xdr:colOff>533400</xdr:colOff>
      <xdr:row>25</xdr:row>
      <xdr:rowOff>76201</xdr:rowOff>
    </xdr:to>
    <xdr:sp macro="" textlink="">
      <xdr:nvSpPr>
        <xdr:cNvPr id="8" name="TextBox 7">
          <a:extLst>
            <a:ext uri="{FF2B5EF4-FFF2-40B4-BE49-F238E27FC236}">
              <a16:creationId xmlns:a16="http://schemas.microsoft.com/office/drawing/2014/main" id="{F9E41D86-39A8-400F-A4E5-9A956E404249}"/>
            </a:ext>
          </a:extLst>
        </xdr:cNvPr>
        <xdr:cNvSpPr txBox="1"/>
      </xdr:nvSpPr>
      <xdr:spPr>
        <a:xfrm>
          <a:off x="20726400" y="3670301"/>
          <a:ext cx="2971800" cy="850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400" b="1" cap="none" spc="0">
              <a:ln w="9525">
                <a:solidFill>
                  <a:schemeClr val="bg1"/>
                </a:solidFill>
                <a:prstDash val="solid"/>
              </a:ln>
              <a:solidFill>
                <a:schemeClr val="accent4">
                  <a:lumMod val="50000"/>
                </a:schemeClr>
              </a:solidFill>
              <a:effectLst>
                <a:outerShdw blurRad="12700" dist="38100" dir="2700000" algn="tl" rotWithShape="0">
                  <a:schemeClr val="bg1">
                    <a:lumMod val="50000"/>
                  </a:schemeClr>
                </a:outerShdw>
              </a:effectLst>
            </a:rPr>
            <a:t>NOTEBOOK</a:t>
          </a:r>
          <a:endParaRPr lang="en-IN" sz="4800" b="1" cap="none" spc="0">
            <a:ln w="9525">
              <a:solidFill>
                <a:schemeClr val="bg1"/>
              </a:solidFill>
              <a:prstDash val="solid"/>
            </a:ln>
            <a:solidFill>
              <a:schemeClr val="accent4">
                <a:lumMod val="50000"/>
              </a:schemeClr>
            </a:solidFill>
            <a:effectLst>
              <a:outerShdw blurRad="12700" dist="38100" dir="2700000" algn="tl" rotWithShape="0">
                <a:schemeClr val="bg1">
                  <a:lumMod val="50000"/>
                </a:schemeClr>
              </a:outerShdw>
            </a:effectLst>
          </a:endParaRPr>
        </a:p>
      </xdr:txBody>
    </xdr:sp>
    <xdr:clientData/>
  </xdr:twoCellAnchor>
  <xdr:twoCellAnchor>
    <xdr:from>
      <xdr:col>35</xdr:col>
      <xdr:colOff>88900</xdr:colOff>
      <xdr:row>25</xdr:row>
      <xdr:rowOff>139701</xdr:rowOff>
    </xdr:from>
    <xdr:to>
      <xdr:col>38</xdr:col>
      <xdr:colOff>190500</xdr:colOff>
      <xdr:row>30</xdr:row>
      <xdr:rowOff>101601</xdr:rowOff>
    </xdr:to>
    <xdr:sp macro="" textlink="">
      <xdr:nvSpPr>
        <xdr:cNvPr id="10" name="TextBox 9">
          <a:extLst>
            <a:ext uri="{FF2B5EF4-FFF2-40B4-BE49-F238E27FC236}">
              <a16:creationId xmlns:a16="http://schemas.microsoft.com/office/drawing/2014/main" id="{FEE8443A-4301-49E7-8DF8-8548778D7624}"/>
            </a:ext>
          </a:extLst>
        </xdr:cNvPr>
        <xdr:cNvSpPr txBox="1"/>
      </xdr:nvSpPr>
      <xdr:spPr>
        <a:xfrm>
          <a:off x="21424900" y="4584701"/>
          <a:ext cx="1930400" cy="850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800" b="1" cap="none" spc="0">
              <a:ln w="9525">
                <a:solidFill>
                  <a:schemeClr val="bg1"/>
                </a:solidFill>
                <a:prstDash val="solid"/>
              </a:ln>
              <a:solidFill>
                <a:srgbClr val="002060"/>
              </a:solidFill>
              <a:effectLst>
                <a:outerShdw blurRad="12700" dist="38100" dir="2700000" algn="tl" rotWithShape="0">
                  <a:schemeClr val="bg1">
                    <a:lumMod val="50000"/>
                  </a:schemeClr>
                </a:outerShdw>
              </a:effectLst>
            </a:rPr>
            <a:t>65571</a:t>
          </a:r>
        </a:p>
      </xdr:txBody>
    </xdr:sp>
    <xdr:clientData/>
  </xdr:twoCellAnchor>
  <xdr:twoCellAnchor>
    <xdr:from>
      <xdr:col>35</xdr:col>
      <xdr:colOff>152400</xdr:colOff>
      <xdr:row>40</xdr:row>
      <xdr:rowOff>152401</xdr:rowOff>
    </xdr:from>
    <xdr:to>
      <xdr:col>38</xdr:col>
      <xdr:colOff>254000</xdr:colOff>
      <xdr:row>45</xdr:row>
      <xdr:rowOff>114301</xdr:rowOff>
    </xdr:to>
    <xdr:sp macro="" textlink="">
      <xdr:nvSpPr>
        <xdr:cNvPr id="11" name="TextBox 10">
          <a:extLst>
            <a:ext uri="{FF2B5EF4-FFF2-40B4-BE49-F238E27FC236}">
              <a16:creationId xmlns:a16="http://schemas.microsoft.com/office/drawing/2014/main" id="{19E6A983-3AF6-44F2-9112-1FF0014BA3DC}"/>
            </a:ext>
          </a:extLst>
        </xdr:cNvPr>
        <xdr:cNvSpPr txBox="1"/>
      </xdr:nvSpPr>
      <xdr:spPr>
        <a:xfrm>
          <a:off x="21488400" y="7264401"/>
          <a:ext cx="1930400" cy="850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800" b="1" cap="none" spc="0">
              <a:ln w="9525">
                <a:solidFill>
                  <a:schemeClr val="bg1"/>
                </a:solidFill>
                <a:prstDash val="solid"/>
              </a:ln>
              <a:solidFill>
                <a:srgbClr val="002060"/>
              </a:solidFill>
              <a:effectLst>
                <a:outerShdw blurRad="12700" dist="38100" dir="2700000" algn="tl" rotWithShape="0">
                  <a:schemeClr val="bg1">
                    <a:lumMod val="50000"/>
                  </a:schemeClr>
                </a:outerShdw>
              </a:effectLst>
            </a:rPr>
            <a:t>4248</a:t>
          </a:r>
        </a:p>
      </xdr:txBody>
    </xdr:sp>
    <xdr:clientData/>
  </xdr:twoCellAnchor>
  <xdr:twoCellAnchor>
    <xdr:from>
      <xdr:col>34</xdr:col>
      <xdr:colOff>558800</xdr:colOff>
      <xdr:row>36</xdr:row>
      <xdr:rowOff>63501</xdr:rowOff>
    </xdr:from>
    <xdr:to>
      <xdr:col>38</xdr:col>
      <xdr:colOff>215900</xdr:colOff>
      <xdr:row>41</xdr:row>
      <xdr:rowOff>25401</xdr:rowOff>
    </xdr:to>
    <xdr:sp macro="" textlink="">
      <xdr:nvSpPr>
        <xdr:cNvPr id="12" name="TextBox 11">
          <a:extLst>
            <a:ext uri="{FF2B5EF4-FFF2-40B4-BE49-F238E27FC236}">
              <a16:creationId xmlns:a16="http://schemas.microsoft.com/office/drawing/2014/main" id="{B73D9022-47B0-4C39-A4C6-265A8F59BBC3}"/>
            </a:ext>
          </a:extLst>
        </xdr:cNvPr>
        <xdr:cNvSpPr txBox="1"/>
      </xdr:nvSpPr>
      <xdr:spPr>
        <a:xfrm>
          <a:off x="21285200" y="6464301"/>
          <a:ext cx="2095500" cy="850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400" b="1" cap="none" spc="0">
              <a:ln w="9525">
                <a:solidFill>
                  <a:schemeClr val="bg1"/>
                </a:solidFill>
                <a:prstDash val="solid"/>
              </a:ln>
              <a:solidFill>
                <a:schemeClr val="accent4">
                  <a:lumMod val="50000"/>
                </a:schemeClr>
              </a:solidFill>
              <a:effectLst>
                <a:outerShdw blurRad="12700" dist="38100" dir="2700000" algn="tl" rotWithShape="0">
                  <a:schemeClr val="bg1">
                    <a:lumMod val="50000"/>
                  </a:schemeClr>
                </a:outerShdw>
              </a:effectLst>
            </a:rPr>
            <a:t>PENCIL</a:t>
          </a:r>
          <a:endParaRPr lang="en-IN" sz="4800" b="1" cap="none" spc="0">
            <a:ln w="9525">
              <a:solidFill>
                <a:schemeClr val="bg1"/>
              </a:solidFill>
              <a:prstDash val="solid"/>
            </a:ln>
            <a:solidFill>
              <a:schemeClr val="accent4">
                <a:lumMod val="50000"/>
              </a:schemeClr>
            </a:solidFill>
            <a:effectLst>
              <a:outerShdw blurRad="12700" dist="38100" dir="2700000" algn="tl" rotWithShape="0">
                <a:schemeClr val="bg1">
                  <a:lumMod val="50000"/>
                </a:schemeClr>
              </a:outerShdw>
            </a:effectLst>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12700</xdr:colOff>
      <xdr:row>0</xdr:row>
      <xdr:rowOff>101600</xdr:rowOff>
    </xdr:from>
    <xdr:to>
      <xdr:col>22</xdr:col>
      <xdr:colOff>300567</xdr:colOff>
      <xdr:row>47</xdr:row>
      <xdr:rowOff>12700</xdr:rowOff>
    </xdr:to>
    <xdr:grpSp>
      <xdr:nvGrpSpPr>
        <xdr:cNvPr id="2" name="Group 1">
          <a:extLst>
            <a:ext uri="{FF2B5EF4-FFF2-40B4-BE49-F238E27FC236}">
              <a16:creationId xmlns:a16="http://schemas.microsoft.com/office/drawing/2014/main" id="{00000000-0008-0000-0300-000002000000}"/>
            </a:ext>
          </a:extLst>
        </xdr:cNvPr>
        <xdr:cNvGrpSpPr/>
      </xdr:nvGrpSpPr>
      <xdr:grpSpPr>
        <a:xfrm>
          <a:off x="12700" y="101600"/>
          <a:ext cx="13699067" cy="8267700"/>
          <a:chOff x="0" y="114801"/>
          <a:chExt cx="13646680" cy="8303932"/>
        </a:xfrm>
      </xdr:grpSpPr>
      <xdr:sp macro="" textlink="">
        <xdr:nvSpPr>
          <xdr:cNvPr id="3" name="Rectangle: Rounded Corners 2">
            <a:extLst>
              <a:ext uri="{FF2B5EF4-FFF2-40B4-BE49-F238E27FC236}">
                <a16:creationId xmlns:a16="http://schemas.microsoft.com/office/drawing/2014/main" id="{00000000-0008-0000-0300-000003000000}"/>
              </a:ext>
            </a:extLst>
          </xdr:cNvPr>
          <xdr:cNvSpPr/>
        </xdr:nvSpPr>
        <xdr:spPr>
          <a:xfrm>
            <a:off x="13237110" y="140312"/>
            <a:ext cx="409570" cy="8252909"/>
          </a:xfrm>
          <a:prstGeom prst="roundRect">
            <a:avLst>
              <a:gd name="adj" fmla="val 6842"/>
            </a:avLst>
          </a:prstGeom>
          <a:solidFill>
            <a:schemeClr val="accent4">
              <a:lumMod val="40000"/>
              <a:lumOff val="60000"/>
            </a:schemeClr>
          </a:solid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ectangle: Rounded Corners 8">
            <a:extLst>
              <a:ext uri="{FF2B5EF4-FFF2-40B4-BE49-F238E27FC236}">
                <a16:creationId xmlns:a16="http://schemas.microsoft.com/office/drawing/2014/main" id="{00000000-0008-0000-0300-000009000000}"/>
              </a:ext>
            </a:extLst>
          </xdr:cNvPr>
          <xdr:cNvSpPr/>
        </xdr:nvSpPr>
        <xdr:spPr>
          <a:xfrm>
            <a:off x="13323839" y="1796073"/>
            <a:ext cx="250031" cy="607219"/>
          </a:xfrm>
          <a:prstGeom prst="roundRect">
            <a:avLst>
              <a:gd name="adj" fmla="val 6842"/>
            </a:avLst>
          </a:prstGeom>
          <a:solidFill>
            <a:srgbClr val="461E64"/>
          </a:solidFill>
          <a:ln>
            <a:solidFill>
              <a:schemeClr val="tx1"/>
            </a:solidFill>
          </a:ln>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nvGrpSpPr>
          <xdr:cNvPr id="11" name="Group 10">
            <a:extLst>
              <a:ext uri="{FF2B5EF4-FFF2-40B4-BE49-F238E27FC236}">
                <a16:creationId xmlns:a16="http://schemas.microsoft.com/office/drawing/2014/main" id="{00000000-0008-0000-0300-00000B000000}"/>
              </a:ext>
            </a:extLst>
          </xdr:cNvPr>
          <xdr:cNvGrpSpPr/>
        </xdr:nvGrpSpPr>
        <xdr:grpSpPr>
          <a:xfrm>
            <a:off x="0" y="114801"/>
            <a:ext cx="12651432" cy="8303932"/>
            <a:chOff x="0" y="114801"/>
            <a:chExt cx="12651432" cy="8303932"/>
          </a:xfrm>
        </xdr:grpSpPr>
        <xdr:grpSp>
          <xdr:nvGrpSpPr>
            <xdr:cNvPr id="12" name="Group 11">
              <a:extLst>
                <a:ext uri="{FF2B5EF4-FFF2-40B4-BE49-F238E27FC236}">
                  <a16:creationId xmlns:a16="http://schemas.microsoft.com/office/drawing/2014/main" id="{00000000-0008-0000-0300-00000C000000}"/>
                </a:ext>
              </a:extLst>
            </xdr:cNvPr>
            <xdr:cNvGrpSpPr/>
          </xdr:nvGrpSpPr>
          <xdr:grpSpPr>
            <a:xfrm>
              <a:off x="5512004" y="2716535"/>
              <a:ext cx="5505636" cy="5702198"/>
              <a:chOff x="5512004" y="2716535"/>
              <a:chExt cx="5505636" cy="5702198"/>
            </a:xfrm>
          </xdr:grpSpPr>
          <xdr:sp macro="" textlink="">
            <xdr:nvSpPr>
              <xdr:cNvPr id="39" name="Rectangle: Rounded Corners 38">
                <a:extLst>
                  <a:ext uri="{FF2B5EF4-FFF2-40B4-BE49-F238E27FC236}">
                    <a16:creationId xmlns:a16="http://schemas.microsoft.com/office/drawing/2014/main" id="{00000000-0008-0000-0300-000027000000}"/>
                  </a:ext>
                </a:extLst>
              </xdr:cNvPr>
              <xdr:cNvSpPr/>
            </xdr:nvSpPr>
            <xdr:spPr>
              <a:xfrm>
                <a:off x="5512005" y="2716535"/>
                <a:ext cx="5505635" cy="5689442"/>
              </a:xfrm>
              <a:prstGeom prst="roundRect">
                <a:avLst>
                  <a:gd name="adj" fmla="val 6842"/>
                </a:avLst>
              </a:prstGeom>
              <a:solidFill>
                <a:schemeClr val="accent4">
                  <a:lumMod val="40000"/>
                  <a:lumOff val="60000"/>
                </a:schemeClr>
              </a:solidFill>
              <a:scene3d>
                <a:camera prst="orthographicFront"/>
                <a:lightRig rig="threePt" dir="t"/>
              </a:scene3d>
              <a:sp3d>
                <a:bevelT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mc:AlternateContent xmlns:mc="http://schemas.openxmlformats.org/markup-compatibility/2006">
            <mc:Choice xmlns:cx4="http://schemas.microsoft.com/office/drawing/2016/5/10/chartex" Requires="cx4">
              <xdr:graphicFrame macro="">
                <xdr:nvGraphicFramePr>
                  <xdr:cNvPr id="40" name="Chart 39">
                    <a:extLst>
                      <a:ext uri="{FF2B5EF4-FFF2-40B4-BE49-F238E27FC236}">
                        <a16:creationId xmlns:a16="http://schemas.microsoft.com/office/drawing/2014/main" id="{00000000-0008-0000-0300-000028000000}"/>
                      </a:ext>
                    </a:extLst>
                  </xdr:cNvPr>
                  <xdr:cNvGraphicFramePr/>
                </xdr:nvGraphicFramePr>
                <xdr:xfrm>
                  <a:off x="5512004" y="2738436"/>
                  <a:ext cx="5417933" cy="5680297"/>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512004" y="2738436"/>
                    <a:ext cx="5417933" cy="568029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grpSp>
        <xdr:grpSp>
          <xdr:nvGrpSpPr>
            <xdr:cNvPr id="13" name="Group 12">
              <a:extLst>
                <a:ext uri="{FF2B5EF4-FFF2-40B4-BE49-F238E27FC236}">
                  <a16:creationId xmlns:a16="http://schemas.microsoft.com/office/drawing/2014/main" id="{00000000-0008-0000-0300-00000D000000}"/>
                </a:ext>
              </a:extLst>
            </xdr:cNvPr>
            <xdr:cNvGrpSpPr/>
          </xdr:nvGrpSpPr>
          <xdr:grpSpPr>
            <a:xfrm>
              <a:off x="0" y="114801"/>
              <a:ext cx="12651432" cy="8303932"/>
              <a:chOff x="50774" y="151693"/>
              <a:chExt cx="12651432" cy="8303932"/>
            </a:xfrm>
          </xdr:grpSpPr>
          <xdr:grpSp>
            <xdr:nvGrpSpPr>
              <xdr:cNvPr id="14" name="Group 13">
                <a:extLst>
                  <a:ext uri="{FF2B5EF4-FFF2-40B4-BE49-F238E27FC236}">
                    <a16:creationId xmlns:a16="http://schemas.microsoft.com/office/drawing/2014/main" id="{00000000-0008-0000-0300-00000E000000}"/>
                  </a:ext>
                </a:extLst>
              </xdr:cNvPr>
              <xdr:cNvGrpSpPr/>
            </xdr:nvGrpSpPr>
            <xdr:grpSpPr>
              <a:xfrm>
                <a:off x="50774" y="164449"/>
                <a:ext cx="5867919" cy="4695211"/>
                <a:chOff x="50774" y="164449"/>
                <a:chExt cx="5867919" cy="4695211"/>
              </a:xfrm>
            </xdr:grpSpPr>
            <xdr:sp macro="" textlink="">
              <xdr:nvSpPr>
                <xdr:cNvPr id="22" name="Rectangle: Rounded Corners 21">
                  <a:extLst>
                    <a:ext uri="{FF2B5EF4-FFF2-40B4-BE49-F238E27FC236}">
                      <a16:creationId xmlns:a16="http://schemas.microsoft.com/office/drawing/2014/main" id="{00000000-0008-0000-0300-000016000000}"/>
                    </a:ext>
                  </a:extLst>
                </xdr:cNvPr>
                <xdr:cNvSpPr/>
              </xdr:nvSpPr>
              <xdr:spPr>
                <a:xfrm>
                  <a:off x="309658" y="164449"/>
                  <a:ext cx="5116977" cy="4543952"/>
                </a:xfrm>
                <a:prstGeom prst="roundRect">
                  <a:avLst>
                    <a:gd name="adj" fmla="val 6906"/>
                  </a:avLst>
                </a:prstGeom>
                <a:solidFill>
                  <a:schemeClr val="accent4">
                    <a:lumMod val="40000"/>
                    <a:lumOff val="60000"/>
                  </a:schemeClr>
                </a:solidFill>
                <a:scene3d>
                  <a:camera prst="orthographicFront"/>
                  <a:lightRig rig="threePt" dir="t"/>
                </a:scene3d>
                <a:sp3d>
                  <a:bevelT w="165100" prst="coolSlant"/>
                </a:sp3d>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algn="l"/>
                  <a:endParaRPr lang="en-IN" sz="1100"/>
                </a:p>
              </xdr:txBody>
            </xdr:sp>
            <xdr:grpSp>
              <xdr:nvGrpSpPr>
                <xdr:cNvPr id="23" name="Group 22">
                  <a:extLst>
                    <a:ext uri="{FF2B5EF4-FFF2-40B4-BE49-F238E27FC236}">
                      <a16:creationId xmlns:a16="http://schemas.microsoft.com/office/drawing/2014/main" id="{00000000-0008-0000-0300-000017000000}"/>
                    </a:ext>
                  </a:extLst>
                </xdr:cNvPr>
                <xdr:cNvGrpSpPr/>
              </xdr:nvGrpSpPr>
              <xdr:grpSpPr>
                <a:xfrm>
                  <a:off x="50774" y="500076"/>
                  <a:ext cx="3508633" cy="2395541"/>
                  <a:chOff x="3688080" y="316230"/>
                  <a:chExt cx="2385060" cy="1901190"/>
                </a:xfrm>
              </xdr:grpSpPr>
              <xdr:graphicFrame macro="">
                <xdr:nvGraphicFramePr>
                  <xdr:cNvPr id="36" name="Chart 35">
                    <a:extLst>
                      <a:ext uri="{FF2B5EF4-FFF2-40B4-BE49-F238E27FC236}">
                        <a16:creationId xmlns:a16="http://schemas.microsoft.com/office/drawing/2014/main" id="{00000000-0008-0000-0300-000024000000}"/>
                      </a:ext>
                    </a:extLst>
                  </xdr:cNvPr>
                  <xdr:cNvGraphicFramePr/>
                </xdr:nvGraphicFramePr>
                <xdr:xfrm>
                  <a:off x="3688080" y="316230"/>
                  <a:ext cx="2385060" cy="1901190"/>
                </xdr:xfrm>
                <a:graphic>
                  <a:graphicData uri="http://schemas.openxmlformats.org/drawingml/2006/chart">
                    <c:chart xmlns:c="http://schemas.openxmlformats.org/drawingml/2006/chart" xmlns:r="http://schemas.openxmlformats.org/officeDocument/2006/relationships" r:id="rId2"/>
                  </a:graphicData>
                </a:graphic>
              </xdr:graphicFrame>
              <xdr:sp macro="" textlink="'SUPPORT SHEET'!A11">
                <xdr:nvSpPr>
                  <xdr:cNvPr id="37" name="TextBox 36">
                    <a:extLst>
                      <a:ext uri="{FF2B5EF4-FFF2-40B4-BE49-F238E27FC236}">
                        <a16:creationId xmlns:a16="http://schemas.microsoft.com/office/drawing/2014/main" id="{00000000-0008-0000-0300-000025000000}"/>
                      </a:ext>
                    </a:extLst>
                  </xdr:cNvPr>
                  <xdr:cNvSpPr txBox="1"/>
                </xdr:nvSpPr>
                <xdr:spPr>
                  <a:xfrm>
                    <a:off x="4494619" y="945066"/>
                    <a:ext cx="939095" cy="3350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417E7360-F28C-4DE5-AAAD-FC9412125B23}" type="TxLink">
                      <a:rPr lang="en-US" sz="2400" b="1" i="0" u="none" strike="noStrike">
                        <a:solidFill>
                          <a:srgbClr val="7030A0"/>
                        </a:solidFill>
                        <a:latin typeface="Arial" panose="020B0604020202020204" pitchFamily="34" charset="0"/>
                        <a:ea typeface="Calibri"/>
                        <a:cs typeface="Arial" panose="020B0604020202020204" pitchFamily="34" charset="0"/>
                      </a:rPr>
                      <a:pPr algn="ctr"/>
                      <a:t>23%</a:t>
                    </a:fld>
                    <a:endParaRPr lang="en-IN" sz="2400" b="1">
                      <a:solidFill>
                        <a:srgbClr val="7030A0"/>
                      </a:solidFill>
                      <a:latin typeface="Arial" panose="020B0604020202020204" pitchFamily="34" charset="0"/>
                      <a:ea typeface="Cascadia Code SemiBold" panose="020B0609020000020004" pitchFamily="49" charset="0"/>
                      <a:cs typeface="Arial" panose="020B0604020202020204" pitchFamily="34" charset="0"/>
                    </a:endParaRPr>
                  </a:p>
                </xdr:txBody>
              </xdr:sp>
              <xdr:sp macro="" textlink="'SUPPORT SHEET'!A10">
                <xdr:nvSpPr>
                  <xdr:cNvPr id="38" name="TextBox 37">
                    <a:extLst>
                      <a:ext uri="{FF2B5EF4-FFF2-40B4-BE49-F238E27FC236}">
                        <a16:creationId xmlns:a16="http://schemas.microsoft.com/office/drawing/2014/main" id="{00000000-0008-0000-0300-000026000000}"/>
                      </a:ext>
                    </a:extLst>
                  </xdr:cNvPr>
                  <xdr:cNvSpPr txBox="1"/>
                </xdr:nvSpPr>
                <xdr:spPr>
                  <a:xfrm>
                    <a:off x="4365872" y="1198558"/>
                    <a:ext cx="1067842" cy="2644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74CB179-175F-4D85-9B99-03ECB54D9DC8}" type="TxLink">
                      <a:rPr lang="en-US" sz="1600" b="1" i="0" u="none" strike="noStrike">
                        <a:solidFill>
                          <a:srgbClr val="7030A0"/>
                        </a:solidFill>
                        <a:latin typeface="Arial" panose="020B0604020202020204" pitchFamily="34" charset="0"/>
                        <a:ea typeface="Calibri"/>
                        <a:cs typeface="Arial" panose="020B0604020202020204" pitchFamily="34" charset="0"/>
                      </a:rPr>
                      <a:pPr algn="ctr"/>
                      <a:t>AMAZON</a:t>
                    </a:fld>
                    <a:endParaRPr lang="en-IN" sz="1600" b="1">
                      <a:solidFill>
                        <a:srgbClr val="7030A0"/>
                      </a:solidFill>
                      <a:latin typeface="Arial" panose="020B0604020202020204" pitchFamily="34" charset="0"/>
                      <a:ea typeface="Cascadia Code SemiBold" panose="020B0609020000020004" pitchFamily="49" charset="0"/>
                      <a:cs typeface="Arial" panose="020B0604020202020204" pitchFamily="34" charset="0"/>
                    </a:endParaRPr>
                  </a:p>
                </xdr:txBody>
              </xdr:sp>
            </xdr:grpSp>
            <xdr:grpSp>
              <xdr:nvGrpSpPr>
                <xdr:cNvPr id="24" name="Group 23">
                  <a:extLst>
                    <a:ext uri="{FF2B5EF4-FFF2-40B4-BE49-F238E27FC236}">
                      <a16:creationId xmlns:a16="http://schemas.microsoft.com/office/drawing/2014/main" id="{00000000-0008-0000-0300-000018000000}"/>
                    </a:ext>
                  </a:extLst>
                </xdr:cNvPr>
                <xdr:cNvGrpSpPr/>
              </xdr:nvGrpSpPr>
              <xdr:grpSpPr>
                <a:xfrm>
                  <a:off x="2016760" y="480373"/>
                  <a:ext cx="3405434" cy="2393773"/>
                  <a:chOff x="3832860" y="384810"/>
                  <a:chExt cx="2842260" cy="2800350"/>
                </a:xfrm>
              </xdr:grpSpPr>
              <xdr:graphicFrame macro="">
                <xdr:nvGraphicFramePr>
                  <xdr:cNvPr id="33" name="Chart 32">
                    <a:extLst>
                      <a:ext uri="{FF2B5EF4-FFF2-40B4-BE49-F238E27FC236}">
                        <a16:creationId xmlns:a16="http://schemas.microsoft.com/office/drawing/2014/main" id="{00000000-0008-0000-0300-000021000000}"/>
                      </a:ext>
                    </a:extLst>
                  </xdr:cNvPr>
                  <xdr:cNvGraphicFramePr/>
                </xdr:nvGraphicFramePr>
                <xdr:xfrm>
                  <a:off x="3832860" y="384810"/>
                  <a:ext cx="2842260" cy="2800350"/>
                </xdr:xfrm>
                <a:graphic>
                  <a:graphicData uri="http://schemas.openxmlformats.org/drawingml/2006/chart">
                    <c:chart xmlns:c="http://schemas.openxmlformats.org/drawingml/2006/chart" xmlns:r="http://schemas.openxmlformats.org/officeDocument/2006/relationships" r:id="rId3"/>
                  </a:graphicData>
                </a:graphic>
              </xdr:graphicFrame>
              <xdr:sp macro="" textlink="'SUPPORT SHEET'!C13">
                <xdr:nvSpPr>
                  <xdr:cNvPr id="34" name="TextBox 33">
                    <a:extLst>
                      <a:ext uri="{FF2B5EF4-FFF2-40B4-BE49-F238E27FC236}">
                        <a16:creationId xmlns:a16="http://schemas.microsoft.com/office/drawing/2014/main" id="{00000000-0008-0000-0300-000022000000}"/>
                      </a:ext>
                    </a:extLst>
                  </xdr:cNvPr>
                  <xdr:cNvSpPr txBox="1"/>
                </xdr:nvSpPr>
                <xdr:spPr>
                  <a:xfrm>
                    <a:off x="4997934" y="1285425"/>
                    <a:ext cx="94488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A0A599C6-9044-4F69-85D7-C49CD87E2864}" type="TxLink">
                      <a:rPr lang="en-US" sz="2400" b="1" i="0" u="none" strike="noStrike">
                        <a:solidFill>
                          <a:srgbClr val="7030A0"/>
                        </a:solidFill>
                        <a:latin typeface="Arial" panose="020B0604020202020204" pitchFamily="34" charset="0"/>
                        <a:ea typeface="Calibri"/>
                        <a:cs typeface="Arial" panose="020B0604020202020204" pitchFamily="34" charset="0"/>
                      </a:rPr>
                      <a:pPr algn="ctr"/>
                      <a:t>26%</a:t>
                    </a:fld>
                    <a:endParaRPr lang="en-IN" sz="2400" b="1">
                      <a:solidFill>
                        <a:srgbClr val="7030A0"/>
                      </a:solidFill>
                      <a:latin typeface="Arial" panose="020B0604020202020204" pitchFamily="34" charset="0"/>
                      <a:ea typeface="Cascadia Code SemiLight" panose="020B0609020000020004" pitchFamily="49" charset="0"/>
                      <a:cs typeface="Arial" panose="020B0604020202020204" pitchFamily="34" charset="0"/>
                    </a:endParaRPr>
                  </a:p>
                </xdr:txBody>
              </xdr:sp>
              <xdr:sp macro="" textlink="'SUPPORT SHEET'!C12">
                <xdr:nvSpPr>
                  <xdr:cNvPr id="35" name="TextBox 34">
                    <a:extLst>
                      <a:ext uri="{FF2B5EF4-FFF2-40B4-BE49-F238E27FC236}">
                        <a16:creationId xmlns:a16="http://schemas.microsoft.com/office/drawing/2014/main" id="{00000000-0008-0000-0300-000023000000}"/>
                      </a:ext>
                    </a:extLst>
                  </xdr:cNvPr>
                  <xdr:cNvSpPr txBox="1"/>
                </xdr:nvSpPr>
                <xdr:spPr>
                  <a:xfrm>
                    <a:off x="4743703" y="1648693"/>
                    <a:ext cx="1280160" cy="449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A8903974-AB6D-4E31-8961-3174A739F808}" type="TxLink">
                      <a:rPr lang="en-US" sz="1400" b="1" i="0" u="none" strike="noStrike">
                        <a:solidFill>
                          <a:srgbClr val="7030A0"/>
                        </a:solidFill>
                        <a:latin typeface="Arial" panose="020B0604020202020204" pitchFamily="34" charset="0"/>
                        <a:ea typeface="Calibri"/>
                        <a:cs typeface="Arial" panose="020B0604020202020204" pitchFamily="34" charset="0"/>
                      </a:rPr>
                      <a:pPr algn="ctr"/>
                      <a:t>FLIPKART</a:t>
                    </a:fld>
                    <a:endParaRPr lang="en-IN" sz="1400" b="1">
                      <a:solidFill>
                        <a:srgbClr val="7030A0"/>
                      </a:solidFill>
                      <a:latin typeface="Arial" panose="020B0604020202020204" pitchFamily="34" charset="0"/>
                      <a:ea typeface="Cascadia Code SemiLight" panose="020B0609020000020004" pitchFamily="49" charset="0"/>
                      <a:cs typeface="Arial" panose="020B0604020202020204" pitchFamily="34" charset="0"/>
                    </a:endParaRPr>
                  </a:p>
                </xdr:txBody>
              </xdr:sp>
            </xdr:grpSp>
            <xdr:grpSp>
              <xdr:nvGrpSpPr>
                <xdr:cNvPr id="25" name="Group 24">
                  <a:extLst>
                    <a:ext uri="{FF2B5EF4-FFF2-40B4-BE49-F238E27FC236}">
                      <a16:creationId xmlns:a16="http://schemas.microsoft.com/office/drawing/2014/main" id="{00000000-0008-0000-0300-000019000000}"/>
                    </a:ext>
                  </a:extLst>
                </xdr:cNvPr>
                <xdr:cNvGrpSpPr/>
              </xdr:nvGrpSpPr>
              <xdr:grpSpPr>
                <a:xfrm>
                  <a:off x="50774" y="2464118"/>
                  <a:ext cx="3592539" cy="2395542"/>
                  <a:chOff x="3688080" y="316230"/>
                  <a:chExt cx="2385060" cy="1901190"/>
                </a:xfrm>
              </xdr:grpSpPr>
              <xdr:graphicFrame macro="">
                <xdr:nvGraphicFramePr>
                  <xdr:cNvPr id="30" name="Chart 29">
                    <a:extLst>
                      <a:ext uri="{FF2B5EF4-FFF2-40B4-BE49-F238E27FC236}">
                        <a16:creationId xmlns:a16="http://schemas.microsoft.com/office/drawing/2014/main" id="{00000000-0008-0000-0300-00001E000000}"/>
                      </a:ext>
                    </a:extLst>
                  </xdr:cNvPr>
                  <xdr:cNvGraphicFramePr/>
                </xdr:nvGraphicFramePr>
                <xdr:xfrm>
                  <a:off x="3688080" y="316230"/>
                  <a:ext cx="2385060" cy="1901190"/>
                </xdr:xfrm>
                <a:graphic>
                  <a:graphicData uri="http://schemas.openxmlformats.org/drawingml/2006/chart">
                    <c:chart xmlns:c="http://schemas.openxmlformats.org/drawingml/2006/chart" xmlns:r="http://schemas.openxmlformats.org/officeDocument/2006/relationships" r:id="rId4"/>
                  </a:graphicData>
                </a:graphic>
              </xdr:graphicFrame>
              <xdr:sp macro="" textlink="'SUPPORT SHEET'!A15">
                <xdr:nvSpPr>
                  <xdr:cNvPr id="31" name="TextBox 30">
                    <a:extLst>
                      <a:ext uri="{FF2B5EF4-FFF2-40B4-BE49-F238E27FC236}">
                        <a16:creationId xmlns:a16="http://schemas.microsoft.com/office/drawing/2014/main" id="{00000000-0008-0000-0300-00001F000000}"/>
                      </a:ext>
                    </a:extLst>
                  </xdr:cNvPr>
                  <xdr:cNvSpPr txBox="1"/>
                </xdr:nvSpPr>
                <xdr:spPr>
                  <a:xfrm>
                    <a:off x="4494619" y="945066"/>
                    <a:ext cx="939095" cy="3350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7EB423C-9C5C-463A-A180-40817F895161}" type="TxLink">
                      <a:rPr lang="en-US" sz="2400" b="1" i="0" u="none" strike="noStrike">
                        <a:solidFill>
                          <a:srgbClr val="461E64"/>
                        </a:solidFill>
                        <a:latin typeface="Arial" panose="020B0604020202020204" pitchFamily="34" charset="0"/>
                        <a:ea typeface="Calibri"/>
                        <a:cs typeface="Arial" panose="020B0604020202020204" pitchFamily="34" charset="0"/>
                      </a:rPr>
                      <a:pPr algn="ctr"/>
                      <a:t>25%</a:t>
                    </a:fld>
                    <a:endParaRPr lang="en-IN" sz="2400" b="1">
                      <a:solidFill>
                        <a:srgbClr val="461E64"/>
                      </a:solidFill>
                      <a:latin typeface="Arial" panose="020B0604020202020204" pitchFamily="34" charset="0"/>
                      <a:ea typeface="Cascadia Code SemiBold" panose="020B0609020000020004" pitchFamily="49" charset="0"/>
                      <a:cs typeface="Arial" panose="020B0604020202020204" pitchFamily="34" charset="0"/>
                    </a:endParaRPr>
                  </a:p>
                </xdr:txBody>
              </xdr:sp>
              <xdr:sp macro="" textlink="'SUPPORT SHEET'!A14">
                <xdr:nvSpPr>
                  <xdr:cNvPr id="32" name="TextBox 31">
                    <a:extLst>
                      <a:ext uri="{FF2B5EF4-FFF2-40B4-BE49-F238E27FC236}">
                        <a16:creationId xmlns:a16="http://schemas.microsoft.com/office/drawing/2014/main" id="{00000000-0008-0000-0300-000020000000}"/>
                      </a:ext>
                    </a:extLst>
                  </xdr:cNvPr>
                  <xdr:cNvSpPr txBox="1"/>
                </xdr:nvSpPr>
                <xdr:spPr>
                  <a:xfrm>
                    <a:off x="4365872" y="1198558"/>
                    <a:ext cx="1067842" cy="2644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EDF28E25-CB5A-4BCE-A5E2-2C822BF941C0}" type="TxLink">
                      <a:rPr lang="en-US" sz="1800" b="1" i="0" u="none" strike="noStrike">
                        <a:solidFill>
                          <a:srgbClr val="461E64"/>
                        </a:solidFill>
                        <a:latin typeface="Arial" panose="020B0604020202020204" pitchFamily="34" charset="0"/>
                        <a:ea typeface="Calibri"/>
                        <a:cs typeface="Arial" panose="020B0604020202020204" pitchFamily="34" charset="0"/>
                      </a:rPr>
                      <a:pPr algn="ctr"/>
                      <a:t>STORE</a:t>
                    </a:fld>
                    <a:endParaRPr lang="en-IN" sz="1800" b="1">
                      <a:solidFill>
                        <a:srgbClr val="461E64"/>
                      </a:solidFill>
                      <a:latin typeface="Arial" panose="020B0604020202020204" pitchFamily="34" charset="0"/>
                      <a:ea typeface="Cascadia Code SemiBold" panose="020B0609020000020004" pitchFamily="49" charset="0"/>
                      <a:cs typeface="Arial" panose="020B0604020202020204" pitchFamily="34" charset="0"/>
                    </a:endParaRPr>
                  </a:p>
                </xdr:txBody>
              </xdr:sp>
            </xdr:grpSp>
            <xdr:grpSp>
              <xdr:nvGrpSpPr>
                <xdr:cNvPr id="26" name="Group 25">
                  <a:extLst>
                    <a:ext uri="{FF2B5EF4-FFF2-40B4-BE49-F238E27FC236}">
                      <a16:creationId xmlns:a16="http://schemas.microsoft.com/office/drawing/2014/main" id="{00000000-0008-0000-0300-00001A000000}"/>
                    </a:ext>
                  </a:extLst>
                </xdr:cNvPr>
                <xdr:cNvGrpSpPr/>
              </xdr:nvGrpSpPr>
              <xdr:grpSpPr>
                <a:xfrm>
                  <a:off x="1821656" y="2426489"/>
                  <a:ext cx="4097037" cy="2395542"/>
                  <a:chOff x="3688080" y="316230"/>
                  <a:chExt cx="2385060" cy="1901190"/>
                </a:xfrm>
              </xdr:grpSpPr>
              <xdr:graphicFrame macro="">
                <xdr:nvGraphicFramePr>
                  <xdr:cNvPr id="27" name="Chart 26">
                    <a:extLst>
                      <a:ext uri="{FF2B5EF4-FFF2-40B4-BE49-F238E27FC236}">
                        <a16:creationId xmlns:a16="http://schemas.microsoft.com/office/drawing/2014/main" id="{00000000-0008-0000-0300-00001B000000}"/>
                      </a:ext>
                    </a:extLst>
                  </xdr:cNvPr>
                  <xdr:cNvGraphicFramePr/>
                </xdr:nvGraphicFramePr>
                <xdr:xfrm>
                  <a:off x="3688080" y="316230"/>
                  <a:ext cx="2385060" cy="1901190"/>
                </xdr:xfrm>
                <a:graphic>
                  <a:graphicData uri="http://schemas.openxmlformats.org/drawingml/2006/chart">
                    <c:chart xmlns:c="http://schemas.openxmlformats.org/drawingml/2006/chart" xmlns:r="http://schemas.openxmlformats.org/officeDocument/2006/relationships" r:id="rId5"/>
                  </a:graphicData>
                </a:graphic>
              </xdr:graphicFrame>
              <xdr:sp macro="" textlink="'SUPPORT SHEET'!C17">
                <xdr:nvSpPr>
                  <xdr:cNvPr id="28" name="TextBox 27">
                    <a:extLst>
                      <a:ext uri="{FF2B5EF4-FFF2-40B4-BE49-F238E27FC236}">
                        <a16:creationId xmlns:a16="http://schemas.microsoft.com/office/drawing/2014/main" id="{00000000-0008-0000-0300-00001C000000}"/>
                      </a:ext>
                    </a:extLst>
                  </xdr:cNvPr>
                  <xdr:cNvSpPr txBox="1"/>
                </xdr:nvSpPr>
                <xdr:spPr>
                  <a:xfrm>
                    <a:off x="4494619" y="948312"/>
                    <a:ext cx="939095" cy="3350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5A3516D5-3A03-4C60-9EE2-4F8C996EB853}" type="TxLink">
                      <a:rPr lang="en-US" sz="2400" b="1" i="0" u="none" strike="noStrike">
                        <a:solidFill>
                          <a:srgbClr val="461E64"/>
                        </a:solidFill>
                        <a:latin typeface="Arial" panose="020B0604020202020204" pitchFamily="34" charset="0"/>
                        <a:ea typeface="Calibri"/>
                        <a:cs typeface="Arial" panose="020B0604020202020204" pitchFamily="34" charset="0"/>
                      </a:rPr>
                      <a:pPr algn="ctr"/>
                      <a:t>26%</a:t>
                    </a:fld>
                    <a:endParaRPr lang="en-IN" sz="4800" b="1">
                      <a:solidFill>
                        <a:srgbClr val="461E64"/>
                      </a:solidFill>
                      <a:latin typeface="Arial" panose="020B0604020202020204" pitchFamily="34" charset="0"/>
                      <a:ea typeface="Cascadia Code SemiBold" panose="020B0609020000020004" pitchFamily="49" charset="0"/>
                      <a:cs typeface="Arial" panose="020B0604020202020204" pitchFamily="34" charset="0"/>
                    </a:endParaRPr>
                  </a:p>
                </xdr:txBody>
              </xdr:sp>
              <xdr:sp macro="" textlink="'SUPPORT SHEET'!C16">
                <xdr:nvSpPr>
                  <xdr:cNvPr id="29" name="TextBox 28">
                    <a:extLst>
                      <a:ext uri="{FF2B5EF4-FFF2-40B4-BE49-F238E27FC236}">
                        <a16:creationId xmlns:a16="http://schemas.microsoft.com/office/drawing/2014/main" id="{00000000-0008-0000-0300-00001D000000}"/>
                      </a:ext>
                    </a:extLst>
                  </xdr:cNvPr>
                  <xdr:cNvSpPr txBox="1"/>
                </xdr:nvSpPr>
                <xdr:spPr>
                  <a:xfrm>
                    <a:off x="4365872" y="1198558"/>
                    <a:ext cx="1067842" cy="2644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6974A2A2-42D4-4878-B560-FF0E1087AFF4}" type="TxLink">
                      <a:rPr lang="en-US" sz="1400" b="1" i="0" u="none" strike="noStrike">
                        <a:solidFill>
                          <a:srgbClr val="461E64"/>
                        </a:solidFill>
                        <a:latin typeface="Arial" panose="020B0604020202020204" pitchFamily="34" charset="0"/>
                        <a:ea typeface="Calibri"/>
                        <a:cs typeface="Arial" panose="020B0604020202020204" pitchFamily="34" charset="0"/>
                      </a:rPr>
                      <a:pPr algn="ctr"/>
                      <a:t>WEBSITE</a:t>
                    </a:fld>
                    <a:endParaRPr lang="en-IN" sz="1800" b="1">
                      <a:solidFill>
                        <a:srgbClr val="461E64"/>
                      </a:solidFill>
                      <a:latin typeface="Arial" panose="020B0604020202020204" pitchFamily="34" charset="0"/>
                      <a:ea typeface="Cascadia Code SemiBold" panose="020B0609020000020004" pitchFamily="49" charset="0"/>
                      <a:cs typeface="Arial" panose="020B0604020202020204" pitchFamily="34" charset="0"/>
                    </a:endParaRPr>
                  </a:p>
                </xdr:txBody>
              </xdr:sp>
            </xdr:grpSp>
          </xdr:grpSp>
          <xdr:grpSp>
            <xdr:nvGrpSpPr>
              <xdr:cNvPr id="15" name="Group 14">
                <a:extLst>
                  <a:ext uri="{FF2B5EF4-FFF2-40B4-BE49-F238E27FC236}">
                    <a16:creationId xmlns:a16="http://schemas.microsoft.com/office/drawing/2014/main" id="{00000000-0008-0000-0300-00000F000000}"/>
                  </a:ext>
                </a:extLst>
              </xdr:cNvPr>
              <xdr:cNvGrpSpPr/>
            </xdr:nvGrpSpPr>
            <xdr:grpSpPr>
              <a:xfrm>
                <a:off x="4820363" y="151693"/>
                <a:ext cx="7881843" cy="2480323"/>
                <a:chOff x="4820363" y="151693"/>
                <a:chExt cx="7881843" cy="2480323"/>
              </a:xfrm>
            </xdr:grpSpPr>
            <xdr:sp macro="" textlink="">
              <xdr:nvSpPr>
                <xdr:cNvPr id="20" name="Rectangle: Rounded Corners 19">
                  <a:extLst>
                    <a:ext uri="{FF2B5EF4-FFF2-40B4-BE49-F238E27FC236}">
                      <a16:creationId xmlns:a16="http://schemas.microsoft.com/office/drawing/2014/main" id="{00000000-0008-0000-0300-000014000000}"/>
                    </a:ext>
                  </a:extLst>
                </xdr:cNvPr>
                <xdr:cNvSpPr/>
              </xdr:nvSpPr>
              <xdr:spPr>
                <a:xfrm>
                  <a:off x="5512005" y="151693"/>
                  <a:ext cx="5483783" cy="2480323"/>
                </a:xfrm>
                <a:prstGeom prst="roundRect">
                  <a:avLst>
                    <a:gd name="adj" fmla="val 6842"/>
                  </a:avLst>
                </a:prstGeom>
                <a:solidFill>
                  <a:schemeClr val="accent4">
                    <a:lumMod val="40000"/>
                    <a:lumOff val="60000"/>
                  </a:schemeClr>
                </a:solidFill>
                <a:scene3d>
                  <a:camera prst="orthographicFront"/>
                  <a:lightRig rig="threePt" dir="t"/>
                </a:scene3d>
                <a:sp3d>
                  <a:bevelT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21" name="Chart 20">
                  <a:extLst>
                    <a:ext uri="{FF2B5EF4-FFF2-40B4-BE49-F238E27FC236}">
                      <a16:creationId xmlns:a16="http://schemas.microsoft.com/office/drawing/2014/main" id="{00000000-0008-0000-0300-000015000000}"/>
                    </a:ext>
                  </a:extLst>
                </xdr:cNvPr>
                <xdr:cNvGraphicFramePr>
                  <a:graphicFrameLocks/>
                </xdr:cNvGraphicFramePr>
              </xdr:nvGraphicFramePr>
              <xdr:xfrm>
                <a:off x="4820363" y="292004"/>
                <a:ext cx="7881843" cy="2274846"/>
              </xdr:xfrm>
              <a:graphic>
                <a:graphicData uri="http://schemas.openxmlformats.org/drawingml/2006/chart">
                  <c:chart xmlns:c="http://schemas.openxmlformats.org/drawingml/2006/chart" xmlns:r="http://schemas.openxmlformats.org/officeDocument/2006/relationships" r:id="rId6"/>
                </a:graphicData>
              </a:graphic>
            </xdr:graphicFrame>
          </xdr:grpSp>
          <xdr:grpSp>
            <xdr:nvGrpSpPr>
              <xdr:cNvPr id="16" name="Group 15">
                <a:extLst>
                  <a:ext uri="{FF2B5EF4-FFF2-40B4-BE49-F238E27FC236}">
                    <a16:creationId xmlns:a16="http://schemas.microsoft.com/office/drawing/2014/main" id="{00000000-0008-0000-0300-000010000000}"/>
                  </a:ext>
                </a:extLst>
              </xdr:cNvPr>
              <xdr:cNvGrpSpPr/>
            </xdr:nvGrpSpPr>
            <xdr:grpSpPr>
              <a:xfrm>
                <a:off x="3112421" y="4820264"/>
                <a:ext cx="2352548" cy="3635361"/>
                <a:chOff x="3112421" y="4820264"/>
                <a:chExt cx="2352548" cy="3635361"/>
              </a:xfrm>
            </xdr:grpSpPr>
            <xdr:sp macro="" textlink="">
              <xdr:nvSpPr>
                <xdr:cNvPr id="18" name="Rectangle: Rounded Corners 17">
                  <a:extLst>
                    <a:ext uri="{FF2B5EF4-FFF2-40B4-BE49-F238E27FC236}">
                      <a16:creationId xmlns:a16="http://schemas.microsoft.com/office/drawing/2014/main" id="{00000000-0008-0000-0300-000012000000}"/>
                    </a:ext>
                  </a:extLst>
                </xdr:cNvPr>
                <xdr:cNvSpPr/>
              </xdr:nvSpPr>
              <xdr:spPr>
                <a:xfrm>
                  <a:off x="3112421" y="4820264"/>
                  <a:ext cx="2352548" cy="3635361"/>
                </a:xfrm>
                <a:prstGeom prst="roundRect">
                  <a:avLst>
                    <a:gd name="adj" fmla="val 6842"/>
                  </a:avLst>
                </a:prstGeom>
                <a:solidFill>
                  <a:schemeClr val="accent4">
                    <a:lumMod val="40000"/>
                    <a:lumOff val="60000"/>
                  </a:schemeClr>
                </a:solid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19" name="Chart 18">
                  <a:extLst>
                    <a:ext uri="{FF2B5EF4-FFF2-40B4-BE49-F238E27FC236}">
                      <a16:creationId xmlns:a16="http://schemas.microsoft.com/office/drawing/2014/main" id="{00000000-0008-0000-0300-000013000000}"/>
                    </a:ext>
                  </a:extLst>
                </xdr:cNvPr>
                <xdr:cNvGraphicFramePr>
                  <a:graphicFrameLocks/>
                </xdr:cNvGraphicFramePr>
              </xdr:nvGraphicFramePr>
              <xdr:xfrm>
                <a:off x="3211629" y="5466624"/>
                <a:ext cx="2233997" cy="2928937"/>
              </xdr:xfrm>
              <a:graphic>
                <a:graphicData uri="http://schemas.openxmlformats.org/drawingml/2006/chart">
                  <c:chart xmlns:c="http://schemas.openxmlformats.org/drawingml/2006/chart" xmlns:r="http://schemas.openxmlformats.org/officeDocument/2006/relationships" r:id="rId7"/>
                </a:graphicData>
              </a:graphic>
            </xdr:graphicFrame>
          </xdr:grpSp>
          <xdr:sp macro="" textlink="">
            <xdr:nvSpPr>
              <xdr:cNvPr id="17" name="Rectangle: Rounded Corners 16">
                <a:extLst>
                  <a:ext uri="{FF2B5EF4-FFF2-40B4-BE49-F238E27FC236}">
                    <a16:creationId xmlns:a16="http://schemas.microsoft.com/office/drawing/2014/main" id="{00000000-0008-0000-0300-000011000000}"/>
                  </a:ext>
                </a:extLst>
              </xdr:cNvPr>
              <xdr:cNvSpPr/>
            </xdr:nvSpPr>
            <xdr:spPr>
              <a:xfrm>
                <a:off x="309658" y="4822031"/>
                <a:ext cx="2688101" cy="3633594"/>
              </a:xfrm>
              <a:prstGeom prst="roundRect">
                <a:avLst>
                  <a:gd name="adj" fmla="val 6842"/>
                </a:avLst>
              </a:prstGeom>
              <a:solidFill>
                <a:schemeClr val="accent4">
                  <a:lumMod val="40000"/>
                  <a:lumOff val="60000"/>
                </a:schemeClr>
              </a:solid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grpSp>
    </xdr:grpSp>
    <xdr:clientData/>
  </xdr:twoCellAnchor>
  <xdr:twoCellAnchor editAs="oneCell">
    <xdr:from>
      <xdr:col>0</xdr:col>
      <xdr:colOff>297350</xdr:colOff>
      <xdr:row>29</xdr:row>
      <xdr:rowOff>25400</xdr:rowOff>
    </xdr:from>
    <xdr:to>
      <xdr:col>4</xdr:col>
      <xdr:colOff>406400</xdr:colOff>
      <xdr:row>46</xdr:row>
      <xdr:rowOff>127000</xdr:rowOff>
    </xdr:to>
    <mc:AlternateContent xmlns:mc="http://schemas.openxmlformats.org/markup-compatibility/2006" xmlns:a14="http://schemas.microsoft.com/office/drawing/2010/main">
      <mc:Choice Requires="a14">
        <xdr:graphicFrame macro="">
          <xdr:nvGraphicFramePr>
            <xdr:cNvPr id="66" name="PRODUCT 1">
              <a:extLst>
                <a:ext uri="{FF2B5EF4-FFF2-40B4-BE49-F238E27FC236}">
                  <a16:creationId xmlns:a16="http://schemas.microsoft.com/office/drawing/2014/main" id="{00000000-0008-0000-0300-000042000000}"/>
                </a:ext>
              </a:extLst>
            </xdr:cNvPr>
            <xdr:cNvGraphicFramePr/>
          </xdr:nvGraphicFramePr>
          <xdr:xfrm>
            <a:off x="0" y="0"/>
            <a:ext cx="0" cy="0"/>
          </xdr:xfrm>
          <a:graphic>
            <a:graphicData uri="http://schemas.microsoft.com/office/drawing/2010/slicer">
              <sle:slicer xmlns:sle="http://schemas.microsoft.com/office/drawing/2010/slicer" name="PRODUCT 1"/>
            </a:graphicData>
          </a:graphic>
        </xdr:graphicFrame>
      </mc:Choice>
      <mc:Fallback xmlns="">
        <xdr:sp macro="" textlink="">
          <xdr:nvSpPr>
            <xdr:cNvPr id="0" name=""/>
            <xdr:cNvSpPr>
              <a:spLocks noTextEdit="1"/>
            </xdr:cNvSpPr>
          </xdr:nvSpPr>
          <xdr:spPr>
            <a:xfrm>
              <a:off x="297350" y="5181600"/>
              <a:ext cx="2547450" cy="31242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241300</xdr:colOff>
      <xdr:row>0</xdr:row>
      <xdr:rowOff>152400</xdr:rowOff>
    </xdr:from>
    <xdr:to>
      <xdr:col>18</xdr:col>
      <xdr:colOff>63500</xdr:colOff>
      <xdr:row>5</xdr:row>
      <xdr:rowOff>0</xdr:rowOff>
    </xdr:to>
    <xdr:sp macro="" textlink="">
      <xdr:nvSpPr>
        <xdr:cNvPr id="68" name="TextBox 67">
          <a:extLst>
            <a:ext uri="{FF2B5EF4-FFF2-40B4-BE49-F238E27FC236}">
              <a16:creationId xmlns:a16="http://schemas.microsoft.com/office/drawing/2014/main" id="{00000000-0008-0000-0300-000044000000}"/>
            </a:ext>
          </a:extLst>
        </xdr:cNvPr>
        <xdr:cNvSpPr txBox="1"/>
      </xdr:nvSpPr>
      <xdr:spPr>
        <a:xfrm>
          <a:off x="5727700" y="152400"/>
          <a:ext cx="5308600" cy="762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600" b="1" u="sng" cap="none" spc="0">
              <a:ln w="9525">
                <a:solidFill>
                  <a:schemeClr val="bg1"/>
                </a:solidFill>
                <a:prstDash val="solid"/>
              </a:ln>
              <a:solidFill>
                <a:schemeClr val="tx1"/>
              </a:solidFill>
              <a:effectLst>
                <a:outerShdw blurRad="12700" dist="38100" dir="2700000" algn="tl" rotWithShape="0">
                  <a:schemeClr val="bg1">
                    <a:lumMod val="50000"/>
                  </a:schemeClr>
                </a:outerShdw>
              </a:effectLst>
            </a:rPr>
            <a:t>GENDER</a:t>
          </a:r>
          <a:r>
            <a:rPr lang="en-IN" sz="3200" b="1" u="sng" cap="none" spc="0">
              <a:ln w="9525">
                <a:solidFill>
                  <a:schemeClr val="bg1"/>
                </a:solidFill>
                <a:prstDash val="solid"/>
              </a:ln>
              <a:solidFill>
                <a:schemeClr val="tx1"/>
              </a:solidFill>
              <a:effectLst>
                <a:outerShdw blurRad="12700" dist="38100" dir="2700000" algn="tl" rotWithShape="0">
                  <a:schemeClr val="bg1">
                    <a:lumMod val="50000"/>
                  </a:schemeClr>
                </a:outerShdw>
              </a:effectLst>
            </a:rPr>
            <a:t> wise </a:t>
          </a:r>
          <a:r>
            <a:rPr lang="en-IN" sz="3600" b="1" u="sng" cap="none" spc="0">
              <a:ln w="9525">
                <a:solidFill>
                  <a:schemeClr val="bg1"/>
                </a:solidFill>
                <a:prstDash val="solid"/>
              </a:ln>
              <a:solidFill>
                <a:schemeClr val="tx1"/>
              </a:solidFill>
              <a:effectLst>
                <a:outerShdw blurRad="12700" dist="38100" dir="2700000" algn="tl" rotWithShape="0">
                  <a:schemeClr val="bg1">
                    <a:lumMod val="50000"/>
                  </a:schemeClr>
                </a:outerShdw>
              </a:effectLst>
            </a:rPr>
            <a:t>CUSTOMERS</a:t>
          </a:r>
          <a:r>
            <a:rPr lang="en-IN" sz="3200" b="1" u="sng" cap="none" spc="0">
              <a:ln w="9525">
                <a:solidFill>
                  <a:schemeClr val="bg1"/>
                </a:solidFill>
                <a:prstDash val="solid"/>
              </a:ln>
              <a:solidFill>
                <a:schemeClr val="tx1"/>
              </a:solidFill>
              <a:effectLst>
                <a:outerShdw blurRad="12700" dist="38100" dir="2700000" algn="tl" rotWithShape="0">
                  <a:schemeClr val="bg1">
                    <a:lumMod val="50000"/>
                  </a:schemeClr>
                </a:outerShdw>
              </a:effectLst>
            </a:rPr>
            <a:t> </a:t>
          </a:r>
        </a:p>
      </xdr:txBody>
    </xdr:sp>
    <xdr:clientData/>
  </xdr:twoCellAnchor>
  <xdr:twoCellAnchor>
    <xdr:from>
      <xdr:col>13</xdr:col>
      <xdr:colOff>50800</xdr:colOff>
      <xdr:row>16</xdr:row>
      <xdr:rowOff>25400</xdr:rowOff>
    </xdr:from>
    <xdr:to>
      <xdr:col>18</xdr:col>
      <xdr:colOff>63500</xdr:colOff>
      <xdr:row>20</xdr:row>
      <xdr:rowOff>63500</xdr:rowOff>
    </xdr:to>
    <xdr:sp macro="" textlink="">
      <xdr:nvSpPr>
        <xdr:cNvPr id="69" name="TextBox 68">
          <a:extLst>
            <a:ext uri="{FF2B5EF4-FFF2-40B4-BE49-F238E27FC236}">
              <a16:creationId xmlns:a16="http://schemas.microsoft.com/office/drawing/2014/main" id="{00000000-0008-0000-0300-000045000000}"/>
            </a:ext>
          </a:extLst>
        </xdr:cNvPr>
        <xdr:cNvSpPr txBox="1"/>
      </xdr:nvSpPr>
      <xdr:spPr>
        <a:xfrm>
          <a:off x="7975600" y="2951480"/>
          <a:ext cx="3060700" cy="7696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600" b="1" u="sng"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STATE </a:t>
          </a:r>
          <a:r>
            <a:rPr lang="en-IN" sz="2800" b="1" u="sng" cap="none" spc="0">
              <a:ln w="9525">
                <a:solidFill>
                  <a:schemeClr val="bg1"/>
                </a:solidFill>
                <a:prstDash val="solid"/>
              </a:ln>
              <a:solidFill>
                <a:schemeClr val="tx1"/>
              </a:solidFill>
              <a:effectLst>
                <a:outerShdw blurRad="12700" dist="38100" dir="2700000" algn="tl" rotWithShape="0">
                  <a:schemeClr val="bg1">
                    <a:lumMod val="50000"/>
                  </a:schemeClr>
                </a:outerShdw>
              </a:effectLst>
            </a:rPr>
            <a:t>vs</a:t>
          </a:r>
          <a:r>
            <a:rPr lang="en-IN" sz="3600" b="1" u="sng"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SALES</a:t>
          </a:r>
          <a:endParaRPr lang="en-IN" sz="3600" b="1" u="sng"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twoCellAnchor>
  <xdr:twoCellAnchor>
    <xdr:from>
      <xdr:col>0</xdr:col>
      <xdr:colOff>558800</xdr:colOff>
      <xdr:row>26</xdr:row>
      <xdr:rowOff>76200</xdr:rowOff>
    </xdr:from>
    <xdr:to>
      <xdr:col>4</xdr:col>
      <xdr:colOff>127000</xdr:colOff>
      <xdr:row>30</xdr:row>
      <xdr:rowOff>0</xdr:rowOff>
    </xdr:to>
    <xdr:sp macro="" textlink="">
      <xdr:nvSpPr>
        <xdr:cNvPr id="70" name="TextBox 69">
          <a:extLst>
            <a:ext uri="{FF2B5EF4-FFF2-40B4-BE49-F238E27FC236}">
              <a16:creationId xmlns:a16="http://schemas.microsoft.com/office/drawing/2014/main" id="{00000000-0008-0000-0300-000046000000}"/>
            </a:ext>
          </a:extLst>
        </xdr:cNvPr>
        <xdr:cNvSpPr txBox="1"/>
      </xdr:nvSpPr>
      <xdr:spPr>
        <a:xfrm>
          <a:off x="558800" y="4831080"/>
          <a:ext cx="2006600" cy="655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u="sng" cap="none" spc="0">
              <a:ln w="9525">
                <a:solidFill>
                  <a:schemeClr val="bg1"/>
                </a:solidFill>
                <a:prstDash val="solid"/>
              </a:ln>
              <a:solidFill>
                <a:schemeClr val="tx1"/>
              </a:solidFill>
              <a:effectLst>
                <a:outerShdw blurRad="12700" dist="38100" dir="2700000" algn="tl" rotWithShape="0">
                  <a:schemeClr val="bg1">
                    <a:lumMod val="50000"/>
                  </a:schemeClr>
                </a:outerShdw>
              </a:effectLst>
            </a:rPr>
            <a:t>PRODUCTS</a:t>
          </a:r>
        </a:p>
      </xdr:txBody>
    </xdr:sp>
    <xdr:clientData/>
  </xdr:twoCellAnchor>
  <xdr:twoCellAnchor>
    <xdr:from>
      <xdr:col>5</xdr:col>
      <xdr:colOff>215900</xdr:colOff>
      <xdr:row>26</xdr:row>
      <xdr:rowOff>76200</xdr:rowOff>
    </xdr:from>
    <xdr:to>
      <xdr:col>8</xdr:col>
      <xdr:colOff>533400</xdr:colOff>
      <xdr:row>32</xdr:row>
      <xdr:rowOff>63500</xdr:rowOff>
    </xdr:to>
    <xdr:sp macro="" textlink="">
      <xdr:nvSpPr>
        <xdr:cNvPr id="72" name="TextBox 71">
          <a:extLst>
            <a:ext uri="{FF2B5EF4-FFF2-40B4-BE49-F238E27FC236}">
              <a16:creationId xmlns:a16="http://schemas.microsoft.com/office/drawing/2014/main" id="{00000000-0008-0000-0300-000048000000}"/>
            </a:ext>
          </a:extLst>
        </xdr:cNvPr>
        <xdr:cNvSpPr txBox="1"/>
      </xdr:nvSpPr>
      <xdr:spPr>
        <a:xfrm>
          <a:off x="3263900" y="4831080"/>
          <a:ext cx="2146300" cy="1084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1" i="0" u="sng" cap="none" spc="0">
              <a:ln w="9525">
                <a:solidFill>
                  <a:schemeClr val="bg1"/>
                </a:solidFill>
                <a:prstDash val="solid"/>
              </a:ln>
              <a:solidFill>
                <a:schemeClr val="tx1"/>
              </a:solidFill>
              <a:effectLst>
                <a:outerShdw blurRad="12700" dist="38100" dir="2700000" algn="tl" rotWithShape="0">
                  <a:schemeClr val="bg1">
                    <a:lumMod val="50000"/>
                  </a:schemeClr>
                </a:outerShdw>
              </a:effectLst>
            </a:rPr>
            <a:t>YEAR WISE </a:t>
          </a:r>
          <a:r>
            <a:rPr lang="en-IN" sz="2800" b="1" i="0" u="sng" cap="none" spc="0">
              <a:ln w="9525">
                <a:solidFill>
                  <a:schemeClr val="bg1"/>
                </a:solidFill>
                <a:prstDash val="solid"/>
              </a:ln>
              <a:solidFill>
                <a:schemeClr val="tx1"/>
              </a:solidFill>
              <a:effectLst>
                <a:outerShdw blurRad="12700" dist="38100" dir="2700000" algn="tl" rotWithShape="0">
                  <a:schemeClr val="bg1">
                    <a:lumMod val="50000"/>
                  </a:schemeClr>
                </a:outerShdw>
              </a:effectLst>
            </a:rPr>
            <a:t>CUSTOMERS</a:t>
          </a:r>
          <a:endParaRPr lang="en-IN" sz="2400" b="1" i="0" u="sng"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twoCellAnchor>
  <xdr:twoCellAnchor>
    <xdr:from>
      <xdr:col>1</xdr:col>
      <xdr:colOff>76200</xdr:colOff>
      <xdr:row>0</xdr:row>
      <xdr:rowOff>50800</xdr:rowOff>
    </xdr:from>
    <xdr:to>
      <xdr:col>8</xdr:col>
      <xdr:colOff>520700</xdr:colOff>
      <xdr:row>4</xdr:row>
      <xdr:rowOff>63500</xdr:rowOff>
    </xdr:to>
    <xdr:sp macro="" textlink="">
      <xdr:nvSpPr>
        <xdr:cNvPr id="73" name="TextBox 72">
          <a:extLst>
            <a:ext uri="{FF2B5EF4-FFF2-40B4-BE49-F238E27FC236}">
              <a16:creationId xmlns:a16="http://schemas.microsoft.com/office/drawing/2014/main" id="{00000000-0008-0000-0300-000049000000}"/>
            </a:ext>
          </a:extLst>
        </xdr:cNvPr>
        <xdr:cNvSpPr txBox="1"/>
      </xdr:nvSpPr>
      <xdr:spPr>
        <a:xfrm>
          <a:off x="685800" y="50800"/>
          <a:ext cx="4711700" cy="744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600" b="1" u="sng" cap="none" spc="0">
              <a:ln w="9525">
                <a:solidFill>
                  <a:schemeClr val="bg1"/>
                </a:solidFill>
                <a:prstDash val="solid"/>
              </a:ln>
              <a:solidFill>
                <a:schemeClr val="tx1"/>
              </a:solidFill>
              <a:effectLst>
                <a:outerShdw blurRad="12700" dist="38100" dir="2700000" algn="tl" rotWithShape="0">
                  <a:schemeClr val="bg1">
                    <a:lumMod val="50000"/>
                  </a:schemeClr>
                </a:outerShdw>
              </a:effectLst>
            </a:rPr>
            <a:t>E-COMMERCE</a:t>
          </a:r>
          <a:r>
            <a:rPr lang="en-IN" sz="3600" b="1" u="sng"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SALES </a:t>
          </a:r>
          <a:endParaRPr lang="en-IN" sz="3600" b="1" u="sng"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twoCellAnchor>
  <xdr:twoCellAnchor>
    <xdr:from>
      <xdr:col>18</xdr:col>
      <xdr:colOff>228324</xdr:colOff>
      <xdr:row>8</xdr:row>
      <xdr:rowOff>3640</xdr:rowOff>
    </xdr:from>
    <xdr:to>
      <xdr:col>21</xdr:col>
      <xdr:colOff>332616</xdr:colOff>
      <xdr:row>15</xdr:row>
      <xdr:rowOff>56619</xdr:rowOff>
    </xdr:to>
    <xdr:sp macro="" textlink="">
      <xdr:nvSpPr>
        <xdr:cNvPr id="74" name="Rectangle: Rounded Corners 73">
          <a:extLst>
            <a:ext uri="{FF2B5EF4-FFF2-40B4-BE49-F238E27FC236}">
              <a16:creationId xmlns:a16="http://schemas.microsoft.com/office/drawing/2014/main" id="{BD9A73BF-944B-4843-AFB1-B602F2C4DC1F}"/>
            </a:ext>
          </a:extLst>
        </xdr:cNvPr>
        <xdr:cNvSpPr/>
      </xdr:nvSpPr>
      <xdr:spPr>
        <a:xfrm>
          <a:off x="11201124" y="1426040"/>
          <a:ext cx="1933092" cy="1297579"/>
        </a:xfrm>
        <a:prstGeom prst="roundRect">
          <a:avLst>
            <a:gd name="adj" fmla="val 6842"/>
          </a:avLst>
        </a:prstGeom>
        <a:solidFill>
          <a:schemeClr val="accent4">
            <a:lumMod val="40000"/>
            <a:lumOff val="60000"/>
          </a:schemeClr>
        </a:solid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113215</xdr:colOff>
      <xdr:row>10</xdr:row>
      <xdr:rowOff>79456</xdr:rowOff>
    </xdr:from>
    <xdr:to>
      <xdr:col>20</xdr:col>
      <xdr:colOff>295700</xdr:colOff>
      <xdr:row>14</xdr:row>
      <xdr:rowOff>138192</xdr:rowOff>
    </xdr:to>
    <xdr:pic>
      <xdr:nvPicPr>
        <xdr:cNvPr id="75" name="Graphic 74" descr="Peacock with solid fill">
          <a:hlinkClick xmlns:r="http://schemas.openxmlformats.org/officeDocument/2006/relationships" r:id="rId8"/>
          <a:extLst>
            <a:ext uri="{FF2B5EF4-FFF2-40B4-BE49-F238E27FC236}">
              <a16:creationId xmlns:a16="http://schemas.microsoft.com/office/drawing/2014/main" id="{6BC0CB72-A328-42B0-84C8-5F7A8DCA8B77}"/>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1695615" y="1857456"/>
          <a:ext cx="792085" cy="769936"/>
        </a:xfrm>
        <a:prstGeom prst="rect">
          <a:avLst/>
        </a:prstGeom>
      </xdr:spPr>
    </xdr:pic>
    <xdr:clientData/>
  </xdr:twoCellAnchor>
  <xdr:twoCellAnchor>
    <xdr:from>
      <xdr:col>19</xdr:col>
      <xdr:colOff>119247</xdr:colOff>
      <xdr:row>8</xdr:row>
      <xdr:rowOff>72099</xdr:rowOff>
    </xdr:from>
    <xdr:to>
      <xdr:col>20</xdr:col>
      <xdr:colOff>600359</xdr:colOff>
      <xdr:row>10</xdr:row>
      <xdr:rowOff>72127</xdr:rowOff>
    </xdr:to>
    <xdr:sp macro="" textlink="">
      <xdr:nvSpPr>
        <xdr:cNvPr id="76" name="TextBox 75">
          <a:extLst>
            <a:ext uri="{FF2B5EF4-FFF2-40B4-BE49-F238E27FC236}">
              <a16:creationId xmlns:a16="http://schemas.microsoft.com/office/drawing/2014/main" id="{A66FF393-E4AD-4471-9C49-B8066D7C070A}"/>
            </a:ext>
          </a:extLst>
        </xdr:cNvPr>
        <xdr:cNvSpPr txBox="1"/>
      </xdr:nvSpPr>
      <xdr:spPr>
        <a:xfrm>
          <a:off x="11701647" y="1494499"/>
          <a:ext cx="1090712" cy="3556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chemeClr val="tx1"/>
              </a:solidFill>
              <a:latin typeface="Arial" panose="020B0604020202020204" pitchFamily="34" charset="0"/>
              <a:cs typeface="Arial" panose="020B0604020202020204" pitchFamily="34" charset="0"/>
            </a:rPr>
            <a:t>CAMEL</a:t>
          </a:r>
        </a:p>
        <a:p>
          <a:endParaRPr lang="en-IN" sz="1600" b="1">
            <a:solidFill>
              <a:schemeClr val="tx1"/>
            </a:solidFill>
            <a:latin typeface="Arial" panose="020B0604020202020204" pitchFamily="34" charset="0"/>
            <a:cs typeface="Arial" panose="020B0604020202020204" pitchFamily="34" charset="0"/>
          </a:endParaRPr>
        </a:p>
      </xdr:txBody>
    </xdr:sp>
    <xdr:clientData/>
  </xdr:twoCellAnchor>
  <xdr:twoCellAnchor>
    <xdr:from>
      <xdr:col>18</xdr:col>
      <xdr:colOff>253450</xdr:colOff>
      <xdr:row>15</xdr:row>
      <xdr:rowOff>130584</xdr:rowOff>
    </xdr:from>
    <xdr:to>
      <xdr:col>21</xdr:col>
      <xdr:colOff>345317</xdr:colOff>
      <xdr:row>23</xdr:row>
      <xdr:rowOff>65436</xdr:rowOff>
    </xdr:to>
    <xdr:sp macro="" textlink="">
      <xdr:nvSpPr>
        <xdr:cNvPr id="77" name="Rectangle: Rounded Corners 76">
          <a:extLst>
            <a:ext uri="{FF2B5EF4-FFF2-40B4-BE49-F238E27FC236}">
              <a16:creationId xmlns:a16="http://schemas.microsoft.com/office/drawing/2014/main" id="{3D9E246B-0BC5-4F34-86E4-A155A8DE0A4C}"/>
            </a:ext>
          </a:extLst>
        </xdr:cNvPr>
        <xdr:cNvSpPr/>
      </xdr:nvSpPr>
      <xdr:spPr>
        <a:xfrm>
          <a:off x="11226250" y="2797584"/>
          <a:ext cx="1920667" cy="1357252"/>
        </a:xfrm>
        <a:prstGeom prst="roundRect">
          <a:avLst>
            <a:gd name="adj" fmla="val 6842"/>
          </a:avLst>
        </a:prstGeom>
        <a:solidFill>
          <a:schemeClr val="accent4">
            <a:lumMod val="40000"/>
            <a:lumOff val="60000"/>
          </a:schemeClr>
        </a:solid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109540</xdr:colOff>
      <xdr:row>18</xdr:row>
      <xdr:rowOff>52303</xdr:rowOff>
    </xdr:from>
    <xdr:to>
      <xdr:col>20</xdr:col>
      <xdr:colOff>481849</xdr:colOff>
      <xdr:row>23</xdr:row>
      <xdr:rowOff>110039</xdr:rowOff>
    </xdr:to>
    <xdr:pic>
      <xdr:nvPicPr>
        <xdr:cNvPr id="78" name="Graphic 77" descr="Palette with solid fill">
          <a:hlinkClick xmlns:r="http://schemas.openxmlformats.org/officeDocument/2006/relationships" r:id="rId11"/>
          <a:extLst>
            <a:ext uri="{FF2B5EF4-FFF2-40B4-BE49-F238E27FC236}">
              <a16:creationId xmlns:a16="http://schemas.microsoft.com/office/drawing/2014/main" id="{B0EA890A-33BE-47DD-BEA1-438C13DDE803}"/>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1691940" y="3252703"/>
          <a:ext cx="981909" cy="946736"/>
        </a:xfrm>
        <a:prstGeom prst="rect">
          <a:avLst/>
        </a:prstGeom>
      </xdr:spPr>
    </xdr:pic>
    <xdr:clientData/>
  </xdr:twoCellAnchor>
  <xdr:twoCellAnchor>
    <xdr:from>
      <xdr:col>18</xdr:col>
      <xdr:colOff>524705</xdr:colOff>
      <xdr:row>16</xdr:row>
      <xdr:rowOff>153170</xdr:rowOff>
    </xdr:from>
    <xdr:to>
      <xdr:col>21</xdr:col>
      <xdr:colOff>227075</xdr:colOff>
      <xdr:row>18</xdr:row>
      <xdr:rowOff>131574</xdr:rowOff>
    </xdr:to>
    <xdr:sp macro="" textlink="">
      <xdr:nvSpPr>
        <xdr:cNvPr id="79" name="TextBox 78">
          <a:extLst>
            <a:ext uri="{FF2B5EF4-FFF2-40B4-BE49-F238E27FC236}">
              <a16:creationId xmlns:a16="http://schemas.microsoft.com/office/drawing/2014/main" id="{805E8DDB-6329-4BAE-AF4A-E640C5F1A9BE}"/>
            </a:ext>
          </a:extLst>
        </xdr:cNvPr>
        <xdr:cNvSpPr txBox="1"/>
      </xdr:nvSpPr>
      <xdr:spPr>
        <a:xfrm>
          <a:off x="11497505" y="2997970"/>
          <a:ext cx="1531170" cy="3340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chemeClr val="tx1"/>
              </a:solidFill>
              <a:latin typeface="Arial" panose="020B0604020202020204" pitchFamily="34" charset="0"/>
              <a:cs typeface="Arial" panose="020B0604020202020204" pitchFamily="34" charset="0"/>
            </a:rPr>
            <a:t>CLASSMATE</a:t>
          </a:r>
        </a:p>
        <a:p>
          <a:endParaRPr lang="en-IN" sz="1600" b="1">
            <a:solidFill>
              <a:schemeClr val="tx1"/>
            </a:solidFill>
            <a:latin typeface="Arial" panose="020B0604020202020204" pitchFamily="34" charset="0"/>
            <a:cs typeface="Arial" panose="020B0604020202020204" pitchFamily="34" charset="0"/>
          </a:endParaRPr>
        </a:p>
      </xdr:txBody>
    </xdr:sp>
    <xdr:clientData/>
  </xdr:twoCellAnchor>
  <xdr:twoCellAnchor>
    <xdr:from>
      <xdr:col>18</xdr:col>
      <xdr:colOff>215079</xdr:colOff>
      <xdr:row>23</xdr:row>
      <xdr:rowOff>139401</xdr:rowOff>
    </xdr:from>
    <xdr:to>
      <xdr:col>21</xdr:col>
      <xdr:colOff>370717</xdr:colOff>
      <xdr:row>31</xdr:row>
      <xdr:rowOff>45033</xdr:rowOff>
    </xdr:to>
    <xdr:sp macro="" textlink="">
      <xdr:nvSpPr>
        <xdr:cNvPr id="80" name="Rectangle: Rounded Corners 79">
          <a:extLst>
            <a:ext uri="{FF2B5EF4-FFF2-40B4-BE49-F238E27FC236}">
              <a16:creationId xmlns:a16="http://schemas.microsoft.com/office/drawing/2014/main" id="{1401AFA1-001C-4A53-B80B-C9422E618073}"/>
            </a:ext>
          </a:extLst>
        </xdr:cNvPr>
        <xdr:cNvSpPr/>
      </xdr:nvSpPr>
      <xdr:spPr>
        <a:xfrm>
          <a:off x="11187879" y="4228801"/>
          <a:ext cx="1984438" cy="1328032"/>
        </a:xfrm>
        <a:prstGeom prst="roundRect">
          <a:avLst>
            <a:gd name="adj" fmla="val 6842"/>
          </a:avLst>
        </a:prstGeom>
        <a:solidFill>
          <a:schemeClr val="accent4">
            <a:lumMod val="40000"/>
            <a:lumOff val="60000"/>
          </a:schemeClr>
        </a:solid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229606</xdr:colOff>
      <xdr:row>25</xdr:row>
      <xdr:rowOff>110820</xdr:rowOff>
    </xdr:from>
    <xdr:to>
      <xdr:col>20</xdr:col>
      <xdr:colOff>530590</xdr:colOff>
      <xdr:row>30</xdr:row>
      <xdr:rowOff>103551</xdr:rowOff>
    </xdr:to>
    <xdr:pic>
      <xdr:nvPicPr>
        <xdr:cNvPr id="81" name="Graphic 80" descr="Ruler with solid fill">
          <a:hlinkClick xmlns:r="http://schemas.openxmlformats.org/officeDocument/2006/relationships" r:id="rId14"/>
          <a:extLst>
            <a:ext uri="{FF2B5EF4-FFF2-40B4-BE49-F238E27FC236}">
              <a16:creationId xmlns:a16="http://schemas.microsoft.com/office/drawing/2014/main" id="{35553D5A-2012-4E7E-919D-E86154F22DF4}"/>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1812006" y="4555820"/>
          <a:ext cx="910584" cy="881731"/>
        </a:xfrm>
        <a:prstGeom prst="rect">
          <a:avLst/>
        </a:prstGeom>
      </xdr:spPr>
    </xdr:pic>
    <xdr:clientData/>
  </xdr:twoCellAnchor>
  <xdr:twoCellAnchor>
    <xdr:from>
      <xdr:col>19</xdr:col>
      <xdr:colOff>303183</xdr:colOff>
      <xdr:row>24</xdr:row>
      <xdr:rowOff>20443</xdr:rowOff>
    </xdr:from>
    <xdr:to>
      <xdr:col>21</xdr:col>
      <xdr:colOff>169796</xdr:colOff>
      <xdr:row>26</xdr:row>
      <xdr:rowOff>20471</xdr:rowOff>
    </xdr:to>
    <xdr:sp macro="" textlink="">
      <xdr:nvSpPr>
        <xdr:cNvPr id="82" name="TextBox 81">
          <a:extLst>
            <a:ext uri="{FF2B5EF4-FFF2-40B4-BE49-F238E27FC236}">
              <a16:creationId xmlns:a16="http://schemas.microsoft.com/office/drawing/2014/main" id="{0DA3EA2E-D311-45A3-A7D8-EA621C25966D}"/>
            </a:ext>
          </a:extLst>
        </xdr:cNvPr>
        <xdr:cNvSpPr txBox="1"/>
      </xdr:nvSpPr>
      <xdr:spPr>
        <a:xfrm>
          <a:off x="11885583" y="4287643"/>
          <a:ext cx="1085813" cy="3556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chemeClr val="tx1"/>
              </a:solidFill>
              <a:latin typeface="Arial" panose="020B0604020202020204" pitchFamily="34" charset="0"/>
              <a:cs typeface="Arial" panose="020B0604020202020204" pitchFamily="34" charset="0"/>
            </a:rPr>
            <a:t>DOMS</a:t>
          </a:r>
        </a:p>
        <a:p>
          <a:endParaRPr lang="en-IN" sz="1600" b="1">
            <a:solidFill>
              <a:schemeClr val="tx1"/>
            </a:solidFill>
            <a:latin typeface="Arial" panose="020B0604020202020204" pitchFamily="34" charset="0"/>
            <a:cs typeface="Arial" panose="020B0604020202020204" pitchFamily="34" charset="0"/>
          </a:endParaRPr>
        </a:p>
      </xdr:txBody>
    </xdr:sp>
    <xdr:clientData/>
  </xdr:twoCellAnchor>
  <xdr:twoCellAnchor>
    <xdr:from>
      <xdr:col>18</xdr:col>
      <xdr:colOff>227230</xdr:colOff>
      <xdr:row>31</xdr:row>
      <xdr:rowOff>118998</xdr:rowOff>
    </xdr:from>
    <xdr:to>
      <xdr:col>21</xdr:col>
      <xdr:colOff>319917</xdr:colOff>
      <xdr:row>39</xdr:row>
      <xdr:rowOff>8110</xdr:rowOff>
    </xdr:to>
    <xdr:sp macro="" textlink="">
      <xdr:nvSpPr>
        <xdr:cNvPr id="83" name="Rectangle: Rounded Corners 82">
          <a:extLst>
            <a:ext uri="{FF2B5EF4-FFF2-40B4-BE49-F238E27FC236}">
              <a16:creationId xmlns:a16="http://schemas.microsoft.com/office/drawing/2014/main" id="{9BFC3E3A-7D09-49F4-B018-90AE21AAD6F8}"/>
            </a:ext>
          </a:extLst>
        </xdr:cNvPr>
        <xdr:cNvSpPr/>
      </xdr:nvSpPr>
      <xdr:spPr>
        <a:xfrm>
          <a:off x="11200030" y="5630798"/>
          <a:ext cx="1921487" cy="1311512"/>
        </a:xfrm>
        <a:prstGeom prst="roundRect">
          <a:avLst>
            <a:gd name="adj" fmla="val 6842"/>
          </a:avLst>
        </a:prstGeom>
        <a:solidFill>
          <a:schemeClr val="accent4">
            <a:lumMod val="40000"/>
            <a:lumOff val="60000"/>
          </a:schemeClr>
        </a:solid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84129</xdr:colOff>
      <xdr:row>33</xdr:row>
      <xdr:rowOff>143086</xdr:rowOff>
    </xdr:from>
    <xdr:to>
      <xdr:col>20</xdr:col>
      <xdr:colOff>385113</xdr:colOff>
      <xdr:row>38</xdr:row>
      <xdr:rowOff>135817</xdr:rowOff>
    </xdr:to>
    <xdr:pic>
      <xdr:nvPicPr>
        <xdr:cNvPr id="84" name="Graphic 83" descr="Pencil with solid fill">
          <a:hlinkClick xmlns:r="http://schemas.openxmlformats.org/officeDocument/2006/relationships" r:id="rId17"/>
          <a:extLst>
            <a:ext uri="{FF2B5EF4-FFF2-40B4-BE49-F238E27FC236}">
              <a16:creationId xmlns:a16="http://schemas.microsoft.com/office/drawing/2014/main" id="{E356B650-189D-4E69-95E2-B7DC258A83A3}"/>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1666529" y="6010486"/>
          <a:ext cx="910584" cy="881731"/>
        </a:xfrm>
        <a:prstGeom prst="rect">
          <a:avLst/>
        </a:prstGeom>
      </xdr:spPr>
    </xdr:pic>
    <xdr:clientData/>
  </xdr:twoCellAnchor>
  <xdr:twoCellAnchor>
    <xdr:from>
      <xdr:col>18</xdr:col>
      <xdr:colOff>340567</xdr:colOff>
      <xdr:row>32</xdr:row>
      <xdr:rowOff>79734</xdr:rowOff>
    </xdr:from>
    <xdr:to>
      <xdr:col>21</xdr:col>
      <xdr:colOff>428194</xdr:colOff>
      <xdr:row>34</xdr:row>
      <xdr:rowOff>68541</xdr:rowOff>
    </xdr:to>
    <xdr:sp macro="" textlink="">
      <xdr:nvSpPr>
        <xdr:cNvPr id="85" name="TextBox 84">
          <a:extLst>
            <a:ext uri="{FF2B5EF4-FFF2-40B4-BE49-F238E27FC236}">
              <a16:creationId xmlns:a16="http://schemas.microsoft.com/office/drawing/2014/main" id="{CCCA7173-22F0-49D3-A9D8-B655D41A08B1}"/>
            </a:ext>
          </a:extLst>
        </xdr:cNvPr>
        <xdr:cNvSpPr txBox="1"/>
      </xdr:nvSpPr>
      <xdr:spPr>
        <a:xfrm>
          <a:off x="11313367" y="5769334"/>
          <a:ext cx="1916427" cy="3444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chemeClr val="tx1"/>
              </a:solidFill>
              <a:latin typeface="Arial" panose="020B0604020202020204" pitchFamily="34" charset="0"/>
              <a:cs typeface="Arial" panose="020B0604020202020204" pitchFamily="34" charset="0"/>
            </a:rPr>
            <a:t>FABER CASTLE</a:t>
          </a:r>
        </a:p>
      </xdr:txBody>
    </xdr:sp>
    <xdr:clientData/>
  </xdr:twoCellAnchor>
  <xdr:twoCellAnchor>
    <xdr:from>
      <xdr:col>18</xdr:col>
      <xdr:colOff>227504</xdr:colOff>
      <xdr:row>39</xdr:row>
      <xdr:rowOff>82075</xdr:rowOff>
    </xdr:from>
    <xdr:to>
      <xdr:col>21</xdr:col>
      <xdr:colOff>358017</xdr:colOff>
      <xdr:row>47</xdr:row>
      <xdr:rowOff>5461</xdr:rowOff>
    </xdr:to>
    <xdr:sp macro="" textlink="">
      <xdr:nvSpPr>
        <xdr:cNvPr id="86" name="Rectangle: Rounded Corners 85">
          <a:extLst>
            <a:ext uri="{FF2B5EF4-FFF2-40B4-BE49-F238E27FC236}">
              <a16:creationId xmlns:a16="http://schemas.microsoft.com/office/drawing/2014/main" id="{6CA83D2D-3EFF-4FA3-BC4F-022DC9CC2A74}"/>
            </a:ext>
          </a:extLst>
        </xdr:cNvPr>
        <xdr:cNvSpPr/>
      </xdr:nvSpPr>
      <xdr:spPr>
        <a:xfrm>
          <a:off x="11200304" y="7016275"/>
          <a:ext cx="1959313" cy="1345786"/>
        </a:xfrm>
        <a:prstGeom prst="roundRect">
          <a:avLst>
            <a:gd name="adj" fmla="val 6842"/>
          </a:avLst>
        </a:prstGeom>
        <a:solidFill>
          <a:schemeClr val="accent4">
            <a:lumMod val="40000"/>
            <a:lumOff val="60000"/>
          </a:schemeClr>
        </a:solid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276874</xdr:colOff>
      <xdr:row>41</xdr:row>
      <xdr:rowOff>101540</xdr:rowOff>
    </xdr:from>
    <xdr:to>
      <xdr:col>20</xdr:col>
      <xdr:colOff>577858</xdr:colOff>
      <xdr:row>46</xdr:row>
      <xdr:rowOff>94270</xdr:rowOff>
    </xdr:to>
    <xdr:pic>
      <xdr:nvPicPr>
        <xdr:cNvPr id="87" name="Graphic 86" descr="Paw prints with solid fill">
          <a:hlinkClick xmlns:r="http://schemas.openxmlformats.org/officeDocument/2006/relationships" r:id="rId20"/>
          <a:extLst>
            <a:ext uri="{FF2B5EF4-FFF2-40B4-BE49-F238E27FC236}">
              <a16:creationId xmlns:a16="http://schemas.microsoft.com/office/drawing/2014/main" id="{9CEBDFE6-FD4A-4955-878F-2284891AB65D}"/>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11859274" y="7391340"/>
          <a:ext cx="910584" cy="881730"/>
        </a:xfrm>
        <a:prstGeom prst="rect">
          <a:avLst/>
        </a:prstGeom>
      </xdr:spPr>
    </xdr:pic>
    <xdr:clientData/>
  </xdr:twoCellAnchor>
  <xdr:twoCellAnchor>
    <xdr:from>
      <xdr:col>19</xdr:col>
      <xdr:colOff>179410</xdr:colOff>
      <xdr:row>39</xdr:row>
      <xdr:rowOff>156219</xdr:rowOff>
    </xdr:from>
    <xdr:to>
      <xdr:col>21</xdr:col>
      <xdr:colOff>46214</xdr:colOff>
      <xdr:row>41</xdr:row>
      <xdr:rowOff>156246</xdr:rowOff>
    </xdr:to>
    <xdr:sp macro="" textlink="">
      <xdr:nvSpPr>
        <xdr:cNvPr id="88" name="TextBox 87">
          <a:extLst>
            <a:ext uri="{FF2B5EF4-FFF2-40B4-BE49-F238E27FC236}">
              <a16:creationId xmlns:a16="http://schemas.microsoft.com/office/drawing/2014/main" id="{1239A72C-D1C2-4D27-8B8D-FA4610C7D6A0}"/>
            </a:ext>
          </a:extLst>
        </xdr:cNvPr>
        <xdr:cNvSpPr txBox="1"/>
      </xdr:nvSpPr>
      <xdr:spPr>
        <a:xfrm>
          <a:off x="11761810" y="7090419"/>
          <a:ext cx="1086004" cy="3556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chemeClr val="tx1"/>
              </a:solidFill>
              <a:latin typeface="Arial" panose="020B0604020202020204" pitchFamily="34" charset="0"/>
              <a:cs typeface="Arial" panose="020B0604020202020204" pitchFamily="34" charset="0"/>
            </a:rPr>
            <a:t>NATRAJ</a:t>
          </a:r>
        </a:p>
      </xdr:txBody>
    </xdr:sp>
    <xdr:clientData/>
  </xdr:twoCellAnchor>
  <xdr:twoCellAnchor>
    <xdr:from>
      <xdr:col>18</xdr:col>
      <xdr:colOff>203200</xdr:colOff>
      <xdr:row>0</xdr:row>
      <xdr:rowOff>101600</xdr:rowOff>
    </xdr:from>
    <xdr:to>
      <xdr:col>21</xdr:col>
      <xdr:colOff>345318</xdr:colOff>
      <xdr:row>7</xdr:row>
      <xdr:rowOff>107474</xdr:rowOff>
    </xdr:to>
    <xdr:sp macro="" textlink="">
      <xdr:nvSpPr>
        <xdr:cNvPr id="89" name="Rectangle: Rounded Corners 88">
          <a:extLst>
            <a:ext uri="{FF2B5EF4-FFF2-40B4-BE49-F238E27FC236}">
              <a16:creationId xmlns:a16="http://schemas.microsoft.com/office/drawing/2014/main" id="{005CB5C9-12D2-45B1-ADBF-67A7A86F01F1}"/>
            </a:ext>
          </a:extLst>
        </xdr:cNvPr>
        <xdr:cNvSpPr/>
      </xdr:nvSpPr>
      <xdr:spPr>
        <a:xfrm>
          <a:off x="11176000" y="101600"/>
          <a:ext cx="1970918" cy="1250474"/>
        </a:xfrm>
        <a:prstGeom prst="roundRect">
          <a:avLst>
            <a:gd name="adj" fmla="val 6842"/>
          </a:avLst>
        </a:prstGeom>
        <a:solidFill>
          <a:schemeClr val="accent4">
            <a:lumMod val="40000"/>
            <a:lumOff val="60000"/>
          </a:schemeClr>
        </a:solid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104544</xdr:colOff>
      <xdr:row>1</xdr:row>
      <xdr:rowOff>60459</xdr:rowOff>
    </xdr:from>
    <xdr:to>
      <xdr:col>20</xdr:col>
      <xdr:colOff>581333</xdr:colOff>
      <xdr:row>3</xdr:row>
      <xdr:rowOff>60648</xdr:rowOff>
    </xdr:to>
    <xdr:sp macro="" textlink="">
      <xdr:nvSpPr>
        <xdr:cNvPr id="90" name="TextBox 89">
          <a:hlinkClick xmlns:r="http://schemas.openxmlformats.org/officeDocument/2006/relationships" r:id="rId23"/>
          <a:extLst>
            <a:ext uri="{FF2B5EF4-FFF2-40B4-BE49-F238E27FC236}">
              <a16:creationId xmlns:a16="http://schemas.microsoft.com/office/drawing/2014/main" id="{D3C8722E-29E7-4944-BD6B-634CBBCC6F41}"/>
            </a:ext>
          </a:extLst>
        </xdr:cNvPr>
        <xdr:cNvSpPr txBox="1"/>
      </xdr:nvSpPr>
      <xdr:spPr>
        <a:xfrm>
          <a:off x="11686944" y="238259"/>
          <a:ext cx="1086389" cy="3557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chemeClr val="tx1"/>
              </a:solidFill>
              <a:latin typeface="Arial" panose="020B0604020202020204" pitchFamily="34" charset="0"/>
              <a:cs typeface="Arial" panose="020B0604020202020204" pitchFamily="34" charset="0"/>
            </a:rPr>
            <a:t>APSARA</a:t>
          </a:r>
        </a:p>
      </xdr:txBody>
    </xdr:sp>
    <xdr:clientData/>
  </xdr:twoCellAnchor>
  <xdr:twoCellAnchor>
    <xdr:from>
      <xdr:col>19</xdr:col>
      <xdr:colOff>172529</xdr:colOff>
      <xdr:row>2</xdr:row>
      <xdr:rowOff>84685</xdr:rowOff>
    </xdr:from>
    <xdr:to>
      <xdr:col>20</xdr:col>
      <xdr:colOff>470990</xdr:colOff>
      <xdr:row>7</xdr:row>
      <xdr:rowOff>77866</xdr:rowOff>
    </xdr:to>
    <xdr:pic>
      <xdr:nvPicPr>
        <xdr:cNvPr id="91" name="Graphic 90" descr="Mathematics with solid fill">
          <a:hlinkClick xmlns:r="http://schemas.openxmlformats.org/officeDocument/2006/relationships" r:id="rId23"/>
          <a:extLst>
            <a:ext uri="{FF2B5EF4-FFF2-40B4-BE49-F238E27FC236}">
              <a16:creationId xmlns:a16="http://schemas.microsoft.com/office/drawing/2014/main" id="{42D481DF-2965-4553-9752-02BC80476C1C}"/>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11754929" y="440285"/>
          <a:ext cx="908061" cy="882181"/>
        </a:xfrm>
        <a:prstGeom prst="rect">
          <a:avLst/>
        </a:prstGeom>
      </xdr:spPr>
    </xdr:pic>
    <xdr:clientData/>
  </xdr:twoCellAnchor>
  <xdr:twoCellAnchor>
    <xdr:from>
      <xdr:col>22</xdr:col>
      <xdr:colOff>444500</xdr:colOff>
      <xdr:row>0</xdr:row>
      <xdr:rowOff>38099</xdr:rowOff>
    </xdr:from>
    <xdr:to>
      <xdr:col>32</xdr:col>
      <xdr:colOff>88900</xdr:colOff>
      <xdr:row>46</xdr:row>
      <xdr:rowOff>165100</xdr:rowOff>
    </xdr:to>
    <xdr:sp macro="" textlink="">
      <xdr:nvSpPr>
        <xdr:cNvPr id="4" name="Rectangle: Rounded Corners 3">
          <a:extLst>
            <a:ext uri="{FF2B5EF4-FFF2-40B4-BE49-F238E27FC236}">
              <a16:creationId xmlns:a16="http://schemas.microsoft.com/office/drawing/2014/main" id="{E356298D-4BD9-4A0D-9087-F1341ADDC414}"/>
            </a:ext>
          </a:extLst>
        </xdr:cNvPr>
        <xdr:cNvSpPr/>
      </xdr:nvSpPr>
      <xdr:spPr>
        <a:xfrm>
          <a:off x="13855700" y="38099"/>
          <a:ext cx="5740400" cy="8305801"/>
        </a:xfrm>
        <a:prstGeom prst="roundRect">
          <a:avLst>
            <a:gd name="adj" fmla="val 6842"/>
          </a:avLst>
        </a:prstGeom>
        <a:solidFill>
          <a:schemeClr val="accent4">
            <a:lumMod val="40000"/>
            <a:lumOff val="60000"/>
          </a:schemeClr>
        </a:solid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32</xdr:col>
      <xdr:colOff>139700</xdr:colOff>
      <xdr:row>0</xdr:row>
      <xdr:rowOff>126999</xdr:rowOff>
    </xdr:from>
    <xdr:to>
      <xdr:col>38</xdr:col>
      <xdr:colOff>279400</xdr:colOff>
      <xdr:row>15</xdr:row>
      <xdr:rowOff>126999</xdr:rowOff>
    </xdr:to>
    <xdr:sp macro="" textlink="">
      <xdr:nvSpPr>
        <xdr:cNvPr id="5" name="Rectangle: Rounded Corners 4">
          <a:extLst>
            <a:ext uri="{FF2B5EF4-FFF2-40B4-BE49-F238E27FC236}">
              <a16:creationId xmlns:a16="http://schemas.microsoft.com/office/drawing/2014/main" id="{ECC78CC2-F93D-4EAC-BA9F-73523167E485}"/>
            </a:ext>
          </a:extLst>
        </xdr:cNvPr>
        <xdr:cNvSpPr/>
      </xdr:nvSpPr>
      <xdr:spPr>
        <a:xfrm>
          <a:off x="19646900" y="126999"/>
          <a:ext cx="3797300" cy="2667000"/>
        </a:xfrm>
        <a:prstGeom prst="roundRect">
          <a:avLst>
            <a:gd name="adj" fmla="val 6842"/>
          </a:avLst>
        </a:prstGeom>
        <a:solidFill>
          <a:schemeClr val="accent4">
            <a:lumMod val="40000"/>
            <a:lumOff val="60000"/>
          </a:schemeClr>
        </a:solid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32</xdr:col>
      <xdr:colOff>157000</xdr:colOff>
      <xdr:row>5</xdr:row>
      <xdr:rowOff>126999</xdr:rowOff>
    </xdr:from>
    <xdr:to>
      <xdr:col>38</xdr:col>
      <xdr:colOff>279400</xdr:colOff>
      <xdr:row>15</xdr:row>
      <xdr:rowOff>76199</xdr:rowOff>
    </xdr:to>
    <xdr:sp macro="" textlink="">
      <xdr:nvSpPr>
        <xdr:cNvPr id="6" name="Rectangle: Rounded Corners 5">
          <a:extLst>
            <a:ext uri="{FF2B5EF4-FFF2-40B4-BE49-F238E27FC236}">
              <a16:creationId xmlns:a16="http://schemas.microsoft.com/office/drawing/2014/main" id="{0D623EFF-C131-4F5D-A3DE-4AF8E2D55D3E}"/>
            </a:ext>
          </a:extLst>
        </xdr:cNvPr>
        <xdr:cNvSpPr/>
      </xdr:nvSpPr>
      <xdr:spPr>
        <a:xfrm>
          <a:off x="19664200" y="1015999"/>
          <a:ext cx="3780000" cy="1727200"/>
        </a:xfrm>
        <a:prstGeom prst="roundRect">
          <a:avLst>
            <a:gd name="adj" fmla="val 6842"/>
          </a:avLst>
        </a:prstGeom>
        <a:solidFill>
          <a:srgbClr val="DFAAEE"/>
        </a:solid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23</xdr:col>
      <xdr:colOff>381000</xdr:colOff>
      <xdr:row>0</xdr:row>
      <xdr:rowOff>50799</xdr:rowOff>
    </xdr:from>
    <xdr:to>
      <xdr:col>31</xdr:col>
      <xdr:colOff>127000</xdr:colOff>
      <xdr:row>5</xdr:row>
      <xdr:rowOff>114299</xdr:rowOff>
    </xdr:to>
    <xdr:sp macro="" textlink="">
      <xdr:nvSpPr>
        <xdr:cNvPr id="7" name="TextBox 6">
          <a:extLst>
            <a:ext uri="{FF2B5EF4-FFF2-40B4-BE49-F238E27FC236}">
              <a16:creationId xmlns:a16="http://schemas.microsoft.com/office/drawing/2014/main" id="{28C40D3C-4BB1-418A-BDD1-7330B68F525B}"/>
            </a:ext>
          </a:extLst>
        </xdr:cNvPr>
        <xdr:cNvSpPr txBox="1"/>
      </xdr:nvSpPr>
      <xdr:spPr>
        <a:xfrm>
          <a:off x="14401800" y="50799"/>
          <a:ext cx="4622800"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5400" b="1" u="sng" cap="none" spc="0">
              <a:ln w="9525">
                <a:solidFill>
                  <a:schemeClr val="bg1"/>
                </a:solidFill>
                <a:prstDash val="solid"/>
              </a:ln>
              <a:solidFill>
                <a:schemeClr val="tx1"/>
              </a:solidFill>
              <a:effectLst>
                <a:outerShdw blurRad="12700" dist="38100" dir="2700000" algn="tl" rotWithShape="0">
                  <a:schemeClr val="bg1">
                    <a:lumMod val="50000"/>
                  </a:schemeClr>
                </a:outerShdw>
              </a:effectLst>
            </a:rPr>
            <a:t>PRODUCT</a:t>
          </a:r>
          <a:r>
            <a:rPr lang="en-IN" sz="5400" b="1" u="sng">
              <a:solidFill>
                <a:srgbClr val="461E64"/>
              </a:solidFill>
            </a:rPr>
            <a:t> </a:t>
          </a:r>
          <a:r>
            <a:rPr lang="en-IN" sz="5400" b="1" u="sng" cap="none" spc="0">
              <a:ln w="9525">
                <a:solidFill>
                  <a:schemeClr val="bg1"/>
                </a:solidFill>
                <a:prstDash val="solid"/>
              </a:ln>
              <a:solidFill>
                <a:schemeClr val="tx1"/>
              </a:solidFill>
              <a:effectLst>
                <a:outerShdw blurRad="12700" dist="38100" dir="2700000" algn="tl" rotWithShape="0">
                  <a:schemeClr val="bg1">
                    <a:lumMod val="50000"/>
                  </a:schemeClr>
                </a:outerShdw>
              </a:effectLst>
            </a:rPr>
            <a:t>WISE</a:t>
          </a:r>
          <a:r>
            <a:rPr lang="en-IN" sz="5400" b="1" u="sng">
              <a:solidFill>
                <a:srgbClr val="461E64"/>
              </a:solidFill>
            </a:rPr>
            <a:t>      </a:t>
          </a:r>
          <a:br>
            <a:rPr lang="en-IN" sz="5400" b="1" u="sng">
              <a:solidFill>
                <a:srgbClr val="461E64"/>
              </a:solidFill>
            </a:rPr>
          </a:br>
          <a:endParaRPr lang="en-IN" sz="4000" b="1" u="sng">
            <a:solidFill>
              <a:srgbClr val="461E64"/>
            </a:solidFill>
          </a:endParaRPr>
        </a:p>
      </xdr:txBody>
    </xdr:sp>
    <xdr:clientData/>
  </xdr:twoCellAnchor>
  <xdr:twoCellAnchor>
    <xdr:from>
      <xdr:col>24</xdr:col>
      <xdr:colOff>533400</xdr:colOff>
      <xdr:row>4</xdr:row>
      <xdr:rowOff>139699</xdr:rowOff>
    </xdr:from>
    <xdr:to>
      <xdr:col>30</xdr:col>
      <xdr:colOff>495300</xdr:colOff>
      <xdr:row>9</xdr:row>
      <xdr:rowOff>38099</xdr:rowOff>
    </xdr:to>
    <xdr:sp macro="" textlink="">
      <xdr:nvSpPr>
        <xdr:cNvPr id="8" name="TextBox 7">
          <a:extLst>
            <a:ext uri="{FF2B5EF4-FFF2-40B4-BE49-F238E27FC236}">
              <a16:creationId xmlns:a16="http://schemas.microsoft.com/office/drawing/2014/main" id="{C774609F-6488-499A-9C4C-C554FC8B7292}"/>
            </a:ext>
          </a:extLst>
        </xdr:cNvPr>
        <xdr:cNvSpPr txBox="1"/>
      </xdr:nvSpPr>
      <xdr:spPr>
        <a:xfrm>
          <a:off x="15163800" y="850899"/>
          <a:ext cx="3619500" cy="787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600" b="1" u="sng" cap="none" spc="0">
              <a:ln w="9525">
                <a:solidFill>
                  <a:schemeClr val="bg1"/>
                </a:solidFill>
                <a:prstDash val="solid"/>
              </a:ln>
              <a:solidFill>
                <a:schemeClr val="tx1"/>
              </a:solidFill>
              <a:effectLst>
                <a:outerShdw blurRad="12700" dist="38100" dir="2700000" algn="tl" rotWithShape="0">
                  <a:schemeClr val="bg1">
                    <a:lumMod val="50000"/>
                  </a:schemeClr>
                </a:outerShdw>
              </a:effectLst>
            </a:rPr>
            <a:t>COST VS SALES </a:t>
          </a:r>
        </a:p>
      </xdr:txBody>
    </xdr:sp>
    <xdr:clientData/>
  </xdr:twoCellAnchor>
  <xdr:twoCellAnchor>
    <xdr:from>
      <xdr:col>32</xdr:col>
      <xdr:colOff>139700</xdr:colOff>
      <xdr:row>16</xdr:row>
      <xdr:rowOff>25399</xdr:rowOff>
    </xdr:from>
    <xdr:to>
      <xdr:col>38</xdr:col>
      <xdr:colOff>279400</xdr:colOff>
      <xdr:row>30</xdr:row>
      <xdr:rowOff>165099</xdr:rowOff>
    </xdr:to>
    <xdr:sp macro="" textlink="">
      <xdr:nvSpPr>
        <xdr:cNvPr id="10" name="Rectangle: Rounded Corners 9">
          <a:extLst>
            <a:ext uri="{FF2B5EF4-FFF2-40B4-BE49-F238E27FC236}">
              <a16:creationId xmlns:a16="http://schemas.microsoft.com/office/drawing/2014/main" id="{3B9CE941-BFEC-44A0-99CA-E367F96B222C}"/>
            </a:ext>
          </a:extLst>
        </xdr:cNvPr>
        <xdr:cNvSpPr/>
      </xdr:nvSpPr>
      <xdr:spPr>
        <a:xfrm>
          <a:off x="19646900" y="2870199"/>
          <a:ext cx="3797300" cy="2628900"/>
        </a:xfrm>
        <a:prstGeom prst="roundRect">
          <a:avLst>
            <a:gd name="adj" fmla="val 6842"/>
          </a:avLst>
        </a:prstGeom>
        <a:solidFill>
          <a:schemeClr val="accent4">
            <a:lumMod val="40000"/>
            <a:lumOff val="60000"/>
          </a:schemeClr>
        </a:solid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32</xdr:col>
      <xdr:colOff>139700</xdr:colOff>
      <xdr:row>31</xdr:row>
      <xdr:rowOff>63499</xdr:rowOff>
    </xdr:from>
    <xdr:to>
      <xdr:col>38</xdr:col>
      <xdr:colOff>279400</xdr:colOff>
      <xdr:row>46</xdr:row>
      <xdr:rowOff>63499</xdr:rowOff>
    </xdr:to>
    <xdr:sp macro="" textlink="">
      <xdr:nvSpPr>
        <xdr:cNvPr id="41" name="Rectangle: Rounded Corners 40">
          <a:extLst>
            <a:ext uri="{FF2B5EF4-FFF2-40B4-BE49-F238E27FC236}">
              <a16:creationId xmlns:a16="http://schemas.microsoft.com/office/drawing/2014/main" id="{EFBF70BF-3950-4609-BFA1-DB7399EE76F0}"/>
            </a:ext>
          </a:extLst>
        </xdr:cNvPr>
        <xdr:cNvSpPr/>
      </xdr:nvSpPr>
      <xdr:spPr>
        <a:xfrm>
          <a:off x="19646900" y="5575299"/>
          <a:ext cx="3797300" cy="2667000"/>
        </a:xfrm>
        <a:prstGeom prst="roundRect">
          <a:avLst>
            <a:gd name="adj" fmla="val 6842"/>
          </a:avLst>
        </a:prstGeom>
        <a:solidFill>
          <a:schemeClr val="accent4">
            <a:lumMod val="40000"/>
            <a:lumOff val="60000"/>
          </a:schemeClr>
        </a:solid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32</xdr:col>
      <xdr:colOff>157000</xdr:colOff>
      <xdr:row>21</xdr:row>
      <xdr:rowOff>12699</xdr:rowOff>
    </xdr:from>
    <xdr:to>
      <xdr:col>38</xdr:col>
      <xdr:colOff>279400</xdr:colOff>
      <xdr:row>30</xdr:row>
      <xdr:rowOff>139699</xdr:rowOff>
    </xdr:to>
    <xdr:sp macro="" textlink="">
      <xdr:nvSpPr>
        <xdr:cNvPr id="42" name="Rectangle: Rounded Corners 41">
          <a:extLst>
            <a:ext uri="{FF2B5EF4-FFF2-40B4-BE49-F238E27FC236}">
              <a16:creationId xmlns:a16="http://schemas.microsoft.com/office/drawing/2014/main" id="{1BB1C4EE-3B5E-47BC-857E-E606FC56AA79}"/>
            </a:ext>
          </a:extLst>
        </xdr:cNvPr>
        <xdr:cNvSpPr/>
      </xdr:nvSpPr>
      <xdr:spPr>
        <a:xfrm>
          <a:off x="19664200" y="3746499"/>
          <a:ext cx="3780000" cy="1727200"/>
        </a:xfrm>
        <a:prstGeom prst="roundRect">
          <a:avLst>
            <a:gd name="adj" fmla="val 6842"/>
          </a:avLst>
        </a:prstGeom>
        <a:solidFill>
          <a:srgbClr val="DFAAEE"/>
        </a:solid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32</xdr:col>
      <xdr:colOff>157000</xdr:colOff>
      <xdr:row>36</xdr:row>
      <xdr:rowOff>50799</xdr:rowOff>
    </xdr:from>
    <xdr:to>
      <xdr:col>38</xdr:col>
      <xdr:colOff>279400</xdr:colOff>
      <xdr:row>45</xdr:row>
      <xdr:rowOff>177799</xdr:rowOff>
    </xdr:to>
    <xdr:sp macro="" textlink="">
      <xdr:nvSpPr>
        <xdr:cNvPr id="43" name="Rectangle: Rounded Corners 42">
          <a:extLst>
            <a:ext uri="{FF2B5EF4-FFF2-40B4-BE49-F238E27FC236}">
              <a16:creationId xmlns:a16="http://schemas.microsoft.com/office/drawing/2014/main" id="{C818E46A-FF6C-4BA1-BD37-BF07BB329FF6}"/>
            </a:ext>
          </a:extLst>
        </xdr:cNvPr>
        <xdr:cNvSpPr/>
      </xdr:nvSpPr>
      <xdr:spPr>
        <a:xfrm>
          <a:off x="19664200" y="6451599"/>
          <a:ext cx="3780000" cy="1727200"/>
        </a:xfrm>
        <a:prstGeom prst="roundRect">
          <a:avLst>
            <a:gd name="adj" fmla="val 6842"/>
          </a:avLst>
        </a:prstGeom>
        <a:solidFill>
          <a:srgbClr val="DFAAEE"/>
        </a:solid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32</xdr:col>
      <xdr:colOff>292100</xdr:colOff>
      <xdr:row>0</xdr:row>
      <xdr:rowOff>165099</xdr:rowOff>
    </xdr:from>
    <xdr:to>
      <xdr:col>37</xdr:col>
      <xdr:colOff>25400</xdr:colOff>
      <xdr:row>5</xdr:row>
      <xdr:rowOff>126999</xdr:rowOff>
    </xdr:to>
    <xdr:sp macro="" textlink="">
      <xdr:nvSpPr>
        <xdr:cNvPr id="44" name="TextBox 43">
          <a:extLst>
            <a:ext uri="{FF2B5EF4-FFF2-40B4-BE49-F238E27FC236}">
              <a16:creationId xmlns:a16="http://schemas.microsoft.com/office/drawing/2014/main" id="{E147060F-2170-4B1A-8697-169DF5358649}"/>
            </a:ext>
          </a:extLst>
        </xdr:cNvPr>
        <xdr:cNvSpPr txBox="1"/>
      </xdr:nvSpPr>
      <xdr:spPr>
        <a:xfrm>
          <a:off x="19799300" y="165099"/>
          <a:ext cx="2781300" cy="850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4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Top</a:t>
          </a:r>
          <a:r>
            <a:rPr lang="en-IN" sz="44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Sale</a:t>
          </a:r>
          <a:endParaRPr lang="en-IN" sz="48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twoCellAnchor>
  <xdr:twoCellAnchor>
    <xdr:from>
      <xdr:col>32</xdr:col>
      <xdr:colOff>330200</xdr:colOff>
      <xdr:row>16</xdr:row>
      <xdr:rowOff>126999</xdr:rowOff>
    </xdr:from>
    <xdr:to>
      <xdr:col>37</xdr:col>
      <xdr:colOff>25400</xdr:colOff>
      <xdr:row>20</xdr:row>
      <xdr:rowOff>126999</xdr:rowOff>
    </xdr:to>
    <xdr:sp macro="" textlink="">
      <xdr:nvSpPr>
        <xdr:cNvPr id="45" name="TextBox 44">
          <a:extLst>
            <a:ext uri="{FF2B5EF4-FFF2-40B4-BE49-F238E27FC236}">
              <a16:creationId xmlns:a16="http://schemas.microsoft.com/office/drawing/2014/main" id="{C0599181-74E7-43B0-A1B9-400E83B5ECE1}"/>
            </a:ext>
          </a:extLst>
        </xdr:cNvPr>
        <xdr:cNvSpPr txBox="1"/>
      </xdr:nvSpPr>
      <xdr:spPr>
        <a:xfrm>
          <a:off x="19837400" y="2971799"/>
          <a:ext cx="2743200" cy="711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4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latin typeface="+mn-lt"/>
              <a:ea typeface="+mn-ea"/>
              <a:cs typeface="+mn-cs"/>
            </a:rPr>
            <a:t>Top Profit </a:t>
          </a:r>
          <a:endParaRPr lang="en-IN" sz="4400" b="1" cap="none" spc="0">
            <a:ln w="9525">
              <a:solidFill>
                <a:schemeClr val="bg1"/>
              </a:solidFill>
              <a:prstDash val="solid"/>
            </a:ln>
            <a:solidFill>
              <a:schemeClr val="tx1"/>
            </a:solidFill>
            <a:effectLst>
              <a:outerShdw blurRad="12700" dist="38100" dir="2700000" algn="tl" rotWithShape="0">
                <a:schemeClr val="bg1">
                  <a:lumMod val="50000"/>
                </a:schemeClr>
              </a:outerShdw>
            </a:effectLst>
            <a:latin typeface="+mn-lt"/>
            <a:ea typeface="+mn-ea"/>
            <a:cs typeface="+mn-cs"/>
          </a:endParaRPr>
        </a:p>
      </xdr:txBody>
    </xdr:sp>
    <xdr:clientData/>
  </xdr:twoCellAnchor>
  <xdr:twoCellAnchor>
    <xdr:from>
      <xdr:col>32</xdr:col>
      <xdr:colOff>330200</xdr:colOff>
      <xdr:row>31</xdr:row>
      <xdr:rowOff>126999</xdr:rowOff>
    </xdr:from>
    <xdr:to>
      <xdr:col>38</xdr:col>
      <xdr:colOff>25400</xdr:colOff>
      <xdr:row>35</xdr:row>
      <xdr:rowOff>126999</xdr:rowOff>
    </xdr:to>
    <xdr:sp macro="" textlink="">
      <xdr:nvSpPr>
        <xdr:cNvPr id="46" name="TextBox 45">
          <a:extLst>
            <a:ext uri="{FF2B5EF4-FFF2-40B4-BE49-F238E27FC236}">
              <a16:creationId xmlns:a16="http://schemas.microsoft.com/office/drawing/2014/main" id="{EBE1BA5E-1056-4CC3-90DB-BD020BE627E4}"/>
            </a:ext>
          </a:extLst>
        </xdr:cNvPr>
        <xdr:cNvSpPr txBox="1"/>
      </xdr:nvSpPr>
      <xdr:spPr>
        <a:xfrm>
          <a:off x="19837400" y="5638799"/>
          <a:ext cx="3352800" cy="711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400" b="1" cap="none" spc="0">
              <a:ln w="9525">
                <a:solidFill>
                  <a:schemeClr val="bg1"/>
                </a:solidFill>
                <a:prstDash val="solid"/>
              </a:ln>
              <a:solidFill>
                <a:schemeClr val="tx1"/>
              </a:solidFill>
              <a:effectLst>
                <a:outerShdw blurRad="12700" dist="38100" dir="2700000" algn="tl" rotWithShape="0">
                  <a:schemeClr val="bg1">
                    <a:lumMod val="50000"/>
                  </a:schemeClr>
                </a:outerShdw>
              </a:effectLst>
              <a:latin typeface="+mn-lt"/>
              <a:ea typeface="+mn-ea"/>
              <a:cs typeface="+mn-cs"/>
            </a:rPr>
            <a:t>Lowest </a:t>
          </a:r>
          <a:r>
            <a:rPr lang="en-IN" sz="44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latin typeface="+mn-lt"/>
              <a:ea typeface="+mn-ea"/>
              <a:cs typeface="+mn-cs"/>
            </a:rPr>
            <a:t>Profit </a:t>
          </a:r>
          <a:endParaRPr lang="en-IN" sz="4400" b="1" cap="none" spc="0">
            <a:ln w="9525">
              <a:solidFill>
                <a:schemeClr val="bg1"/>
              </a:solidFill>
              <a:prstDash val="solid"/>
            </a:ln>
            <a:solidFill>
              <a:schemeClr val="tx1"/>
            </a:solidFill>
            <a:effectLst>
              <a:outerShdw blurRad="12700" dist="38100" dir="2700000" algn="tl" rotWithShape="0">
                <a:schemeClr val="bg1">
                  <a:lumMod val="50000"/>
                </a:schemeClr>
              </a:outerShdw>
            </a:effectLst>
            <a:latin typeface="+mn-lt"/>
            <a:ea typeface="+mn-ea"/>
            <a:cs typeface="+mn-cs"/>
          </a:endParaRPr>
        </a:p>
      </xdr:txBody>
    </xdr:sp>
    <xdr:clientData/>
  </xdr:twoCellAnchor>
  <xdr:twoCellAnchor>
    <xdr:from>
      <xdr:col>23</xdr:col>
      <xdr:colOff>0</xdr:colOff>
      <xdr:row>8</xdr:row>
      <xdr:rowOff>0</xdr:rowOff>
    </xdr:from>
    <xdr:to>
      <xdr:col>32</xdr:col>
      <xdr:colOff>0</xdr:colOff>
      <xdr:row>45</xdr:row>
      <xdr:rowOff>114301</xdr:rowOff>
    </xdr:to>
    <xdr:graphicFrame macro="">
      <xdr:nvGraphicFramePr>
        <xdr:cNvPr id="47" name="Chart 46">
          <a:extLst>
            <a:ext uri="{FF2B5EF4-FFF2-40B4-BE49-F238E27FC236}">
              <a16:creationId xmlns:a16="http://schemas.microsoft.com/office/drawing/2014/main" id="{7467B05F-13E8-4CB6-81EC-D4A28D9FC7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editAs="oneCell">
    <xdr:from>
      <xdr:col>31</xdr:col>
      <xdr:colOff>118900</xdr:colOff>
      <xdr:row>6</xdr:row>
      <xdr:rowOff>114299</xdr:rowOff>
    </xdr:from>
    <xdr:to>
      <xdr:col>35</xdr:col>
      <xdr:colOff>310862</xdr:colOff>
      <xdr:row>14</xdr:row>
      <xdr:rowOff>95528</xdr:rowOff>
    </xdr:to>
    <xdr:pic>
      <xdr:nvPicPr>
        <xdr:cNvPr id="48" name="Picture 47">
          <a:extLst>
            <a:ext uri="{FF2B5EF4-FFF2-40B4-BE49-F238E27FC236}">
              <a16:creationId xmlns:a16="http://schemas.microsoft.com/office/drawing/2014/main" id="{B400D39A-8A8F-4A7C-846C-90503CA4B734}"/>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19016500" y="1181099"/>
          <a:ext cx="2630362" cy="1403629"/>
        </a:xfrm>
        <a:prstGeom prst="rect">
          <a:avLst/>
        </a:prstGeom>
      </xdr:spPr>
    </xdr:pic>
    <xdr:clientData/>
  </xdr:twoCellAnchor>
  <xdr:twoCellAnchor editAs="oneCell">
    <xdr:from>
      <xdr:col>31</xdr:col>
      <xdr:colOff>157000</xdr:colOff>
      <xdr:row>21</xdr:row>
      <xdr:rowOff>139699</xdr:rowOff>
    </xdr:from>
    <xdr:to>
      <xdr:col>35</xdr:col>
      <xdr:colOff>348962</xdr:colOff>
      <xdr:row>29</xdr:row>
      <xdr:rowOff>120928</xdr:rowOff>
    </xdr:to>
    <xdr:pic>
      <xdr:nvPicPr>
        <xdr:cNvPr id="49" name="Picture 48">
          <a:extLst>
            <a:ext uri="{FF2B5EF4-FFF2-40B4-BE49-F238E27FC236}">
              <a16:creationId xmlns:a16="http://schemas.microsoft.com/office/drawing/2014/main" id="{4B11A4CF-06DA-4228-9F2D-1B3187622E5F}"/>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19054600" y="3873499"/>
          <a:ext cx="2630362" cy="1403629"/>
        </a:xfrm>
        <a:prstGeom prst="rect">
          <a:avLst/>
        </a:prstGeom>
      </xdr:spPr>
    </xdr:pic>
    <xdr:clientData/>
  </xdr:twoCellAnchor>
  <xdr:twoCellAnchor editAs="oneCell">
    <xdr:from>
      <xdr:col>32</xdr:col>
      <xdr:colOff>157000</xdr:colOff>
      <xdr:row>36</xdr:row>
      <xdr:rowOff>50799</xdr:rowOff>
    </xdr:from>
    <xdr:to>
      <xdr:col>34</xdr:col>
      <xdr:colOff>423700</xdr:colOff>
      <xdr:row>44</xdr:row>
      <xdr:rowOff>114299</xdr:rowOff>
    </xdr:to>
    <xdr:pic>
      <xdr:nvPicPr>
        <xdr:cNvPr id="50" name="Picture 49">
          <a:extLst>
            <a:ext uri="{FF2B5EF4-FFF2-40B4-BE49-F238E27FC236}">
              <a16:creationId xmlns:a16="http://schemas.microsoft.com/office/drawing/2014/main" id="{226D1159-6486-4CF1-B425-7CBA42D8382B}"/>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19664200" y="6451599"/>
          <a:ext cx="1485900" cy="1485900"/>
        </a:xfrm>
        <a:prstGeom prst="rect">
          <a:avLst/>
        </a:prstGeom>
      </xdr:spPr>
    </xdr:pic>
    <xdr:clientData/>
  </xdr:twoCellAnchor>
  <xdr:twoCellAnchor>
    <xdr:from>
      <xdr:col>33</xdr:col>
      <xdr:colOff>487200</xdr:colOff>
      <xdr:row>5</xdr:row>
      <xdr:rowOff>76199</xdr:rowOff>
    </xdr:from>
    <xdr:to>
      <xdr:col>38</xdr:col>
      <xdr:colOff>411000</xdr:colOff>
      <xdr:row>10</xdr:row>
      <xdr:rowOff>38099</xdr:rowOff>
    </xdr:to>
    <xdr:sp macro="" textlink="">
      <xdr:nvSpPr>
        <xdr:cNvPr id="51" name="TextBox 50">
          <a:extLst>
            <a:ext uri="{FF2B5EF4-FFF2-40B4-BE49-F238E27FC236}">
              <a16:creationId xmlns:a16="http://schemas.microsoft.com/office/drawing/2014/main" id="{E647CBAA-2D7D-4A41-ACC4-70F6E53BB40A}"/>
            </a:ext>
          </a:extLst>
        </xdr:cNvPr>
        <xdr:cNvSpPr txBox="1"/>
      </xdr:nvSpPr>
      <xdr:spPr>
        <a:xfrm>
          <a:off x="20604000" y="965199"/>
          <a:ext cx="2971800" cy="850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400" b="1" cap="none" spc="0">
              <a:ln w="9525">
                <a:solidFill>
                  <a:schemeClr val="bg1"/>
                </a:solidFill>
                <a:prstDash val="solid"/>
              </a:ln>
              <a:solidFill>
                <a:schemeClr val="accent4">
                  <a:lumMod val="50000"/>
                </a:schemeClr>
              </a:solidFill>
              <a:effectLst>
                <a:outerShdw blurRad="12700" dist="38100" dir="2700000" algn="tl" rotWithShape="0">
                  <a:schemeClr val="bg1">
                    <a:lumMod val="50000"/>
                  </a:schemeClr>
                </a:outerShdw>
              </a:effectLst>
            </a:rPr>
            <a:t>NOTEBOOK</a:t>
          </a:r>
          <a:endParaRPr lang="en-IN" sz="4800" b="1" cap="none" spc="0">
            <a:ln w="9525">
              <a:solidFill>
                <a:schemeClr val="bg1"/>
              </a:solidFill>
              <a:prstDash val="solid"/>
            </a:ln>
            <a:solidFill>
              <a:schemeClr val="accent4">
                <a:lumMod val="50000"/>
              </a:schemeClr>
            </a:solidFill>
            <a:effectLst>
              <a:outerShdw blurRad="12700" dist="38100" dir="2700000" algn="tl" rotWithShape="0">
                <a:schemeClr val="bg1">
                  <a:lumMod val="50000"/>
                </a:schemeClr>
              </a:outerShdw>
            </a:effectLst>
          </a:endParaRPr>
        </a:p>
      </xdr:txBody>
    </xdr:sp>
    <xdr:clientData/>
  </xdr:twoCellAnchor>
  <xdr:twoCellAnchor>
    <xdr:from>
      <xdr:col>33</xdr:col>
      <xdr:colOff>487200</xdr:colOff>
      <xdr:row>20</xdr:row>
      <xdr:rowOff>177799</xdr:rowOff>
    </xdr:from>
    <xdr:to>
      <xdr:col>38</xdr:col>
      <xdr:colOff>411000</xdr:colOff>
      <xdr:row>25</xdr:row>
      <xdr:rowOff>139699</xdr:rowOff>
    </xdr:to>
    <xdr:sp macro="" textlink="">
      <xdr:nvSpPr>
        <xdr:cNvPr id="52" name="TextBox 51">
          <a:extLst>
            <a:ext uri="{FF2B5EF4-FFF2-40B4-BE49-F238E27FC236}">
              <a16:creationId xmlns:a16="http://schemas.microsoft.com/office/drawing/2014/main" id="{846DB6F7-7883-414E-B157-C116FAA0BB32}"/>
            </a:ext>
          </a:extLst>
        </xdr:cNvPr>
        <xdr:cNvSpPr txBox="1"/>
      </xdr:nvSpPr>
      <xdr:spPr>
        <a:xfrm>
          <a:off x="20604000" y="3733799"/>
          <a:ext cx="2971800" cy="850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400" b="1" cap="none" spc="0">
              <a:ln w="9525">
                <a:solidFill>
                  <a:schemeClr val="bg1"/>
                </a:solidFill>
                <a:prstDash val="solid"/>
              </a:ln>
              <a:solidFill>
                <a:schemeClr val="accent4">
                  <a:lumMod val="50000"/>
                </a:schemeClr>
              </a:solidFill>
              <a:effectLst>
                <a:outerShdw blurRad="12700" dist="38100" dir="2700000" algn="tl" rotWithShape="0">
                  <a:schemeClr val="bg1">
                    <a:lumMod val="50000"/>
                  </a:schemeClr>
                </a:outerShdw>
              </a:effectLst>
            </a:rPr>
            <a:t>NOTEBOOK</a:t>
          </a:r>
          <a:endParaRPr lang="en-IN" sz="4800" b="1" cap="none" spc="0">
            <a:ln w="9525">
              <a:solidFill>
                <a:schemeClr val="bg1"/>
              </a:solidFill>
              <a:prstDash val="solid"/>
            </a:ln>
            <a:solidFill>
              <a:schemeClr val="accent4">
                <a:lumMod val="50000"/>
              </a:schemeClr>
            </a:solidFill>
            <a:effectLst>
              <a:outerShdw blurRad="12700" dist="38100" dir="2700000" algn="tl" rotWithShape="0">
                <a:schemeClr val="bg1">
                  <a:lumMod val="50000"/>
                </a:schemeClr>
              </a:outerShdw>
            </a:effectLst>
          </a:endParaRPr>
        </a:p>
      </xdr:txBody>
    </xdr:sp>
    <xdr:clientData/>
  </xdr:twoCellAnchor>
  <xdr:twoCellAnchor>
    <xdr:from>
      <xdr:col>34</xdr:col>
      <xdr:colOff>411000</xdr:colOff>
      <xdr:row>36</xdr:row>
      <xdr:rowOff>38099</xdr:rowOff>
    </xdr:from>
    <xdr:to>
      <xdr:col>38</xdr:col>
      <xdr:colOff>68100</xdr:colOff>
      <xdr:row>40</xdr:row>
      <xdr:rowOff>177799</xdr:rowOff>
    </xdr:to>
    <xdr:sp macro="" textlink="">
      <xdr:nvSpPr>
        <xdr:cNvPr id="53" name="TextBox 52">
          <a:extLst>
            <a:ext uri="{FF2B5EF4-FFF2-40B4-BE49-F238E27FC236}">
              <a16:creationId xmlns:a16="http://schemas.microsoft.com/office/drawing/2014/main" id="{EB5539F3-94E6-4FA5-AD72-881F1C5BC005}"/>
            </a:ext>
          </a:extLst>
        </xdr:cNvPr>
        <xdr:cNvSpPr txBox="1"/>
      </xdr:nvSpPr>
      <xdr:spPr>
        <a:xfrm>
          <a:off x="21137400" y="6438899"/>
          <a:ext cx="2095500" cy="850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400" b="1" cap="none" spc="0">
              <a:ln w="9525">
                <a:solidFill>
                  <a:schemeClr val="bg1"/>
                </a:solidFill>
                <a:prstDash val="solid"/>
              </a:ln>
              <a:solidFill>
                <a:schemeClr val="accent4">
                  <a:lumMod val="50000"/>
                </a:schemeClr>
              </a:solidFill>
              <a:effectLst>
                <a:outerShdw blurRad="12700" dist="38100" dir="2700000" algn="tl" rotWithShape="0">
                  <a:schemeClr val="bg1">
                    <a:lumMod val="50000"/>
                  </a:schemeClr>
                </a:outerShdw>
              </a:effectLst>
            </a:rPr>
            <a:t>PENCIL</a:t>
          </a:r>
          <a:endParaRPr lang="en-IN" sz="4800" b="1" cap="none" spc="0">
            <a:ln w="9525">
              <a:solidFill>
                <a:schemeClr val="bg1"/>
              </a:solidFill>
              <a:prstDash val="solid"/>
            </a:ln>
            <a:solidFill>
              <a:schemeClr val="accent4">
                <a:lumMod val="50000"/>
              </a:schemeClr>
            </a:solidFill>
            <a:effectLst>
              <a:outerShdw blurRad="12700" dist="38100" dir="2700000" algn="tl" rotWithShape="0">
                <a:schemeClr val="bg1">
                  <a:lumMod val="50000"/>
                </a:schemeClr>
              </a:outerShdw>
            </a:effectLst>
          </a:endParaRPr>
        </a:p>
      </xdr:txBody>
    </xdr:sp>
    <xdr:clientData/>
  </xdr:twoCellAnchor>
  <xdr:twoCellAnchor>
    <xdr:from>
      <xdr:col>34</xdr:col>
      <xdr:colOff>449100</xdr:colOff>
      <xdr:row>10</xdr:row>
      <xdr:rowOff>114299</xdr:rowOff>
    </xdr:from>
    <xdr:to>
      <xdr:col>38</xdr:col>
      <xdr:colOff>152400</xdr:colOff>
      <xdr:row>15</xdr:row>
      <xdr:rowOff>76199</xdr:rowOff>
    </xdr:to>
    <xdr:sp macro="" textlink="">
      <xdr:nvSpPr>
        <xdr:cNvPr id="54" name="TextBox 53">
          <a:extLst>
            <a:ext uri="{FF2B5EF4-FFF2-40B4-BE49-F238E27FC236}">
              <a16:creationId xmlns:a16="http://schemas.microsoft.com/office/drawing/2014/main" id="{E4C7A80B-D85B-4EF1-9823-0454CC5AF4B2}"/>
            </a:ext>
          </a:extLst>
        </xdr:cNvPr>
        <xdr:cNvSpPr txBox="1"/>
      </xdr:nvSpPr>
      <xdr:spPr>
        <a:xfrm>
          <a:off x="21175500" y="1892299"/>
          <a:ext cx="2141700" cy="850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800" b="1" cap="none" spc="0">
              <a:ln w="9525">
                <a:solidFill>
                  <a:schemeClr val="bg1"/>
                </a:solidFill>
                <a:prstDash val="solid"/>
              </a:ln>
              <a:solidFill>
                <a:srgbClr val="002060"/>
              </a:solidFill>
              <a:effectLst>
                <a:outerShdw blurRad="12700" dist="38100" dir="2700000" algn="tl" rotWithShape="0">
                  <a:schemeClr val="bg1">
                    <a:lumMod val="50000"/>
                  </a:schemeClr>
                </a:outerShdw>
              </a:effectLst>
            </a:rPr>
            <a:t>103560</a:t>
          </a:r>
        </a:p>
      </xdr:txBody>
    </xdr:sp>
    <xdr:clientData/>
  </xdr:twoCellAnchor>
  <xdr:twoCellAnchor>
    <xdr:from>
      <xdr:col>35</xdr:col>
      <xdr:colOff>17300</xdr:colOff>
      <xdr:row>26</xdr:row>
      <xdr:rowOff>76199</xdr:rowOff>
    </xdr:from>
    <xdr:to>
      <xdr:col>38</xdr:col>
      <xdr:colOff>118900</xdr:colOff>
      <xdr:row>31</xdr:row>
      <xdr:rowOff>38099</xdr:rowOff>
    </xdr:to>
    <xdr:sp macro="" textlink="">
      <xdr:nvSpPr>
        <xdr:cNvPr id="55" name="TextBox 54">
          <a:extLst>
            <a:ext uri="{FF2B5EF4-FFF2-40B4-BE49-F238E27FC236}">
              <a16:creationId xmlns:a16="http://schemas.microsoft.com/office/drawing/2014/main" id="{942F3735-E0FF-4513-A1CC-57625FE3919B}"/>
            </a:ext>
          </a:extLst>
        </xdr:cNvPr>
        <xdr:cNvSpPr txBox="1"/>
      </xdr:nvSpPr>
      <xdr:spPr>
        <a:xfrm>
          <a:off x="21353300" y="4698999"/>
          <a:ext cx="1930400" cy="850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800" b="1" cap="none" spc="0">
              <a:ln w="9525">
                <a:solidFill>
                  <a:schemeClr val="bg1"/>
                </a:solidFill>
                <a:prstDash val="solid"/>
              </a:ln>
              <a:solidFill>
                <a:srgbClr val="002060"/>
              </a:solidFill>
              <a:effectLst>
                <a:outerShdw blurRad="12700" dist="38100" dir="2700000" algn="tl" rotWithShape="0">
                  <a:schemeClr val="bg1">
                    <a:lumMod val="50000"/>
                  </a:schemeClr>
                </a:outerShdw>
              </a:effectLst>
            </a:rPr>
            <a:t>85437</a:t>
          </a:r>
        </a:p>
      </xdr:txBody>
    </xdr:sp>
    <xdr:clientData/>
  </xdr:twoCellAnchor>
  <xdr:twoCellAnchor>
    <xdr:from>
      <xdr:col>34</xdr:col>
      <xdr:colOff>525300</xdr:colOff>
      <xdr:row>40</xdr:row>
      <xdr:rowOff>139699</xdr:rowOff>
    </xdr:from>
    <xdr:to>
      <xdr:col>38</xdr:col>
      <xdr:colOff>17300</xdr:colOff>
      <xdr:row>45</xdr:row>
      <xdr:rowOff>101599</xdr:rowOff>
    </xdr:to>
    <xdr:sp macro="" textlink="">
      <xdr:nvSpPr>
        <xdr:cNvPr id="56" name="TextBox 55">
          <a:extLst>
            <a:ext uri="{FF2B5EF4-FFF2-40B4-BE49-F238E27FC236}">
              <a16:creationId xmlns:a16="http://schemas.microsoft.com/office/drawing/2014/main" id="{CCF2EF0C-2DEF-4449-8316-917748A0F674}"/>
            </a:ext>
          </a:extLst>
        </xdr:cNvPr>
        <xdr:cNvSpPr txBox="1"/>
      </xdr:nvSpPr>
      <xdr:spPr>
        <a:xfrm>
          <a:off x="21251700" y="7251699"/>
          <a:ext cx="1930400" cy="850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800" b="1" cap="none" spc="0">
              <a:ln w="9525">
                <a:solidFill>
                  <a:schemeClr val="bg1"/>
                </a:solidFill>
                <a:prstDash val="solid"/>
              </a:ln>
              <a:solidFill>
                <a:srgbClr val="002060"/>
              </a:solidFill>
              <a:effectLst>
                <a:outerShdw blurRad="12700" dist="38100" dir="2700000" algn="tl" rotWithShape="0">
                  <a:schemeClr val="bg1">
                    <a:lumMod val="50000"/>
                  </a:schemeClr>
                </a:outerShdw>
              </a:effectLst>
            </a:rPr>
            <a:t>4158</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101600</xdr:rowOff>
    </xdr:from>
    <xdr:to>
      <xdr:col>22</xdr:col>
      <xdr:colOff>287867</xdr:colOff>
      <xdr:row>47</xdr:row>
      <xdr:rowOff>12700</xdr:rowOff>
    </xdr:to>
    <xdr:grpSp>
      <xdr:nvGrpSpPr>
        <xdr:cNvPr id="2" name="Group 1">
          <a:extLst>
            <a:ext uri="{FF2B5EF4-FFF2-40B4-BE49-F238E27FC236}">
              <a16:creationId xmlns:a16="http://schemas.microsoft.com/office/drawing/2014/main" id="{00000000-0008-0000-0400-000002000000}"/>
            </a:ext>
          </a:extLst>
        </xdr:cNvPr>
        <xdr:cNvGrpSpPr/>
      </xdr:nvGrpSpPr>
      <xdr:grpSpPr>
        <a:xfrm>
          <a:off x="0" y="101600"/>
          <a:ext cx="13699067" cy="8267700"/>
          <a:chOff x="0" y="114801"/>
          <a:chExt cx="13646680" cy="8303932"/>
        </a:xfrm>
      </xdr:grpSpPr>
      <xdr:sp macro="" textlink="">
        <xdr:nvSpPr>
          <xdr:cNvPr id="3" name="Rectangle: Rounded Corners 2">
            <a:extLst>
              <a:ext uri="{FF2B5EF4-FFF2-40B4-BE49-F238E27FC236}">
                <a16:creationId xmlns:a16="http://schemas.microsoft.com/office/drawing/2014/main" id="{00000000-0008-0000-0400-000003000000}"/>
              </a:ext>
            </a:extLst>
          </xdr:cNvPr>
          <xdr:cNvSpPr/>
        </xdr:nvSpPr>
        <xdr:spPr>
          <a:xfrm>
            <a:off x="13237110" y="140312"/>
            <a:ext cx="409570" cy="8252909"/>
          </a:xfrm>
          <a:prstGeom prst="roundRect">
            <a:avLst>
              <a:gd name="adj" fmla="val 6842"/>
            </a:avLst>
          </a:prstGeom>
          <a:solidFill>
            <a:schemeClr val="accent4">
              <a:lumMod val="40000"/>
              <a:lumOff val="60000"/>
            </a:schemeClr>
          </a:solid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ectangle: Rounded Corners 8">
            <a:extLst>
              <a:ext uri="{FF2B5EF4-FFF2-40B4-BE49-F238E27FC236}">
                <a16:creationId xmlns:a16="http://schemas.microsoft.com/office/drawing/2014/main" id="{00000000-0008-0000-0400-000009000000}"/>
              </a:ext>
            </a:extLst>
          </xdr:cNvPr>
          <xdr:cNvSpPr/>
        </xdr:nvSpPr>
        <xdr:spPr>
          <a:xfrm>
            <a:off x="13336491" y="3313996"/>
            <a:ext cx="250031" cy="607219"/>
          </a:xfrm>
          <a:prstGeom prst="roundRect">
            <a:avLst>
              <a:gd name="adj" fmla="val 6842"/>
            </a:avLst>
          </a:prstGeom>
          <a:solidFill>
            <a:srgbClr val="461E64"/>
          </a:solidFill>
          <a:ln>
            <a:solidFill>
              <a:schemeClr val="tx1"/>
            </a:solidFill>
          </a:ln>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nvGrpSpPr>
          <xdr:cNvPr id="11" name="Group 10">
            <a:extLst>
              <a:ext uri="{FF2B5EF4-FFF2-40B4-BE49-F238E27FC236}">
                <a16:creationId xmlns:a16="http://schemas.microsoft.com/office/drawing/2014/main" id="{00000000-0008-0000-0400-00000B000000}"/>
              </a:ext>
            </a:extLst>
          </xdr:cNvPr>
          <xdr:cNvGrpSpPr/>
        </xdr:nvGrpSpPr>
        <xdr:grpSpPr>
          <a:xfrm>
            <a:off x="0" y="114801"/>
            <a:ext cx="12651432" cy="8303932"/>
            <a:chOff x="0" y="114801"/>
            <a:chExt cx="12651432" cy="8303932"/>
          </a:xfrm>
        </xdr:grpSpPr>
        <xdr:grpSp>
          <xdr:nvGrpSpPr>
            <xdr:cNvPr id="12" name="Group 11">
              <a:extLst>
                <a:ext uri="{FF2B5EF4-FFF2-40B4-BE49-F238E27FC236}">
                  <a16:creationId xmlns:a16="http://schemas.microsoft.com/office/drawing/2014/main" id="{00000000-0008-0000-0400-00000C000000}"/>
                </a:ext>
              </a:extLst>
            </xdr:cNvPr>
            <xdr:cNvGrpSpPr/>
          </xdr:nvGrpSpPr>
          <xdr:grpSpPr>
            <a:xfrm>
              <a:off x="5512004" y="2716535"/>
              <a:ext cx="5505636" cy="5702198"/>
              <a:chOff x="5512004" y="2716535"/>
              <a:chExt cx="5505636" cy="5702198"/>
            </a:xfrm>
          </xdr:grpSpPr>
          <xdr:sp macro="" textlink="">
            <xdr:nvSpPr>
              <xdr:cNvPr id="39" name="Rectangle: Rounded Corners 38">
                <a:extLst>
                  <a:ext uri="{FF2B5EF4-FFF2-40B4-BE49-F238E27FC236}">
                    <a16:creationId xmlns:a16="http://schemas.microsoft.com/office/drawing/2014/main" id="{00000000-0008-0000-0400-000027000000}"/>
                  </a:ext>
                </a:extLst>
              </xdr:cNvPr>
              <xdr:cNvSpPr/>
            </xdr:nvSpPr>
            <xdr:spPr>
              <a:xfrm>
                <a:off x="5512005" y="2716535"/>
                <a:ext cx="5505635" cy="5689442"/>
              </a:xfrm>
              <a:prstGeom prst="roundRect">
                <a:avLst>
                  <a:gd name="adj" fmla="val 6842"/>
                </a:avLst>
              </a:prstGeom>
              <a:solidFill>
                <a:schemeClr val="accent4">
                  <a:lumMod val="40000"/>
                  <a:lumOff val="60000"/>
                </a:schemeClr>
              </a:solidFill>
              <a:scene3d>
                <a:camera prst="orthographicFront"/>
                <a:lightRig rig="threePt" dir="t"/>
              </a:scene3d>
              <a:sp3d>
                <a:bevelT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mc:AlternateContent xmlns:mc="http://schemas.openxmlformats.org/markup-compatibility/2006">
            <mc:Choice xmlns:cx4="http://schemas.microsoft.com/office/drawing/2016/5/10/chartex" Requires="cx4">
              <xdr:graphicFrame macro="">
                <xdr:nvGraphicFramePr>
                  <xdr:cNvPr id="40" name="Chart 39">
                    <a:extLst>
                      <a:ext uri="{FF2B5EF4-FFF2-40B4-BE49-F238E27FC236}">
                        <a16:creationId xmlns:a16="http://schemas.microsoft.com/office/drawing/2014/main" id="{00000000-0008-0000-0400-000028000000}"/>
                      </a:ext>
                    </a:extLst>
                  </xdr:cNvPr>
                  <xdr:cNvGraphicFramePr/>
                </xdr:nvGraphicFramePr>
                <xdr:xfrm>
                  <a:off x="5512004" y="2738436"/>
                  <a:ext cx="5417933" cy="5680297"/>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512004" y="2738436"/>
                    <a:ext cx="5417933" cy="568029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grpSp>
        <xdr:grpSp>
          <xdr:nvGrpSpPr>
            <xdr:cNvPr id="13" name="Group 12">
              <a:extLst>
                <a:ext uri="{FF2B5EF4-FFF2-40B4-BE49-F238E27FC236}">
                  <a16:creationId xmlns:a16="http://schemas.microsoft.com/office/drawing/2014/main" id="{00000000-0008-0000-0400-00000D000000}"/>
                </a:ext>
              </a:extLst>
            </xdr:cNvPr>
            <xdr:cNvGrpSpPr/>
          </xdr:nvGrpSpPr>
          <xdr:grpSpPr>
            <a:xfrm>
              <a:off x="0" y="114801"/>
              <a:ext cx="12651432" cy="8303932"/>
              <a:chOff x="50774" y="151693"/>
              <a:chExt cx="12651432" cy="8303932"/>
            </a:xfrm>
          </xdr:grpSpPr>
          <xdr:grpSp>
            <xdr:nvGrpSpPr>
              <xdr:cNvPr id="14" name="Group 13">
                <a:extLst>
                  <a:ext uri="{FF2B5EF4-FFF2-40B4-BE49-F238E27FC236}">
                    <a16:creationId xmlns:a16="http://schemas.microsoft.com/office/drawing/2014/main" id="{00000000-0008-0000-0400-00000E000000}"/>
                  </a:ext>
                </a:extLst>
              </xdr:cNvPr>
              <xdr:cNvGrpSpPr/>
            </xdr:nvGrpSpPr>
            <xdr:grpSpPr>
              <a:xfrm>
                <a:off x="50774" y="164449"/>
                <a:ext cx="5867919" cy="4695211"/>
                <a:chOff x="50774" y="164449"/>
                <a:chExt cx="5867919" cy="4695211"/>
              </a:xfrm>
            </xdr:grpSpPr>
            <xdr:sp macro="" textlink="">
              <xdr:nvSpPr>
                <xdr:cNvPr id="22" name="Rectangle: Rounded Corners 21">
                  <a:extLst>
                    <a:ext uri="{FF2B5EF4-FFF2-40B4-BE49-F238E27FC236}">
                      <a16:creationId xmlns:a16="http://schemas.microsoft.com/office/drawing/2014/main" id="{00000000-0008-0000-0400-000016000000}"/>
                    </a:ext>
                  </a:extLst>
                </xdr:cNvPr>
                <xdr:cNvSpPr/>
              </xdr:nvSpPr>
              <xdr:spPr>
                <a:xfrm>
                  <a:off x="309658" y="164449"/>
                  <a:ext cx="5116977" cy="4543952"/>
                </a:xfrm>
                <a:prstGeom prst="roundRect">
                  <a:avLst>
                    <a:gd name="adj" fmla="val 6906"/>
                  </a:avLst>
                </a:prstGeom>
                <a:solidFill>
                  <a:schemeClr val="accent4">
                    <a:lumMod val="40000"/>
                    <a:lumOff val="60000"/>
                  </a:schemeClr>
                </a:solidFill>
                <a:scene3d>
                  <a:camera prst="orthographicFront"/>
                  <a:lightRig rig="threePt" dir="t"/>
                </a:scene3d>
                <a:sp3d>
                  <a:bevelT w="165100" prst="coolSlant"/>
                </a:sp3d>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algn="l"/>
                  <a:endParaRPr lang="en-IN" sz="1100"/>
                </a:p>
              </xdr:txBody>
            </xdr:sp>
            <xdr:grpSp>
              <xdr:nvGrpSpPr>
                <xdr:cNvPr id="23" name="Group 22">
                  <a:extLst>
                    <a:ext uri="{FF2B5EF4-FFF2-40B4-BE49-F238E27FC236}">
                      <a16:creationId xmlns:a16="http://schemas.microsoft.com/office/drawing/2014/main" id="{00000000-0008-0000-0400-000017000000}"/>
                    </a:ext>
                  </a:extLst>
                </xdr:cNvPr>
                <xdr:cNvGrpSpPr/>
              </xdr:nvGrpSpPr>
              <xdr:grpSpPr>
                <a:xfrm>
                  <a:off x="50774" y="500076"/>
                  <a:ext cx="3508633" cy="2395541"/>
                  <a:chOff x="3688080" y="316230"/>
                  <a:chExt cx="2385060" cy="1901190"/>
                </a:xfrm>
              </xdr:grpSpPr>
              <xdr:graphicFrame macro="">
                <xdr:nvGraphicFramePr>
                  <xdr:cNvPr id="36" name="Chart 35">
                    <a:extLst>
                      <a:ext uri="{FF2B5EF4-FFF2-40B4-BE49-F238E27FC236}">
                        <a16:creationId xmlns:a16="http://schemas.microsoft.com/office/drawing/2014/main" id="{00000000-0008-0000-0400-000024000000}"/>
                      </a:ext>
                    </a:extLst>
                  </xdr:cNvPr>
                  <xdr:cNvGraphicFramePr/>
                </xdr:nvGraphicFramePr>
                <xdr:xfrm>
                  <a:off x="3688080" y="316230"/>
                  <a:ext cx="2385060" cy="1901190"/>
                </xdr:xfrm>
                <a:graphic>
                  <a:graphicData uri="http://schemas.openxmlformats.org/drawingml/2006/chart">
                    <c:chart xmlns:c="http://schemas.openxmlformats.org/drawingml/2006/chart" xmlns:r="http://schemas.openxmlformats.org/officeDocument/2006/relationships" r:id="rId2"/>
                  </a:graphicData>
                </a:graphic>
              </xdr:graphicFrame>
              <xdr:sp macro="" textlink="'SUPPORT SHEET'!A11">
                <xdr:nvSpPr>
                  <xdr:cNvPr id="37" name="TextBox 36">
                    <a:extLst>
                      <a:ext uri="{FF2B5EF4-FFF2-40B4-BE49-F238E27FC236}">
                        <a16:creationId xmlns:a16="http://schemas.microsoft.com/office/drawing/2014/main" id="{00000000-0008-0000-0400-000025000000}"/>
                      </a:ext>
                    </a:extLst>
                  </xdr:cNvPr>
                  <xdr:cNvSpPr txBox="1"/>
                </xdr:nvSpPr>
                <xdr:spPr>
                  <a:xfrm>
                    <a:off x="4494619" y="945066"/>
                    <a:ext cx="939095" cy="3350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417E7360-F28C-4DE5-AAAD-FC9412125B23}" type="TxLink">
                      <a:rPr lang="en-US" sz="2400" b="1" i="0" u="none" strike="noStrike">
                        <a:solidFill>
                          <a:srgbClr val="7030A0"/>
                        </a:solidFill>
                        <a:latin typeface="Arial" panose="020B0604020202020204" pitchFamily="34" charset="0"/>
                        <a:ea typeface="Calibri"/>
                        <a:cs typeface="Arial" panose="020B0604020202020204" pitchFamily="34" charset="0"/>
                      </a:rPr>
                      <a:pPr algn="ctr"/>
                      <a:t>23%</a:t>
                    </a:fld>
                    <a:endParaRPr lang="en-IN" sz="2400" b="1">
                      <a:solidFill>
                        <a:srgbClr val="7030A0"/>
                      </a:solidFill>
                      <a:latin typeface="Arial" panose="020B0604020202020204" pitchFamily="34" charset="0"/>
                      <a:ea typeface="Cascadia Code SemiBold" panose="020B0609020000020004" pitchFamily="49" charset="0"/>
                      <a:cs typeface="Arial" panose="020B0604020202020204" pitchFamily="34" charset="0"/>
                    </a:endParaRPr>
                  </a:p>
                </xdr:txBody>
              </xdr:sp>
              <xdr:sp macro="" textlink="'SUPPORT SHEET'!A10">
                <xdr:nvSpPr>
                  <xdr:cNvPr id="38" name="TextBox 37">
                    <a:extLst>
                      <a:ext uri="{FF2B5EF4-FFF2-40B4-BE49-F238E27FC236}">
                        <a16:creationId xmlns:a16="http://schemas.microsoft.com/office/drawing/2014/main" id="{00000000-0008-0000-0400-000026000000}"/>
                      </a:ext>
                    </a:extLst>
                  </xdr:cNvPr>
                  <xdr:cNvSpPr txBox="1"/>
                </xdr:nvSpPr>
                <xdr:spPr>
                  <a:xfrm>
                    <a:off x="4365872" y="1198558"/>
                    <a:ext cx="1067842" cy="2644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74CB179-175F-4D85-9B99-03ECB54D9DC8}" type="TxLink">
                      <a:rPr lang="en-US" sz="1600" b="1" i="0" u="none" strike="noStrike">
                        <a:solidFill>
                          <a:srgbClr val="7030A0"/>
                        </a:solidFill>
                        <a:latin typeface="Arial" panose="020B0604020202020204" pitchFamily="34" charset="0"/>
                        <a:ea typeface="Calibri"/>
                        <a:cs typeface="Arial" panose="020B0604020202020204" pitchFamily="34" charset="0"/>
                      </a:rPr>
                      <a:pPr algn="ctr"/>
                      <a:t>AMAZON</a:t>
                    </a:fld>
                    <a:endParaRPr lang="en-IN" sz="1600" b="1">
                      <a:solidFill>
                        <a:srgbClr val="7030A0"/>
                      </a:solidFill>
                      <a:latin typeface="Arial" panose="020B0604020202020204" pitchFamily="34" charset="0"/>
                      <a:ea typeface="Cascadia Code SemiBold" panose="020B0609020000020004" pitchFamily="49" charset="0"/>
                      <a:cs typeface="Arial" panose="020B0604020202020204" pitchFamily="34" charset="0"/>
                    </a:endParaRPr>
                  </a:p>
                </xdr:txBody>
              </xdr:sp>
            </xdr:grpSp>
            <xdr:grpSp>
              <xdr:nvGrpSpPr>
                <xdr:cNvPr id="24" name="Group 23">
                  <a:extLst>
                    <a:ext uri="{FF2B5EF4-FFF2-40B4-BE49-F238E27FC236}">
                      <a16:creationId xmlns:a16="http://schemas.microsoft.com/office/drawing/2014/main" id="{00000000-0008-0000-0400-000018000000}"/>
                    </a:ext>
                  </a:extLst>
                </xdr:cNvPr>
                <xdr:cNvGrpSpPr/>
              </xdr:nvGrpSpPr>
              <xdr:grpSpPr>
                <a:xfrm>
                  <a:off x="2016760" y="480373"/>
                  <a:ext cx="3405434" cy="2393773"/>
                  <a:chOff x="3832860" y="384810"/>
                  <a:chExt cx="2842260" cy="2800350"/>
                </a:xfrm>
              </xdr:grpSpPr>
              <xdr:graphicFrame macro="">
                <xdr:nvGraphicFramePr>
                  <xdr:cNvPr id="33" name="Chart 32">
                    <a:extLst>
                      <a:ext uri="{FF2B5EF4-FFF2-40B4-BE49-F238E27FC236}">
                        <a16:creationId xmlns:a16="http://schemas.microsoft.com/office/drawing/2014/main" id="{00000000-0008-0000-0400-000021000000}"/>
                      </a:ext>
                    </a:extLst>
                  </xdr:cNvPr>
                  <xdr:cNvGraphicFramePr/>
                </xdr:nvGraphicFramePr>
                <xdr:xfrm>
                  <a:off x="3832860" y="384810"/>
                  <a:ext cx="2842260" cy="2800350"/>
                </xdr:xfrm>
                <a:graphic>
                  <a:graphicData uri="http://schemas.openxmlformats.org/drawingml/2006/chart">
                    <c:chart xmlns:c="http://schemas.openxmlformats.org/drawingml/2006/chart" xmlns:r="http://schemas.openxmlformats.org/officeDocument/2006/relationships" r:id="rId3"/>
                  </a:graphicData>
                </a:graphic>
              </xdr:graphicFrame>
              <xdr:sp macro="" textlink="'SUPPORT SHEET'!C13">
                <xdr:nvSpPr>
                  <xdr:cNvPr id="34" name="TextBox 33">
                    <a:extLst>
                      <a:ext uri="{FF2B5EF4-FFF2-40B4-BE49-F238E27FC236}">
                        <a16:creationId xmlns:a16="http://schemas.microsoft.com/office/drawing/2014/main" id="{00000000-0008-0000-0400-000022000000}"/>
                      </a:ext>
                    </a:extLst>
                  </xdr:cNvPr>
                  <xdr:cNvSpPr txBox="1"/>
                </xdr:nvSpPr>
                <xdr:spPr>
                  <a:xfrm>
                    <a:off x="4997934" y="1285425"/>
                    <a:ext cx="94488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A0A599C6-9044-4F69-85D7-C49CD87E2864}" type="TxLink">
                      <a:rPr lang="en-US" sz="2400" b="1" i="0" u="none" strike="noStrike">
                        <a:solidFill>
                          <a:srgbClr val="7030A0"/>
                        </a:solidFill>
                        <a:latin typeface="Arial" panose="020B0604020202020204" pitchFamily="34" charset="0"/>
                        <a:ea typeface="Calibri"/>
                        <a:cs typeface="Arial" panose="020B0604020202020204" pitchFamily="34" charset="0"/>
                      </a:rPr>
                      <a:pPr algn="ctr"/>
                      <a:t>26%</a:t>
                    </a:fld>
                    <a:endParaRPr lang="en-IN" sz="2400" b="1">
                      <a:solidFill>
                        <a:srgbClr val="7030A0"/>
                      </a:solidFill>
                      <a:latin typeface="Arial" panose="020B0604020202020204" pitchFamily="34" charset="0"/>
                      <a:ea typeface="Cascadia Code SemiLight" panose="020B0609020000020004" pitchFamily="49" charset="0"/>
                      <a:cs typeface="Arial" panose="020B0604020202020204" pitchFamily="34" charset="0"/>
                    </a:endParaRPr>
                  </a:p>
                </xdr:txBody>
              </xdr:sp>
              <xdr:sp macro="" textlink="'SUPPORT SHEET'!C12">
                <xdr:nvSpPr>
                  <xdr:cNvPr id="35" name="TextBox 34">
                    <a:extLst>
                      <a:ext uri="{FF2B5EF4-FFF2-40B4-BE49-F238E27FC236}">
                        <a16:creationId xmlns:a16="http://schemas.microsoft.com/office/drawing/2014/main" id="{00000000-0008-0000-0400-000023000000}"/>
                      </a:ext>
                    </a:extLst>
                  </xdr:cNvPr>
                  <xdr:cNvSpPr txBox="1"/>
                </xdr:nvSpPr>
                <xdr:spPr>
                  <a:xfrm>
                    <a:off x="4743703" y="1648693"/>
                    <a:ext cx="1280160" cy="449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A8903974-AB6D-4E31-8961-3174A739F808}" type="TxLink">
                      <a:rPr lang="en-US" sz="1400" b="1" i="0" u="none" strike="noStrike">
                        <a:solidFill>
                          <a:srgbClr val="7030A0"/>
                        </a:solidFill>
                        <a:latin typeface="Arial" panose="020B0604020202020204" pitchFamily="34" charset="0"/>
                        <a:ea typeface="Calibri"/>
                        <a:cs typeface="Arial" panose="020B0604020202020204" pitchFamily="34" charset="0"/>
                      </a:rPr>
                      <a:pPr algn="ctr"/>
                      <a:t>FLIPKART</a:t>
                    </a:fld>
                    <a:endParaRPr lang="en-IN" sz="1400" b="1">
                      <a:solidFill>
                        <a:srgbClr val="7030A0"/>
                      </a:solidFill>
                      <a:latin typeface="Arial" panose="020B0604020202020204" pitchFamily="34" charset="0"/>
                      <a:ea typeface="Cascadia Code SemiLight" panose="020B0609020000020004" pitchFamily="49" charset="0"/>
                      <a:cs typeface="Arial" panose="020B0604020202020204" pitchFamily="34" charset="0"/>
                    </a:endParaRPr>
                  </a:p>
                </xdr:txBody>
              </xdr:sp>
            </xdr:grpSp>
            <xdr:grpSp>
              <xdr:nvGrpSpPr>
                <xdr:cNvPr id="25" name="Group 24">
                  <a:extLst>
                    <a:ext uri="{FF2B5EF4-FFF2-40B4-BE49-F238E27FC236}">
                      <a16:creationId xmlns:a16="http://schemas.microsoft.com/office/drawing/2014/main" id="{00000000-0008-0000-0400-000019000000}"/>
                    </a:ext>
                  </a:extLst>
                </xdr:cNvPr>
                <xdr:cNvGrpSpPr/>
              </xdr:nvGrpSpPr>
              <xdr:grpSpPr>
                <a:xfrm>
                  <a:off x="50774" y="2464118"/>
                  <a:ext cx="3592539" cy="2395542"/>
                  <a:chOff x="3688080" y="316230"/>
                  <a:chExt cx="2385060" cy="1901190"/>
                </a:xfrm>
              </xdr:grpSpPr>
              <xdr:graphicFrame macro="">
                <xdr:nvGraphicFramePr>
                  <xdr:cNvPr id="30" name="Chart 29">
                    <a:extLst>
                      <a:ext uri="{FF2B5EF4-FFF2-40B4-BE49-F238E27FC236}">
                        <a16:creationId xmlns:a16="http://schemas.microsoft.com/office/drawing/2014/main" id="{00000000-0008-0000-0400-00001E000000}"/>
                      </a:ext>
                    </a:extLst>
                  </xdr:cNvPr>
                  <xdr:cNvGraphicFramePr/>
                </xdr:nvGraphicFramePr>
                <xdr:xfrm>
                  <a:off x="3688080" y="316230"/>
                  <a:ext cx="2385060" cy="1901190"/>
                </xdr:xfrm>
                <a:graphic>
                  <a:graphicData uri="http://schemas.openxmlformats.org/drawingml/2006/chart">
                    <c:chart xmlns:c="http://schemas.openxmlformats.org/drawingml/2006/chart" xmlns:r="http://schemas.openxmlformats.org/officeDocument/2006/relationships" r:id="rId4"/>
                  </a:graphicData>
                </a:graphic>
              </xdr:graphicFrame>
              <xdr:sp macro="" textlink="'SUPPORT SHEET'!A15">
                <xdr:nvSpPr>
                  <xdr:cNvPr id="31" name="TextBox 30">
                    <a:extLst>
                      <a:ext uri="{FF2B5EF4-FFF2-40B4-BE49-F238E27FC236}">
                        <a16:creationId xmlns:a16="http://schemas.microsoft.com/office/drawing/2014/main" id="{00000000-0008-0000-0400-00001F000000}"/>
                      </a:ext>
                    </a:extLst>
                  </xdr:cNvPr>
                  <xdr:cNvSpPr txBox="1"/>
                </xdr:nvSpPr>
                <xdr:spPr>
                  <a:xfrm>
                    <a:off x="4494619" y="945066"/>
                    <a:ext cx="939095" cy="3350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7EB423C-9C5C-463A-A180-40817F895161}" type="TxLink">
                      <a:rPr lang="en-US" sz="2400" b="1" i="0" u="none" strike="noStrike">
                        <a:solidFill>
                          <a:srgbClr val="461E64"/>
                        </a:solidFill>
                        <a:latin typeface="Arial" panose="020B0604020202020204" pitchFamily="34" charset="0"/>
                        <a:ea typeface="Calibri"/>
                        <a:cs typeface="Arial" panose="020B0604020202020204" pitchFamily="34" charset="0"/>
                      </a:rPr>
                      <a:pPr algn="ctr"/>
                      <a:t>25%</a:t>
                    </a:fld>
                    <a:endParaRPr lang="en-IN" sz="2400" b="1">
                      <a:solidFill>
                        <a:srgbClr val="461E64"/>
                      </a:solidFill>
                      <a:latin typeface="Arial" panose="020B0604020202020204" pitchFamily="34" charset="0"/>
                      <a:ea typeface="Cascadia Code SemiBold" panose="020B0609020000020004" pitchFamily="49" charset="0"/>
                      <a:cs typeface="Arial" panose="020B0604020202020204" pitchFamily="34" charset="0"/>
                    </a:endParaRPr>
                  </a:p>
                </xdr:txBody>
              </xdr:sp>
              <xdr:sp macro="" textlink="'SUPPORT SHEET'!A14">
                <xdr:nvSpPr>
                  <xdr:cNvPr id="32" name="TextBox 31">
                    <a:extLst>
                      <a:ext uri="{FF2B5EF4-FFF2-40B4-BE49-F238E27FC236}">
                        <a16:creationId xmlns:a16="http://schemas.microsoft.com/office/drawing/2014/main" id="{00000000-0008-0000-0400-000020000000}"/>
                      </a:ext>
                    </a:extLst>
                  </xdr:cNvPr>
                  <xdr:cNvSpPr txBox="1"/>
                </xdr:nvSpPr>
                <xdr:spPr>
                  <a:xfrm>
                    <a:off x="4365872" y="1198558"/>
                    <a:ext cx="1067842" cy="2644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EDF28E25-CB5A-4BCE-A5E2-2C822BF941C0}" type="TxLink">
                      <a:rPr lang="en-US" sz="1800" b="1" i="0" u="none" strike="noStrike">
                        <a:solidFill>
                          <a:srgbClr val="461E64"/>
                        </a:solidFill>
                        <a:latin typeface="Arial" panose="020B0604020202020204" pitchFamily="34" charset="0"/>
                        <a:ea typeface="Calibri"/>
                        <a:cs typeface="Arial" panose="020B0604020202020204" pitchFamily="34" charset="0"/>
                      </a:rPr>
                      <a:pPr algn="ctr"/>
                      <a:t>STORE</a:t>
                    </a:fld>
                    <a:endParaRPr lang="en-IN" sz="1800" b="1">
                      <a:solidFill>
                        <a:srgbClr val="461E64"/>
                      </a:solidFill>
                      <a:latin typeface="Arial" panose="020B0604020202020204" pitchFamily="34" charset="0"/>
                      <a:ea typeface="Cascadia Code SemiBold" panose="020B0609020000020004" pitchFamily="49" charset="0"/>
                      <a:cs typeface="Arial" panose="020B0604020202020204" pitchFamily="34" charset="0"/>
                    </a:endParaRPr>
                  </a:p>
                </xdr:txBody>
              </xdr:sp>
            </xdr:grpSp>
            <xdr:grpSp>
              <xdr:nvGrpSpPr>
                <xdr:cNvPr id="26" name="Group 25">
                  <a:extLst>
                    <a:ext uri="{FF2B5EF4-FFF2-40B4-BE49-F238E27FC236}">
                      <a16:creationId xmlns:a16="http://schemas.microsoft.com/office/drawing/2014/main" id="{00000000-0008-0000-0400-00001A000000}"/>
                    </a:ext>
                  </a:extLst>
                </xdr:cNvPr>
                <xdr:cNvGrpSpPr/>
              </xdr:nvGrpSpPr>
              <xdr:grpSpPr>
                <a:xfrm>
                  <a:off x="1821656" y="2426489"/>
                  <a:ext cx="4097037" cy="2395542"/>
                  <a:chOff x="3688080" y="316230"/>
                  <a:chExt cx="2385060" cy="1901190"/>
                </a:xfrm>
              </xdr:grpSpPr>
              <xdr:graphicFrame macro="">
                <xdr:nvGraphicFramePr>
                  <xdr:cNvPr id="27" name="Chart 26">
                    <a:extLst>
                      <a:ext uri="{FF2B5EF4-FFF2-40B4-BE49-F238E27FC236}">
                        <a16:creationId xmlns:a16="http://schemas.microsoft.com/office/drawing/2014/main" id="{00000000-0008-0000-0400-00001B000000}"/>
                      </a:ext>
                    </a:extLst>
                  </xdr:cNvPr>
                  <xdr:cNvGraphicFramePr/>
                </xdr:nvGraphicFramePr>
                <xdr:xfrm>
                  <a:off x="3688080" y="316230"/>
                  <a:ext cx="2385060" cy="1901190"/>
                </xdr:xfrm>
                <a:graphic>
                  <a:graphicData uri="http://schemas.openxmlformats.org/drawingml/2006/chart">
                    <c:chart xmlns:c="http://schemas.openxmlformats.org/drawingml/2006/chart" xmlns:r="http://schemas.openxmlformats.org/officeDocument/2006/relationships" r:id="rId5"/>
                  </a:graphicData>
                </a:graphic>
              </xdr:graphicFrame>
              <xdr:sp macro="" textlink="'SUPPORT SHEET'!C17">
                <xdr:nvSpPr>
                  <xdr:cNvPr id="28" name="TextBox 27">
                    <a:extLst>
                      <a:ext uri="{FF2B5EF4-FFF2-40B4-BE49-F238E27FC236}">
                        <a16:creationId xmlns:a16="http://schemas.microsoft.com/office/drawing/2014/main" id="{00000000-0008-0000-0400-00001C000000}"/>
                      </a:ext>
                    </a:extLst>
                  </xdr:cNvPr>
                  <xdr:cNvSpPr txBox="1"/>
                </xdr:nvSpPr>
                <xdr:spPr>
                  <a:xfrm>
                    <a:off x="4494619" y="948312"/>
                    <a:ext cx="939095" cy="3350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5A3516D5-3A03-4C60-9EE2-4F8C996EB853}" type="TxLink">
                      <a:rPr lang="en-US" sz="2400" b="1" i="0" u="none" strike="noStrike">
                        <a:solidFill>
                          <a:srgbClr val="461E64"/>
                        </a:solidFill>
                        <a:latin typeface="Arial" panose="020B0604020202020204" pitchFamily="34" charset="0"/>
                        <a:ea typeface="Calibri"/>
                        <a:cs typeface="Arial" panose="020B0604020202020204" pitchFamily="34" charset="0"/>
                      </a:rPr>
                      <a:pPr algn="ctr"/>
                      <a:t>26%</a:t>
                    </a:fld>
                    <a:endParaRPr lang="en-IN" sz="4800" b="1">
                      <a:solidFill>
                        <a:srgbClr val="461E64"/>
                      </a:solidFill>
                      <a:latin typeface="Arial" panose="020B0604020202020204" pitchFamily="34" charset="0"/>
                      <a:ea typeface="Cascadia Code SemiBold" panose="020B0609020000020004" pitchFamily="49" charset="0"/>
                      <a:cs typeface="Arial" panose="020B0604020202020204" pitchFamily="34" charset="0"/>
                    </a:endParaRPr>
                  </a:p>
                </xdr:txBody>
              </xdr:sp>
              <xdr:sp macro="" textlink="'SUPPORT SHEET'!C16">
                <xdr:nvSpPr>
                  <xdr:cNvPr id="29" name="TextBox 28">
                    <a:extLst>
                      <a:ext uri="{FF2B5EF4-FFF2-40B4-BE49-F238E27FC236}">
                        <a16:creationId xmlns:a16="http://schemas.microsoft.com/office/drawing/2014/main" id="{00000000-0008-0000-0400-00001D000000}"/>
                      </a:ext>
                    </a:extLst>
                  </xdr:cNvPr>
                  <xdr:cNvSpPr txBox="1"/>
                </xdr:nvSpPr>
                <xdr:spPr>
                  <a:xfrm>
                    <a:off x="4365872" y="1198558"/>
                    <a:ext cx="1067842" cy="2644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6974A2A2-42D4-4878-B560-FF0E1087AFF4}" type="TxLink">
                      <a:rPr lang="en-US" sz="1400" b="1" i="0" u="none" strike="noStrike">
                        <a:solidFill>
                          <a:srgbClr val="461E64"/>
                        </a:solidFill>
                        <a:latin typeface="Arial" panose="020B0604020202020204" pitchFamily="34" charset="0"/>
                        <a:ea typeface="Calibri"/>
                        <a:cs typeface="Arial" panose="020B0604020202020204" pitchFamily="34" charset="0"/>
                      </a:rPr>
                      <a:pPr algn="ctr"/>
                      <a:t>WEBSITE</a:t>
                    </a:fld>
                    <a:endParaRPr lang="en-IN" sz="1800" b="1">
                      <a:solidFill>
                        <a:srgbClr val="461E64"/>
                      </a:solidFill>
                      <a:latin typeface="Arial" panose="020B0604020202020204" pitchFamily="34" charset="0"/>
                      <a:ea typeface="Cascadia Code SemiBold" panose="020B0609020000020004" pitchFamily="49" charset="0"/>
                      <a:cs typeface="Arial" panose="020B0604020202020204" pitchFamily="34" charset="0"/>
                    </a:endParaRPr>
                  </a:p>
                </xdr:txBody>
              </xdr:sp>
            </xdr:grpSp>
          </xdr:grpSp>
          <xdr:grpSp>
            <xdr:nvGrpSpPr>
              <xdr:cNvPr id="15" name="Group 14">
                <a:extLst>
                  <a:ext uri="{FF2B5EF4-FFF2-40B4-BE49-F238E27FC236}">
                    <a16:creationId xmlns:a16="http://schemas.microsoft.com/office/drawing/2014/main" id="{00000000-0008-0000-0400-00000F000000}"/>
                  </a:ext>
                </a:extLst>
              </xdr:cNvPr>
              <xdr:cNvGrpSpPr/>
            </xdr:nvGrpSpPr>
            <xdr:grpSpPr>
              <a:xfrm>
                <a:off x="4820363" y="151693"/>
                <a:ext cx="7881843" cy="2480323"/>
                <a:chOff x="4820363" y="151693"/>
                <a:chExt cx="7881843" cy="2480323"/>
              </a:xfrm>
            </xdr:grpSpPr>
            <xdr:sp macro="" textlink="">
              <xdr:nvSpPr>
                <xdr:cNvPr id="20" name="Rectangle: Rounded Corners 19">
                  <a:extLst>
                    <a:ext uri="{FF2B5EF4-FFF2-40B4-BE49-F238E27FC236}">
                      <a16:creationId xmlns:a16="http://schemas.microsoft.com/office/drawing/2014/main" id="{00000000-0008-0000-0400-000014000000}"/>
                    </a:ext>
                  </a:extLst>
                </xdr:cNvPr>
                <xdr:cNvSpPr/>
              </xdr:nvSpPr>
              <xdr:spPr>
                <a:xfrm>
                  <a:off x="5512005" y="151693"/>
                  <a:ext cx="5483783" cy="2480323"/>
                </a:xfrm>
                <a:prstGeom prst="roundRect">
                  <a:avLst>
                    <a:gd name="adj" fmla="val 6842"/>
                  </a:avLst>
                </a:prstGeom>
                <a:solidFill>
                  <a:schemeClr val="accent4">
                    <a:lumMod val="40000"/>
                    <a:lumOff val="60000"/>
                  </a:schemeClr>
                </a:solidFill>
                <a:scene3d>
                  <a:camera prst="orthographicFront"/>
                  <a:lightRig rig="threePt" dir="t"/>
                </a:scene3d>
                <a:sp3d>
                  <a:bevelT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21" name="Chart 20">
                  <a:extLst>
                    <a:ext uri="{FF2B5EF4-FFF2-40B4-BE49-F238E27FC236}">
                      <a16:creationId xmlns:a16="http://schemas.microsoft.com/office/drawing/2014/main" id="{00000000-0008-0000-0400-000015000000}"/>
                    </a:ext>
                  </a:extLst>
                </xdr:cNvPr>
                <xdr:cNvGraphicFramePr>
                  <a:graphicFrameLocks/>
                </xdr:cNvGraphicFramePr>
              </xdr:nvGraphicFramePr>
              <xdr:xfrm>
                <a:off x="4820363" y="292004"/>
                <a:ext cx="7881843" cy="2274846"/>
              </xdr:xfrm>
              <a:graphic>
                <a:graphicData uri="http://schemas.openxmlformats.org/drawingml/2006/chart">
                  <c:chart xmlns:c="http://schemas.openxmlformats.org/drawingml/2006/chart" xmlns:r="http://schemas.openxmlformats.org/officeDocument/2006/relationships" r:id="rId6"/>
                </a:graphicData>
              </a:graphic>
            </xdr:graphicFrame>
          </xdr:grpSp>
          <xdr:grpSp>
            <xdr:nvGrpSpPr>
              <xdr:cNvPr id="16" name="Group 15">
                <a:extLst>
                  <a:ext uri="{FF2B5EF4-FFF2-40B4-BE49-F238E27FC236}">
                    <a16:creationId xmlns:a16="http://schemas.microsoft.com/office/drawing/2014/main" id="{00000000-0008-0000-0400-000010000000}"/>
                  </a:ext>
                </a:extLst>
              </xdr:cNvPr>
              <xdr:cNvGrpSpPr/>
            </xdr:nvGrpSpPr>
            <xdr:grpSpPr>
              <a:xfrm>
                <a:off x="3112421" y="4820264"/>
                <a:ext cx="2352548" cy="3635361"/>
                <a:chOff x="3112421" y="4820264"/>
                <a:chExt cx="2352548" cy="3635361"/>
              </a:xfrm>
            </xdr:grpSpPr>
            <xdr:sp macro="" textlink="">
              <xdr:nvSpPr>
                <xdr:cNvPr id="18" name="Rectangle: Rounded Corners 17">
                  <a:extLst>
                    <a:ext uri="{FF2B5EF4-FFF2-40B4-BE49-F238E27FC236}">
                      <a16:creationId xmlns:a16="http://schemas.microsoft.com/office/drawing/2014/main" id="{00000000-0008-0000-0400-000012000000}"/>
                    </a:ext>
                  </a:extLst>
                </xdr:cNvPr>
                <xdr:cNvSpPr/>
              </xdr:nvSpPr>
              <xdr:spPr>
                <a:xfrm>
                  <a:off x="3112421" y="4820264"/>
                  <a:ext cx="2352548" cy="3635361"/>
                </a:xfrm>
                <a:prstGeom prst="roundRect">
                  <a:avLst>
                    <a:gd name="adj" fmla="val 6842"/>
                  </a:avLst>
                </a:prstGeom>
                <a:solidFill>
                  <a:schemeClr val="accent4">
                    <a:lumMod val="40000"/>
                    <a:lumOff val="60000"/>
                  </a:schemeClr>
                </a:solid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19" name="Chart 18">
                  <a:extLst>
                    <a:ext uri="{FF2B5EF4-FFF2-40B4-BE49-F238E27FC236}">
                      <a16:creationId xmlns:a16="http://schemas.microsoft.com/office/drawing/2014/main" id="{00000000-0008-0000-0400-000013000000}"/>
                    </a:ext>
                  </a:extLst>
                </xdr:cNvPr>
                <xdr:cNvGraphicFramePr>
                  <a:graphicFrameLocks/>
                </xdr:cNvGraphicFramePr>
              </xdr:nvGraphicFramePr>
              <xdr:xfrm>
                <a:off x="3211629" y="5466624"/>
                <a:ext cx="2233997" cy="2928937"/>
              </xdr:xfrm>
              <a:graphic>
                <a:graphicData uri="http://schemas.openxmlformats.org/drawingml/2006/chart">
                  <c:chart xmlns:c="http://schemas.openxmlformats.org/drawingml/2006/chart" xmlns:r="http://schemas.openxmlformats.org/officeDocument/2006/relationships" r:id="rId7"/>
                </a:graphicData>
              </a:graphic>
            </xdr:graphicFrame>
          </xdr:grpSp>
          <xdr:sp macro="" textlink="">
            <xdr:nvSpPr>
              <xdr:cNvPr id="17" name="Rectangle: Rounded Corners 16">
                <a:extLst>
                  <a:ext uri="{FF2B5EF4-FFF2-40B4-BE49-F238E27FC236}">
                    <a16:creationId xmlns:a16="http://schemas.microsoft.com/office/drawing/2014/main" id="{00000000-0008-0000-0400-000011000000}"/>
                  </a:ext>
                </a:extLst>
              </xdr:cNvPr>
              <xdr:cNvSpPr/>
            </xdr:nvSpPr>
            <xdr:spPr>
              <a:xfrm>
                <a:off x="309658" y="4822031"/>
                <a:ext cx="2688101" cy="3633594"/>
              </a:xfrm>
              <a:prstGeom prst="roundRect">
                <a:avLst>
                  <a:gd name="adj" fmla="val 6842"/>
                </a:avLst>
              </a:prstGeom>
              <a:solidFill>
                <a:schemeClr val="accent4">
                  <a:lumMod val="40000"/>
                  <a:lumOff val="60000"/>
                </a:schemeClr>
              </a:solid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grpSp>
    </xdr:grpSp>
    <xdr:clientData/>
  </xdr:twoCellAnchor>
  <xdr:twoCellAnchor>
    <xdr:from>
      <xdr:col>23</xdr:col>
      <xdr:colOff>0</xdr:colOff>
      <xdr:row>0</xdr:row>
      <xdr:rowOff>50799</xdr:rowOff>
    </xdr:from>
    <xdr:to>
      <xdr:col>32</xdr:col>
      <xdr:colOff>254000</xdr:colOff>
      <xdr:row>47</xdr:row>
      <xdr:rowOff>0</xdr:rowOff>
    </xdr:to>
    <xdr:sp macro="" textlink="">
      <xdr:nvSpPr>
        <xdr:cNvPr id="61" name="Rectangle: Rounded Corners 60">
          <a:extLst>
            <a:ext uri="{FF2B5EF4-FFF2-40B4-BE49-F238E27FC236}">
              <a16:creationId xmlns:a16="http://schemas.microsoft.com/office/drawing/2014/main" id="{00000000-0008-0000-0400-00003D000000}"/>
            </a:ext>
          </a:extLst>
        </xdr:cNvPr>
        <xdr:cNvSpPr/>
      </xdr:nvSpPr>
      <xdr:spPr>
        <a:xfrm>
          <a:off x="14020800" y="50799"/>
          <a:ext cx="5740400" cy="8305801"/>
        </a:xfrm>
        <a:prstGeom prst="roundRect">
          <a:avLst>
            <a:gd name="adj" fmla="val 6842"/>
          </a:avLst>
        </a:prstGeom>
        <a:solidFill>
          <a:schemeClr val="accent4">
            <a:lumMod val="40000"/>
            <a:lumOff val="60000"/>
          </a:schemeClr>
        </a:solid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32</xdr:col>
      <xdr:colOff>304800</xdr:colOff>
      <xdr:row>0</xdr:row>
      <xdr:rowOff>139699</xdr:rowOff>
    </xdr:from>
    <xdr:to>
      <xdr:col>38</xdr:col>
      <xdr:colOff>444500</xdr:colOff>
      <xdr:row>15</xdr:row>
      <xdr:rowOff>139699</xdr:rowOff>
    </xdr:to>
    <xdr:sp macro="" textlink="">
      <xdr:nvSpPr>
        <xdr:cNvPr id="63" name="Rectangle: Rounded Corners 62">
          <a:extLst>
            <a:ext uri="{FF2B5EF4-FFF2-40B4-BE49-F238E27FC236}">
              <a16:creationId xmlns:a16="http://schemas.microsoft.com/office/drawing/2014/main" id="{00000000-0008-0000-0400-00003F000000}"/>
            </a:ext>
          </a:extLst>
        </xdr:cNvPr>
        <xdr:cNvSpPr/>
      </xdr:nvSpPr>
      <xdr:spPr>
        <a:xfrm>
          <a:off x="19812000" y="139699"/>
          <a:ext cx="3797300" cy="2667000"/>
        </a:xfrm>
        <a:prstGeom prst="roundRect">
          <a:avLst>
            <a:gd name="adj" fmla="val 6842"/>
          </a:avLst>
        </a:prstGeom>
        <a:solidFill>
          <a:schemeClr val="accent4">
            <a:lumMod val="40000"/>
            <a:lumOff val="60000"/>
          </a:schemeClr>
        </a:solid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32</xdr:col>
      <xdr:colOff>322100</xdr:colOff>
      <xdr:row>5</xdr:row>
      <xdr:rowOff>139699</xdr:rowOff>
    </xdr:from>
    <xdr:to>
      <xdr:col>38</xdr:col>
      <xdr:colOff>444500</xdr:colOff>
      <xdr:row>15</xdr:row>
      <xdr:rowOff>88899</xdr:rowOff>
    </xdr:to>
    <xdr:sp macro="" textlink="">
      <xdr:nvSpPr>
        <xdr:cNvPr id="65" name="Rectangle: Rounded Corners 64">
          <a:extLst>
            <a:ext uri="{FF2B5EF4-FFF2-40B4-BE49-F238E27FC236}">
              <a16:creationId xmlns:a16="http://schemas.microsoft.com/office/drawing/2014/main" id="{00000000-0008-0000-0400-000041000000}"/>
            </a:ext>
          </a:extLst>
        </xdr:cNvPr>
        <xdr:cNvSpPr/>
      </xdr:nvSpPr>
      <xdr:spPr>
        <a:xfrm>
          <a:off x="19829300" y="1028699"/>
          <a:ext cx="3780000" cy="1727200"/>
        </a:xfrm>
        <a:prstGeom prst="roundRect">
          <a:avLst>
            <a:gd name="adj" fmla="val 6842"/>
          </a:avLst>
        </a:prstGeom>
        <a:solidFill>
          <a:srgbClr val="DFAAEE"/>
        </a:solid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297350</xdr:colOff>
      <xdr:row>29</xdr:row>
      <xdr:rowOff>25400</xdr:rowOff>
    </xdr:from>
    <xdr:to>
      <xdr:col>4</xdr:col>
      <xdr:colOff>406400</xdr:colOff>
      <xdr:row>46</xdr:row>
      <xdr:rowOff>127000</xdr:rowOff>
    </xdr:to>
    <mc:AlternateContent xmlns:mc="http://schemas.openxmlformats.org/markup-compatibility/2006" xmlns:a14="http://schemas.microsoft.com/office/drawing/2010/main">
      <mc:Choice Requires="a14">
        <xdr:graphicFrame macro="">
          <xdr:nvGraphicFramePr>
            <xdr:cNvPr id="66" name="PRODUCT 2">
              <a:extLst>
                <a:ext uri="{FF2B5EF4-FFF2-40B4-BE49-F238E27FC236}">
                  <a16:creationId xmlns:a16="http://schemas.microsoft.com/office/drawing/2014/main" id="{00000000-0008-0000-0400-000042000000}"/>
                </a:ext>
              </a:extLst>
            </xdr:cNvPr>
            <xdr:cNvGraphicFramePr/>
          </xdr:nvGraphicFramePr>
          <xdr:xfrm>
            <a:off x="0" y="0"/>
            <a:ext cx="0" cy="0"/>
          </xdr:xfrm>
          <a:graphic>
            <a:graphicData uri="http://schemas.microsoft.com/office/drawing/2010/slicer">
              <sle:slicer xmlns:sle="http://schemas.microsoft.com/office/drawing/2010/slicer" name="PRODUCT 2"/>
            </a:graphicData>
          </a:graphic>
        </xdr:graphicFrame>
      </mc:Choice>
      <mc:Fallback xmlns="">
        <xdr:sp macro="" textlink="">
          <xdr:nvSpPr>
            <xdr:cNvPr id="0" name=""/>
            <xdr:cNvSpPr>
              <a:spLocks noTextEdit="1"/>
            </xdr:cNvSpPr>
          </xdr:nvSpPr>
          <xdr:spPr>
            <a:xfrm>
              <a:off x="297350" y="5181600"/>
              <a:ext cx="2547450" cy="31242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23</xdr:col>
      <xdr:colOff>546100</xdr:colOff>
      <xdr:row>0</xdr:row>
      <xdr:rowOff>63499</xdr:rowOff>
    </xdr:from>
    <xdr:to>
      <xdr:col>31</xdr:col>
      <xdr:colOff>292100</xdr:colOff>
      <xdr:row>5</xdr:row>
      <xdr:rowOff>126999</xdr:rowOff>
    </xdr:to>
    <xdr:sp macro="" textlink="">
      <xdr:nvSpPr>
        <xdr:cNvPr id="67" name="TextBox 66">
          <a:extLst>
            <a:ext uri="{FF2B5EF4-FFF2-40B4-BE49-F238E27FC236}">
              <a16:creationId xmlns:a16="http://schemas.microsoft.com/office/drawing/2014/main" id="{00000000-0008-0000-0400-000043000000}"/>
            </a:ext>
          </a:extLst>
        </xdr:cNvPr>
        <xdr:cNvSpPr txBox="1"/>
      </xdr:nvSpPr>
      <xdr:spPr>
        <a:xfrm>
          <a:off x="14566900" y="63499"/>
          <a:ext cx="4622800"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5400" b="1" u="sng" cap="none" spc="0">
              <a:ln w="9525">
                <a:solidFill>
                  <a:schemeClr val="bg1"/>
                </a:solidFill>
                <a:prstDash val="solid"/>
              </a:ln>
              <a:solidFill>
                <a:schemeClr val="tx1"/>
              </a:solidFill>
              <a:effectLst>
                <a:outerShdw blurRad="12700" dist="38100" dir="2700000" algn="tl" rotWithShape="0">
                  <a:schemeClr val="bg1">
                    <a:lumMod val="50000"/>
                  </a:schemeClr>
                </a:outerShdw>
              </a:effectLst>
            </a:rPr>
            <a:t>PRODUCT</a:t>
          </a:r>
          <a:r>
            <a:rPr lang="en-IN" sz="5400" b="1" u="sng">
              <a:solidFill>
                <a:srgbClr val="461E64"/>
              </a:solidFill>
            </a:rPr>
            <a:t> </a:t>
          </a:r>
          <a:r>
            <a:rPr lang="en-IN" sz="5400" b="1" u="sng" cap="none" spc="0">
              <a:ln w="9525">
                <a:solidFill>
                  <a:schemeClr val="bg1"/>
                </a:solidFill>
                <a:prstDash val="solid"/>
              </a:ln>
              <a:solidFill>
                <a:schemeClr val="tx1"/>
              </a:solidFill>
              <a:effectLst>
                <a:outerShdw blurRad="12700" dist="38100" dir="2700000" algn="tl" rotWithShape="0">
                  <a:schemeClr val="bg1">
                    <a:lumMod val="50000"/>
                  </a:schemeClr>
                </a:outerShdw>
              </a:effectLst>
            </a:rPr>
            <a:t>WISE</a:t>
          </a:r>
          <a:r>
            <a:rPr lang="en-IN" sz="5400" b="1" u="sng">
              <a:solidFill>
                <a:srgbClr val="461E64"/>
              </a:solidFill>
            </a:rPr>
            <a:t>      </a:t>
          </a:r>
          <a:br>
            <a:rPr lang="en-IN" sz="5400" b="1" u="sng">
              <a:solidFill>
                <a:srgbClr val="461E64"/>
              </a:solidFill>
            </a:rPr>
          </a:br>
          <a:endParaRPr lang="en-IN" sz="4000" b="1" u="sng">
            <a:solidFill>
              <a:srgbClr val="461E64"/>
            </a:solidFill>
          </a:endParaRPr>
        </a:p>
      </xdr:txBody>
    </xdr:sp>
    <xdr:clientData/>
  </xdr:twoCellAnchor>
  <xdr:twoCellAnchor>
    <xdr:from>
      <xdr:col>9</xdr:col>
      <xdr:colOff>241300</xdr:colOff>
      <xdr:row>0</xdr:row>
      <xdr:rowOff>152400</xdr:rowOff>
    </xdr:from>
    <xdr:to>
      <xdr:col>18</xdr:col>
      <xdr:colOff>63500</xdr:colOff>
      <xdr:row>5</xdr:row>
      <xdr:rowOff>0</xdr:rowOff>
    </xdr:to>
    <xdr:sp macro="" textlink="">
      <xdr:nvSpPr>
        <xdr:cNvPr id="68" name="TextBox 67">
          <a:extLst>
            <a:ext uri="{FF2B5EF4-FFF2-40B4-BE49-F238E27FC236}">
              <a16:creationId xmlns:a16="http://schemas.microsoft.com/office/drawing/2014/main" id="{00000000-0008-0000-0400-000044000000}"/>
            </a:ext>
          </a:extLst>
        </xdr:cNvPr>
        <xdr:cNvSpPr txBox="1"/>
      </xdr:nvSpPr>
      <xdr:spPr>
        <a:xfrm>
          <a:off x="5727700" y="152400"/>
          <a:ext cx="5308600" cy="762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600" b="1" u="sng" cap="none" spc="0">
              <a:ln w="9525">
                <a:solidFill>
                  <a:schemeClr val="bg1"/>
                </a:solidFill>
                <a:prstDash val="solid"/>
              </a:ln>
              <a:solidFill>
                <a:schemeClr val="tx1"/>
              </a:solidFill>
              <a:effectLst>
                <a:outerShdw blurRad="12700" dist="38100" dir="2700000" algn="tl" rotWithShape="0">
                  <a:schemeClr val="bg1">
                    <a:lumMod val="50000"/>
                  </a:schemeClr>
                </a:outerShdw>
              </a:effectLst>
            </a:rPr>
            <a:t>GENDER</a:t>
          </a:r>
          <a:r>
            <a:rPr lang="en-IN" sz="3200" b="1" u="sng" cap="none" spc="0">
              <a:ln w="9525">
                <a:solidFill>
                  <a:schemeClr val="bg1"/>
                </a:solidFill>
                <a:prstDash val="solid"/>
              </a:ln>
              <a:solidFill>
                <a:schemeClr val="tx1"/>
              </a:solidFill>
              <a:effectLst>
                <a:outerShdw blurRad="12700" dist="38100" dir="2700000" algn="tl" rotWithShape="0">
                  <a:schemeClr val="bg1">
                    <a:lumMod val="50000"/>
                  </a:schemeClr>
                </a:outerShdw>
              </a:effectLst>
            </a:rPr>
            <a:t> wise </a:t>
          </a:r>
          <a:r>
            <a:rPr lang="en-IN" sz="3600" b="1" u="sng" cap="none" spc="0">
              <a:ln w="9525">
                <a:solidFill>
                  <a:schemeClr val="bg1"/>
                </a:solidFill>
                <a:prstDash val="solid"/>
              </a:ln>
              <a:solidFill>
                <a:schemeClr val="tx1"/>
              </a:solidFill>
              <a:effectLst>
                <a:outerShdw blurRad="12700" dist="38100" dir="2700000" algn="tl" rotWithShape="0">
                  <a:schemeClr val="bg1">
                    <a:lumMod val="50000"/>
                  </a:schemeClr>
                </a:outerShdw>
              </a:effectLst>
            </a:rPr>
            <a:t>CUSTOMERS</a:t>
          </a:r>
          <a:r>
            <a:rPr lang="en-IN" sz="3200" b="1" u="sng" cap="none" spc="0">
              <a:ln w="9525">
                <a:solidFill>
                  <a:schemeClr val="bg1"/>
                </a:solidFill>
                <a:prstDash val="solid"/>
              </a:ln>
              <a:solidFill>
                <a:schemeClr val="tx1"/>
              </a:solidFill>
              <a:effectLst>
                <a:outerShdw blurRad="12700" dist="38100" dir="2700000" algn="tl" rotWithShape="0">
                  <a:schemeClr val="bg1">
                    <a:lumMod val="50000"/>
                  </a:schemeClr>
                </a:outerShdw>
              </a:effectLst>
            </a:rPr>
            <a:t> </a:t>
          </a:r>
        </a:p>
      </xdr:txBody>
    </xdr:sp>
    <xdr:clientData/>
  </xdr:twoCellAnchor>
  <xdr:twoCellAnchor>
    <xdr:from>
      <xdr:col>13</xdr:col>
      <xdr:colOff>50800</xdr:colOff>
      <xdr:row>16</xdr:row>
      <xdr:rowOff>25400</xdr:rowOff>
    </xdr:from>
    <xdr:to>
      <xdr:col>18</xdr:col>
      <xdr:colOff>63500</xdr:colOff>
      <xdr:row>20</xdr:row>
      <xdr:rowOff>63500</xdr:rowOff>
    </xdr:to>
    <xdr:sp macro="" textlink="">
      <xdr:nvSpPr>
        <xdr:cNvPr id="69" name="TextBox 68">
          <a:extLst>
            <a:ext uri="{FF2B5EF4-FFF2-40B4-BE49-F238E27FC236}">
              <a16:creationId xmlns:a16="http://schemas.microsoft.com/office/drawing/2014/main" id="{00000000-0008-0000-0400-000045000000}"/>
            </a:ext>
          </a:extLst>
        </xdr:cNvPr>
        <xdr:cNvSpPr txBox="1"/>
      </xdr:nvSpPr>
      <xdr:spPr>
        <a:xfrm>
          <a:off x="7975600" y="2951480"/>
          <a:ext cx="3060700" cy="7696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600" b="1" u="sng"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STATE </a:t>
          </a:r>
          <a:r>
            <a:rPr lang="en-IN" sz="2800" b="1" u="sng" cap="none" spc="0">
              <a:ln w="9525">
                <a:solidFill>
                  <a:schemeClr val="bg1"/>
                </a:solidFill>
                <a:prstDash val="solid"/>
              </a:ln>
              <a:solidFill>
                <a:schemeClr val="tx1"/>
              </a:solidFill>
              <a:effectLst>
                <a:outerShdw blurRad="12700" dist="38100" dir="2700000" algn="tl" rotWithShape="0">
                  <a:schemeClr val="bg1">
                    <a:lumMod val="50000"/>
                  </a:schemeClr>
                </a:outerShdw>
              </a:effectLst>
            </a:rPr>
            <a:t>vs</a:t>
          </a:r>
          <a:r>
            <a:rPr lang="en-IN" sz="3600" b="1" u="sng"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SALES</a:t>
          </a:r>
          <a:endParaRPr lang="en-IN" sz="3600" b="1" u="sng"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twoCellAnchor>
  <xdr:twoCellAnchor>
    <xdr:from>
      <xdr:col>0</xdr:col>
      <xdr:colOff>558800</xdr:colOff>
      <xdr:row>26</xdr:row>
      <xdr:rowOff>76200</xdr:rowOff>
    </xdr:from>
    <xdr:to>
      <xdr:col>4</xdr:col>
      <xdr:colOff>127000</xdr:colOff>
      <xdr:row>30</xdr:row>
      <xdr:rowOff>0</xdr:rowOff>
    </xdr:to>
    <xdr:sp macro="" textlink="">
      <xdr:nvSpPr>
        <xdr:cNvPr id="70" name="TextBox 69">
          <a:extLst>
            <a:ext uri="{FF2B5EF4-FFF2-40B4-BE49-F238E27FC236}">
              <a16:creationId xmlns:a16="http://schemas.microsoft.com/office/drawing/2014/main" id="{00000000-0008-0000-0400-000046000000}"/>
            </a:ext>
          </a:extLst>
        </xdr:cNvPr>
        <xdr:cNvSpPr txBox="1"/>
      </xdr:nvSpPr>
      <xdr:spPr>
        <a:xfrm>
          <a:off x="558800" y="4831080"/>
          <a:ext cx="2006600" cy="655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u="sng" cap="none" spc="0">
              <a:ln w="9525">
                <a:solidFill>
                  <a:schemeClr val="bg1"/>
                </a:solidFill>
                <a:prstDash val="solid"/>
              </a:ln>
              <a:solidFill>
                <a:schemeClr val="tx1"/>
              </a:solidFill>
              <a:effectLst>
                <a:outerShdw blurRad="12700" dist="38100" dir="2700000" algn="tl" rotWithShape="0">
                  <a:schemeClr val="bg1">
                    <a:lumMod val="50000"/>
                  </a:schemeClr>
                </a:outerShdw>
              </a:effectLst>
            </a:rPr>
            <a:t>PRODUCTS</a:t>
          </a:r>
        </a:p>
      </xdr:txBody>
    </xdr:sp>
    <xdr:clientData/>
  </xdr:twoCellAnchor>
  <xdr:twoCellAnchor>
    <xdr:from>
      <xdr:col>25</xdr:col>
      <xdr:colOff>88900</xdr:colOff>
      <xdr:row>4</xdr:row>
      <xdr:rowOff>152399</xdr:rowOff>
    </xdr:from>
    <xdr:to>
      <xdr:col>31</xdr:col>
      <xdr:colOff>50800</xdr:colOff>
      <xdr:row>9</xdr:row>
      <xdr:rowOff>50799</xdr:rowOff>
    </xdr:to>
    <xdr:sp macro="" textlink="">
      <xdr:nvSpPr>
        <xdr:cNvPr id="71" name="TextBox 70">
          <a:extLst>
            <a:ext uri="{FF2B5EF4-FFF2-40B4-BE49-F238E27FC236}">
              <a16:creationId xmlns:a16="http://schemas.microsoft.com/office/drawing/2014/main" id="{00000000-0008-0000-0400-000047000000}"/>
            </a:ext>
          </a:extLst>
        </xdr:cNvPr>
        <xdr:cNvSpPr txBox="1"/>
      </xdr:nvSpPr>
      <xdr:spPr>
        <a:xfrm>
          <a:off x="15328900" y="863599"/>
          <a:ext cx="3619500" cy="787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600" b="1" u="sng" cap="none" spc="0">
              <a:ln w="9525">
                <a:solidFill>
                  <a:schemeClr val="bg1"/>
                </a:solidFill>
                <a:prstDash val="solid"/>
              </a:ln>
              <a:solidFill>
                <a:schemeClr val="tx1"/>
              </a:solidFill>
              <a:effectLst>
                <a:outerShdw blurRad="12700" dist="38100" dir="2700000" algn="tl" rotWithShape="0">
                  <a:schemeClr val="bg1">
                    <a:lumMod val="50000"/>
                  </a:schemeClr>
                </a:outerShdw>
              </a:effectLst>
            </a:rPr>
            <a:t>COST VS SALES </a:t>
          </a:r>
        </a:p>
      </xdr:txBody>
    </xdr:sp>
    <xdr:clientData/>
  </xdr:twoCellAnchor>
  <xdr:twoCellAnchor>
    <xdr:from>
      <xdr:col>5</xdr:col>
      <xdr:colOff>215900</xdr:colOff>
      <xdr:row>26</xdr:row>
      <xdr:rowOff>76200</xdr:rowOff>
    </xdr:from>
    <xdr:to>
      <xdr:col>8</xdr:col>
      <xdr:colOff>533400</xdr:colOff>
      <xdr:row>32</xdr:row>
      <xdr:rowOff>63500</xdr:rowOff>
    </xdr:to>
    <xdr:sp macro="" textlink="">
      <xdr:nvSpPr>
        <xdr:cNvPr id="72" name="TextBox 71">
          <a:extLst>
            <a:ext uri="{FF2B5EF4-FFF2-40B4-BE49-F238E27FC236}">
              <a16:creationId xmlns:a16="http://schemas.microsoft.com/office/drawing/2014/main" id="{00000000-0008-0000-0400-000048000000}"/>
            </a:ext>
          </a:extLst>
        </xdr:cNvPr>
        <xdr:cNvSpPr txBox="1"/>
      </xdr:nvSpPr>
      <xdr:spPr>
        <a:xfrm>
          <a:off x="3263900" y="4831080"/>
          <a:ext cx="2146300" cy="1084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1" i="0" u="sng" cap="none" spc="0">
              <a:ln w="9525">
                <a:solidFill>
                  <a:schemeClr val="bg1"/>
                </a:solidFill>
                <a:prstDash val="solid"/>
              </a:ln>
              <a:solidFill>
                <a:schemeClr val="tx1"/>
              </a:solidFill>
              <a:effectLst>
                <a:outerShdw blurRad="12700" dist="38100" dir="2700000" algn="tl" rotWithShape="0">
                  <a:schemeClr val="bg1">
                    <a:lumMod val="50000"/>
                  </a:schemeClr>
                </a:outerShdw>
              </a:effectLst>
            </a:rPr>
            <a:t>YEAR WISE </a:t>
          </a:r>
          <a:r>
            <a:rPr lang="en-IN" sz="2800" b="1" i="0" u="sng" cap="none" spc="0">
              <a:ln w="9525">
                <a:solidFill>
                  <a:schemeClr val="bg1"/>
                </a:solidFill>
                <a:prstDash val="solid"/>
              </a:ln>
              <a:solidFill>
                <a:schemeClr val="tx1"/>
              </a:solidFill>
              <a:effectLst>
                <a:outerShdw blurRad="12700" dist="38100" dir="2700000" algn="tl" rotWithShape="0">
                  <a:schemeClr val="bg1">
                    <a:lumMod val="50000"/>
                  </a:schemeClr>
                </a:outerShdw>
              </a:effectLst>
            </a:rPr>
            <a:t>CUSTOMERS</a:t>
          </a:r>
          <a:endParaRPr lang="en-IN" sz="2400" b="1" i="0" u="sng"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twoCellAnchor>
  <xdr:twoCellAnchor>
    <xdr:from>
      <xdr:col>1</xdr:col>
      <xdr:colOff>76200</xdr:colOff>
      <xdr:row>0</xdr:row>
      <xdr:rowOff>50800</xdr:rowOff>
    </xdr:from>
    <xdr:to>
      <xdr:col>8</xdr:col>
      <xdr:colOff>520700</xdr:colOff>
      <xdr:row>4</xdr:row>
      <xdr:rowOff>63500</xdr:rowOff>
    </xdr:to>
    <xdr:sp macro="" textlink="">
      <xdr:nvSpPr>
        <xdr:cNvPr id="73" name="TextBox 72">
          <a:extLst>
            <a:ext uri="{FF2B5EF4-FFF2-40B4-BE49-F238E27FC236}">
              <a16:creationId xmlns:a16="http://schemas.microsoft.com/office/drawing/2014/main" id="{00000000-0008-0000-0400-000049000000}"/>
            </a:ext>
          </a:extLst>
        </xdr:cNvPr>
        <xdr:cNvSpPr txBox="1"/>
      </xdr:nvSpPr>
      <xdr:spPr>
        <a:xfrm>
          <a:off x="685800" y="50800"/>
          <a:ext cx="4711700" cy="744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600" b="1" u="sng" cap="none" spc="0">
              <a:ln w="9525">
                <a:solidFill>
                  <a:schemeClr val="bg1"/>
                </a:solidFill>
                <a:prstDash val="solid"/>
              </a:ln>
              <a:solidFill>
                <a:schemeClr val="tx1"/>
              </a:solidFill>
              <a:effectLst>
                <a:outerShdw blurRad="12700" dist="38100" dir="2700000" algn="tl" rotWithShape="0">
                  <a:schemeClr val="bg1">
                    <a:lumMod val="50000"/>
                  </a:schemeClr>
                </a:outerShdw>
              </a:effectLst>
            </a:rPr>
            <a:t>E-COMMERCE</a:t>
          </a:r>
          <a:r>
            <a:rPr lang="en-IN" sz="3600" b="1" u="sng"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SALES </a:t>
          </a:r>
          <a:endParaRPr lang="en-IN" sz="3600" b="1" u="sng"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twoCellAnchor>
  <xdr:twoCellAnchor>
    <xdr:from>
      <xdr:col>23</xdr:col>
      <xdr:colOff>76200</xdr:colOff>
      <xdr:row>8</xdr:row>
      <xdr:rowOff>152399</xdr:rowOff>
    </xdr:from>
    <xdr:to>
      <xdr:col>31</xdr:col>
      <xdr:colOff>532623</xdr:colOff>
      <xdr:row>46</xdr:row>
      <xdr:rowOff>165099</xdr:rowOff>
    </xdr:to>
    <xdr:graphicFrame macro="">
      <xdr:nvGraphicFramePr>
        <xdr:cNvPr id="74" name="Chart 73">
          <a:extLst>
            <a:ext uri="{FF2B5EF4-FFF2-40B4-BE49-F238E27FC236}">
              <a16:creationId xmlns:a16="http://schemas.microsoft.com/office/drawing/2014/main" id="{217C45E6-4799-47BF-BBB8-C3AE0E9432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18</xdr:col>
      <xdr:colOff>215624</xdr:colOff>
      <xdr:row>8</xdr:row>
      <xdr:rowOff>41740</xdr:rowOff>
    </xdr:from>
    <xdr:to>
      <xdr:col>21</xdr:col>
      <xdr:colOff>319916</xdr:colOff>
      <xdr:row>15</xdr:row>
      <xdr:rowOff>94719</xdr:rowOff>
    </xdr:to>
    <xdr:sp macro="" textlink="">
      <xdr:nvSpPr>
        <xdr:cNvPr id="62" name="Rectangle: Rounded Corners 61">
          <a:extLst>
            <a:ext uri="{FF2B5EF4-FFF2-40B4-BE49-F238E27FC236}">
              <a16:creationId xmlns:a16="http://schemas.microsoft.com/office/drawing/2014/main" id="{1942BBDB-50AF-4AFA-BE1D-3EF1F92C1883}"/>
            </a:ext>
          </a:extLst>
        </xdr:cNvPr>
        <xdr:cNvSpPr/>
      </xdr:nvSpPr>
      <xdr:spPr>
        <a:xfrm>
          <a:off x="11188424" y="1464140"/>
          <a:ext cx="1933092" cy="1297579"/>
        </a:xfrm>
        <a:prstGeom prst="roundRect">
          <a:avLst>
            <a:gd name="adj" fmla="val 6842"/>
          </a:avLst>
        </a:prstGeom>
        <a:solidFill>
          <a:schemeClr val="accent4">
            <a:lumMod val="40000"/>
            <a:lumOff val="60000"/>
          </a:schemeClr>
        </a:solid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100515</xdr:colOff>
      <xdr:row>10</xdr:row>
      <xdr:rowOff>117556</xdr:rowOff>
    </xdr:from>
    <xdr:to>
      <xdr:col>20</xdr:col>
      <xdr:colOff>283000</xdr:colOff>
      <xdr:row>14</xdr:row>
      <xdr:rowOff>176292</xdr:rowOff>
    </xdr:to>
    <xdr:pic>
      <xdr:nvPicPr>
        <xdr:cNvPr id="75" name="Graphic 74" descr="Peacock with solid fill">
          <a:hlinkClick xmlns:r="http://schemas.openxmlformats.org/officeDocument/2006/relationships" r:id="rId9"/>
          <a:extLst>
            <a:ext uri="{FF2B5EF4-FFF2-40B4-BE49-F238E27FC236}">
              <a16:creationId xmlns:a16="http://schemas.microsoft.com/office/drawing/2014/main" id="{150E97CD-0BCB-4B95-8789-58370CD140FE}"/>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1682915" y="1895556"/>
          <a:ext cx="792085" cy="769936"/>
        </a:xfrm>
        <a:prstGeom prst="rect">
          <a:avLst/>
        </a:prstGeom>
      </xdr:spPr>
    </xdr:pic>
    <xdr:clientData/>
  </xdr:twoCellAnchor>
  <xdr:twoCellAnchor>
    <xdr:from>
      <xdr:col>19</xdr:col>
      <xdr:colOff>106547</xdr:colOff>
      <xdr:row>8</xdr:row>
      <xdr:rowOff>110199</xdr:rowOff>
    </xdr:from>
    <xdr:to>
      <xdr:col>20</xdr:col>
      <xdr:colOff>587659</xdr:colOff>
      <xdr:row>10</xdr:row>
      <xdr:rowOff>110227</xdr:rowOff>
    </xdr:to>
    <xdr:sp macro="" textlink="">
      <xdr:nvSpPr>
        <xdr:cNvPr id="76" name="TextBox 75">
          <a:extLst>
            <a:ext uri="{FF2B5EF4-FFF2-40B4-BE49-F238E27FC236}">
              <a16:creationId xmlns:a16="http://schemas.microsoft.com/office/drawing/2014/main" id="{300F68B2-9718-4359-994C-B49E913B490C}"/>
            </a:ext>
          </a:extLst>
        </xdr:cNvPr>
        <xdr:cNvSpPr txBox="1"/>
      </xdr:nvSpPr>
      <xdr:spPr>
        <a:xfrm>
          <a:off x="11688947" y="1532599"/>
          <a:ext cx="1090712" cy="3556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chemeClr val="tx1"/>
              </a:solidFill>
              <a:latin typeface="Arial" panose="020B0604020202020204" pitchFamily="34" charset="0"/>
              <a:cs typeface="Arial" panose="020B0604020202020204" pitchFamily="34" charset="0"/>
            </a:rPr>
            <a:t>CAMEL</a:t>
          </a:r>
        </a:p>
        <a:p>
          <a:endParaRPr lang="en-IN" sz="1600" b="1">
            <a:solidFill>
              <a:schemeClr val="tx1"/>
            </a:solidFill>
            <a:latin typeface="Arial" panose="020B0604020202020204" pitchFamily="34" charset="0"/>
            <a:cs typeface="Arial" panose="020B0604020202020204" pitchFamily="34" charset="0"/>
          </a:endParaRPr>
        </a:p>
      </xdr:txBody>
    </xdr:sp>
    <xdr:clientData/>
  </xdr:twoCellAnchor>
  <xdr:twoCellAnchor>
    <xdr:from>
      <xdr:col>18</xdr:col>
      <xdr:colOff>240750</xdr:colOff>
      <xdr:row>15</xdr:row>
      <xdr:rowOff>168684</xdr:rowOff>
    </xdr:from>
    <xdr:to>
      <xdr:col>21</xdr:col>
      <xdr:colOff>332617</xdr:colOff>
      <xdr:row>23</xdr:row>
      <xdr:rowOff>103536</xdr:rowOff>
    </xdr:to>
    <xdr:sp macro="" textlink="">
      <xdr:nvSpPr>
        <xdr:cNvPr id="77" name="Rectangle: Rounded Corners 76">
          <a:extLst>
            <a:ext uri="{FF2B5EF4-FFF2-40B4-BE49-F238E27FC236}">
              <a16:creationId xmlns:a16="http://schemas.microsoft.com/office/drawing/2014/main" id="{37267334-FB8B-4C93-B8D3-88489E985375}"/>
            </a:ext>
          </a:extLst>
        </xdr:cNvPr>
        <xdr:cNvSpPr/>
      </xdr:nvSpPr>
      <xdr:spPr>
        <a:xfrm>
          <a:off x="11213550" y="2835684"/>
          <a:ext cx="1920667" cy="1357252"/>
        </a:xfrm>
        <a:prstGeom prst="roundRect">
          <a:avLst>
            <a:gd name="adj" fmla="val 6842"/>
          </a:avLst>
        </a:prstGeom>
        <a:solidFill>
          <a:schemeClr val="accent4">
            <a:lumMod val="40000"/>
            <a:lumOff val="60000"/>
          </a:schemeClr>
        </a:solid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96840</xdr:colOff>
      <xdr:row>18</xdr:row>
      <xdr:rowOff>90403</xdr:rowOff>
    </xdr:from>
    <xdr:to>
      <xdr:col>20</xdr:col>
      <xdr:colOff>469149</xdr:colOff>
      <xdr:row>23</xdr:row>
      <xdr:rowOff>148139</xdr:rowOff>
    </xdr:to>
    <xdr:pic>
      <xdr:nvPicPr>
        <xdr:cNvPr id="78" name="Graphic 77" descr="Palette with solid fill">
          <a:hlinkClick xmlns:r="http://schemas.openxmlformats.org/officeDocument/2006/relationships" r:id="rId12"/>
          <a:extLst>
            <a:ext uri="{FF2B5EF4-FFF2-40B4-BE49-F238E27FC236}">
              <a16:creationId xmlns:a16="http://schemas.microsoft.com/office/drawing/2014/main" id="{DC321B91-3EBF-412A-BD60-8FCC2DC27FA5}"/>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679240" y="3290803"/>
          <a:ext cx="981909" cy="946736"/>
        </a:xfrm>
        <a:prstGeom prst="rect">
          <a:avLst/>
        </a:prstGeom>
      </xdr:spPr>
    </xdr:pic>
    <xdr:clientData/>
  </xdr:twoCellAnchor>
  <xdr:twoCellAnchor>
    <xdr:from>
      <xdr:col>18</xdr:col>
      <xdr:colOff>512005</xdr:colOff>
      <xdr:row>17</xdr:row>
      <xdr:rowOff>13470</xdr:rowOff>
    </xdr:from>
    <xdr:to>
      <xdr:col>21</xdr:col>
      <xdr:colOff>214375</xdr:colOff>
      <xdr:row>18</xdr:row>
      <xdr:rowOff>169674</xdr:rowOff>
    </xdr:to>
    <xdr:sp macro="" textlink="">
      <xdr:nvSpPr>
        <xdr:cNvPr id="79" name="TextBox 78">
          <a:extLst>
            <a:ext uri="{FF2B5EF4-FFF2-40B4-BE49-F238E27FC236}">
              <a16:creationId xmlns:a16="http://schemas.microsoft.com/office/drawing/2014/main" id="{CF4B90ED-3E9A-4B94-B7DB-E40CF6F4DE30}"/>
            </a:ext>
          </a:extLst>
        </xdr:cNvPr>
        <xdr:cNvSpPr txBox="1"/>
      </xdr:nvSpPr>
      <xdr:spPr>
        <a:xfrm>
          <a:off x="11484805" y="3036070"/>
          <a:ext cx="1531170" cy="3340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chemeClr val="tx1"/>
              </a:solidFill>
              <a:latin typeface="Arial" panose="020B0604020202020204" pitchFamily="34" charset="0"/>
              <a:cs typeface="Arial" panose="020B0604020202020204" pitchFamily="34" charset="0"/>
            </a:rPr>
            <a:t>CLASSMATE</a:t>
          </a:r>
        </a:p>
        <a:p>
          <a:endParaRPr lang="en-IN" sz="1600" b="1">
            <a:solidFill>
              <a:schemeClr val="tx1"/>
            </a:solidFill>
            <a:latin typeface="Arial" panose="020B0604020202020204" pitchFamily="34" charset="0"/>
            <a:cs typeface="Arial" panose="020B0604020202020204" pitchFamily="34" charset="0"/>
          </a:endParaRPr>
        </a:p>
      </xdr:txBody>
    </xdr:sp>
    <xdr:clientData/>
  </xdr:twoCellAnchor>
  <xdr:twoCellAnchor>
    <xdr:from>
      <xdr:col>18</xdr:col>
      <xdr:colOff>202379</xdr:colOff>
      <xdr:row>23</xdr:row>
      <xdr:rowOff>177501</xdr:rowOff>
    </xdr:from>
    <xdr:to>
      <xdr:col>21</xdr:col>
      <xdr:colOff>358017</xdr:colOff>
      <xdr:row>31</xdr:row>
      <xdr:rowOff>83133</xdr:rowOff>
    </xdr:to>
    <xdr:sp macro="" textlink="">
      <xdr:nvSpPr>
        <xdr:cNvPr id="80" name="Rectangle: Rounded Corners 79">
          <a:extLst>
            <a:ext uri="{FF2B5EF4-FFF2-40B4-BE49-F238E27FC236}">
              <a16:creationId xmlns:a16="http://schemas.microsoft.com/office/drawing/2014/main" id="{E7CCECF8-950A-4FB6-8B59-70523805295C}"/>
            </a:ext>
          </a:extLst>
        </xdr:cNvPr>
        <xdr:cNvSpPr/>
      </xdr:nvSpPr>
      <xdr:spPr>
        <a:xfrm>
          <a:off x="11175179" y="4266901"/>
          <a:ext cx="1984438" cy="1328032"/>
        </a:xfrm>
        <a:prstGeom prst="roundRect">
          <a:avLst>
            <a:gd name="adj" fmla="val 6842"/>
          </a:avLst>
        </a:prstGeom>
        <a:solidFill>
          <a:schemeClr val="accent4">
            <a:lumMod val="40000"/>
            <a:lumOff val="60000"/>
          </a:schemeClr>
        </a:solid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216906</xdr:colOff>
      <xdr:row>25</xdr:row>
      <xdr:rowOff>148920</xdr:rowOff>
    </xdr:from>
    <xdr:to>
      <xdr:col>20</xdr:col>
      <xdr:colOff>517890</xdr:colOff>
      <xdr:row>30</xdr:row>
      <xdr:rowOff>141651</xdr:rowOff>
    </xdr:to>
    <xdr:pic>
      <xdr:nvPicPr>
        <xdr:cNvPr id="81" name="Graphic 80" descr="Ruler with solid fill">
          <a:hlinkClick xmlns:r="http://schemas.openxmlformats.org/officeDocument/2006/relationships" r:id="rId15"/>
          <a:extLst>
            <a:ext uri="{FF2B5EF4-FFF2-40B4-BE49-F238E27FC236}">
              <a16:creationId xmlns:a16="http://schemas.microsoft.com/office/drawing/2014/main" id="{858B3320-325D-4DEE-B2DF-FA854489BBF5}"/>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1799306" y="4593920"/>
          <a:ext cx="910584" cy="881731"/>
        </a:xfrm>
        <a:prstGeom prst="rect">
          <a:avLst/>
        </a:prstGeom>
      </xdr:spPr>
    </xdr:pic>
    <xdr:clientData/>
  </xdr:twoCellAnchor>
  <xdr:twoCellAnchor>
    <xdr:from>
      <xdr:col>19</xdr:col>
      <xdr:colOff>290483</xdr:colOff>
      <xdr:row>24</xdr:row>
      <xdr:rowOff>58543</xdr:rowOff>
    </xdr:from>
    <xdr:to>
      <xdr:col>21</xdr:col>
      <xdr:colOff>157096</xdr:colOff>
      <xdr:row>26</xdr:row>
      <xdr:rowOff>58571</xdr:rowOff>
    </xdr:to>
    <xdr:sp macro="" textlink="">
      <xdr:nvSpPr>
        <xdr:cNvPr id="82" name="TextBox 81">
          <a:extLst>
            <a:ext uri="{FF2B5EF4-FFF2-40B4-BE49-F238E27FC236}">
              <a16:creationId xmlns:a16="http://schemas.microsoft.com/office/drawing/2014/main" id="{8B22D252-7187-4AEF-9054-A4F184012531}"/>
            </a:ext>
          </a:extLst>
        </xdr:cNvPr>
        <xdr:cNvSpPr txBox="1"/>
      </xdr:nvSpPr>
      <xdr:spPr>
        <a:xfrm>
          <a:off x="11872883" y="4325743"/>
          <a:ext cx="1085813" cy="3556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chemeClr val="tx1"/>
              </a:solidFill>
              <a:latin typeface="Arial" panose="020B0604020202020204" pitchFamily="34" charset="0"/>
              <a:cs typeface="Arial" panose="020B0604020202020204" pitchFamily="34" charset="0"/>
            </a:rPr>
            <a:t>DOMS</a:t>
          </a:r>
        </a:p>
        <a:p>
          <a:endParaRPr lang="en-IN" sz="1600" b="1">
            <a:solidFill>
              <a:schemeClr val="tx1"/>
            </a:solidFill>
            <a:latin typeface="Arial" panose="020B0604020202020204" pitchFamily="34" charset="0"/>
            <a:cs typeface="Arial" panose="020B0604020202020204" pitchFamily="34" charset="0"/>
          </a:endParaRPr>
        </a:p>
      </xdr:txBody>
    </xdr:sp>
    <xdr:clientData/>
  </xdr:twoCellAnchor>
  <xdr:twoCellAnchor>
    <xdr:from>
      <xdr:col>18</xdr:col>
      <xdr:colOff>214530</xdr:colOff>
      <xdr:row>31</xdr:row>
      <xdr:rowOff>157098</xdr:rowOff>
    </xdr:from>
    <xdr:to>
      <xdr:col>21</xdr:col>
      <xdr:colOff>307217</xdr:colOff>
      <xdr:row>39</xdr:row>
      <xdr:rowOff>46210</xdr:rowOff>
    </xdr:to>
    <xdr:sp macro="" textlink="">
      <xdr:nvSpPr>
        <xdr:cNvPr id="83" name="Rectangle: Rounded Corners 82">
          <a:extLst>
            <a:ext uri="{FF2B5EF4-FFF2-40B4-BE49-F238E27FC236}">
              <a16:creationId xmlns:a16="http://schemas.microsoft.com/office/drawing/2014/main" id="{50D019D4-AAC9-4E72-89BA-B076D44AEE28}"/>
            </a:ext>
          </a:extLst>
        </xdr:cNvPr>
        <xdr:cNvSpPr/>
      </xdr:nvSpPr>
      <xdr:spPr>
        <a:xfrm>
          <a:off x="11187330" y="5668898"/>
          <a:ext cx="1921487" cy="1311512"/>
        </a:xfrm>
        <a:prstGeom prst="roundRect">
          <a:avLst>
            <a:gd name="adj" fmla="val 6842"/>
          </a:avLst>
        </a:prstGeom>
        <a:solidFill>
          <a:schemeClr val="accent4">
            <a:lumMod val="40000"/>
            <a:lumOff val="60000"/>
          </a:schemeClr>
        </a:solid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71429</xdr:colOff>
      <xdr:row>34</xdr:row>
      <xdr:rowOff>3386</xdr:rowOff>
    </xdr:from>
    <xdr:to>
      <xdr:col>20</xdr:col>
      <xdr:colOff>372413</xdr:colOff>
      <xdr:row>38</xdr:row>
      <xdr:rowOff>173917</xdr:rowOff>
    </xdr:to>
    <xdr:pic>
      <xdr:nvPicPr>
        <xdr:cNvPr id="84" name="Graphic 83" descr="Pencil with solid fill">
          <a:hlinkClick xmlns:r="http://schemas.openxmlformats.org/officeDocument/2006/relationships" r:id="rId18"/>
          <a:extLst>
            <a:ext uri="{FF2B5EF4-FFF2-40B4-BE49-F238E27FC236}">
              <a16:creationId xmlns:a16="http://schemas.microsoft.com/office/drawing/2014/main" id="{C6C7B3B9-CCDE-48A9-AA8C-40C0FDF4E490}"/>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1653829" y="6048586"/>
          <a:ext cx="910584" cy="881731"/>
        </a:xfrm>
        <a:prstGeom prst="rect">
          <a:avLst/>
        </a:prstGeom>
      </xdr:spPr>
    </xdr:pic>
    <xdr:clientData/>
  </xdr:twoCellAnchor>
  <xdr:twoCellAnchor>
    <xdr:from>
      <xdr:col>18</xdr:col>
      <xdr:colOff>327867</xdr:colOff>
      <xdr:row>32</xdr:row>
      <xdr:rowOff>117834</xdr:rowOff>
    </xdr:from>
    <xdr:to>
      <xdr:col>21</xdr:col>
      <xdr:colOff>415494</xdr:colOff>
      <xdr:row>34</xdr:row>
      <xdr:rowOff>106641</xdr:rowOff>
    </xdr:to>
    <xdr:sp macro="" textlink="">
      <xdr:nvSpPr>
        <xdr:cNvPr id="85" name="TextBox 84">
          <a:extLst>
            <a:ext uri="{FF2B5EF4-FFF2-40B4-BE49-F238E27FC236}">
              <a16:creationId xmlns:a16="http://schemas.microsoft.com/office/drawing/2014/main" id="{75AEEB0C-10C9-4568-A32A-4166B825FACE}"/>
            </a:ext>
          </a:extLst>
        </xdr:cNvPr>
        <xdr:cNvSpPr txBox="1"/>
      </xdr:nvSpPr>
      <xdr:spPr>
        <a:xfrm>
          <a:off x="11300667" y="5807434"/>
          <a:ext cx="1916427" cy="3444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chemeClr val="tx1"/>
              </a:solidFill>
              <a:latin typeface="Arial" panose="020B0604020202020204" pitchFamily="34" charset="0"/>
              <a:cs typeface="Arial" panose="020B0604020202020204" pitchFamily="34" charset="0"/>
            </a:rPr>
            <a:t>FABER CASTLE</a:t>
          </a:r>
        </a:p>
      </xdr:txBody>
    </xdr:sp>
    <xdr:clientData/>
  </xdr:twoCellAnchor>
  <xdr:twoCellAnchor>
    <xdr:from>
      <xdr:col>18</xdr:col>
      <xdr:colOff>214804</xdr:colOff>
      <xdr:row>39</xdr:row>
      <xdr:rowOff>120175</xdr:rowOff>
    </xdr:from>
    <xdr:to>
      <xdr:col>21</xdr:col>
      <xdr:colOff>345317</xdr:colOff>
      <xdr:row>47</xdr:row>
      <xdr:rowOff>43561</xdr:rowOff>
    </xdr:to>
    <xdr:sp macro="" textlink="">
      <xdr:nvSpPr>
        <xdr:cNvPr id="86" name="Rectangle: Rounded Corners 85">
          <a:extLst>
            <a:ext uri="{FF2B5EF4-FFF2-40B4-BE49-F238E27FC236}">
              <a16:creationId xmlns:a16="http://schemas.microsoft.com/office/drawing/2014/main" id="{4F10E566-A5EA-4DAF-8B5B-EA1E587DC79D}"/>
            </a:ext>
          </a:extLst>
        </xdr:cNvPr>
        <xdr:cNvSpPr/>
      </xdr:nvSpPr>
      <xdr:spPr>
        <a:xfrm>
          <a:off x="11187604" y="7054375"/>
          <a:ext cx="1959313" cy="1345786"/>
        </a:xfrm>
        <a:prstGeom prst="roundRect">
          <a:avLst>
            <a:gd name="adj" fmla="val 6842"/>
          </a:avLst>
        </a:prstGeom>
        <a:solidFill>
          <a:schemeClr val="accent4">
            <a:lumMod val="40000"/>
            <a:lumOff val="60000"/>
          </a:schemeClr>
        </a:solid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264174</xdr:colOff>
      <xdr:row>41</xdr:row>
      <xdr:rowOff>139640</xdr:rowOff>
    </xdr:from>
    <xdr:to>
      <xdr:col>20</xdr:col>
      <xdr:colOff>565158</xdr:colOff>
      <xdr:row>46</xdr:row>
      <xdr:rowOff>132370</xdr:rowOff>
    </xdr:to>
    <xdr:pic>
      <xdr:nvPicPr>
        <xdr:cNvPr id="87" name="Graphic 86" descr="Paw prints with solid fill">
          <a:hlinkClick xmlns:r="http://schemas.openxmlformats.org/officeDocument/2006/relationships" r:id="rId21"/>
          <a:extLst>
            <a:ext uri="{FF2B5EF4-FFF2-40B4-BE49-F238E27FC236}">
              <a16:creationId xmlns:a16="http://schemas.microsoft.com/office/drawing/2014/main" id="{E8945639-B5A0-4281-B959-115CB5682130}"/>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846574" y="7429440"/>
          <a:ext cx="910584" cy="881730"/>
        </a:xfrm>
        <a:prstGeom prst="rect">
          <a:avLst/>
        </a:prstGeom>
      </xdr:spPr>
    </xdr:pic>
    <xdr:clientData/>
  </xdr:twoCellAnchor>
  <xdr:twoCellAnchor>
    <xdr:from>
      <xdr:col>19</xdr:col>
      <xdr:colOff>166710</xdr:colOff>
      <xdr:row>40</xdr:row>
      <xdr:rowOff>16519</xdr:rowOff>
    </xdr:from>
    <xdr:to>
      <xdr:col>21</xdr:col>
      <xdr:colOff>33514</xdr:colOff>
      <xdr:row>42</xdr:row>
      <xdr:rowOff>16546</xdr:rowOff>
    </xdr:to>
    <xdr:sp macro="" textlink="">
      <xdr:nvSpPr>
        <xdr:cNvPr id="88" name="TextBox 87">
          <a:extLst>
            <a:ext uri="{FF2B5EF4-FFF2-40B4-BE49-F238E27FC236}">
              <a16:creationId xmlns:a16="http://schemas.microsoft.com/office/drawing/2014/main" id="{0C9AD7C8-8614-47FB-9CC6-5161B0D5158A}"/>
            </a:ext>
          </a:extLst>
        </xdr:cNvPr>
        <xdr:cNvSpPr txBox="1"/>
      </xdr:nvSpPr>
      <xdr:spPr>
        <a:xfrm>
          <a:off x="11749110" y="7128519"/>
          <a:ext cx="1086004" cy="3556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chemeClr val="tx1"/>
              </a:solidFill>
              <a:latin typeface="Arial" panose="020B0604020202020204" pitchFamily="34" charset="0"/>
              <a:cs typeface="Arial" panose="020B0604020202020204" pitchFamily="34" charset="0"/>
            </a:rPr>
            <a:t>NATRAJ</a:t>
          </a:r>
        </a:p>
      </xdr:txBody>
    </xdr:sp>
    <xdr:clientData/>
  </xdr:twoCellAnchor>
  <xdr:twoCellAnchor>
    <xdr:from>
      <xdr:col>18</xdr:col>
      <xdr:colOff>190500</xdr:colOff>
      <xdr:row>0</xdr:row>
      <xdr:rowOff>139700</xdr:rowOff>
    </xdr:from>
    <xdr:to>
      <xdr:col>21</xdr:col>
      <xdr:colOff>332618</xdr:colOff>
      <xdr:row>7</xdr:row>
      <xdr:rowOff>145574</xdr:rowOff>
    </xdr:to>
    <xdr:sp macro="" textlink="">
      <xdr:nvSpPr>
        <xdr:cNvPr id="89" name="Rectangle: Rounded Corners 88">
          <a:extLst>
            <a:ext uri="{FF2B5EF4-FFF2-40B4-BE49-F238E27FC236}">
              <a16:creationId xmlns:a16="http://schemas.microsoft.com/office/drawing/2014/main" id="{69EC1421-1A32-49EC-8138-4BE6C335F4E1}"/>
            </a:ext>
          </a:extLst>
        </xdr:cNvPr>
        <xdr:cNvSpPr/>
      </xdr:nvSpPr>
      <xdr:spPr>
        <a:xfrm>
          <a:off x="11163300" y="139700"/>
          <a:ext cx="1970918" cy="1250474"/>
        </a:xfrm>
        <a:prstGeom prst="roundRect">
          <a:avLst>
            <a:gd name="adj" fmla="val 6842"/>
          </a:avLst>
        </a:prstGeom>
        <a:solidFill>
          <a:schemeClr val="accent4">
            <a:lumMod val="40000"/>
            <a:lumOff val="60000"/>
          </a:schemeClr>
        </a:solid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91844</xdr:colOff>
      <xdr:row>1</xdr:row>
      <xdr:rowOff>98559</xdr:rowOff>
    </xdr:from>
    <xdr:to>
      <xdr:col>20</xdr:col>
      <xdr:colOff>568633</xdr:colOff>
      <xdr:row>3</xdr:row>
      <xdr:rowOff>98748</xdr:rowOff>
    </xdr:to>
    <xdr:sp macro="" textlink="">
      <xdr:nvSpPr>
        <xdr:cNvPr id="90" name="TextBox 89">
          <a:hlinkClick xmlns:r="http://schemas.openxmlformats.org/officeDocument/2006/relationships" r:id="rId24"/>
          <a:extLst>
            <a:ext uri="{FF2B5EF4-FFF2-40B4-BE49-F238E27FC236}">
              <a16:creationId xmlns:a16="http://schemas.microsoft.com/office/drawing/2014/main" id="{4F187742-7F0E-481A-B207-0573C41A7B7F}"/>
            </a:ext>
          </a:extLst>
        </xdr:cNvPr>
        <xdr:cNvSpPr txBox="1"/>
      </xdr:nvSpPr>
      <xdr:spPr>
        <a:xfrm>
          <a:off x="11674244" y="276359"/>
          <a:ext cx="1086389" cy="3557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chemeClr val="tx1"/>
              </a:solidFill>
              <a:latin typeface="Arial" panose="020B0604020202020204" pitchFamily="34" charset="0"/>
              <a:cs typeface="Arial" panose="020B0604020202020204" pitchFamily="34" charset="0"/>
            </a:rPr>
            <a:t>APSARA</a:t>
          </a:r>
        </a:p>
      </xdr:txBody>
    </xdr:sp>
    <xdr:clientData/>
  </xdr:twoCellAnchor>
  <xdr:twoCellAnchor>
    <xdr:from>
      <xdr:col>32</xdr:col>
      <xdr:colOff>304800</xdr:colOff>
      <xdr:row>16</xdr:row>
      <xdr:rowOff>38099</xdr:rowOff>
    </xdr:from>
    <xdr:to>
      <xdr:col>38</xdr:col>
      <xdr:colOff>444500</xdr:colOff>
      <xdr:row>30</xdr:row>
      <xdr:rowOff>177799</xdr:rowOff>
    </xdr:to>
    <xdr:sp macro="" textlink="">
      <xdr:nvSpPr>
        <xdr:cNvPr id="4" name="Rectangle: Rounded Corners 3">
          <a:extLst>
            <a:ext uri="{FF2B5EF4-FFF2-40B4-BE49-F238E27FC236}">
              <a16:creationId xmlns:a16="http://schemas.microsoft.com/office/drawing/2014/main" id="{3CB8BC72-A710-4C71-BD8F-BBEEEB09607F}"/>
            </a:ext>
          </a:extLst>
        </xdr:cNvPr>
        <xdr:cNvSpPr/>
      </xdr:nvSpPr>
      <xdr:spPr>
        <a:xfrm>
          <a:off x="19812000" y="2882899"/>
          <a:ext cx="3797300" cy="2628900"/>
        </a:xfrm>
        <a:prstGeom prst="roundRect">
          <a:avLst>
            <a:gd name="adj" fmla="val 6842"/>
          </a:avLst>
        </a:prstGeom>
        <a:solidFill>
          <a:schemeClr val="accent4">
            <a:lumMod val="40000"/>
            <a:lumOff val="60000"/>
          </a:schemeClr>
        </a:solid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32</xdr:col>
      <xdr:colOff>304800</xdr:colOff>
      <xdr:row>31</xdr:row>
      <xdr:rowOff>76199</xdr:rowOff>
    </xdr:from>
    <xdr:to>
      <xdr:col>38</xdr:col>
      <xdr:colOff>444500</xdr:colOff>
      <xdr:row>46</xdr:row>
      <xdr:rowOff>76199</xdr:rowOff>
    </xdr:to>
    <xdr:sp macro="" textlink="">
      <xdr:nvSpPr>
        <xdr:cNvPr id="5" name="Rectangle: Rounded Corners 4">
          <a:extLst>
            <a:ext uri="{FF2B5EF4-FFF2-40B4-BE49-F238E27FC236}">
              <a16:creationId xmlns:a16="http://schemas.microsoft.com/office/drawing/2014/main" id="{9A3E404D-8248-4B59-A48F-D454FCFBDF75}"/>
            </a:ext>
          </a:extLst>
        </xdr:cNvPr>
        <xdr:cNvSpPr/>
      </xdr:nvSpPr>
      <xdr:spPr>
        <a:xfrm>
          <a:off x="19812000" y="5587999"/>
          <a:ext cx="3797300" cy="2667000"/>
        </a:xfrm>
        <a:prstGeom prst="roundRect">
          <a:avLst>
            <a:gd name="adj" fmla="val 6842"/>
          </a:avLst>
        </a:prstGeom>
        <a:solidFill>
          <a:schemeClr val="accent4">
            <a:lumMod val="40000"/>
            <a:lumOff val="60000"/>
          </a:schemeClr>
        </a:solid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32</xdr:col>
      <xdr:colOff>322100</xdr:colOff>
      <xdr:row>21</xdr:row>
      <xdr:rowOff>25399</xdr:rowOff>
    </xdr:from>
    <xdr:to>
      <xdr:col>38</xdr:col>
      <xdr:colOff>444500</xdr:colOff>
      <xdr:row>30</xdr:row>
      <xdr:rowOff>152399</xdr:rowOff>
    </xdr:to>
    <xdr:sp macro="" textlink="">
      <xdr:nvSpPr>
        <xdr:cNvPr id="7" name="Rectangle: Rounded Corners 6">
          <a:extLst>
            <a:ext uri="{FF2B5EF4-FFF2-40B4-BE49-F238E27FC236}">
              <a16:creationId xmlns:a16="http://schemas.microsoft.com/office/drawing/2014/main" id="{DE181917-4A21-45A4-98E8-701F073EDE00}"/>
            </a:ext>
          </a:extLst>
        </xdr:cNvPr>
        <xdr:cNvSpPr/>
      </xdr:nvSpPr>
      <xdr:spPr>
        <a:xfrm>
          <a:off x="19829300" y="3759199"/>
          <a:ext cx="3780000" cy="1727200"/>
        </a:xfrm>
        <a:prstGeom prst="roundRect">
          <a:avLst>
            <a:gd name="adj" fmla="val 6842"/>
          </a:avLst>
        </a:prstGeom>
        <a:solidFill>
          <a:srgbClr val="DFAAEE"/>
        </a:solid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32</xdr:col>
      <xdr:colOff>322100</xdr:colOff>
      <xdr:row>36</xdr:row>
      <xdr:rowOff>63499</xdr:rowOff>
    </xdr:from>
    <xdr:to>
      <xdr:col>38</xdr:col>
      <xdr:colOff>444500</xdr:colOff>
      <xdr:row>46</xdr:row>
      <xdr:rowOff>12699</xdr:rowOff>
    </xdr:to>
    <xdr:sp macro="" textlink="">
      <xdr:nvSpPr>
        <xdr:cNvPr id="8" name="Rectangle: Rounded Corners 7">
          <a:extLst>
            <a:ext uri="{FF2B5EF4-FFF2-40B4-BE49-F238E27FC236}">
              <a16:creationId xmlns:a16="http://schemas.microsoft.com/office/drawing/2014/main" id="{D593FC70-F09A-49F3-A035-EA0695AFF322}"/>
            </a:ext>
          </a:extLst>
        </xdr:cNvPr>
        <xdr:cNvSpPr/>
      </xdr:nvSpPr>
      <xdr:spPr>
        <a:xfrm>
          <a:off x="19829300" y="6464299"/>
          <a:ext cx="3780000" cy="1727200"/>
        </a:xfrm>
        <a:prstGeom prst="roundRect">
          <a:avLst>
            <a:gd name="adj" fmla="val 6842"/>
          </a:avLst>
        </a:prstGeom>
        <a:solidFill>
          <a:srgbClr val="DFAAEE"/>
        </a:solid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32</xdr:col>
      <xdr:colOff>457200</xdr:colOff>
      <xdr:row>0</xdr:row>
      <xdr:rowOff>177799</xdr:rowOff>
    </xdr:from>
    <xdr:to>
      <xdr:col>37</xdr:col>
      <xdr:colOff>190500</xdr:colOff>
      <xdr:row>5</xdr:row>
      <xdr:rowOff>139699</xdr:rowOff>
    </xdr:to>
    <xdr:sp macro="" textlink="">
      <xdr:nvSpPr>
        <xdr:cNvPr id="10" name="TextBox 9">
          <a:extLst>
            <a:ext uri="{FF2B5EF4-FFF2-40B4-BE49-F238E27FC236}">
              <a16:creationId xmlns:a16="http://schemas.microsoft.com/office/drawing/2014/main" id="{1388ADAC-5076-DC8C-65A6-125D24F940A0}"/>
            </a:ext>
          </a:extLst>
        </xdr:cNvPr>
        <xdr:cNvSpPr txBox="1"/>
      </xdr:nvSpPr>
      <xdr:spPr>
        <a:xfrm>
          <a:off x="19964400" y="177799"/>
          <a:ext cx="2781300" cy="850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4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Top</a:t>
          </a:r>
          <a:r>
            <a:rPr lang="en-IN" sz="44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Sale</a:t>
          </a:r>
          <a:endParaRPr lang="en-IN" sz="48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twoCellAnchor>
  <xdr:twoCellAnchor>
    <xdr:from>
      <xdr:col>32</xdr:col>
      <xdr:colOff>495300</xdr:colOff>
      <xdr:row>16</xdr:row>
      <xdr:rowOff>139699</xdr:rowOff>
    </xdr:from>
    <xdr:to>
      <xdr:col>37</xdr:col>
      <xdr:colOff>190500</xdr:colOff>
      <xdr:row>20</xdr:row>
      <xdr:rowOff>139699</xdr:rowOff>
    </xdr:to>
    <xdr:sp macro="" textlink="">
      <xdr:nvSpPr>
        <xdr:cNvPr id="41" name="TextBox 40">
          <a:extLst>
            <a:ext uri="{FF2B5EF4-FFF2-40B4-BE49-F238E27FC236}">
              <a16:creationId xmlns:a16="http://schemas.microsoft.com/office/drawing/2014/main" id="{9148B1EB-EA3A-E57E-5ED1-EAD5332D91B0}"/>
            </a:ext>
          </a:extLst>
        </xdr:cNvPr>
        <xdr:cNvSpPr txBox="1"/>
      </xdr:nvSpPr>
      <xdr:spPr>
        <a:xfrm>
          <a:off x="20002500" y="2984499"/>
          <a:ext cx="2743200" cy="711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400" b="1" cap="none" spc="0">
              <a:ln w="9525">
                <a:solidFill>
                  <a:schemeClr val="bg1"/>
                </a:solidFill>
                <a:prstDash val="solid"/>
              </a:ln>
              <a:solidFill>
                <a:schemeClr val="tx1"/>
              </a:solidFill>
              <a:effectLst>
                <a:outerShdw blurRad="12700" dist="38100" dir="2700000" algn="tl" rotWithShape="0">
                  <a:schemeClr val="bg1">
                    <a:lumMod val="50000"/>
                  </a:schemeClr>
                </a:outerShdw>
              </a:effectLst>
              <a:latin typeface="+mn-lt"/>
              <a:ea typeface="+mn-ea"/>
              <a:cs typeface="+mn-cs"/>
            </a:rPr>
            <a:t>Top</a:t>
          </a:r>
          <a:r>
            <a:rPr lang="en-IN" sz="44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latin typeface="+mn-lt"/>
              <a:ea typeface="+mn-ea"/>
              <a:cs typeface="+mn-cs"/>
            </a:rPr>
            <a:t> Profit </a:t>
          </a:r>
          <a:endParaRPr lang="en-IN" sz="4400" b="1" cap="none" spc="0">
            <a:ln w="9525">
              <a:solidFill>
                <a:schemeClr val="bg1"/>
              </a:solidFill>
              <a:prstDash val="solid"/>
            </a:ln>
            <a:solidFill>
              <a:schemeClr val="tx1"/>
            </a:solidFill>
            <a:effectLst>
              <a:outerShdw blurRad="12700" dist="38100" dir="2700000" algn="tl" rotWithShape="0">
                <a:schemeClr val="bg1">
                  <a:lumMod val="50000"/>
                </a:schemeClr>
              </a:outerShdw>
            </a:effectLst>
            <a:latin typeface="+mn-lt"/>
            <a:ea typeface="+mn-ea"/>
            <a:cs typeface="+mn-cs"/>
          </a:endParaRPr>
        </a:p>
      </xdr:txBody>
    </xdr:sp>
    <xdr:clientData/>
  </xdr:twoCellAnchor>
  <xdr:twoCellAnchor>
    <xdr:from>
      <xdr:col>32</xdr:col>
      <xdr:colOff>495300</xdr:colOff>
      <xdr:row>31</xdr:row>
      <xdr:rowOff>139699</xdr:rowOff>
    </xdr:from>
    <xdr:to>
      <xdr:col>38</xdr:col>
      <xdr:colOff>190500</xdr:colOff>
      <xdr:row>35</xdr:row>
      <xdr:rowOff>139699</xdr:rowOff>
    </xdr:to>
    <xdr:sp macro="" textlink="">
      <xdr:nvSpPr>
        <xdr:cNvPr id="45" name="TextBox 44">
          <a:extLst>
            <a:ext uri="{FF2B5EF4-FFF2-40B4-BE49-F238E27FC236}">
              <a16:creationId xmlns:a16="http://schemas.microsoft.com/office/drawing/2014/main" id="{0770D998-A006-4BCD-BD25-5CE8079B7BBA}"/>
            </a:ext>
          </a:extLst>
        </xdr:cNvPr>
        <xdr:cNvSpPr txBox="1"/>
      </xdr:nvSpPr>
      <xdr:spPr>
        <a:xfrm>
          <a:off x="20002500" y="5651499"/>
          <a:ext cx="3352800" cy="711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400" b="1" cap="none" spc="0">
              <a:ln w="9525">
                <a:solidFill>
                  <a:schemeClr val="bg1"/>
                </a:solidFill>
                <a:prstDash val="solid"/>
              </a:ln>
              <a:solidFill>
                <a:schemeClr val="tx1"/>
              </a:solidFill>
              <a:effectLst>
                <a:outerShdw blurRad="12700" dist="38100" dir="2700000" algn="tl" rotWithShape="0">
                  <a:schemeClr val="bg1">
                    <a:lumMod val="50000"/>
                  </a:schemeClr>
                </a:outerShdw>
              </a:effectLst>
              <a:latin typeface="+mn-lt"/>
              <a:ea typeface="+mn-ea"/>
              <a:cs typeface="+mn-cs"/>
            </a:rPr>
            <a:t>Lowest </a:t>
          </a:r>
          <a:r>
            <a:rPr lang="en-IN" sz="44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latin typeface="+mn-lt"/>
              <a:ea typeface="+mn-ea"/>
              <a:cs typeface="+mn-cs"/>
            </a:rPr>
            <a:t>Profit </a:t>
          </a:r>
          <a:endParaRPr lang="en-IN" sz="4400" b="1" cap="none" spc="0">
            <a:ln w="9525">
              <a:solidFill>
                <a:schemeClr val="bg1"/>
              </a:solidFill>
              <a:prstDash val="solid"/>
            </a:ln>
            <a:solidFill>
              <a:schemeClr val="tx1"/>
            </a:solidFill>
            <a:effectLst>
              <a:outerShdw blurRad="12700" dist="38100" dir="2700000" algn="tl" rotWithShape="0">
                <a:schemeClr val="bg1">
                  <a:lumMod val="50000"/>
                </a:schemeClr>
              </a:outerShdw>
            </a:effectLst>
            <a:latin typeface="+mn-lt"/>
            <a:ea typeface="+mn-ea"/>
            <a:cs typeface="+mn-cs"/>
          </a:endParaRPr>
        </a:p>
      </xdr:txBody>
    </xdr:sp>
    <xdr:clientData/>
  </xdr:twoCellAnchor>
  <xdr:twoCellAnchor editAs="oneCell">
    <xdr:from>
      <xdr:col>31</xdr:col>
      <xdr:colOff>449100</xdr:colOff>
      <xdr:row>6</xdr:row>
      <xdr:rowOff>152399</xdr:rowOff>
    </xdr:from>
    <xdr:to>
      <xdr:col>36</xdr:col>
      <xdr:colOff>31462</xdr:colOff>
      <xdr:row>14</xdr:row>
      <xdr:rowOff>133628</xdr:rowOff>
    </xdr:to>
    <xdr:pic>
      <xdr:nvPicPr>
        <xdr:cNvPr id="6" name="Picture 5">
          <a:extLst>
            <a:ext uri="{FF2B5EF4-FFF2-40B4-BE49-F238E27FC236}">
              <a16:creationId xmlns:a16="http://schemas.microsoft.com/office/drawing/2014/main" id="{928B779B-F832-41F6-A0FE-A16A371C96C7}"/>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9346700" y="1219199"/>
          <a:ext cx="2630362" cy="1403629"/>
        </a:xfrm>
        <a:prstGeom prst="rect">
          <a:avLst/>
        </a:prstGeom>
      </xdr:spPr>
    </xdr:pic>
    <xdr:clientData/>
  </xdr:twoCellAnchor>
  <xdr:twoCellAnchor editAs="oneCell">
    <xdr:from>
      <xdr:col>31</xdr:col>
      <xdr:colOff>423700</xdr:colOff>
      <xdr:row>22</xdr:row>
      <xdr:rowOff>12699</xdr:rowOff>
    </xdr:from>
    <xdr:to>
      <xdr:col>36</xdr:col>
      <xdr:colOff>6062</xdr:colOff>
      <xdr:row>29</xdr:row>
      <xdr:rowOff>171728</xdr:rowOff>
    </xdr:to>
    <xdr:pic>
      <xdr:nvPicPr>
        <xdr:cNvPr id="42" name="Picture 41">
          <a:extLst>
            <a:ext uri="{FF2B5EF4-FFF2-40B4-BE49-F238E27FC236}">
              <a16:creationId xmlns:a16="http://schemas.microsoft.com/office/drawing/2014/main" id="{408707DE-CD14-4B23-B8CF-63121970AD49}"/>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9321300" y="3924299"/>
          <a:ext cx="2630362" cy="1403629"/>
        </a:xfrm>
        <a:prstGeom prst="rect">
          <a:avLst/>
        </a:prstGeom>
      </xdr:spPr>
    </xdr:pic>
    <xdr:clientData/>
  </xdr:twoCellAnchor>
  <xdr:twoCellAnchor editAs="oneCell">
    <xdr:from>
      <xdr:col>32</xdr:col>
      <xdr:colOff>372900</xdr:colOff>
      <xdr:row>36</xdr:row>
      <xdr:rowOff>88899</xdr:rowOff>
    </xdr:from>
    <xdr:to>
      <xdr:col>35</xdr:col>
      <xdr:colOff>30000</xdr:colOff>
      <xdr:row>44</xdr:row>
      <xdr:rowOff>152399</xdr:rowOff>
    </xdr:to>
    <xdr:pic>
      <xdr:nvPicPr>
        <xdr:cNvPr id="43" name="Picture 42">
          <a:extLst>
            <a:ext uri="{FF2B5EF4-FFF2-40B4-BE49-F238E27FC236}">
              <a16:creationId xmlns:a16="http://schemas.microsoft.com/office/drawing/2014/main" id="{4B4D3DAE-86EA-42AB-AFD0-3BB17B7204E5}"/>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19880100" y="6489699"/>
          <a:ext cx="1485900" cy="1485900"/>
        </a:xfrm>
        <a:prstGeom prst="rect">
          <a:avLst/>
        </a:prstGeom>
      </xdr:spPr>
    </xdr:pic>
    <xdr:clientData/>
  </xdr:twoCellAnchor>
  <xdr:twoCellAnchor>
    <xdr:from>
      <xdr:col>19</xdr:col>
      <xdr:colOff>50800</xdr:colOff>
      <xdr:row>3</xdr:row>
      <xdr:rowOff>12700</xdr:rowOff>
    </xdr:from>
    <xdr:to>
      <xdr:col>20</xdr:col>
      <xdr:colOff>349261</xdr:colOff>
      <xdr:row>8</xdr:row>
      <xdr:rowOff>5881</xdr:rowOff>
    </xdr:to>
    <xdr:pic>
      <xdr:nvPicPr>
        <xdr:cNvPr id="44" name="Graphic 43" descr="Mathematics with solid fill">
          <a:hlinkClick xmlns:r="http://schemas.openxmlformats.org/officeDocument/2006/relationships" r:id="rId24"/>
          <a:extLst>
            <a:ext uri="{FF2B5EF4-FFF2-40B4-BE49-F238E27FC236}">
              <a16:creationId xmlns:a16="http://schemas.microsoft.com/office/drawing/2014/main" id="{A8E39B70-9AAA-4F45-8E45-912781A24393}"/>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1633200" y="546100"/>
          <a:ext cx="908061" cy="882181"/>
        </a:xfrm>
        <a:prstGeom prst="rect">
          <a:avLst/>
        </a:prstGeom>
      </xdr:spPr>
    </xdr:pic>
    <xdr:clientData/>
  </xdr:twoCellAnchor>
  <xdr:twoCellAnchor>
    <xdr:from>
      <xdr:col>34</xdr:col>
      <xdr:colOff>88900</xdr:colOff>
      <xdr:row>5</xdr:row>
      <xdr:rowOff>114300</xdr:rowOff>
    </xdr:from>
    <xdr:to>
      <xdr:col>39</xdr:col>
      <xdr:colOff>12700</xdr:colOff>
      <xdr:row>10</xdr:row>
      <xdr:rowOff>76200</xdr:rowOff>
    </xdr:to>
    <xdr:sp macro="" textlink="">
      <xdr:nvSpPr>
        <xdr:cNvPr id="46" name="TextBox 45">
          <a:extLst>
            <a:ext uri="{FF2B5EF4-FFF2-40B4-BE49-F238E27FC236}">
              <a16:creationId xmlns:a16="http://schemas.microsoft.com/office/drawing/2014/main" id="{48AD006B-A3EC-4E4D-A794-042BB51B09F1}"/>
            </a:ext>
          </a:extLst>
        </xdr:cNvPr>
        <xdr:cNvSpPr txBox="1"/>
      </xdr:nvSpPr>
      <xdr:spPr>
        <a:xfrm>
          <a:off x="20815300" y="1003300"/>
          <a:ext cx="2971800" cy="850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400" b="1" cap="none" spc="0">
              <a:ln w="9525">
                <a:solidFill>
                  <a:schemeClr val="bg1"/>
                </a:solidFill>
                <a:prstDash val="solid"/>
              </a:ln>
              <a:solidFill>
                <a:schemeClr val="accent4">
                  <a:lumMod val="50000"/>
                </a:schemeClr>
              </a:solidFill>
              <a:effectLst>
                <a:outerShdw blurRad="12700" dist="38100" dir="2700000" algn="tl" rotWithShape="0">
                  <a:schemeClr val="bg1">
                    <a:lumMod val="50000"/>
                  </a:schemeClr>
                </a:outerShdw>
              </a:effectLst>
            </a:rPr>
            <a:t>NOTEBOOK</a:t>
          </a:r>
          <a:endParaRPr lang="en-IN" sz="4800" b="1" cap="none" spc="0">
            <a:ln w="9525">
              <a:solidFill>
                <a:schemeClr val="bg1"/>
              </a:solidFill>
              <a:prstDash val="solid"/>
            </a:ln>
            <a:solidFill>
              <a:schemeClr val="accent4">
                <a:lumMod val="50000"/>
              </a:schemeClr>
            </a:solidFill>
            <a:effectLst>
              <a:outerShdw blurRad="12700" dist="38100" dir="2700000" algn="tl" rotWithShape="0">
                <a:schemeClr val="bg1">
                  <a:lumMod val="50000"/>
                </a:schemeClr>
              </a:outerShdw>
            </a:effectLst>
          </a:endParaRPr>
        </a:p>
      </xdr:txBody>
    </xdr:sp>
    <xdr:clientData/>
  </xdr:twoCellAnchor>
  <xdr:twoCellAnchor>
    <xdr:from>
      <xdr:col>34</xdr:col>
      <xdr:colOff>93500</xdr:colOff>
      <xdr:row>21</xdr:row>
      <xdr:rowOff>50799</xdr:rowOff>
    </xdr:from>
    <xdr:to>
      <xdr:col>39</xdr:col>
      <xdr:colOff>17300</xdr:colOff>
      <xdr:row>26</xdr:row>
      <xdr:rowOff>12699</xdr:rowOff>
    </xdr:to>
    <xdr:sp macro="" textlink="">
      <xdr:nvSpPr>
        <xdr:cNvPr id="47" name="TextBox 46">
          <a:extLst>
            <a:ext uri="{FF2B5EF4-FFF2-40B4-BE49-F238E27FC236}">
              <a16:creationId xmlns:a16="http://schemas.microsoft.com/office/drawing/2014/main" id="{9AD1C63B-9A6F-4B9E-8262-2B89FEDDF086}"/>
            </a:ext>
          </a:extLst>
        </xdr:cNvPr>
        <xdr:cNvSpPr txBox="1"/>
      </xdr:nvSpPr>
      <xdr:spPr>
        <a:xfrm>
          <a:off x="20819900" y="3784599"/>
          <a:ext cx="2971800" cy="850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400" b="1" cap="none" spc="0">
              <a:ln w="9525">
                <a:solidFill>
                  <a:schemeClr val="bg1"/>
                </a:solidFill>
                <a:prstDash val="solid"/>
              </a:ln>
              <a:solidFill>
                <a:schemeClr val="accent4">
                  <a:lumMod val="50000"/>
                </a:schemeClr>
              </a:solidFill>
              <a:effectLst>
                <a:outerShdw blurRad="12700" dist="38100" dir="2700000" algn="tl" rotWithShape="0">
                  <a:schemeClr val="bg1">
                    <a:lumMod val="50000"/>
                  </a:schemeClr>
                </a:outerShdw>
              </a:effectLst>
            </a:rPr>
            <a:t>NOTEBOOK</a:t>
          </a:r>
          <a:endParaRPr lang="en-IN" sz="4800" b="1" cap="none" spc="0">
            <a:ln w="9525">
              <a:solidFill>
                <a:schemeClr val="bg1"/>
              </a:solidFill>
              <a:prstDash val="solid"/>
            </a:ln>
            <a:solidFill>
              <a:schemeClr val="accent4">
                <a:lumMod val="50000"/>
              </a:schemeClr>
            </a:solidFill>
            <a:effectLst>
              <a:outerShdw blurRad="12700" dist="38100" dir="2700000" algn="tl" rotWithShape="0">
                <a:schemeClr val="bg1">
                  <a:lumMod val="50000"/>
                </a:schemeClr>
              </a:outerShdw>
            </a:effectLst>
          </a:endParaRPr>
        </a:p>
      </xdr:txBody>
    </xdr:sp>
    <xdr:clientData/>
  </xdr:twoCellAnchor>
  <xdr:twoCellAnchor>
    <xdr:from>
      <xdr:col>34</xdr:col>
      <xdr:colOff>512600</xdr:colOff>
      <xdr:row>36</xdr:row>
      <xdr:rowOff>38099</xdr:rowOff>
    </xdr:from>
    <xdr:to>
      <xdr:col>38</xdr:col>
      <xdr:colOff>169700</xdr:colOff>
      <xdr:row>40</xdr:row>
      <xdr:rowOff>177799</xdr:rowOff>
    </xdr:to>
    <xdr:sp macro="" textlink="">
      <xdr:nvSpPr>
        <xdr:cNvPr id="48" name="TextBox 47">
          <a:extLst>
            <a:ext uri="{FF2B5EF4-FFF2-40B4-BE49-F238E27FC236}">
              <a16:creationId xmlns:a16="http://schemas.microsoft.com/office/drawing/2014/main" id="{8502B52C-BC0F-41AA-A233-3BB5952B031D}"/>
            </a:ext>
          </a:extLst>
        </xdr:cNvPr>
        <xdr:cNvSpPr txBox="1"/>
      </xdr:nvSpPr>
      <xdr:spPr>
        <a:xfrm>
          <a:off x="21239000" y="6438899"/>
          <a:ext cx="2095500" cy="850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400" b="1" cap="none" spc="0">
              <a:ln w="9525">
                <a:solidFill>
                  <a:schemeClr val="bg1"/>
                </a:solidFill>
                <a:prstDash val="solid"/>
              </a:ln>
              <a:solidFill>
                <a:schemeClr val="accent4">
                  <a:lumMod val="50000"/>
                </a:schemeClr>
              </a:solidFill>
              <a:effectLst>
                <a:outerShdw blurRad="12700" dist="38100" dir="2700000" algn="tl" rotWithShape="0">
                  <a:schemeClr val="bg1">
                    <a:lumMod val="50000"/>
                  </a:schemeClr>
                </a:outerShdw>
              </a:effectLst>
            </a:rPr>
            <a:t>PENCIL</a:t>
          </a:r>
          <a:endParaRPr lang="en-IN" sz="4800" b="1" cap="none" spc="0">
            <a:ln w="9525">
              <a:solidFill>
                <a:schemeClr val="bg1"/>
              </a:solidFill>
              <a:prstDash val="solid"/>
            </a:ln>
            <a:solidFill>
              <a:schemeClr val="accent4">
                <a:lumMod val="50000"/>
              </a:schemeClr>
            </a:solidFill>
            <a:effectLst>
              <a:outerShdw blurRad="12700" dist="38100" dir="2700000" algn="tl" rotWithShape="0">
                <a:schemeClr val="bg1">
                  <a:lumMod val="50000"/>
                </a:schemeClr>
              </a:outerShdw>
            </a:effectLst>
          </a:endParaRPr>
        </a:p>
      </xdr:txBody>
    </xdr:sp>
    <xdr:clientData/>
  </xdr:twoCellAnchor>
  <xdr:twoCellAnchor>
    <xdr:from>
      <xdr:col>35</xdr:col>
      <xdr:colOff>284000</xdr:colOff>
      <xdr:row>11</xdr:row>
      <xdr:rowOff>12699</xdr:rowOff>
    </xdr:from>
    <xdr:to>
      <xdr:col>38</xdr:col>
      <xdr:colOff>385600</xdr:colOff>
      <xdr:row>15</xdr:row>
      <xdr:rowOff>152399</xdr:rowOff>
    </xdr:to>
    <xdr:sp macro="" textlink="">
      <xdr:nvSpPr>
        <xdr:cNvPr id="49" name="TextBox 48">
          <a:extLst>
            <a:ext uri="{FF2B5EF4-FFF2-40B4-BE49-F238E27FC236}">
              <a16:creationId xmlns:a16="http://schemas.microsoft.com/office/drawing/2014/main" id="{CB968574-51E1-4DBB-9871-B5E9CC1D76B1}"/>
            </a:ext>
          </a:extLst>
        </xdr:cNvPr>
        <xdr:cNvSpPr txBox="1"/>
      </xdr:nvSpPr>
      <xdr:spPr>
        <a:xfrm>
          <a:off x="21620000" y="1968499"/>
          <a:ext cx="1930400" cy="850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800" b="1" cap="none" spc="0">
              <a:ln w="9525">
                <a:solidFill>
                  <a:schemeClr val="bg1"/>
                </a:solidFill>
                <a:prstDash val="solid"/>
              </a:ln>
              <a:solidFill>
                <a:srgbClr val="002060"/>
              </a:solidFill>
              <a:effectLst>
                <a:outerShdw blurRad="12700" dist="38100" dir="2700000" algn="tl" rotWithShape="0">
                  <a:schemeClr val="bg1">
                    <a:lumMod val="50000"/>
                  </a:schemeClr>
                </a:outerShdw>
              </a:effectLst>
            </a:rPr>
            <a:t>75680</a:t>
          </a:r>
        </a:p>
      </xdr:txBody>
    </xdr:sp>
    <xdr:clientData/>
  </xdr:twoCellAnchor>
  <xdr:twoCellAnchor>
    <xdr:from>
      <xdr:col>35</xdr:col>
      <xdr:colOff>157000</xdr:colOff>
      <xdr:row>25</xdr:row>
      <xdr:rowOff>165099</xdr:rowOff>
    </xdr:from>
    <xdr:to>
      <xdr:col>38</xdr:col>
      <xdr:colOff>258600</xdr:colOff>
      <xdr:row>30</xdr:row>
      <xdr:rowOff>126999</xdr:rowOff>
    </xdr:to>
    <xdr:sp macro="" textlink="">
      <xdr:nvSpPr>
        <xdr:cNvPr id="50" name="TextBox 49">
          <a:extLst>
            <a:ext uri="{FF2B5EF4-FFF2-40B4-BE49-F238E27FC236}">
              <a16:creationId xmlns:a16="http://schemas.microsoft.com/office/drawing/2014/main" id="{ECBB8968-75FE-4D90-B1B2-FD6E43D88718}"/>
            </a:ext>
          </a:extLst>
        </xdr:cNvPr>
        <xdr:cNvSpPr txBox="1"/>
      </xdr:nvSpPr>
      <xdr:spPr>
        <a:xfrm>
          <a:off x="21493000" y="4610099"/>
          <a:ext cx="1930400" cy="850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800" b="1" cap="none" spc="0">
              <a:ln w="9525">
                <a:solidFill>
                  <a:schemeClr val="bg1"/>
                </a:solidFill>
                <a:prstDash val="solid"/>
              </a:ln>
              <a:solidFill>
                <a:srgbClr val="002060"/>
              </a:solidFill>
              <a:effectLst>
                <a:outerShdw blurRad="12700" dist="38100" dir="2700000" algn="tl" rotWithShape="0">
                  <a:schemeClr val="bg1">
                    <a:lumMod val="50000"/>
                  </a:schemeClr>
                </a:outerShdw>
              </a:effectLst>
            </a:rPr>
            <a:t>62436</a:t>
          </a:r>
        </a:p>
      </xdr:txBody>
    </xdr:sp>
    <xdr:clientData/>
  </xdr:twoCellAnchor>
  <xdr:twoCellAnchor>
    <xdr:from>
      <xdr:col>34</xdr:col>
      <xdr:colOff>601500</xdr:colOff>
      <xdr:row>41</xdr:row>
      <xdr:rowOff>88899</xdr:rowOff>
    </xdr:from>
    <xdr:to>
      <xdr:col>38</xdr:col>
      <xdr:colOff>93500</xdr:colOff>
      <xdr:row>46</xdr:row>
      <xdr:rowOff>50799</xdr:rowOff>
    </xdr:to>
    <xdr:sp macro="" textlink="">
      <xdr:nvSpPr>
        <xdr:cNvPr id="51" name="TextBox 50">
          <a:extLst>
            <a:ext uri="{FF2B5EF4-FFF2-40B4-BE49-F238E27FC236}">
              <a16:creationId xmlns:a16="http://schemas.microsoft.com/office/drawing/2014/main" id="{294F8FEC-8947-4486-9B1E-60CD7CE225C2}"/>
            </a:ext>
          </a:extLst>
        </xdr:cNvPr>
        <xdr:cNvSpPr txBox="1"/>
      </xdr:nvSpPr>
      <xdr:spPr>
        <a:xfrm>
          <a:off x="21327900" y="7378699"/>
          <a:ext cx="1930400" cy="850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800" b="1" cap="none" spc="0">
              <a:ln w="9525">
                <a:solidFill>
                  <a:schemeClr val="bg1"/>
                </a:solidFill>
                <a:prstDash val="solid"/>
              </a:ln>
              <a:solidFill>
                <a:srgbClr val="002060"/>
              </a:solidFill>
              <a:effectLst>
                <a:outerShdw blurRad="12700" dist="38100" dir="2700000" algn="tl" rotWithShape="0">
                  <a:schemeClr val="bg1">
                    <a:lumMod val="50000"/>
                  </a:schemeClr>
                </a:outerShdw>
              </a:effectLst>
            </a:rPr>
            <a:t>5078</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101600</xdr:rowOff>
    </xdr:from>
    <xdr:to>
      <xdr:col>22</xdr:col>
      <xdr:colOff>287867</xdr:colOff>
      <xdr:row>47</xdr:row>
      <xdr:rowOff>12700</xdr:rowOff>
    </xdr:to>
    <xdr:grpSp>
      <xdr:nvGrpSpPr>
        <xdr:cNvPr id="2" name="Group 1">
          <a:extLst>
            <a:ext uri="{FF2B5EF4-FFF2-40B4-BE49-F238E27FC236}">
              <a16:creationId xmlns:a16="http://schemas.microsoft.com/office/drawing/2014/main" id="{00000000-0008-0000-0500-000002000000}"/>
            </a:ext>
          </a:extLst>
        </xdr:cNvPr>
        <xdr:cNvGrpSpPr/>
      </xdr:nvGrpSpPr>
      <xdr:grpSpPr>
        <a:xfrm>
          <a:off x="0" y="101600"/>
          <a:ext cx="13699067" cy="8267700"/>
          <a:chOff x="0" y="114801"/>
          <a:chExt cx="13646680" cy="8303932"/>
        </a:xfrm>
      </xdr:grpSpPr>
      <xdr:sp macro="" textlink="">
        <xdr:nvSpPr>
          <xdr:cNvPr id="3" name="Rectangle: Rounded Corners 2">
            <a:extLst>
              <a:ext uri="{FF2B5EF4-FFF2-40B4-BE49-F238E27FC236}">
                <a16:creationId xmlns:a16="http://schemas.microsoft.com/office/drawing/2014/main" id="{00000000-0008-0000-0500-000003000000}"/>
              </a:ext>
            </a:extLst>
          </xdr:cNvPr>
          <xdr:cNvSpPr/>
        </xdr:nvSpPr>
        <xdr:spPr>
          <a:xfrm>
            <a:off x="13237110" y="140312"/>
            <a:ext cx="409570" cy="8252909"/>
          </a:xfrm>
          <a:prstGeom prst="roundRect">
            <a:avLst>
              <a:gd name="adj" fmla="val 6842"/>
            </a:avLst>
          </a:prstGeom>
          <a:solidFill>
            <a:schemeClr val="accent4">
              <a:lumMod val="40000"/>
              <a:lumOff val="60000"/>
            </a:schemeClr>
          </a:solid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ectangle: Rounded Corners 8">
            <a:extLst>
              <a:ext uri="{FF2B5EF4-FFF2-40B4-BE49-F238E27FC236}">
                <a16:creationId xmlns:a16="http://schemas.microsoft.com/office/drawing/2014/main" id="{00000000-0008-0000-0500-000009000000}"/>
              </a:ext>
            </a:extLst>
          </xdr:cNvPr>
          <xdr:cNvSpPr/>
        </xdr:nvSpPr>
        <xdr:spPr>
          <a:xfrm>
            <a:off x="13298536" y="4755385"/>
            <a:ext cx="250031" cy="607219"/>
          </a:xfrm>
          <a:prstGeom prst="roundRect">
            <a:avLst>
              <a:gd name="adj" fmla="val 6842"/>
            </a:avLst>
          </a:prstGeom>
          <a:solidFill>
            <a:srgbClr val="461E64"/>
          </a:solidFill>
          <a:ln>
            <a:solidFill>
              <a:schemeClr val="tx1"/>
            </a:solidFill>
          </a:ln>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nvGrpSpPr>
          <xdr:cNvPr id="11" name="Group 10">
            <a:extLst>
              <a:ext uri="{FF2B5EF4-FFF2-40B4-BE49-F238E27FC236}">
                <a16:creationId xmlns:a16="http://schemas.microsoft.com/office/drawing/2014/main" id="{00000000-0008-0000-0500-00000B000000}"/>
              </a:ext>
            </a:extLst>
          </xdr:cNvPr>
          <xdr:cNvGrpSpPr/>
        </xdr:nvGrpSpPr>
        <xdr:grpSpPr>
          <a:xfrm>
            <a:off x="0" y="114801"/>
            <a:ext cx="12651432" cy="8303932"/>
            <a:chOff x="0" y="114801"/>
            <a:chExt cx="12651432" cy="8303932"/>
          </a:xfrm>
        </xdr:grpSpPr>
        <xdr:grpSp>
          <xdr:nvGrpSpPr>
            <xdr:cNvPr id="12" name="Group 11">
              <a:extLst>
                <a:ext uri="{FF2B5EF4-FFF2-40B4-BE49-F238E27FC236}">
                  <a16:creationId xmlns:a16="http://schemas.microsoft.com/office/drawing/2014/main" id="{00000000-0008-0000-0500-00000C000000}"/>
                </a:ext>
              </a:extLst>
            </xdr:cNvPr>
            <xdr:cNvGrpSpPr/>
          </xdr:nvGrpSpPr>
          <xdr:grpSpPr>
            <a:xfrm>
              <a:off x="5512004" y="2716535"/>
              <a:ext cx="5505636" cy="5702198"/>
              <a:chOff x="5512004" y="2716535"/>
              <a:chExt cx="5505636" cy="5702198"/>
            </a:xfrm>
          </xdr:grpSpPr>
          <xdr:sp macro="" textlink="">
            <xdr:nvSpPr>
              <xdr:cNvPr id="39" name="Rectangle: Rounded Corners 38">
                <a:extLst>
                  <a:ext uri="{FF2B5EF4-FFF2-40B4-BE49-F238E27FC236}">
                    <a16:creationId xmlns:a16="http://schemas.microsoft.com/office/drawing/2014/main" id="{00000000-0008-0000-0500-000027000000}"/>
                  </a:ext>
                </a:extLst>
              </xdr:cNvPr>
              <xdr:cNvSpPr/>
            </xdr:nvSpPr>
            <xdr:spPr>
              <a:xfrm>
                <a:off x="5512005" y="2716535"/>
                <a:ext cx="5505635" cy="5689442"/>
              </a:xfrm>
              <a:prstGeom prst="roundRect">
                <a:avLst>
                  <a:gd name="adj" fmla="val 6842"/>
                </a:avLst>
              </a:prstGeom>
              <a:solidFill>
                <a:schemeClr val="accent4">
                  <a:lumMod val="40000"/>
                  <a:lumOff val="60000"/>
                </a:schemeClr>
              </a:solidFill>
              <a:scene3d>
                <a:camera prst="orthographicFront"/>
                <a:lightRig rig="threePt" dir="t"/>
              </a:scene3d>
              <a:sp3d>
                <a:bevelT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mc:AlternateContent xmlns:mc="http://schemas.openxmlformats.org/markup-compatibility/2006">
            <mc:Choice xmlns:cx4="http://schemas.microsoft.com/office/drawing/2016/5/10/chartex" Requires="cx4">
              <xdr:graphicFrame macro="">
                <xdr:nvGraphicFramePr>
                  <xdr:cNvPr id="40" name="Chart 39">
                    <a:extLst>
                      <a:ext uri="{FF2B5EF4-FFF2-40B4-BE49-F238E27FC236}">
                        <a16:creationId xmlns:a16="http://schemas.microsoft.com/office/drawing/2014/main" id="{00000000-0008-0000-0500-000028000000}"/>
                      </a:ext>
                    </a:extLst>
                  </xdr:cNvPr>
                  <xdr:cNvGraphicFramePr/>
                </xdr:nvGraphicFramePr>
                <xdr:xfrm>
                  <a:off x="5512004" y="2738436"/>
                  <a:ext cx="5417933" cy="5680297"/>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512004" y="2738436"/>
                    <a:ext cx="5417933" cy="568029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grpSp>
        <xdr:grpSp>
          <xdr:nvGrpSpPr>
            <xdr:cNvPr id="13" name="Group 12">
              <a:extLst>
                <a:ext uri="{FF2B5EF4-FFF2-40B4-BE49-F238E27FC236}">
                  <a16:creationId xmlns:a16="http://schemas.microsoft.com/office/drawing/2014/main" id="{00000000-0008-0000-0500-00000D000000}"/>
                </a:ext>
              </a:extLst>
            </xdr:cNvPr>
            <xdr:cNvGrpSpPr/>
          </xdr:nvGrpSpPr>
          <xdr:grpSpPr>
            <a:xfrm>
              <a:off x="0" y="114801"/>
              <a:ext cx="12651432" cy="8303932"/>
              <a:chOff x="50774" y="151693"/>
              <a:chExt cx="12651432" cy="8303932"/>
            </a:xfrm>
          </xdr:grpSpPr>
          <xdr:grpSp>
            <xdr:nvGrpSpPr>
              <xdr:cNvPr id="14" name="Group 13">
                <a:extLst>
                  <a:ext uri="{FF2B5EF4-FFF2-40B4-BE49-F238E27FC236}">
                    <a16:creationId xmlns:a16="http://schemas.microsoft.com/office/drawing/2014/main" id="{00000000-0008-0000-0500-00000E000000}"/>
                  </a:ext>
                </a:extLst>
              </xdr:cNvPr>
              <xdr:cNvGrpSpPr/>
            </xdr:nvGrpSpPr>
            <xdr:grpSpPr>
              <a:xfrm>
                <a:off x="50774" y="164449"/>
                <a:ext cx="5867919" cy="4695211"/>
                <a:chOff x="50774" y="164449"/>
                <a:chExt cx="5867919" cy="4695211"/>
              </a:xfrm>
            </xdr:grpSpPr>
            <xdr:sp macro="" textlink="">
              <xdr:nvSpPr>
                <xdr:cNvPr id="22" name="Rectangle: Rounded Corners 21">
                  <a:extLst>
                    <a:ext uri="{FF2B5EF4-FFF2-40B4-BE49-F238E27FC236}">
                      <a16:creationId xmlns:a16="http://schemas.microsoft.com/office/drawing/2014/main" id="{00000000-0008-0000-0500-000016000000}"/>
                    </a:ext>
                  </a:extLst>
                </xdr:cNvPr>
                <xdr:cNvSpPr/>
              </xdr:nvSpPr>
              <xdr:spPr>
                <a:xfrm>
                  <a:off x="309658" y="164449"/>
                  <a:ext cx="5116977" cy="4543952"/>
                </a:xfrm>
                <a:prstGeom prst="roundRect">
                  <a:avLst>
                    <a:gd name="adj" fmla="val 6906"/>
                  </a:avLst>
                </a:prstGeom>
                <a:solidFill>
                  <a:schemeClr val="accent4">
                    <a:lumMod val="40000"/>
                    <a:lumOff val="60000"/>
                  </a:schemeClr>
                </a:solidFill>
                <a:scene3d>
                  <a:camera prst="orthographicFront"/>
                  <a:lightRig rig="threePt" dir="t"/>
                </a:scene3d>
                <a:sp3d>
                  <a:bevelT w="165100" prst="coolSlant"/>
                </a:sp3d>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algn="l"/>
                  <a:endParaRPr lang="en-IN" sz="1100"/>
                </a:p>
              </xdr:txBody>
            </xdr:sp>
            <xdr:grpSp>
              <xdr:nvGrpSpPr>
                <xdr:cNvPr id="23" name="Group 22">
                  <a:extLst>
                    <a:ext uri="{FF2B5EF4-FFF2-40B4-BE49-F238E27FC236}">
                      <a16:creationId xmlns:a16="http://schemas.microsoft.com/office/drawing/2014/main" id="{00000000-0008-0000-0500-000017000000}"/>
                    </a:ext>
                  </a:extLst>
                </xdr:cNvPr>
                <xdr:cNvGrpSpPr/>
              </xdr:nvGrpSpPr>
              <xdr:grpSpPr>
                <a:xfrm>
                  <a:off x="50774" y="500076"/>
                  <a:ext cx="3508633" cy="2395541"/>
                  <a:chOff x="3688080" y="316230"/>
                  <a:chExt cx="2385060" cy="1901190"/>
                </a:xfrm>
              </xdr:grpSpPr>
              <xdr:graphicFrame macro="">
                <xdr:nvGraphicFramePr>
                  <xdr:cNvPr id="36" name="Chart 35">
                    <a:extLst>
                      <a:ext uri="{FF2B5EF4-FFF2-40B4-BE49-F238E27FC236}">
                        <a16:creationId xmlns:a16="http://schemas.microsoft.com/office/drawing/2014/main" id="{00000000-0008-0000-0500-000024000000}"/>
                      </a:ext>
                    </a:extLst>
                  </xdr:cNvPr>
                  <xdr:cNvGraphicFramePr/>
                </xdr:nvGraphicFramePr>
                <xdr:xfrm>
                  <a:off x="3688080" y="316230"/>
                  <a:ext cx="2385060" cy="1901190"/>
                </xdr:xfrm>
                <a:graphic>
                  <a:graphicData uri="http://schemas.openxmlformats.org/drawingml/2006/chart">
                    <c:chart xmlns:c="http://schemas.openxmlformats.org/drawingml/2006/chart" xmlns:r="http://schemas.openxmlformats.org/officeDocument/2006/relationships" r:id="rId2"/>
                  </a:graphicData>
                </a:graphic>
              </xdr:graphicFrame>
              <xdr:sp macro="" textlink="'SUPPORT SHEET'!A11">
                <xdr:nvSpPr>
                  <xdr:cNvPr id="37" name="TextBox 36">
                    <a:extLst>
                      <a:ext uri="{FF2B5EF4-FFF2-40B4-BE49-F238E27FC236}">
                        <a16:creationId xmlns:a16="http://schemas.microsoft.com/office/drawing/2014/main" id="{00000000-0008-0000-0500-000025000000}"/>
                      </a:ext>
                    </a:extLst>
                  </xdr:cNvPr>
                  <xdr:cNvSpPr txBox="1"/>
                </xdr:nvSpPr>
                <xdr:spPr>
                  <a:xfrm>
                    <a:off x="4494619" y="945066"/>
                    <a:ext cx="939095" cy="3350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417E7360-F28C-4DE5-AAAD-FC9412125B23}" type="TxLink">
                      <a:rPr lang="en-US" sz="2400" b="1" i="0" u="none" strike="noStrike">
                        <a:solidFill>
                          <a:srgbClr val="7030A0"/>
                        </a:solidFill>
                        <a:latin typeface="Arial" panose="020B0604020202020204" pitchFamily="34" charset="0"/>
                        <a:ea typeface="Calibri"/>
                        <a:cs typeface="Arial" panose="020B0604020202020204" pitchFamily="34" charset="0"/>
                      </a:rPr>
                      <a:pPr algn="ctr"/>
                      <a:t>23%</a:t>
                    </a:fld>
                    <a:endParaRPr lang="en-IN" sz="2400" b="1">
                      <a:solidFill>
                        <a:srgbClr val="7030A0"/>
                      </a:solidFill>
                      <a:latin typeface="Arial" panose="020B0604020202020204" pitchFamily="34" charset="0"/>
                      <a:ea typeface="Cascadia Code SemiBold" panose="020B0609020000020004" pitchFamily="49" charset="0"/>
                      <a:cs typeface="Arial" panose="020B0604020202020204" pitchFamily="34" charset="0"/>
                    </a:endParaRPr>
                  </a:p>
                </xdr:txBody>
              </xdr:sp>
              <xdr:sp macro="" textlink="'SUPPORT SHEET'!A10">
                <xdr:nvSpPr>
                  <xdr:cNvPr id="38" name="TextBox 37">
                    <a:extLst>
                      <a:ext uri="{FF2B5EF4-FFF2-40B4-BE49-F238E27FC236}">
                        <a16:creationId xmlns:a16="http://schemas.microsoft.com/office/drawing/2014/main" id="{00000000-0008-0000-0500-000026000000}"/>
                      </a:ext>
                    </a:extLst>
                  </xdr:cNvPr>
                  <xdr:cNvSpPr txBox="1"/>
                </xdr:nvSpPr>
                <xdr:spPr>
                  <a:xfrm>
                    <a:off x="4365872" y="1198558"/>
                    <a:ext cx="1067842" cy="2644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74CB179-175F-4D85-9B99-03ECB54D9DC8}" type="TxLink">
                      <a:rPr lang="en-US" sz="1600" b="1" i="0" u="none" strike="noStrike">
                        <a:solidFill>
                          <a:srgbClr val="7030A0"/>
                        </a:solidFill>
                        <a:latin typeface="Arial" panose="020B0604020202020204" pitchFamily="34" charset="0"/>
                        <a:ea typeface="Calibri"/>
                        <a:cs typeface="Arial" panose="020B0604020202020204" pitchFamily="34" charset="0"/>
                      </a:rPr>
                      <a:pPr algn="ctr"/>
                      <a:t>AMAZON</a:t>
                    </a:fld>
                    <a:endParaRPr lang="en-IN" sz="1600" b="1">
                      <a:solidFill>
                        <a:srgbClr val="7030A0"/>
                      </a:solidFill>
                      <a:latin typeface="Arial" panose="020B0604020202020204" pitchFamily="34" charset="0"/>
                      <a:ea typeface="Cascadia Code SemiBold" panose="020B0609020000020004" pitchFamily="49" charset="0"/>
                      <a:cs typeface="Arial" panose="020B0604020202020204" pitchFamily="34" charset="0"/>
                    </a:endParaRPr>
                  </a:p>
                </xdr:txBody>
              </xdr:sp>
            </xdr:grpSp>
            <xdr:grpSp>
              <xdr:nvGrpSpPr>
                <xdr:cNvPr id="24" name="Group 23">
                  <a:extLst>
                    <a:ext uri="{FF2B5EF4-FFF2-40B4-BE49-F238E27FC236}">
                      <a16:creationId xmlns:a16="http://schemas.microsoft.com/office/drawing/2014/main" id="{00000000-0008-0000-0500-000018000000}"/>
                    </a:ext>
                  </a:extLst>
                </xdr:cNvPr>
                <xdr:cNvGrpSpPr/>
              </xdr:nvGrpSpPr>
              <xdr:grpSpPr>
                <a:xfrm>
                  <a:off x="2016760" y="480373"/>
                  <a:ext cx="3405434" cy="2393773"/>
                  <a:chOff x="3832860" y="384810"/>
                  <a:chExt cx="2842260" cy="2800350"/>
                </a:xfrm>
              </xdr:grpSpPr>
              <xdr:graphicFrame macro="">
                <xdr:nvGraphicFramePr>
                  <xdr:cNvPr id="33" name="Chart 32">
                    <a:extLst>
                      <a:ext uri="{FF2B5EF4-FFF2-40B4-BE49-F238E27FC236}">
                        <a16:creationId xmlns:a16="http://schemas.microsoft.com/office/drawing/2014/main" id="{00000000-0008-0000-0500-000021000000}"/>
                      </a:ext>
                    </a:extLst>
                  </xdr:cNvPr>
                  <xdr:cNvGraphicFramePr/>
                </xdr:nvGraphicFramePr>
                <xdr:xfrm>
                  <a:off x="3832860" y="384810"/>
                  <a:ext cx="2842260" cy="2800350"/>
                </xdr:xfrm>
                <a:graphic>
                  <a:graphicData uri="http://schemas.openxmlformats.org/drawingml/2006/chart">
                    <c:chart xmlns:c="http://schemas.openxmlformats.org/drawingml/2006/chart" xmlns:r="http://schemas.openxmlformats.org/officeDocument/2006/relationships" r:id="rId3"/>
                  </a:graphicData>
                </a:graphic>
              </xdr:graphicFrame>
              <xdr:sp macro="" textlink="'SUPPORT SHEET'!C13">
                <xdr:nvSpPr>
                  <xdr:cNvPr id="34" name="TextBox 33">
                    <a:extLst>
                      <a:ext uri="{FF2B5EF4-FFF2-40B4-BE49-F238E27FC236}">
                        <a16:creationId xmlns:a16="http://schemas.microsoft.com/office/drawing/2014/main" id="{00000000-0008-0000-0500-000022000000}"/>
                      </a:ext>
                    </a:extLst>
                  </xdr:cNvPr>
                  <xdr:cNvSpPr txBox="1"/>
                </xdr:nvSpPr>
                <xdr:spPr>
                  <a:xfrm>
                    <a:off x="4997934" y="1285425"/>
                    <a:ext cx="94488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A0A599C6-9044-4F69-85D7-C49CD87E2864}" type="TxLink">
                      <a:rPr lang="en-US" sz="2400" b="1" i="0" u="none" strike="noStrike">
                        <a:solidFill>
                          <a:srgbClr val="7030A0"/>
                        </a:solidFill>
                        <a:latin typeface="Arial" panose="020B0604020202020204" pitchFamily="34" charset="0"/>
                        <a:ea typeface="Calibri"/>
                        <a:cs typeface="Arial" panose="020B0604020202020204" pitchFamily="34" charset="0"/>
                      </a:rPr>
                      <a:pPr algn="ctr"/>
                      <a:t>26%</a:t>
                    </a:fld>
                    <a:endParaRPr lang="en-IN" sz="2400" b="1">
                      <a:solidFill>
                        <a:srgbClr val="7030A0"/>
                      </a:solidFill>
                      <a:latin typeface="Arial" panose="020B0604020202020204" pitchFamily="34" charset="0"/>
                      <a:ea typeface="Cascadia Code SemiLight" panose="020B0609020000020004" pitchFamily="49" charset="0"/>
                      <a:cs typeface="Arial" panose="020B0604020202020204" pitchFamily="34" charset="0"/>
                    </a:endParaRPr>
                  </a:p>
                </xdr:txBody>
              </xdr:sp>
              <xdr:sp macro="" textlink="'SUPPORT SHEET'!C12">
                <xdr:nvSpPr>
                  <xdr:cNvPr id="35" name="TextBox 34">
                    <a:extLst>
                      <a:ext uri="{FF2B5EF4-FFF2-40B4-BE49-F238E27FC236}">
                        <a16:creationId xmlns:a16="http://schemas.microsoft.com/office/drawing/2014/main" id="{00000000-0008-0000-0500-000023000000}"/>
                      </a:ext>
                    </a:extLst>
                  </xdr:cNvPr>
                  <xdr:cNvSpPr txBox="1"/>
                </xdr:nvSpPr>
                <xdr:spPr>
                  <a:xfrm>
                    <a:off x="4743703" y="1648693"/>
                    <a:ext cx="1280160" cy="449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A8903974-AB6D-4E31-8961-3174A739F808}" type="TxLink">
                      <a:rPr lang="en-US" sz="1400" b="1" i="0" u="none" strike="noStrike">
                        <a:solidFill>
                          <a:srgbClr val="7030A0"/>
                        </a:solidFill>
                        <a:latin typeface="Arial" panose="020B0604020202020204" pitchFamily="34" charset="0"/>
                        <a:ea typeface="Calibri"/>
                        <a:cs typeface="Arial" panose="020B0604020202020204" pitchFamily="34" charset="0"/>
                      </a:rPr>
                      <a:pPr algn="ctr"/>
                      <a:t>FLIPKART</a:t>
                    </a:fld>
                    <a:endParaRPr lang="en-IN" sz="1400" b="1">
                      <a:solidFill>
                        <a:srgbClr val="7030A0"/>
                      </a:solidFill>
                      <a:latin typeface="Arial" panose="020B0604020202020204" pitchFamily="34" charset="0"/>
                      <a:ea typeface="Cascadia Code SemiLight" panose="020B0609020000020004" pitchFamily="49" charset="0"/>
                      <a:cs typeface="Arial" panose="020B0604020202020204" pitchFamily="34" charset="0"/>
                    </a:endParaRPr>
                  </a:p>
                </xdr:txBody>
              </xdr:sp>
            </xdr:grpSp>
            <xdr:grpSp>
              <xdr:nvGrpSpPr>
                <xdr:cNvPr id="25" name="Group 24">
                  <a:extLst>
                    <a:ext uri="{FF2B5EF4-FFF2-40B4-BE49-F238E27FC236}">
                      <a16:creationId xmlns:a16="http://schemas.microsoft.com/office/drawing/2014/main" id="{00000000-0008-0000-0500-000019000000}"/>
                    </a:ext>
                  </a:extLst>
                </xdr:cNvPr>
                <xdr:cNvGrpSpPr/>
              </xdr:nvGrpSpPr>
              <xdr:grpSpPr>
                <a:xfrm>
                  <a:off x="50774" y="2464118"/>
                  <a:ext cx="3592539" cy="2395542"/>
                  <a:chOff x="3688080" y="316230"/>
                  <a:chExt cx="2385060" cy="1901190"/>
                </a:xfrm>
              </xdr:grpSpPr>
              <xdr:graphicFrame macro="">
                <xdr:nvGraphicFramePr>
                  <xdr:cNvPr id="30" name="Chart 29">
                    <a:extLst>
                      <a:ext uri="{FF2B5EF4-FFF2-40B4-BE49-F238E27FC236}">
                        <a16:creationId xmlns:a16="http://schemas.microsoft.com/office/drawing/2014/main" id="{00000000-0008-0000-0500-00001E000000}"/>
                      </a:ext>
                    </a:extLst>
                  </xdr:cNvPr>
                  <xdr:cNvGraphicFramePr/>
                </xdr:nvGraphicFramePr>
                <xdr:xfrm>
                  <a:off x="3688080" y="316230"/>
                  <a:ext cx="2385060" cy="1901190"/>
                </xdr:xfrm>
                <a:graphic>
                  <a:graphicData uri="http://schemas.openxmlformats.org/drawingml/2006/chart">
                    <c:chart xmlns:c="http://schemas.openxmlformats.org/drawingml/2006/chart" xmlns:r="http://schemas.openxmlformats.org/officeDocument/2006/relationships" r:id="rId4"/>
                  </a:graphicData>
                </a:graphic>
              </xdr:graphicFrame>
              <xdr:sp macro="" textlink="'SUPPORT SHEET'!A15">
                <xdr:nvSpPr>
                  <xdr:cNvPr id="31" name="TextBox 30">
                    <a:extLst>
                      <a:ext uri="{FF2B5EF4-FFF2-40B4-BE49-F238E27FC236}">
                        <a16:creationId xmlns:a16="http://schemas.microsoft.com/office/drawing/2014/main" id="{00000000-0008-0000-0500-00001F000000}"/>
                      </a:ext>
                    </a:extLst>
                  </xdr:cNvPr>
                  <xdr:cNvSpPr txBox="1"/>
                </xdr:nvSpPr>
                <xdr:spPr>
                  <a:xfrm>
                    <a:off x="4494619" y="945066"/>
                    <a:ext cx="939095" cy="3350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7EB423C-9C5C-463A-A180-40817F895161}" type="TxLink">
                      <a:rPr lang="en-US" sz="2400" b="1" i="0" u="none" strike="noStrike">
                        <a:solidFill>
                          <a:srgbClr val="461E64"/>
                        </a:solidFill>
                        <a:latin typeface="Arial" panose="020B0604020202020204" pitchFamily="34" charset="0"/>
                        <a:ea typeface="Calibri"/>
                        <a:cs typeface="Arial" panose="020B0604020202020204" pitchFamily="34" charset="0"/>
                      </a:rPr>
                      <a:pPr algn="ctr"/>
                      <a:t>25%</a:t>
                    </a:fld>
                    <a:endParaRPr lang="en-IN" sz="2400" b="1">
                      <a:solidFill>
                        <a:srgbClr val="461E64"/>
                      </a:solidFill>
                      <a:latin typeface="Arial" panose="020B0604020202020204" pitchFamily="34" charset="0"/>
                      <a:ea typeface="Cascadia Code SemiBold" panose="020B0609020000020004" pitchFamily="49" charset="0"/>
                      <a:cs typeface="Arial" panose="020B0604020202020204" pitchFamily="34" charset="0"/>
                    </a:endParaRPr>
                  </a:p>
                </xdr:txBody>
              </xdr:sp>
              <xdr:sp macro="" textlink="'SUPPORT SHEET'!A14">
                <xdr:nvSpPr>
                  <xdr:cNvPr id="32" name="TextBox 31">
                    <a:extLst>
                      <a:ext uri="{FF2B5EF4-FFF2-40B4-BE49-F238E27FC236}">
                        <a16:creationId xmlns:a16="http://schemas.microsoft.com/office/drawing/2014/main" id="{00000000-0008-0000-0500-000020000000}"/>
                      </a:ext>
                    </a:extLst>
                  </xdr:cNvPr>
                  <xdr:cNvSpPr txBox="1"/>
                </xdr:nvSpPr>
                <xdr:spPr>
                  <a:xfrm>
                    <a:off x="4365872" y="1198558"/>
                    <a:ext cx="1067842" cy="2644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EDF28E25-CB5A-4BCE-A5E2-2C822BF941C0}" type="TxLink">
                      <a:rPr lang="en-US" sz="1800" b="1" i="0" u="none" strike="noStrike">
                        <a:solidFill>
                          <a:srgbClr val="461E64"/>
                        </a:solidFill>
                        <a:latin typeface="Arial" panose="020B0604020202020204" pitchFamily="34" charset="0"/>
                        <a:ea typeface="Calibri"/>
                        <a:cs typeface="Arial" panose="020B0604020202020204" pitchFamily="34" charset="0"/>
                      </a:rPr>
                      <a:pPr algn="ctr"/>
                      <a:t>STORE</a:t>
                    </a:fld>
                    <a:endParaRPr lang="en-IN" sz="1800" b="1">
                      <a:solidFill>
                        <a:srgbClr val="461E64"/>
                      </a:solidFill>
                      <a:latin typeface="Arial" panose="020B0604020202020204" pitchFamily="34" charset="0"/>
                      <a:ea typeface="Cascadia Code SemiBold" panose="020B0609020000020004" pitchFamily="49" charset="0"/>
                      <a:cs typeface="Arial" panose="020B0604020202020204" pitchFamily="34" charset="0"/>
                    </a:endParaRPr>
                  </a:p>
                </xdr:txBody>
              </xdr:sp>
            </xdr:grpSp>
            <xdr:grpSp>
              <xdr:nvGrpSpPr>
                <xdr:cNvPr id="26" name="Group 25">
                  <a:extLst>
                    <a:ext uri="{FF2B5EF4-FFF2-40B4-BE49-F238E27FC236}">
                      <a16:creationId xmlns:a16="http://schemas.microsoft.com/office/drawing/2014/main" id="{00000000-0008-0000-0500-00001A000000}"/>
                    </a:ext>
                  </a:extLst>
                </xdr:cNvPr>
                <xdr:cNvGrpSpPr/>
              </xdr:nvGrpSpPr>
              <xdr:grpSpPr>
                <a:xfrm>
                  <a:off x="1821656" y="2426489"/>
                  <a:ext cx="4097037" cy="2395542"/>
                  <a:chOff x="3688080" y="316230"/>
                  <a:chExt cx="2385060" cy="1901190"/>
                </a:xfrm>
              </xdr:grpSpPr>
              <xdr:graphicFrame macro="">
                <xdr:nvGraphicFramePr>
                  <xdr:cNvPr id="27" name="Chart 26">
                    <a:extLst>
                      <a:ext uri="{FF2B5EF4-FFF2-40B4-BE49-F238E27FC236}">
                        <a16:creationId xmlns:a16="http://schemas.microsoft.com/office/drawing/2014/main" id="{00000000-0008-0000-0500-00001B000000}"/>
                      </a:ext>
                    </a:extLst>
                  </xdr:cNvPr>
                  <xdr:cNvGraphicFramePr/>
                </xdr:nvGraphicFramePr>
                <xdr:xfrm>
                  <a:off x="3688080" y="316230"/>
                  <a:ext cx="2385060" cy="1901190"/>
                </xdr:xfrm>
                <a:graphic>
                  <a:graphicData uri="http://schemas.openxmlformats.org/drawingml/2006/chart">
                    <c:chart xmlns:c="http://schemas.openxmlformats.org/drawingml/2006/chart" xmlns:r="http://schemas.openxmlformats.org/officeDocument/2006/relationships" r:id="rId5"/>
                  </a:graphicData>
                </a:graphic>
              </xdr:graphicFrame>
              <xdr:sp macro="" textlink="'SUPPORT SHEET'!C17">
                <xdr:nvSpPr>
                  <xdr:cNvPr id="28" name="TextBox 27">
                    <a:extLst>
                      <a:ext uri="{FF2B5EF4-FFF2-40B4-BE49-F238E27FC236}">
                        <a16:creationId xmlns:a16="http://schemas.microsoft.com/office/drawing/2014/main" id="{00000000-0008-0000-0500-00001C000000}"/>
                      </a:ext>
                    </a:extLst>
                  </xdr:cNvPr>
                  <xdr:cNvSpPr txBox="1"/>
                </xdr:nvSpPr>
                <xdr:spPr>
                  <a:xfrm>
                    <a:off x="4494619" y="948312"/>
                    <a:ext cx="939095" cy="3350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5A3516D5-3A03-4C60-9EE2-4F8C996EB853}" type="TxLink">
                      <a:rPr lang="en-US" sz="2400" b="1" i="0" u="none" strike="noStrike">
                        <a:solidFill>
                          <a:srgbClr val="461E64"/>
                        </a:solidFill>
                        <a:latin typeface="Arial" panose="020B0604020202020204" pitchFamily="34" charset="0"/>
                        <a:ea typeface="Calibri"/>
                        <a:cs typeface="Arial" panose="020B0604020202020204" pitchFamily="34" charset="0"/>
                      </a:rPr>
                      <a:pPr algn="ctr"/>
                      <a:t>26%</a:t>
                    </a:fld>
                    <a:endParaRPr lang="en-IN" sz="4800" b="1">
                      <a:solidFill>
                        <a:srgbClr val="461E64"/>
                      </a:solidFill>
                      <a:latin typeface="Arial" panose="020B0604020202020204" pitchFamily="34" charset="0"/>
                      <a:ea typeface="Cascadia Code SemiBold" panose="020B0609020000020004" pitchFamily="49" charset="0"/>
                      <a:cs typeface="Arial" panose="020B0604020202020204" pitchFamily="34" charset="0"/>
                    </a:endParaRPr>
                  </a:p>
                </xdr:txBody>
              </xdr:sp>
              <xdr:sp macro="" textlink="'SUPPORT SHEET'!C16">
                <xdr:nvSpPr>
                  <xdr:cNvPr id="29" name="TextBox 28">
                    <a:extLst>
                      <a:ext uri="{FF2B5EF4-FFF2-40B4-BE49-F238E27FC236}">
                        <a16:creationId xmlns:a16="http://schemas.microsoft.com/office/drawing/2014/main" id="{00000000-0008-0000-0500-00001D000000}"/>
                      </a:ext>
                    </a:extLst>
                  </xdr:cNvPr>
                  <xdr:cNvSpPr txBox="1"/>
                </xdr:nvSpPr>
                <xdr:spPr>
                  <a:xfrm>
                    <a:off x="4365872" y="1198558"/>
                    <a:ext cx="1067842" cy="2644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6974A2A2-42D4-4878-B560-FF0E1087AFF4}" type="TxLink">
                      <a:rPr lang="en-US" sz="1400" b="1" i="0" u="none" strike="noStrike">
                        <a:solidFill>
                          <a:srgbClr val="461E64"/>
                        </a:solidFill>
                        <a:latin typeface="Arial" panose="020B0604020202020204" pitchFamily="34" charset="0"/>
                        <a:ea typeface="Calibri"/>
                        <a:cs typeface="Arial" panose="020B0604020202020204" pitchFamily="34" charset="0"/>
                      </a:rPr>
                      <a:pPr algn="ctr"/>
                      <a:t>WEBSITE</a:t>
                    </a:fld>
                    <a:endParaRPr lang="en-IN" sz="1800" b="1">
                      <a:solidFill>
                        <a:srgbClr val="461E64"/>
                      </a:solidFill>
                      <a:latin typeface="Arial" panose="020B0604020202020204" pitchFamily="34" charset="0"/>
                      <a:ea typeface="Cascadia Code SemiBold" panose="020B0609020000020004" pitchFamily="49" charset="0"/>
                      <a:cs typeface="Arial" panose="020B0604020202020204" pitchFamily="34" charset="0"/>
                    </a:endParaRPr>
                  </a:p>
                </xdr:txBody>
              </xdr:sp>
            </xdr:grpSp>
          </xdr:grpSp>
          <xdr:grpSp>
            <xdr:nvGrpSpPr>
              <xdr:cNvPr id="15" name="Group 14">
                <a:extLst>
                  <a:ext uri="{FF2B5EF4-FFF2-40B4-BE49-F238E27FC236}">
                    <a16:creationId xmlns:a16="http://schemas.microsoft.com/office/drawing/2014/main" id="{00000000-0008-0000-0500-00000F000000}"/>
                  </a:ext>
                </a:extLst>
              </xdr:cNvPr>
              <xdr:cNvGrpSpPr/>
            </xdr:nvGrpSpPr>
            <xdr:grpSpPr>
              <a:xfrm>
                <a:off x="4820363" y="151693"/>
                <a:ext cx="7881843" cy="2480323"/>
                <a:chOff x="4820363" y="151693"/>
                <a:chExt cx="7881843" cy="2480323"/>
              </a:xfrm>
            </xdr:grpSpPr>
            <xdr:sp macro="" textlink="">
              <xdr:nvSpPr>
                <xdr:cNvPr id="20" name="Rectangle: Rounded Corners 19">
                  <a:extLst>
                    <a:ext uri="{FF2B5EF4-FFF2-40B4-BE49-F238E27FC236}">
                      <a16:creationId xmlns:a16="http://schemas.microsoft.com/office/drawing/2014/main" id="{00000000-0008-0000-0500-000014000000}"/>
                    </a:ext>
                  </a:extLst>
                </xdr:cNvPr>
                <xdr:cNvSpPr/>
              </xdr:nvSpPr>
              <xdr:spPr>
                <a:xfrm>
                  <a:off x="5512005" y="151693"/>
                  <a:ext cx="5483783" cy="2480323"/>
                </a:xfrm>
                <a:prstGeom prst="roundRect">
                  <a:avLst>
                    <a:gd name="adj" fmla="val 6842"/>
                  </a:avLst>
                </a:prstGeom>
                <a:solidFill>
                  <a:schemeClr val="accent4">
                    <a:lumMod val="40000"/>
                    <a:lumOff val="60000"/>
                  </a:schemeClr>
                </a:solidFill>
                <a:scene3d>
                  <a:camera prst="orthographicFront"/>
                  <a:lightRig rig="threePt" dir="t"/>
                </a:scene3d>
                <a:sp3d>
                  <a:bevelT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21" name="Chart 20">
                  <a:extLst>
                    <a:ext uri="{FF2B5EF4-FFF2-40B4-BE49-F238E27FC236}">
                      <a16:creationId xmlns:a16="http://schemas.microsoft.com/office/drawing/2014/main" id="{00000000-0008-0000-0500-000015000000}"/>
                    </a:ext>
                  </a:extLst>
                </xdr:cNvPr>
                <xdr:cNvGraphicFramePr>
                  <a:graphicFrameLocks/>
                </xdr:cNvGraphicFramePr>
              </xdr:nvGraphicFramePr>
              <xdr:xfrm>
                <a:off x="4820363" y="292004"/>
                <a:ext cx="7881843" cy="2274846"/>
              </xdr:xfrm>
              <a:graphic>
                <a:graphicData uri="http://schemas.openxmlformats.org/drawingml/2006/chart">
                  <c:chart xmlns:c="http://schemas.openxmlformats.org/drawingml/2006/chart" xmlns:r="http://schemas.openxmlformats.org/officeDocument/2006/relationships" r:id="rId6"/>
                </a:graphicData>
              </a:graphic>
            </xdr:graphicFrame>
          </xdr:grpSp>
          <xdr:grpSp>
            <xdr:nvGrpSpPr>
              <xdr:cNvPr id="16" name="Group 15">
                <a:extLst>
                  <a:ext uri="{FF2B5EF4-FFF2-40B4-BE49-F238E27FC236}">
                    <a16:creationId xmlns:a16="http://schemas.microsoft.com/office/drawing/2014/main" id="{00000000-0008-0000-0500-000010000000}"/>
                  </a:ext>
                </a:extLst>
              </xdr:cNvPr>
              <xdr:cNvGrpSpPr/>
            </xdr:nvGrpSpPr>
            <xdr:grpSpPr>
              <a:xfrm>
                <a:off x="3112421" y="4820264"/>
                <a:ext cx="2352548" cy="3635361"/>
                <a:chOff x="3112421" y="4820264"/>
                <a:chExt cx="2352548" cy="3635361"/>
              </a:xfrm>
            </xdr:grpSpPr>
            <xdr:sp macro="" textlink="">
              <xdr:nvSpPr>
                <xdr:cNvPr id="18" name="Rectangle: Rounded Corners 17">
                  <a:extLst>
                    <a:ext uri="{FF2B5EF4-FFF2-40B4-BE49-F238E27FC236}">
                      <a16:creationId xmlns:a16="http://schemas.microsoft.com/office/drawing/2014/main" id="{00000000-0008-0000-0500-000012000000}"/>
                    </a:ext>
                  </a:extLst>
                </xdr:cNvPr>
                <xdr:cNvSpPr/>
              </xdr:nvSpPr>
              <xdr:spPr>
                <a:xfrm>
                  <a:off x="3112421" y="4820264"/>
                  <a:ext cx="2352548" cy="3635361"/>
                </a:xfrm>
                <a:prstGeom prst="roundRect">
                  <a:avLst>
                    <a:gd name="adj" fmla="val 6842"/>
                  </a:avLst>
                </a:prstGeom>
                <a:solidFill>
                  <a:schemeClr val="accent4">
                    <a:lumMod val="40000"/>
                    <a:lumOff val="60000"/>
                  </a:schemeClr>
                </a:solid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19" name="Chart 18">
                  <a:extLst>
                    <a:ext uri="{FF2B5EF4-FFF2-40B4-BE49-F238E27FC236}">
                      <a16:creationId xmlns:a16="http://schemas.microsoft.com/office/drawing/2014/main" id="{00000000-0008-0000-0500-000013000000}"/>
                    </a:ext>
                  </a:extLst>
                </xdr:cNvPr>
                <xdr:cNvGraphicFramePr>
                  <a:graphicFrameLocks/>
                </xdr:cNvGraphicFramePr>
              </xdr:nvGraphicFramePr>
              <xdr:xfrm>
                <a:off x="3211629" y="5466624"/>
                <a:ext cx="2233997" cy="2928937"/>
              </xdr:xfrm>
              <a:graphic>
                <a:graphicData uri="http://schemas.openxmlformats.org/drawingml/2006/chart">
                  <c:chart xmlns:c="http://schemas.openxmlformats.org/drawingml/2006/chart" xmlns:r="http://schemas.openxmlformats.org/officeDocument/2006/relationships" r:id="rId7"/>
                </a:graphicData>
              </a:graphic>
            </xdr:graphicFrame>
          </xdr:grpSp>
          <xdr:sp macro="" textlink="">
            <xdr:nvSpPr>
              <xdr:cNvPr id="17" name="Rectangle: Rounded Corners 16">
                <a:extLst>
                  <a:ext uri="{FF2B5EF4-FFF2-40B4-BE49-F238E27FC236}">
                    <a16:creationId xmlns:a16="http://schemas.microsoft.com/office/drawing/2014/main" id="{00000000-0008-0000-0500-000011000000}"/>
                  </a:ext>
                </a:extLst>
              </xdr:cNvPr>
              <xdr:cNvSpPr/>
            </xdr:nvSpPr>
            <xdr:spPr>
              <a:xfrm>
                <a:off x="309658" y="4822031"/>
                <a:ext cx="2688101" cy="3633594"/>
              </a:xfrm>
              <a:prstGeom prst="roundRect">
                <a:avLst>
                  <a:gd name="adj" fmla="val 6842"/>
                </a:avLst>
              </a:prstGeom>
              <a:solidFill>
                <a:schemeClr val="accent4">
                  <a:lumMod val="40000"/>
                  <a:lumOff val="60000"/>
                </a:schemeClr>
              </a:solid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grpSp>
    </xdr:grpSp>
    <xdr:clientData/>
  </xdr:twoCellAnchor>
  <xdr:twoCellAnchor editAs="oneCell">
    <xdr:from>
      <xdr:col>0</xdr:col>
      <xdr:colOff>297350</xdr:colOff>
      <xdr:row>29</xdr:row>
      <xdr:rowOff>25400</xdr:rowOff>
    </xdr:from>
    <xdr:to>
      <xdr:col>4</xdr:col>
      <xdr:colOff>406400</xdr:colOff>
      <xdr:row>46</xdr:row>
      <xdr:rowOff>127000</xdr:rowOff>
    </xdr:to>
    <mc:AlternateContent xmlns:mc="http://schemas.openxmlformats.org/markup-compatibility/2006" xmlns:a14="http://schemas.microsoft.com/office/drawing/2010/main">
      <mc:Choice Requires="a14">
        <xdr:graphicFrame macro="">
          <xdr:nvGraphicFramePr>
            <xdr:cNvPr id="66" name="PRODUCT 3">
              <a:extLst>
                <a:ext uri="{FF2B5EF4-FFF2-40B4-BE49-F238E27FC236}">
                  <a16:creationId xmlns:a16="http://schemas.microsoft.com/office/drawing/2014/main" id="{00000000-0008-0000-0500-000042000000}"/>
                </a:ext>
              </a:extLst>
            </xdr:cNvPr>
            <xdr:cNvGraphicFramePr/>
          </xdr:nvGraphicFramePr>
          <xdr:xfrm>
            <a:off x="0" y="0"/>
            <a:ext cx="0" cy="0"/>
          </xdr:xfrm>
          <a:graphic>
            <a:graphicData uri="http://schemas.microsoft.com/office/drawing/2010/slicer">
              <sle:slicer xmlns:sle="http://schemas.microsoft.com/office/drawing/2010/slicer" name="PRODUCT 3"/>
            </a:graphicData>
          </a:graphic>
        </xdr:graphicFrame>
      </mc:Choice>
      <mc:Fallback xmlns="">
        <xdr:sp macro="" textlink="">
          <xdr:nvSpPr>
            <xdr:cNvPr id="0" name=""/>
            <xdr:cNvSpPr>
              <a:spLocks noTextEdit="1"/>
            </xdr:cNvSpPr>
          </xdr:nvSpPr>
          <xdr:spPr>
            <a:xfrm>
              <a:off x="297350" y="5181600"/>
              <a:ext cx="2547450" cy="31242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241300</xdr:colOff>
      <xdr:row>0</xdr:row>
      <xdr:rowOff>152400</xdr:rowOff>
    </xdr:from>
    <xdr:to>
      <xdr:col>18</xdr:col>
      <xdr:colOff>63500</xdr:colOff>
      <xdr:row>5</xdr:row>
      <xdr:rowOff>0</xdr:rowOff>
    </xdr:to>
    <xdr:sp macro="" textlink="">
      <xdr:nvSpPr>
        <xdr:cNvPr id="68" name="TextBox 67">
          <a:extLst>
            <a:ext uri="{FF2B5EF4-FFF2-40B4-BE49-F238E27FC236}">
              <a16:creationId xmlns:a16="http://schemas.microsoft.com/office/drawing/2014/main" id="{00000000-0008-0000-0500-000044000000}"/>
            </a:ext>
          </a:extLst>
        </xdr:cNvPr>
        <xdr:cNvSpPr txBox="1"/>
      </xdr:nvSpPr>
      <xdr:spPr>
        <a:xfrm>
          <a:off x="5727700" y="152400"/>
          <a:ext cx="5308600" cy="762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600" b="1" u="sng" cap="none" spc="0">
              <a:ln w="9525">
                <a:solidFill>
                  <a:schemeClr val="bg1"/>
                </a:solidFill>
                <a:prstDash val="solid"/>
              </a:ln>
              <a:solidFill>
                <a:schemeClr val="tx1"/>
              </a:solidFill>
              <a:effectLst>
                <a:outerShdw blurRad="12700" dist="38100" dir="2700000" algn="tl" rotWithShape="0">
                  <a:schemeClr val="bg1">
                    <a:lumMod val="50000"/>
                  </a:schemeClr>
                </a:outerShdw>
              </a:effectLst>
            </a:rPr>
            <a:t>GENDER</a:t>
          </a:r>
          <a:r>
            <a:rPr lang="en-IN" sz="3200" b="1" u="sng" cap="none" spc="0">
              <a:ln w="9525">
                <a:solidFill>
                  <a:schemeClr val="bg1"/>
                </a:solidFill>
                <a:prstDash val="solid"/>
              </a:ln>
              <a:solidFill>
                <a:schemeClr val="tx1"/>
              </a:solidFill>
              <a:effectLst>
                <a:outerShdw blurRad="12700" dist="38100" dir="2700000" algn="tl" rotWithShape="0">
                  <a:schemeClr val="bg1">
                    <a:lumMod val="50000"/>
                  </a:schemeClr>
                </a:outerShdw>
              </a:effectLst>
            </a:rPr>
            <a:t> wise </a:t>
          </a:r>
          <a:r>
            <a:rPr lang="en-IN" sz="3600" b="1" u="sng" cap="none" spc="0">
              <a:ln w="9525">
                <a:solidFill>
                  <a:schemeClr val="bg1"/>
                </a:solidFill>
                <a:prstDash val="solid"/>
              </a:ln>
              <a:solidFill>
                <a:schemeClr val="tx1"/>
              </a:solidFill>
              <a:effectLst>
                <a:outerShdw blurRad="12700" dist="38100" dir="2700000" algn="tl" rotWithShape="0">
                  <a:schemeClr val="bg1">
                    <a:lumMod val="50000"/>
                  </a:schemeClr>
                </a:outerShdw>
              </a:effectLst>
            </a:rPr>
            <a:t>CUSTOMERS</a:t>
          </a:r>
          <a:r>
            <a:rPr lang="en-IN" sz="3200" b="1" u="sng" cap="none" spc="0">
              <a:ln w="9525">
                <a:solidFill>
                  <a:schemeClr val="bg1"/>
                </a:solidFill>
                <a:prstDash val="solid"/>
              </a:ln>
              <a:solidFill>
                <a:schemeClr val="tx1"/>
              </a:solidFill>
              <a:effectLst>
                <a:outerShdw blurRad="12700" dist="38100" dir="2700000" algn="tl" rotWithShape="0">
                  <a:schemeClr val="bg1">
                    <a:lumMod val="50000"/>
                  </a:schemeClr>
                </a:outerShdw>
              </a:effectLst>
            </a:rPr>
            <a:t> </a:t>
          </a:r>
        </a:p>
      </xdr:txBody>
    </xdr:sp>
    <xdr:clientData/>
  </xdr:twoCellAnchor>
  <xdr:twoCellAnchor>
    <xdr:from>
      <xdr:col>13</xdr:col>
      <xdr:colOff>50800</xdr:colOff>
      <xdr:row>16</xdr:row>
      <xdr:rowOff>25400</xdr:rowOff>
    </xdr:from>
    <xdr:to>
      <xdr:col>18</xdr:col>
      <xdr:colOff>63500</xdr:colOff>
      <xdr:row>20</xdr:row>
      <xdr:rowOff>63500</xdr:rowOff>
    </xdr:to>
    <xdr:sp macro="" textlink="">
      <xdr:nvSpPr>
        <xdr:cNvPr id="69" name="TextBox 68">
          <a:extLst>
            <a:ext uri="{FF2B5EF4-FFF2-40B4-BE49-F238E27FC236}">
              <a16:creationId xmlns:a16="http://schemas.microsoft.com/office/drawing/2014/main" id="{00000000-0008-0000-0500-000045000000}"/>
            </a:ext>
          </a:extLst>
        </xdr:cNvPr>
        <xdr:cNvSpPr txBox="1"/>
      </xdr:nvSpPr>
      <xdr:spPr>
        <a:xfrm>
          <a:off x="7975600" y="2951480"/>
          <a:ext cx="3060700" cy="7696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600" b="1" u="sng"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STATE </a:t>
          </a:r>
          <a:r>
            <a:rPr lang="en-IN" sz="2800" b="1" u="sng" cap="none" spc="0">
              <a:ln w="9525">
                <a:solidFill>
                  <a:schemeClr val="bg1"/>
                </a:solidFill>
                <a:prstDash val="solid"/>
              </a:ln>
              <a:solidFill>
                <a:schemeClr val="tx1"/>
              </a:solidFill>
              <a:effectLst>
                <a:outerShdw blurRad="12700" dist="38100" dir="2700000" algn="tl" rotWithShape="0">
                  <a:schemeClr val="bg1">
                    <a:lumMod val="50000"/>
                  </a:schemeClr>
                </a:outerShdw>
              </a:effectLst>
            </a:rPr>
            <a:t>vs</a:t>
          </a:r>
          <a:r>
            <a:rPr lang="en-IN" sz="3600" b="1" u="sng"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SALES</a:t>
          </a:r>
          <a:endParaRPr lang="en-IN" sz="3600" b="1" u="sng"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twoCellAnchor>
  <xdr:twoCellAnchor>
    <xdr:from>
      <xdr:col>0</xdr:col>
      <xdr:colOff>558800</xdr:colOff>
      <xdr:row>26</xdr:row>
      <xdr:rowOff>76200</xdr:rowOff>
    </xdr:from>
    <xdr:to>
      <xdr:col>4</xdr:col>
      <xdr:colOff>127000</xdr:colOff>
      <xdr:row>30</xdr:row>
      <xdr:rowOff>0</xdr:rowOff>
    </xdr:to>
    <xdr:sp macro="" textlink="">
      <xdr:nvSpPr>
        <xdr:cNvPr id="70" name="TextBox 69">
          <a:extLst>
            <a:ext uri="{FF2B5EF4-FFF2-40B4-BE49-F238E27FC236}">
              <a16:creationId xmlns:a16="http://schemas.microsoft.com/office/drawing/2014/main" id="{00000000-0008-0000-0500-000046000000}"/>
            </a:ext>
          </a:extLst>
        </xdr:cNvPr>
        <xdr:cNvSpPr txBox="1"/>
      </xdr:nvSpPr>
      <xdr:spPr>
        <a:xfrm>
          <a:off x="558800" y="4831080"/>
          <a:ext cx="2006600" cy="655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u="sng" cap="none" spc="0">
              <a:ln w="9525">
                <a:solidFill>
                  <a:schemeClr val="bg1"/>
                </a:solidFill>
                <a:prstDash val="solid"/>
              </a:ln>
              <a:solidFill>
                <a:schemeClr val="tx1"/>
              </a:solidFill>
              <a:effectLst>
                <a:outerShdw blurRad="12700" dist="38100" dir="2700000" algn="tl" rotWithShape="0">
                  <a:schemeClr val="bg1">
                    <a:lumMod val="50000"/>
                  </a:schemeClr>
                </a:outerShdw>
              </a:effectLst>
            </a:rPr>
            <a:t>PRODUCTS</a:t>
          </a:r>
        </a:p>
      </xdr:txBody>
    </xdr:sp>
    <xdr:clientData/>
  </xdr:twoCellAnchor>
  <xdr:twoCellAnchor>
    <xdr:from>
      <xdr:col>5</xdr:col>
      <xdr:colOff>215900</xdr:colOff>
      <xdr:row>26</xdr:row>
      <xdr:rowOff>76200</xdr:rowOff>
    </xdr:from>
    <xdr:to>
      <xdr:col>8</xdr:col>
      <xdr:colOff>533400</xdr:colOff>
      <xdr:row>32</xdr:row>
      <xdr:rowOff>63500</xdr:rowOff>
    </xdr:to>
    <xdr:sp macro="" textlink="">
      <xdr:nvSpPr>
        <xdr:cNvPr id="72" name="TextBox 71">
          <a:extLst>
            <a:ext uri="{FF2B5EF4-FFF2-40B4-BE49-F238E27FC236}">
              <a16:creationId xmlns:a16="http://schemas.microsoft.com/office/drawing/2014/main" id="{00000000-0008-0000-0500-000048000000}"/>
            </a:ext>
          </a:extLst>
        </xdr:cNvPr>
        <xdr:cNvSpPr txBox="1"/>
      </xdr:nvSpPr>
      <xdr:spPr>
        <a:xfrm>
          <a:off x="3263900" y="4831080"/>
          <a:ext cx="2146300" cy="1084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1" i="0" u="sng" cap="none" spc="0">
              <a:ln w="9525">
                <a:solidFill>
                  <a:schemeClr val="bg1"/>
                </a:solidFill>
                <a:prstDash val="solid"/>
              </a:ln>
              <a:solidFill>
                <a:schemeClr val="tx1"/>
              </a:solidFill>
              <a:effectLst>
                <a:outerShdw blurRad="12700" dist="38100" dir="2700000" algn="tl" rotWithShape="0">
                  <a:schemeClr val="bg1">
                    <a:lumMod val="50000"/>
                  </a:schemeClr>
                </a:outerShdw>
              </a:effectLst>
            </a:rPr>
            <a:t>YEAR WISE </a:t>
          </a:r>
          <a:r>
            <a:rPr lang="en-IN" sz="2800" b="1" i="0" u="sng" cap="none" spc="0">
              <a:ln w="9525">
                <a:solidFill>
                  <a:schemeClr val="bg1"/>
                </a:solidFill>
                <a:prstDash val="solid"/>
              </a:ln>
              <a:solidFill>
                <a:schemeClr val="tx1"/>
              </a:solidFill>
              <a:effectLst>
                <a:outerShdw blurRad="12700" dist="38100" dir="2700000" algn="tl" rotWithShape="0">
                  <a:schemeClr val="bg1">
                    <a:lumMod val="50000"/>
                  </a:schemeClr>
                </a:outerShdw>
              </a:effectLst>
            </a:rPr>
            <a:t>CUSTOMERS</a:t>
          </a:r>
          <a:endParaRPr lang="en-IN" sz="2400" b="1" i="0" u="sng"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twoCellAnchor>
  <xdr:twoCellAnchor>
    <xdr:from>
      <xdr:col>1</xdr:col>
      <xdr:colOff>76200</xdr:colOff>
      <xdr:row>0</xdr:row>
      <xdr:rowOff>50800</xdr:rowOff>
    </xdr:from>
    <xdr:to>
      <xdr:col>8</xdr:col>
      <xdr:colOff>520700</xdr:colOff>
      <xdr:row>4</xdr:row>
      <xdr:rowOff>63500</xdr:rowOff>
    </xdr:to>
    <xdr:sp macro="" textlink="">
      <xdr:nvSpPr>
        <xdr:cNvPr id="73" name="TextBox 72">
          <a:extLst>
            <a:ext uri="{FF2B5EF4-FFF2-40B4-BE49-F238E27FC236}">
              <a16:creationId xmlns:a16="http://schemas.microsoft.com/office/drawing/2014/main" id="{00000000-0008-0000-0500-000049000000}"/>
            </a:ext>
          </a:extLst>
        </xdr:cNvPr>
        <xdr:cNvSpPr txBox="1"/>
      </xdr:nvSpPr>
      <xdr:spPr>
        <a:xfrm>
          <a:off x="685800" y="50800"/>
          <a:ext cx="4711700" cy="744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600" b="1" u="sng" cap="none" spc="0">
              <a:ln w="9525">
                <a:solidFill>
                  <a:schemeClr val="bg1"/>
                </a:solidFill>
                <a:prstDash val="solid"/>
              </a:ln>
              <a:solidFill>
                <a:schemeClr val="tx1"/>
              </a:solidFill>
              <a:effectLst>
                <a:outerShdw blurRad="12700" dist="38100" dir="2700000" algn="tl" rotWithShape="0">
                  <a:schemeClr val="bg1">
                    <a:lumMod val="50000"/>
                  </a:schemeClr>
                </a:outerShdw>
              </a:effectLst>
            </a:rPr>
            <a:t>E-COMMERCE</a:t>
          </a:r>
          <a:r>
            <a:rPr lang="en-IN" sz="3600" b="1" u="sng"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SALES </a:t>
          </a:r>
          <a:endParaRPr lang="en-IN" sz="3600" b="1" u="sng"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twoCellAnchor>
  <xdr:twoCellAnchor>
    <xdr:from>
      <xdr:col>18</xdr:col>
      <xdr:colOff>215624</xdr:colOff>
      <xdr:row>8</xdr:row>
      <xdr:rowOff>41740</xdr:rowOff>
    </xdr:from>
    <xdr:to>
      <xdr:col>21</xdr:col>
      <xdr:colOff>319916</xdr:colOff>
      <xdr:row>15</xdr:row>
      <xdr:rowOff>94719</xdr:rowOff>
    </xdr:to>
    <xdr:sp macro="" textlink="">
      <xdr:nvSpPr>
        <xdr:cNvPr id="74" name="Rectangle: Rounded Corners 73">
          <a:extLst>
            <a:ext uri="{FF2B5EF4-FFF2-40B4-BE49-F238E27FC236}">
              <a16:creationId xmlns:a16="http://schemas.microsoft.com/office/drawing/2014/main" id="{E32E0E7B-0460-4CF9-812C-CFB246839DD9}"/>
            </a:ext>
          </a:extLst>
        </xdr:cNvPr>
        <xdr:cNvSpPr/>
      </xdr:nvSpPr>
      <xdr:spPr>
        <a:xfrm>
          <a:off x="11188424" y="1464140"/>
          <a:ext cx="1933092" cy="1297579"/>
        </a:xfrm>
        <a:prstGeom prst="roundRect">
          <a:avLst>
            <a:gd name="adj" fmla="val 6842"/>
          </a:avLst>
        </a:prstGeom>
        <a:solidFill>
          <a:schemeClr val="accent4">
            <a:lumMod val="40000"/>
            <a:lumOff val="60000"/>
          </a:schemeClr>
        </a:solid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100515</xdr:colOff>
      <xdr:row>10</xdr:row>
      <xdr:rowOff>117556</xdr:rowOff>
    </xdr:from>
    <xdr:to>
      <xdr:col>20</xdr:col>
      <xdr:colOff>283000</xdr:colOff>
      <xdr:row>14</xdr:row>
      <xdr:rowOff>176292</xdr:rowOff>
    </xdr:to>
    <xdr:pic>
      <xdr:nvPicPr>
        <xdr:cNvPr id="75" name="Graphic 74" descr="Peacock with solid fill">
          <a:hlinkClick xmlns:r="http://schemas.openxmlformats.org/officeDocument/2006/relationships" r:id="rId8"/>
          <a:extLst>
            <a:ext uri="{FF2B5EF4-FFF2-40B4-BE49-F238E27FC236}">
              <a16:creationId xmlns:a16="http://schemas.microsoft.com/office/drawing/2014/main" id="{C55E8814-F633-45DB-9E6D-9C545A6DF1C6}"/>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1682915" y="1895556"/>
          <a:ext cx="792085" cy="769936"/>
        </a:xfrm>
        <a:prstGeom prst="rect">
          <a:avLst/>
        </a:prstGeom>
      </xdr:spPr>
    </xdr:pic>
    <xdr:clientData/>
  </xdr:twoCellAnchor>
  <xdr:twoCellAnchor>
    <xdr:from>
      <xdr:col>19</xdr:col>
      <xdr:colOff>106547</xdr:colOff>
      <xdr:row>8</xdr:row>
      <xdr:rowOff>110199</xdr:rowOff>
    </xdr:from>
    <xdr:to>
      <xdr:col>20</xdr:col>
      <xdr:colOff>587659</xdr:colOff>
      <xdr:row>10</xdr:row>
      <xdr:rowOff>110227</xdr:rowOff>
    </xdr:to>
    <xdr:sp macro="" textlink="">
      <xdr:nvSpPr>
        <xdr:cNvPr id="76" name="TextBox 75">
          <a:extLst>
            <a:ext uri="{FF2B5EF4-FFF2-40B4-BE49-F238E27FC236}">
              <a16:creationId xmlns:a16="http://schemas.microsoft.com/office/drawing/2014/main" id="{9D2B73FF-14CD-4D54-A6FD-60FB42BF2FF0}"/>
            </a:ext>
          </a:extLst>
        </xdr:cNvPr>
        <xdr:cNvSpPr txBox="1"/>
      </xdr:nvSpPr>
      <xdr:spPr>
        <a:xfrm>
          <a:off x="11688947" y="1532599"/>
          <a:ext cx="1090712" cy="3556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chemeClr val="tx1"/>
              </a:solidFill>
              <a:latin typeface="Arial" panose="020B0604020202020204" pitchFamily="34" charset="0"/>
              <a:cs typeface="Arial" panose="020B0604020202020204" pitchFamily="34" charset="0"/>
            </a:rPr>
            <a:t>CAMEL</a:t>
          </a:r>
        </a:p>
        <a:p>
          <a:endParaRPr lang="en-IN" sz="1600" b="1">
            <a:solidFill>
              <a:schemeClr val="tx1"/>
            </a:solidFill>
            <a:latin typeface="Arial" panose="020B0604020202020204" pitchFamily="34" charset="0"/>
            <a:cs typeface="Arial" panose="020B0604020202020204" pitchFamily="34" charset="0"/>
          </a:endParaRPr>
        </a:p>
      </xdr:txBody>
    </xdr:sp>
    <xdr:clientData/>
  </xdr:twoCellAnchor>
  <xdr:twoCellAnchor>
    <xdr:from>
      <xdr:col>18</xdr:col>
      <xdr:colOff>240750</xdr:colOff>
      <xdr:row>15</xdr:row>
      <xdr:rowOff>168684</xdr:rowOff>
    </xdr:from>
    <xdr:to>
      <xdr:col>21</xdr:col>
      <xdr:colOff>332617</xdr:colOff>
      <xdr:row>23</xdr:row>
      <xdr:rowOff>103536</xdr:rowOff>
    </xdr:to>
    <xdr:sp macro="" textlink="">
      <xdr:nvSpPr>
        <xdr:cNvPr id="77" name="Rectangle: Rounded Corners 76">
          <a:extLst>
            <a:ext uri="{FF2B5EF4-FFF2-40B4-BE49-F238E27FC236}">
              <a16:creationId xmlns:a16="http://schemas.microsoft.com/office/drawing/2014/main" id="{4686BDAA-E0D5-4C7B-8244-27864CA08586}"/>
            </a:ext>
          </a:extLst>
        </xdr:cNvPr>
        <xdr:cNvSpPr/>
      </xdr:nvSpPr>
      <xdr:spPr>
        <a:xfrm>
          <a:off x="11213550" y="2835684"/>
          <a:ext cx="1920667" cy="1357252"/>
        </a:xfrm>
        <a:prstGeom prst="roundRect">
          <a:avLst>
            <a:gd name="adj" fmla="val 6842"/>
          </a:avLst>
        </a:prstGeom>
        <a:solidFill>
          <a:schemeClr val="accent4">
            <a:lumMod val="40000"/>
            <a:lumOff val="60000"/>
          </a:schemeClr>
        </a:solid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96840</xdr:colOff>
      <xdr:row>18</xdr:row>
      <xdr:rowOff>90403</xdr:rowOff>
    </xdr:from>
    <xdr:to>
      <xdr:col>20</xdr:col>
      <xdr:colOff>469149</xdr:colOff>
      <xdr:row>23</xdr:row>
      <xdr:rowOff>148139</xdr:rowOff>
    </xdr:to>
    <xdr:pic>
      <xdr:nvPicPr>
        <xdr:cNvPr id="78" name="Graphic 77" descr="Palette with solid fill">
          <a:hlinkClick xmlns:r="http://schemas.openxmlformats.org/officeDocument/2006/relationships" r:id="rId11"/>
          <a:extLst>
            <a:ext uri="{FF2B5EF4-FFF2-40B4-BE49-F238E27FC236}">
              <a16:creationId xmlns:a16="http://schemas.microsoft.com/office/drawing/2014/main" id="{2240C6E3-964E-4A18-8A75-45373C391341}"/>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1679240" y="3290803"/>
          <a:ext cx="981909" cy="946736"/>
        </a:xfrm>
        <a:prstGeom prst="rect">
          <a:avLst/>
        </a:prstGeom>
      </xdr:spPr>
    </xdr:pic>
    <xdr:clientData/>
  </xdr:twoCellAnchor>
  <xdr:twoCellAnchor>
    <xdr:from>
      <xdr:col>18</xdr:col>
      <xdr:colOff>512005</xdr:colOff>
      <xdr:row>17</xdr:row>
      <xdr:rowOff>13470</xdr:rowOff>
    </xdr:from>
    <xdr:to>
      <xdr:col>21</xdr:col>
      <xdr:colOff>214375</xdr:colOff>
      <xdr:row>18</xdr:row>
      <xdr:rowOff>169674</xdr:rowOff>
    </xdr:to>
    <xdr:sp macro="" textlink="">
      <xdr:nvSpPr>
        <xdr:cNvPr id="79" name="TextBox 78">
          <a:extLst>
            <a:ext uri="{FF2B5EF4-FFF2-40B4-BE49-F238E27FC236}">
              <a16:creationId xmlns:a16="http://schemas.microsoft.com/office/drawing/2014/main" id="{7313FB56-CA7C-41FB-B68A-BC049EA587FB}"/>
            </a:ext>
          </a:extLst>
        </xdr:cNvPr>
        <xdr:cNvSpPr txBox="1"/>
      </xdr:nvSpPr>
      <xdr:spPr>
        <a:xfrm>
          <a:off x="11484805" y="3036070"/>
          <a:ext cx="1531170" cy="3340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chemeClr val="tx1"/>
              </a:solidFill>
              <a:latin typeface="Arial" panose="020B0604020202020204" pitchFamily="34" charset="0"/>
              <a:cs typeface="Arial" panose="020B0604020202020204" pitchFamily="34" charset="0"/>
            </a:rPr>
            <a:t>CLASSMATE</a:t>
          </a:r>
        </a:p>
        <a:p>
          <a:endParaRPr lang="en-IN" sz="1600" b="1">
            <a:solidFill>
              <a:schemeClr val="tx1"/>
            </a:solidFill>
            <a:latin typeface="Arial" panose="020B0604020202020204" pitchFamily="34" charset="0"/>
            <a:cs typeface="Arial" panose="020B0604020202020204" pitchFamily="34" charset="0"/>
          </a:endParaRPr>
        </a:p>
      </xdr:txBody>
    </xdr:sp>
    <xdr:clientData/>
  </xdr:twoCellAnchor>
  <xdr:twoCellAnchor>
    <xdr:from>
      <xdr:col>18</xdr:col>
      <xdr:colOff>202379</xdr:colOff>
      <xdr:row>23</xdr:row>
      <xdr:rowOff>177501</xdr:rowOff>
    </xdr:from>
    <xdr:to>
      <xdr:col>21</xdr:col>
      <xdr:colOff>358017</xdr:colOff>
      <xdr:row>31</xdr:row>
      <xdr:rowOff>83133</xdr:rowOff>
    </xdr:to>
    <xdr:sp macro="" textlink="">
      <xdr:nvSpPr>
        <xdr:cNvPr id="80" name="Rectangle: Rounded Corners 79">
          <a:extLst>
            <a:ext uri="{FF2B5EF4-FFF2-40B4-BE49-F238E27FC236}">
              <a16:creationId xmlns:a16="http://schemas.microsoft.com/office/drawing/2014/main" id="{1F20DD39-1718-4B61-9957-FC74A99DD9F3}"/>
            </a:ext>
          </a:extLst>
        </xdr:cNvPr>
        <xdr:cNvSpPr/>
      </xdr:nvSpPr>
      <xdr:spPr>
        <a:xfrm>
          <a:off x="11175179" y="4266901"/>
          <a:ext cx="1984438" cy="1328032"/>
        </a:xfrm>
        <a:prstGeom prst="roundRect">
          <a:avLst>
            <a:gd name="adj" fmla="val 6842"/>
          </a:avLst>
        </a:prstGeom>
        <a:solidFill>
          <a:schemeClr val="accent4">
            <a:lumMod val="40000"/>
            <a:lumOff val="60000"/>
          </a:schemeClr>
        </a:solid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216906</xdr:colOff>
      <xdr:row>25</xdr:row>
      <xdr:rowOff>148920</xdr:rowOff>
    </xdr:from>
    <xdr:to>
      <xdr:col>20</xdr:col>
      <xdr:colOff>517890</xdr:colOff>
      <xdr:row>30</xdr:row>
      <xdr:rowOff>141651</xdr:rowOff>
    </xdr:to>
    <xdr:pic>
      <xdr:nvPicPr>
        <xdr:cNvPr id="81" name="Graphic 80" descr="Ruler with solid fill">
          <a:hlinkClick xmlns:r="http://schemas.openxmlformats.org/officeDocument/2006/relationships" r:id="rId14"/>
          <a:extLst>
            <a:ext uri="{FF2B5EF4-FFF2-40B4-BE49-F238E27FC236}">
              <a16:creationId xmlns:a16="http://schemas.microsoft.com/office/drawing/2014/main" id="{D2129F54-0E1A-4ABD-9FAC-37110363F567}"/>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1799306" y="4593920"/>
          <a:ext cx="910584" cy="881731"/>
        </a:xfrm>
        <a:prstGeom prst="rect">
          <a:avLst/>
        </a:prstGeom>
      </xdr:spPr>
    </xdr:pic>
    <xdr:clientData/>
  </xdr:twoCellAnchor>
  <xdr:twoCellAnchor>
    <xdr:from>
      <xdr:col>19</xdr:col>
      <xdr:colOff>290483</xdr:colOff>
      <xdr:row>24</xdr:row>
      <xdr:rowOff>58543</xdr:rowOff>
    </xdr:from>
    <xdr:to>
      <xdr:col>21</xdr:col>
      <xdr:colOff>157096</xdr:colOff>
      <xdr:row>26</xdr:row>
      <xdr:rowOff>58571</xdr:rowOff>
    </xdr:to>
    <xdr:sp macro="" textlink="">
      <xdr:nvSpPr>
        <xdr:cNvPr id="82" name="TextBox 81">
          <a:extLst>
            <a:ext uri="{FF2B5EF4-FFF2-40B4-BE49-F238E27FC236}">
              <a16:creationId xmlns:a16="http://schemas.microsoft.com/office/drawing/2014/main" id="{C8A2246F-2A45-4E47-80FE-5C949A3590C5}"/>
            </a:ext>
          </a:extLst>
        </xdr:cNvPr>
        <xdr:cNvSpPr txBox="1"/>
      </xdr:nvSpPr>
      <xdr:spPr>
        <a:xfrm>
          <a:off x="11872883" y="4325743"/>
          <a:ext cx="1085813" cy="3556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chemeClr val="tx1"/>
              </a:solidFill>
              <a:latin typeface="Arial" panose="020B0604020202020204" pitchFamily="34" charset="0"/>
              <a:cs typeface="Arial" panose="020B0604020202020204" pitchFamily="34" charset="0"/>
            </a:rPr>
            <a:t>DOMS</a:t>
          </a:r>
        </a:p>
        <a:p>
          <a:endParaRPr lang="en-IN" sz="1600" b="1">
            <a:solidFill>
              <a:schemeClr val="tx1"/>
            </a:solidFill>
            <a:latin typeface="Arial" panose="020B0604020202020204" pitchFamily="34" charset="0"/>
            <a:cs typeface="Arial" panose="020B0604020202020204" pitchFamily="34" charset="0"/>
          </a:endParaRPr>
        </a:p>
      </xdr:txBody>
    </xdr:sp>
    <xdr:clientData/>
  </xdr:twoCellAnchor>
  <xdr:twoCellAnchor>
    <xdr:from>
      <xdr:col>18</xdr:col>
      <xdr:colOff>214530</xdr:colOff>
      <xdr:row>31</xdr:row>
      <xdr:rowOff>157098</xdr:rowOff>
    </xdr:from>
    <xdr:to>
      <xdr:col>21</xdr:col>
      <xdr:colOff>307217</xdr:colOff>
      <xdr:row>39</xdr:row>
      <xdr:rowOff>46210</xdr:rowOff>
    </xdr:to>
    <xdr:sp macro="" textlink="">
      <xdr:nvSpPr>
        <xdr:cNvPr id="83" name="Rectangle: Rounded Corners 82">
          <a:extLst>
            <a:ext uri="{FF2B5EF4-FFF2-40B4-BE49-F238E27FC236}">
              <a16:creationId xmlns:a16="http://schemas.microsoft.com/office/drawing/2014/main" id="{D0B92591-1C47-4C07-A87B-C30F3ACE5BF3}"/>
            </a:ext>
          </a:extLst>
        </xdr:cNvPr>
        <xdr:cNvSpPr/>
      </xdr:nvSpPr>
      <xdr:spPr>
        <a:xfrm>
          <a:off x="11187330" y="5668898"/>
          <a:ext cx="1921487" cy="1311512"/>
        </a:xfrm>
        <a:prstGeom prst="roundRect">
          <a:avLst>
            <a:gd name="adj" fmla="val 6842"/>
          </a:avLst>
        </a:prstGeom>
        <a:solidFill>
          <a:schemeClr val="accent4">
            <a:lumMod val="40000"/>
            <a:lumOff val="60000"/>
          </a:schemeClr>
        </a:solid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71429</xdr:colOff>
      <xdr:row>34</xdr:row>
      <xdr:rowOff>3386</xdr:rowOff>
    </xdr:from>
    <xdr:to>
      <xdr:col>20</xdr:col>
      <xdr:colOff>372413</xdr:colOff>
      <xdr:row>38</xdr:row>
      <xdr:rowOff>173917</xdr:rowOff>
    </xdr:to>
    <xdr:pic>
      <xdr:nvPicPr>
        <xdr:cNvPr id="84" name="Graphic 83" descr="Pencil with solid fill">
          <a:hlinkClick xmlns:r="http://schemas.openxmlformats.org/officeDocument/2006/relationships" r:id="rId17"/>
          <a:extLst>
            <a:ext uri="{FF2B5EF4-FFF2-40B4-BE49-F238E27FC236}">
              <a16:creationId xmlns:a16="http://schemas.microsoft.com/office/drawing/2014/main" id="{812912D0-86BF-4505-B9B6-DD137FC35679}"/>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1653829" y="6048586"/>
          <a:ext cx="910584" cy="881731"/>
        </a:xfrm>
        <a:prstGeom prst="rect">
          <a:avLst/>
        </a:prstGeom>
      </xdr:spPr>
    </xdr:pic>
    <xdr:clientData/>
  </xdr:twoCellAnchor>
  <xdr:twoCellAnchor>
    <xdr:from>
      <xdr:col>18</xdr:col>
      <xdr:colOff>327867</xdr:colOff>
      <xdr:row>32</xdr:row>
      <xdr:rowOff>117834</xdr:rowOff>
    </xdr:from>
    <xdr:to>
      <xdr:col>21</xdr:col>
      <xdr:colOff>415494</xdr:colOff>
      <xdr:row>34</xdr:row>
      <xdr:rowOff>106641</xdr:rowOff>
    </xdr:to>
    <xdr:sp macro="" textlink="">
      <xdr:nvSpPr>
        <xdr:cNvPr id="85" name="TextBox 84">
          <a:extLst>
            <a:ext uri="{FF2B5EF4-FFF2-40B4-BE49-F238E27FC236}">
              <a16:creationId xmlns:a16="http://schemas.microsoft.com/office/drawing/2014/main" id="{295B9926-2454-4918-9FEC-F692885AD578}"/>
            </a:ext>
          </a:extLst>
        </xdr:cNvPr>
        <xdr:cNvSpPr txBox="1"/>
      </xdr:nvSpPr>
      <xdr:spPr>
        <a:xfrm>
          <a:off x="11300667" y="5807434"/>
          <a:ext cx="1916427" cy="3444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chemeClr val="tx1"/>
              </a:solidFill>
              <a:latin typeface="Arial" panose="020B0604020202020204" pitchFamily="34" charset="0"/>
              <a:cs typeface="Arial" panose="020B0604020202020204" pitchFamily="34" charset="0"/>
            </a:rPr>
            <a:t>FABER CASTLE</a:t>
          </a:r>
        </a:p>
      </xdr:txBody>
    </xdr:sp>
    <xdr:clientData/>
  </xdr:twoCellAnchor>
  <xdr:twoCellAnchor>
    <xdr:from>
      <xdr:col>18</xdr:col>
      <xdr:colOff>214804</xdr:colOff>
      <xdr:row>39</xdr:row>
      <xdr:rowOff>120175</xdr:rowOff>
    </xdr:from>
    <xdr:to>
      <xdr:col>21</xdr:col>
      <xdr:colOff>345317</xdr:colOff>
      <xdr:row>47</xdr:row>
      <xdr:rowOff>43561</xdr:rowOff>
    </xdr:to>
    <xdr:sp macro="" textlink="">
      <xdr:nvSpPr>
        <xdr:cNvPr id="86" name="Rectangle: Rounded Corners 85">
          <a:extLst>
            <a:ext uri="{FF2B5EF4-FFF2-40B4-BE49-F238E27FC236}">
              <a16:creationId xmlns:a16="http://schemas.microsoft.com/office/drawing/2014/main" id="{A9A98B78-E7D7-4A03-B499-DD621CD5D364}"/>
            </a:ext>
          </a:extLst>
        </xdr:cNvPr>
        <xdr:cNvSpPr/>
      </xdr:nvSpPr>
      <xdr:spPr>
        <a:xfrm>
          <a:off x="11187604" y="7054375"/>
          <a:ext cx="1959313" cy="1345786"/>
        </a:xfrm>
        <a:prstGeom prst="roundRect">
          <a:avLst>
            <a:gd name="adj" fmla="val 6842"/>
          </a:avLst>
        </a:prstGeom>
        <a:solidFill>
          <a:schemeClr val="accent4">
            <a:lumMod val="40000"/>
            <a:lumOff val="60000"/>
          </a:schemeClr>
        </a:solid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264174</xdr:colOff>
      <xdr:row>41</xdr:row>
      <xdr:rowOff>139640</xdr:rowOff>
    </xdr:from>
    <xdr:to>
      <xdr:col>20</xdr:col>
      <xdr:colOff>565158</xdr:colOff>
      <xdr:row>46</xdr:row>
      <xdr:rowOff>132370</xdr:rowOff>
    </xdr:to>
    <xdr:pic>
      <xdr:nvPicPr>
        <xdr:cNvPr id="87" name="Graphic 86" descr="Paw prints with solid fill">
          <a:hlinkClick xmlns:r="http://schemas.openxmlformats.org/officeDocument/2006/relationships" r:id="rId20"/>
          <a:extLst>
            <a:ext uri="{FF2B5EF4-FFF2-40B4-BE49-F238E27FC236}">
              <a16:creationId xmlns:a16="http://schemas.microsoft.com/office/drawing/2014/main" id="{07A9E459-FA95-41D3-99A0-82A9C7867C0B}"/>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11846574" y="7429440"/>
          <a:ext cx="910584" cy="881730"/>
        </a:xfrm>
        <a:prstGeom prst="rect">
          <a:avLst/>
        </a:prstGeom>
      </xdr:spPr>
    </xdr:pic>
    <xdr:clientData/>
  </xdr:twoCellAnchor>
  <xdr:twoCellAnchor>
    <xdr:from>
      <xdr:col>19</xdr:col>
      <xdr:colOff>166710</xdr:colOff>
      <xdr:row>40</xdr:row>
      <xdr:rowOff>16519</xdr:rowOff>
    </xdr:from>
    <xdr:to>
      <xdr:col>21</xdr:col>
      <xdr:colOff>33514</xdr:colOff>
      <xdr:row>42</xdr:row>
      <xdr:rowOff>16546</xdr:rowOff>
    </xdr:to>
    <xdr:sp macro="" textlink="">
      <xdr:nvSpPr>
        <xdr:cNvPr id="88" name="TextBox 87">
          <a:extLst>
            <a:ext uri="{FF2B5EF4-FFF2-40B4-BE49-F238E27FC236}">
              <a16:creationId xmlns:a16="http://schemas.microsoft.com/office/drawing/2014/main" id="{B65D8287-3E05-4A0E-A1BD-874FC154C281}"/>
            </a:ext>
          </a:extLst>
        </xdr:cNvPr>
        <xdr:cNvSpPr txBox="1"/>
      </xdr:nvSpPr>
      <xdr:spPr>
        <a:xfrm>
          <a:off x="11749110" y="7128519"/>
          <a:ext cx="1086004" cy="3556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chemeClr val="tx1"/>
              </a:solidFill>
              <a:latin typeface="Arial" panose="020B0604020202020204" pitchFamily="34" charset="0"/>
              <a:cs typeface="Arial" panose="020B0604020202020204" pitchFamily="34" charset="0"/>
            </a:rPr>
            <a:t>NATRAJ</a:t>
          </a:r>
        </a:p>
      </xdr:txBody>
    </xdr:sp>
    <xdr:clientData/>
  </xdr:twoCellAnchor>
  <xdr:twoCellAnchor>
    <xdr:from>
      <xdr:col>18</xdr:col>
      <xdr:colOff>190500</xdr:colOff>
      <xdr:row>0</xdr:row>
      <xdr:rowOff>139700</xdr:rowOff>
    </xdr:from>
    <xdr:to>
      <xdr:col>21</xdr:col>
      <xdr:colOff>332618</xdr:colOff>
      <xdr:row>7</xdr:row>
      <xdr:rowOff>145574</xdr:rowOff>
    </xdr:to>
    <xdr:sp macro="" textlink="">
      <xdr:nvSpPr>
        <xdr:cNvPr id="89" name="Rectangle: Rounded Corners 88">
          <a:extLst>
            <a:ext uri="{FF2B5EF4-FFF2-40B4-BE49-F238E27FC236}">
              <a16:creationId xmlns:a16="http://schemas.microsoft.com/office/drawing/2014/main" id="{2648DE81-CD9E-4247-93AF-067259E04356}"/>
            </a:ext>
          </a:extLst>
        </xdr:cNvPr>
        <xdr:cNvSpPr/>
      </xdr:nvSpPr>
      <xdr:spPr>
        <a:xfrm>
          <a:off x="11163300" y="139700"/>
          <a:ext cx="1970918" cy="1250474"/>
        </a:xfrm>
        <a:prstGeom prst="roundRect">
          <a:avLst>
            <a:gd name="adj" fmla="val 6842"/>
          </a:avLst>
        </a:prstGeom>
        <a:solidFill>
          <a:schemeClr val="accent4">
            <a:lumMod val="40000"/>
            <a:lumOff val="60000"/>
          </a:schemeClr>
        </a:solid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91844</xdr:colOff>
      <xdr:row>1</xdr:row>
      <xdr:rowOff>98559</xdr:rowOff>
    </xdr:from>
    <xdr:to>
      <xdr:col>20</xdr:col>
      <xdr:colOff>568633</xdr:colOff>
      <xdr:row>3</xdr:row>
      <xdr:rowOff>98748</xdr:rowOff>
    </xdr:to>
    <xdr:sp macro="" textlink="">
      <xdr:nvSpPr>
        <xdr:cNvPr id="90" name="TextBox 89">
          <a:hlinkClick xmlns:r="http://schemas.openxmlformats.org/officeDocument/2006/relationships" r:id="rId23"/>
          <a:extLst>
            <a:ext uri="{FF2B5EF4-FFF2-40B4-BE49-F238E27FC236}">
              <a16:creationId xmlns:a16="http://schemas.microsoft.com/office/drawing/2014/main" id="{015E7852-C6F1-4B31-8C25-46019FE24195}"/>
            </a:ext>
          </a:extLst>
        </xdr:cNvPr>
        <xdr:cNvSpPr txBox="1"/>
      </xdr:nvSpPr>
      <xdr:spPr>
        <a:xfrm>
          <a:off x="11674244" y="276359"/>
          <a:ext cx="1086389" cy="3557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chemeClr val="tx1"/>
              </a:solidFill>
              <a:latin typeface="Arial" panose="020B0604020202020204" pitchFamily="34" charset="0"/>
              <a:cs typeface="Arial" panose="020B0604020202020204" pitchFamily="34" charset="0"/>
            </a:rPr>
            <a:t>APSARA</a:t>
          </a:r>
        </a:p>
      </xdr:txBody>
    </xdr:sp>
    <xdr:clientData/>
  </xdr:twoCellAnchor>
  <xdr:twoCellAnchor>
    <xdr:from>
      <xdr:col>22</xdr:col>
      <xdr:colOff>495300</xdr:colOff>
      <xdr:row>0</xdr:row>
      <xdr:rowOff>50799</xdr:rowOff>
    </xdr:from>
    <xdr:to>
      <xdr:col>32</xdr:col>
      <xdr:colOff>139700</xdr:colOff>
      <xdr:row>47</xdr:row>
      <xdr:rowOff>0</xdr:rowOff>
    </xdr:to>
    <xdr:sp macro="" textlink="">
      <xdr:nvSpPr>
        <xdr:cNvPr id="4" name="Rectangle: Rounded Corners 3">
          <a:extLst>
            <a:ext uri="{FF2B5EF4-FFF2-40B4-BE49-F238E27FC236}">
              <a16:creationId xmlns:a16="http://schemas.microsoft.com/office/drawing/2014/main" id="{617D2E59-65A0-4988-87B9-1F115E0D21C4}"/>
            </a:ext>
          </a:extLst>
        </xdr:cNvPr>
        <xdr:cNvSpPr/>
      </xdr:nvSpPr>
      <xdr:spPr>
        <a:xfrm>
          <a:off x="13906500" y="50799"/>
          <a:ext cx="5740400" cy="8305801"/>
        </a:xfrm>
        <a:prstGeom prst="roundRect">
          <a:avLst>
            <a:gd name="adj" fmla="val 6842"/>
          </a:avLst>
        </a:prstGeom>
        <a:solidFill>
          <a:schemeClr val="accent4">
            <a:lumMod val="40000"/>
            <a:lumOff val="60000"/>
          </a:schemeClr>
        </a:solid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32</xdr:col>
      <xdr:colOff>190500</xdr:colOff>
      <xdr:row>0</xdr:row>
      <xdr:rowOff>139699</xdr:rowOff>
    </xdr:from>
    <xdr:to>
      <xdr:col>38</xdr:col>
      <xdr:colOff>330200</xdr:colOff>
      <xdr:row>15</xdr:row>
      <xdr:rowOff>139699</xdr:rowOff>
    </xdr:to>
    <xdr:sp macro="" textlink="">
      <xdr:nvSpPr>
        <xdr:cNvPr id="5" name="Rectangle: Rounded Corners 4">
          <a:extLst>
            <a:ext uri="{FF2B5EF4-FFF2-40B4-BE49-F238E27FC236}">
              <a16:creationId xmlns:a16="http://schemas.microsoft.com/office/drawing/2014/main" id="{772D01E7-8E00-4231-BEA7-7EF0C7B6F847}"/>
            </a:ext>
          </a:extLst>
        </xdr:cNvPr>
        <xdr:cNvSpPr/>
      </xdr:nvSpPr>
      <xdr:spPr>
        <a:xfrm>
          <a:off x="19697700" y="139699"/>
          <a:ext cx="3797300" cy="2667000"/>
        </a:xfrm>
        <a:prstGeom prst="roundRect">
          <a:avLst>
            <a:gd name="adj" fmla="val 6842"/>
          </a:avLst>
        </a:prstGeom>
        <a:solidFill>
          <a:schemeClr val="accent4">
            <a:lumMod val="40000"/>
            <a:lumOff val="60000"/>
          </a:schemeClr>
        </a:solid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32</xdr:col>
      <xdr:colOff>207800</xdr:colOff>
      <xdr:row>5</xdr:row>
      <xdr:rowOff>139699</xdr:rowOff>
    </xdr:from>
    <xdr:to>
      <xdr:col>38</xdr:col>
      <xdr:colOff>330200</xdr:colOff>
      <xdr:row>15</xdr:row>
      <xdr:rowOff>88899</xdr:rowOff>
    </xdr:to>
    <xdr:sp macro="" textlink="">
      <xdr:nvSpPr>
        <xdr:cNvPr id="6" name="Rectangle: Rounded Corners 5">
          <a:extLst>
            <a:ext uri="{FF2B5EF4-FFF2-40B4-BE49-F238E27FC236}">
              <a16:creationId xmlns:a16="http://schemas.microsoft.com/office/drawing/2014/main" id="{1FC2BA9A-D95B-460D-A386-702A6D5849D7}"/>
            </a:ext>
          </a:extLst>
        </xdr:cNvPr>
        <xdr:cNvSpPr/>
      </xdr:nvSpPr>
      <xdr:spPr>
        <a:xfrm>
          <a:off x="19715000" y="1028699"/>
          <a:ext cx="3780000" cy="1727200"/>
        </a:xfrm>
        <a:prstGeom prst="roundRect">
          <a:avLst>
            <a:gd name="adj" fmla="val 6842"/>
          </a:avLst>
        </a:prstGeom>
        <a:solidFill>
          <a:srgbClr val="DFAAEE"/>
        </a:solid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23</xdr:col>
      <xdr:colOff>431800</xdr:colOff>
      <xdr:row>0</xdr:row>
      <xdr:rowOff>63499</xdr:rowOff>
    </xdr:from>
    <xdr:to>
      <xdr:col>31</xdr:col>
      <xdr:colOff>177800</xdr:colOff>
      <xdr:row>5</xdr:row>
      <xdr:rowOff>126999</xdr:rowOff>
    </xdr:to>
    <xdr:sp macro="" textlink="">
      <xdr:nvSpPr>
        <xdr:cNvPr id="7" name="TextBox 6">
          <a:extLst>
            <a:ext uri="{FF2B5EF4-FFF2-40B4-BE49-F238E27FC236}">
              <a16:creationId xmlns:a16="http://schemas.microsoft.com/office/drawing/2014/main" id="{F6920BB1-9029-4ACB-93F1-BE4570C9E6BB}"/>
            </a:ext>
          </a:extLst>
        </xdr:cNvPr>
        <xdr:cNvSpPr txBox="1"/>
      </xdr:nvSpPr>
      <xdr:spPr>
        <a:xfrm>
          <a:off x="14452600" y="63499"/>
          <a:ext cx="4622800"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5400" b="1" u="sng" cap="none" spc="0">
              <a:ln w="9525">
                <a:solidFill>
                  <a:schemeClr val="bg1"/>
                </a:solidFill>
                <a:prstDash val="solid"/>
              </a:ln>
              <a:solidFill>
                <a:schemeClr val="tx1"/>
              </a:solidFill>
              <a:effectLst>
                <a:outerShdw blurRad="12700" dist="38100" dir="2700000" algn="tl" rotWithShape="0">
                  <a:schemeClr val="bg1">
                    <a:lumMod val="50000"/>
                  </a:schemeClr>
                </a:outerShdw>
              </a:effectLst>
            </a:rPr>
            <a:t>PRODUCT</a:t>
          </a:r>
          <a:r>
            <a:rPr lang="en-IN" sz="5400" b="1" u="sng">
              <a:solidFill>
                <a:srgbClr val="461E64"/>
              </a:solidFill>
            </a:rPr>
            <a:t> </a:t>
          </a:r>
          <a:r>
            <a:rPr lang="en-IN" sz="5400" b="1" u="sng" cap="none" spc="0">
              <a:ln w="9525">
                <a:solidFill>
                  <a:schemeClr val="bg1"/>
                </a:solidFill>
                <a:prstDash val="solid"/>
              </a:ln>
              <a:solidFill>
                <a:schemeClr val="tx1"/>
              </a:solidFill>
              <a:effectLst>
                <a:outerShdw blurRad="12700" dist="38100" dir="2700000" algn="tl" rotWithShape="0">
                  <a:schemeClr val="bg1">
                    <a:lumMod val="50000"/>
                  </a:schemeClr>
                </a:outerShdw>
              </a:effectLst>
            </a:rPr>
            <a:t>WISE</a:t>
          </a:r>
          <a:r>
            <a:rPr lang="en-IN" sz="5400" b="1" u="sng">
              <a:solidFill>
                <a:srgbClr val="461E64"/>
              </a:solidFill>
            </a:rPr>
            <a:t>      </a:t>
          </a:r>
          <a:br>
            <a:rPr lang="en-IN" sz="5400" b="1" u="sng">
              <a:solidFill>
                <a:srgbClr val="461E64"/>
              </a:solidFill>
            </a:rPr>
          </a:br>
          <a:endParaRPr lang="en-IN" sz="4000" b="1" u="sng">
            <a:solidFill>
              <a:srgbClr val="461E64"/>
            </a:solidFill>
          </a:endParaRPr>
        </a:p>
      </xdr:txBody>
    </xdr:sp>
    <xdr:clientData/>
  </xdr:twoCellAnchor>
  <xdr:twoCellAnchor>
    <xdr:from>
      <xdr:col>24</xdr:col>
      <xdr:colOff>584200</xdr:colOff>
      <xdr:row>4</xdr:row>
      <xdr:rowOff>152399</xdr:rowOff>
    </xdr:from>
    <xdr:to>
      <xdr:col>30</xdr:col>
      <xdr:colOff>546100</xdr:colOff>
      <xdr:row>9</xdr:row>
      <xdr:rowOff>50799</xdr:rowOff>
    </xdr:to>
    <xdr:sp macro="" textlink="">
      <xdr:nvSpPr>
        <xdr:cNvPr id="8" name="TextBox 7">
          <a:extLst>
            <a:ext uri="{FF2B5EF4-FFF2-40B4-BE49-F238E27FC236}">
              <a16:creationId xmlns:a16="http://schemas.microsoft.com/office/drawing/2014/main" id="{0045D2A7-8E3D-4A48-B257-700E6206455F}"/>
            </a:ext>
          </a:extLst>
        </xdr:cNvPr>
        <xdr:cNvSpPr txBox="1"/>
      </xdr:nvSpPr>
      <xdr:spPr>
        <a:xfrm>
          <a:off x="15214600" y="863599"/>
          <a:ext cx="3619500" cy="787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600" b="1" u="sng" cap="none" spc="0">
              <a:ln w="9525">
                <a:solidFill>
                  <a:schemeClr val="bg1"/>
                </a:solidFill>
                <a:prstDash val="solid"/>
              </a:ln>
              <a:solidFill>
                <a:schemeClr val="tx1"/>
              </a:solidFill>
              <a:effectLst>
                <a:outerShdw blurRad="12700" dist="38100" dir="2700000" algn="tl" rotWithShape="0">
                  <a:schemeClr val="bg1">
                    <a:lumMod val="50000"/>
                  </a:schemeClr>
                </a:outerShdw>
              </a:effectLst>
            </a:rPr>
            <a:t>COST VS SALES </a:t>
          </a:r>
        </a:p>
      </xdr:txBody>
    </xdr:sp>
    <xdr:clientData/>
  </xdr:twoCellAnchor>
  <xdr:twoCellAnchor>
    <xdr:from>
      <xdr:col>32</xdr:col>
      <xdr:colOff>190500</xdr:colOff>
      <xdr:row>16</xdr:row>
      <xdr:rowOff>38099</xdr:rowOff>
    </xdr:from>
    <xdr:to>
      <xdr:col>38</xdr:col>
      <xdr:colOff>330200</xdr:colOff>
      <xdr:row>30</xdr:row>
      <xdr:rowOff>177799</xdr:rowOff>
    </xdr:to>
    <xdr:sp macro="" textlink="">
      <xdr:nvSpPr>
        <xdr:cNvPr id="10" name="Rectangle: Rounded Corners 9">
          <a:extLst>
            <a:ext uri="{FF2B5EF4-FFF2-40B4-BE49-F238E27FC236}">
              <a16:creationId xmlns:a16="http://schemas.microsoft.com/office/drawing/2014/main" id="{0EC30A77-518B-4A20-9D51-F9A14180BC35}"/>
            </a:ext>
          </a:extLst>
        </xdr:cNvPr>
        <xdr:cNvSpPr/>
      </xdr:nvSpPr>
      <xdr:spPr>
        <a:xfrm>
          <a:off x="19697700" y="2882899"/>
          <a:ext cx="3797300" cy="2628900"/>
        </a:xfrm>
        <a:prstGeom prst="roundRect">
          <a:avLst>
            <a:gd name="adj" fmla="val 6842"/>
          </a:avLst>
        </a:prstGeom>
        <a:solidFill>
          <a:schemeClr val="accent4">
            <a:lumMod val="40000"/>
            <a:lumOff val="60000"/>
          </a:schemeClr>
        </a:solid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32</xdr:col>
      <xdr:colOff>190500</xdr:colOff>
      <xdr:row>31</xdr:row>
      <xdr:rowOff>76199</xdr:rowOff>
    </xdr:from>
    <xdr:to>
      <xdr:col>38</xdr:col>
      <xdr:colOff>330200</xdr:colOff>
      <xdr:row>46</xdr:row>
      <xdr:rowOff>76199</xdr:rowOff>
    </xdr:to>
    <xdr:sp macro="" textlink="">
      <xdr:nvSpPr>
        <xdr:cNvPr id="41" name="Rectangle: Rounded Corners 40">
          <a:extLst>
            <a:ext uri="{FF2B5EF4-FFF2-40B4-BE49-F238E27FC236}">
              <a16:creationId xmlns:a16="http://schemas.microsoft.com/office/drawing/2014/main" id="{F9F8B143-53E9-49AC-A36E-C61DE599CE38}"/>
            </a:ext>
          </a:extLst>
        </xdr:cNvPr>
        <xdr:cNvSpPr/>
      </xdr:nvSpPr>
      <xdr:spPr>
        <a:xfrm>
          <a:off x="19697700" y="5587999"/>
          <a:ext cx="3797300" cy="2667000"/>
        </a:xfrm>
        <a:prstGeom prst="roundRect">
          <a:avLst>
            <a:gd name="adj" fmla="val 6842"/>
          </a:avLst>
        </a:prstGeom>
        <a:solidFill>
          <a:schemeClr val="accent4">
            <a:lumMod val="40000"/>
            <a:lumOff val="60000"/>
          </a:schemeClr>
        </a:solid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32</xdr:col>
      <xdr:colOff>207800</xdr:colOff>
      <xdr:row>21</xdr:row>
      <xdr:rowOff>25399</xdr:rowOff>
    </xdr:from>
    <xdr:to>
      <xdr:col>38</xdr:col>
      <xdr:colOff>330200</xdr:colOff>
      <xdr:row>30</xdr:row>
      <xdr:rowOff>152399</xdr:rowOff>
    </xdr:to>
    <xdr:sp macro="" textlink="">
      <xdr:nvSpPr>
        <xdr:cNvPr id="42" name="Rectangle: Rounded Corners 41">
          <a:extLst>
            <a:ext uri="{FF2B5EF4-FFF2-40B4-BE49-F238E27FC236}">
              <a16:creationId xmlns:a16="http://schemas.microsoft.com/office/drawing/2014/main" id="{57282328-6B6C-4A24-A3A8-2F4D83205DF9}"/>
            </a:ext>
          </a:extLst>
        </xdr:cNvPr>
        <xdr:cNvSpPr/>
      </xdr:nvSpPr>
      <xdr:spPr>
        <a:xfrm>
          <a:off x="19715000" y="3759199"/>
          <a:ext cx="3780000" cy="1727200"/>
        </a:xfrm>
        <a:prstGeom prst="roundRect">
          <a:avLst>
            <a:gd name="adj" fmla="val 6842"/>
          </a:avLst>
        </a:prstGeom>
        <a:solidFill>
          <a:srgbClr val="DFAAEE"/>
        </a:solid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32</xdr:col>
      <xdr:colOff>207800</xdr:colOff>
      <xdr:row>36</xdr:row>
      <xdr:rowOff>63499</xdr:rowOff>
    </xdr:from>
    <xdr:to>
      <xdr:col>38</xdr:col>
      <xdr:colOff>330200</xdr:colOff>
      <xdr:row>46</xdr:row>
      <xdr:rowOff>12699</xdr:rowOff>
    </xdr:to>
    <xdr:sp macro="" textlink="">
      <xdr:nvSpPr>
        <xdr:cNvPr id="43" name="Rectangle: Rounded Corners 42">
          <a:extLst>
            <a:ext uri="{FF2B5EF4-FFF2-40B4-BE49-F238E27FC236}">
              <a16:creationId xmlns:a16="http://schemas.microsoft.com/office/drawing/2014/main" id="{4178C875-9D67-46E1-A093-F208C4C25536}"/>
            </a:ext>
          </a:extLst>
        </xdr:cNvPr>
        <xdr:cNvSpPr/>
      </xdr:nvSpPr>
      <xdr:spPr>
        <a:xfrm>
          <a:off x="19715000" y="6464299"/>
          <a:ext cx="3780000" cy="1727200"/>
        </a:xfrm>
        <a:prstGeom prst="roundRect">
          <a:avLst>
            <a:gd name="adj" fmla="val 6842"/>
          </a:avLst>
        </a:prstGeom>
        <a:solidFill>
          <a:srgbClr val="DFAAEE"/>
        </a:solid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32</xdr:col>
      <xdr:colOff>342900</xdr:colOff>
      <xdr:row>0</xdr:row>
      <xdr:rowOff>177799</xdr:rowOff>
    </xdr:from>
    <xdr:to>
      <xdr:col>37</xdr:col>
      <xdr:colOff>76200</xdr:colOff>
      <xdr:row>5</xdr:row>
      <xdr:rowOff>139699</xdr:rowOff>
    </xdr:to>
    <xdr:sp macro="" textlink="">
      <xdr:nvSpPr>
        <xdr:cNvPr id="44" name="TextBox 43">
          <a:extLst>
            <a:ext uri="{FF2B5EF4-FFF2-40B4-BE49-F238E27FC236}">
              <a16:creationId xmlns:a16="http://schemas.microsoft.com/office/drawing/2014/main" id="{7C4594F7-30B3-4362-8BD7-6CFCB808524E}"/>
            </a:ext>
          </a:extLst>
        </xdr:cNvPr>
        <xdr:cNvSpPr txBox="1"/>
      </xdr:nvSpPr>
      <xdr:spPr>
        <a:xfrm>
          <a:off x="19850100" y="177799"/>
          <a:ext cx="2781300" cy="850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4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Top</a:t>
          </a:r>
          <a:r>
            <a:rPr lang="en-IN" sz="44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Sale</a:t>
          </a:r>
          <a:endParaRPr lang="en-IN" sz="48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twoCellAnchor>
  <xdr:twoCellAnchor>
    <xdr:from>
      <xdr:col>32</xdr:col>
      <xdr:colOff>381000</xdr:colOff>
      <xdr:row>16</xdr:row>
      <xdr:rowOff>139699</xdr:rowOff>
    </xdr:from>
    <xdr:to>
      <xdr:col>37</xdr:col>
      <xdr:colOff>76200</xdr:colOff>
      <xdr:row>20</xdr:row>
      <xdr:rowOff>139699</xdr:rowOff>
    </xdr:to>
    <xdr:sp macro="" textlink="">
      <xdr:nvSpPr>
        <xdr:cNvPr id="45" name="TextBox 44">
          <a:extLst>
            <a:ext uri="{FF2B5EF4-FFF2-40B4-BE49-F238E27FC236}">
              <a16:creationId xmlns:a16="http://schemas.microsoft.com/office/drawing/2014/main" id="{163E5C12-1D74-462D-96A5-D46DC089FB7A}"/>
            </a:ext>
          </a:extLst>
        </xdr:cNvPr>
        <xdr:cNvSpPr txBox="1"/>
      </xdr:nvSpPr>
      <xdr:spPr>
        <a:xfrm>
          <a:off x="19888200" y="2984499"/>
          <a:ext cx="2743200" cy="711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400" b="1" cap="none" spc="0">
              <a:ln w="9525">
                <a:solidFill>
                  <a:schemeClr val="bg1"/>
                </a:solidFill>
                <a:prstDash val="solid"/>
              </a:ln>
              <a:solidFill>
                <a:schemeClr val="tx1"/>
              </a:solidFill>
              <a:effectLst>
                <a:outerShdw blurRad="12700" dist="38100" dir="2700000" algn="tl" rotWithShape="0">
                  <a:schemeClr val="bg1">
                    <a:lumMod val="50000"/>
                  </a:schemeClr>
                </a:outerShdw>
              </a:effectLst>
              <a:latin typeface="+mn-lt"/>
              <a:ea typeface="+mn-ea"/>
              <a:cs typeface="+mn-cs"/>
            </a:rPr>
            <a:t>Top </a:t>
          </a:r>
          <a:r>
            <a:rPr lang="en-IN" sz="44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latin typeface="+mn-lt"/>
              <a:ea typeface="+mn-ea"/>
              <a:cs typeface="+mn-cs"/>
            </a:rPr>
            <a:t>Profit </a:t>
          </a:r>
          <a:endParaRPr lang="en-IN" sz="4400" b="1" cap="none" spc="0">
            <a:ln w="9525">
              <a:solidFill>
                <a:schemeClr val="bg1"/>
              </a:solidFill>
              <a:prstDash val="solid"/>
            </a:ln>
            <a:solidFill>
              <a:schemeClr val="tx1"/>
            </a:solidFill>
            <a:effectLst>
              <a:outerShdw blurRad="12700" dist="38100" dir="2700000" algn="tl" rotWithShape="0">
                <a:schemeClr val="bg1">
                  <a:lumMod val="50000"/>
                </a:schemeClr>
              </a:outerShdw>
            </a:effectLst>
            <a:latin typeface="+mn-lt"/>
            <a:ea typeface="+mn-ea"/>
            <a:cs typeface="+mn-cs"/>
          </a:endParaRPr>
        </a:p>
      </xdr:txBody>
    </xdr:sp>
    <xdr:clientData/>
  </xdr:twoCellAnchor>
  <xdr:twoCellAnchor>
    <xdr:from>
      <xdr:col>32</xdr:col>
      <xdr:colOff>381000</xdr:colOff>
      <xdr:row>31</xdr:row>
      <xdr:rowOff>139699</xdr:rowOff>
    </xdr:from>
    <xdr:to>
      <xdr:col>38</xdr:col>
      <xdr:colOff>76200</xdr:colOff>
      <xdr:row>35</xdr:row>
      <xdr:rowOff>139699</xdr:rowOff>
    </xdr:to>
    <xdr:sp macro="" textlink="">
      <xdr:nvSpPr>
        <xdr:cNvPr id="46" name="TextBox 45">
          <a:extLst>
            <a:ext uri="{FF2B5EF4-FFF2-40B4-BE49-F238E27FC236}">
              <a16:creationId xmlns:a16="http://schemas.microsoft.com/office/drawing/2014/main" id="{2D2A346F-F23A-4201-A4E1-C28D4221021E}"/>
            </a:ext>
          </a:extLst>
        </xdr:cNvPr>
        <xdr:cNvSpPr txBox="1"/>
      </xdr:nvSpPr>
      <xdr:spPr>
        <a:xfrm>
          <a:off x="19888200" y="5651499"/>
          <a:ext cx="3352800" cy="711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400" b="1" cap="none" spc="0">
              <a:ln w="9525">
                <a:solidFill>
                  <a:schemeClr val="bg1"/>
                </a:solidFill>
                <a:prstDash val="solid"/>
              </a:ln>
              <a:solidFill>
                <a:schemeClr val="tx1"/>
              </a:solidFill>
              <a:effectLst>
                <a:outerShdw blurRad="12700" dist="38100" dir="2700000" algn="tl" rotWithShape="0">
                  <a:schemeClr val="bg1">
                    <a:lumMod val="50000"/>
                  </a:schemeClr>
                </a:outerShdw>
              </a:effectLst>
              <a:latin typeface="+mn-lt"/>
              <a:ea typeface="+mn-ea"/>
              <a:cs typeface="+mn-cs"/>
            </a:rPr>
            <a:t>Lowest </a:t>
          </a:r>
          <a:r>
            <a:rPr lang="en-IN" sz="44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latin typeface="+mn-lt"/>
              <a:ea typeface="+mn-ea"/>
              <a:cs typeface="+mn-cs"/>
            </a:rPr>
            <a:t>Profit </a:t>
          </a:r>
          <a:endParaRPr lang="en-IN" sz="4400" b="1" cap="none" spc="0">
            <a:ln w="9525">
              <a:solidFill>
                <a:schemeClr val="bg1"/>
              </a:solidFill>
              <a:prstDash val="solid"/>
            </a:ln>
            <a:solidFill>
              <a:schemeClr val="tx1"/>
            </a:solidFill>
            <a:effectLst>
              <a:outerShdw blurRad="12700" dist="38100" dir="2700000" algn="tl" rotWithShape="0">
                <a:schemeClr val="bg1">
                  <a:lumMod val="50000"/>
                </a:schemeClr>
              </a:outerShdw>
            </a:effectLst>
            <a:latin typeface="+mn-lt"/>
            <a:ea typeface="+mn-ea"/>
            <a:cs typeface="+mn-cs"/>
          </a:endParaRPr>
        </a:p>
      </xdr:txBody>
    </xdr:sp>
    <xdr:clientData/>
  </xdr:twoCellAnchor>
  <xdr:twoCellAnchor>
    <xdr:from>
      <xdr:col>23</xdr:col>
      <xdr:colOff>0</xdr:colOff>
      <xdr:row>7</xdr:row>
      <xdr:rowOff>0</xdr:rowOff>
    </xdr:from>
    <xdr:to>
      <xdr:col>32</xdr:col>
      <xdr:colOff>0</xdr:colOff>
      <xdr:row>47</xdr:row>
      <xdr:rowOff>0</xdr:rowOff>
    </xdr:to>
    <xdr:graphicFrame macro="">
      <xdr:nvGraphicFramePr>
        <xdr:cNvPr id="47" name="Chart 46">
          <a:extLst>
            <a:ext uri="{FF2B5EF4-FFF2-40B4-BE49-F238E27FC236}">
              <a16:creationId xmlns:a16="http://schemas.microsoft.com/office/drawing/2014/main" id="{163E0C7A-DD98-4D9C-9553-E90D54821C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editAs="oneCell">
    <xdr:from>
      <xdr:col>32</xdr:col>
      <xdr:colOff>38100</xdr:colOff>
      <xdr:row>6</xdr:row>
      <xdr:rowOff>38099</xdr:rowOff>
    </xdr:from>
    <xdr:to>
      <xdr:col>35</xdr:col>
      <xdr:colOff>525242</xdr:colOff>
      <xdr:row>16</xdr:row>
      <xdr:rowOff>25398</xdr:rowOff>
    </xdr:to>
    <xdr:pic>
      <xdr:nvPicPr>
        <xdr:cNvPr id="48" name="Picture 47">
          <a:extLst>
            <a:ext uri="{FF2B5EF4-FFF2-40B4-BE49-F238E27FC236}">
              <a16:creationId xmlns:a16="http://schemas.microsoft.com/office/drawing/2014/main" id="{0F029015-1377-4183-8918-E11B80B4B344}"/>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9545300" y="1104899"/>
          <a:ext cx="2315942" cy="1765299"/>
        </a:xfrm>
        <a:prstGeom prst="rect">
          <a:avLst/>
        </a:prstGeom>
      </xdr:spPr>
    </xdr:pic>
    <xdr:clientData/>
  </xdr:twoCellAnchor>
  <xdr:twoCellAnchor editAs="oneCell">
    <xdr:from>
      <xdr:col>31</xdr:col>
      <xdr:colOff>195100</xdr:colOff>
      <xdr:row>21</xdr:row>
      <xdr:rowOff>177799</xdr:rowOff>
    </xdr:from>
    <xdr:to>
      <xdr:col>35</xdr:col>
      <xdr:colOff>387062</xdr:colOff>
      <xdr:row>29</xdr:row>
      <xdr:rowOff>159028</xdr:rowOff>
    </xdr:to>
    <xdr:pic>
      <xdr:nvPicPr>
        <xdr:cNvPr id="49" name="Picture 48">
          <a:extLst>
            <a:ext uri="{FF2B5EF4-FFF2-40B4-BE49-F238E27FC236}">
              <a16:creationId xmlns:a16="http://schemas.microsoft.com/office/drawing/2014/main" id="{EE5FE1D8-0FAE-46A1-A4CD-5AB5C7CDD4A6}"/>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19092700" y="3911599"/>
          <a:ext cx="2630362" cy="1403629"/>
        </a:xfrm>
        <a:prstGeom prst="rect">
          <a:avLst/>
        </a:prstGeom>
      </xdr:spPr>
    </xdr:pic>
    <xdr:clientData/>
  </xdr:twoCellAnchor>
  <xdr:twoCellAnchor editAs="oneCell">
    <xdr:from>
      <xdr:col>32</xdr:col>
      <xdr:colOff>207800</xdr:colOff>
      <xdr:row>36</xdr:row>
      <xdr:rowOff>63499</xdr:rowOff>
    </xdr:from>
    <xdr:to>
      <xdr:col>34</xdr:col>
      <xdr:colOff>474500</xdr:colOff>
      <xdr:row>44</xdr:row>
      <xdr:rowOff>126999</xdr:rowOff>
    </xdr:to>
    <xdr:pic>
      <xdr:nvPicPr>
        <xdr:cNvPr id="50" name="Picture 49">
          <a:extLst>
            <a:ext uri="{FF2B5EF4-FFF2-40B4-BE49-F238E27FC236}">
              <a16:creationId xmlns:a16="http://schemas.microsoft.com/office/drawing/2014/main" id="{C87E2295-0D2C-40E9-A42C-E3ABA8D973FB}"/>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19715000" y="6464299"/>
          <a:ext cx="1485900" cy="1485900"/>
        </a:xfrm>
        <a:prstGeom prst="rect">
          <a:avLst/>
        </a:prstGeom>
      </xdr:spPr>
    </xdr:pic>
    <xdr:clientData/>
  </xdr:twoCellAnchor>
  <xdr:twoCellAnchor>
    <xdr:from>
      <xdr:col>19</xdr:col>
      <xdr:colOff>25400</xdr:colOff>
      <xdr:row>2</xdr:row>
      <xdr:rowOff>127000</xdr:rowOff>
    </xdr:from>
    <xdr:to>
      <xdr:col>20</xdr:col>
      <xdr:colOff>323861</xdr:colOff>
      <xdr:row>7</xdr:row>
      <xdr:rowOff>120181</xdr:rowOff>
    </xdr:to>
    <xdr:pic>
      <xdr:nvPicPr>
        <xdr:cNvPr id="51" name="Graphic 50" descr="Mathematics with solid fill">
          <a:hlinkClick xmlns:r="http://schemas.openxmlformats.org/officeDocument/2006/relationships" r:id="rId23"/>
          <a:extLst>
            <a:ext uri="{FF2B5EF4-FFF2-40B4-BE49-F238E27FC236}">
              <a16:creationId xmlns:a16="http://schemas.microsoft.com/office/drawing/2014/main" id="{ECB85CFB-2B6E-4C07-B999-ED23F644E31B}"/>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11607800" y="482600"/>
          <a:ext cx="908061" cy="882181"/>
        </a:xfrm>
        <a:prstGeom prst="rect">
          <a:avLst/>
        </a:prstGeom>
      </xdr:spPr>
    </xdr:pic>
    <xdr:clientData/>
  </xdr:twoCellAnchor>
  <xdr:twoCellAnchor>
    <xdr:from>
      <xdr:col>33</xdr:col>
      <xdr:colOff>499900</xdr:colOff>
      <xdr:row>21</xdr:row>
      <xdr:rowOff>25399</xdr:rowOff>
    </xdr:from>
    <xdr:to>
      <xdr:col>38</xdr:col>
      <xdr:colOff>423700</xdr:colOff>
      <xdr:row>25</xdr:row>
      <xdr:rowOff>165099</xdr:rowOff>
    </xdr:to>
    <xdr:sp macro="" textlink="">
      <xdr:nvSpPr>
        <xdr:cNvPr id="52" name="TextBox 51">
          <a:extLst>
            <a:ext uri="{FF2B5EF4-FFF2-40B4-BE49-F238E27FC236}">
              <a16:creationId xmlns:a16="http://schemas.microsoft.com/office/drawing/2014/main" id="{EBF787A0-7285-4212-9DE9-B64C49177CF0}"/>
            </a:ext>
          </a:extLst>
        </xdr:cNvPr>
        <xdr:cNvSpPr txBox="1"/>
      </xdr:nvSpPr>
      <xdr:spPr>
        <a:xfrm>
          <a:off x="20616700" y="3759199"/>
          <a:ext cx="2971800" cy="850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400" b="1" cap="none" spc="0">
              <a:ln w="9525">
                <a:solidFill>
                  <a:schemeClr val="bg1"/>
                </a:solidFill>
                <a:prstDash val="solid"/>
              </a:ln>
              <a:solidFill>
                <a:schemeClr val="accent4">
                  <a:lumMod val="50000"/>
                </a:schemeClr>
              </a:solidFill>
              <a:effectLst>
                <a:outerShdw blurRad="12700" dist="38100" dir="2700000" algn="tl" rotWithShape="0">
                  <a:schemeClr val="bg1">
                    <a:lumMod val="50000"/>
                  </a:schemeClr>
                </a:outerShdw>
              </a:effectLst>
            </a:rPr>
            <a:t>NOTEBOOK</a:t>
          </a:r>
          <a:endParaRPr lang="en-IN" sz="4800" b="1" cap="none" spc="0">
            <a:ln w="9525">
              <a:solidFill>
                <a:schemeClr val="bg1"/>
              </a:solidFill>
              <a:prstDash val="solid"/>
            </a:ln>
            <a:solidFill>
              <a:schemeClr val="accent4">
                <a:lumMod val="50000"/>
              </a:schemeClr>
            </a:solidFill>
            <a:effectLst>
              <a:outerShdw blurRad="12700" dist="38100" dir="2700000" algn="tl" rotWithShape="0">
                <a:schemeClr val="bg1">
                  <a:lumMod val="50000"/>
                </a:schemeClr>
              </a:outerShdw>
            </a:effectLst>
          </a:endParaRPr>
        </a:p>
      </xdr:txBody>
    </xdr:sp>
    <xdr:clientData/>
  </xdr:twoCellAnchor>
  <xdr:twoCellAnchor>
    <xdr:from>
      <xdr:col>34</xdr:col>
      <xdr:colOff>423700</xdr:colOff>
      <xdr:row>36</xdr:row>
      <xdr:rowOff>12699</xdr:rowOff>
    </xdr:from>
    <xdr:to>
      <xdr:col>38</xdr:col>
      <xdr:colOff>80800</xdr:colOff>
      <xdr:row>40</xdr:row>
      <xdr:rowOff>152399</xdr:rowOff>
    </xdr:to>
    <xdr:sp macro="" textlink="">
      <xdr:nvSpPr>
        <xdr:cNvPr id="53" name="TextBox 52">
          <a:extLst>
            <a:ext uri="{FF2B5EF4-FFF2-40B4-BE49-F238E27FC236}">
              <a16:creationId xmlns:a16="http://schemas.microsoft.com/office/drawing/2014/main" id="{33E810FE-C6FF-4A08-B411-F7C9E5841FFC}"/>
            </a:ext>
          </a:extLst>
        </xdr:cNvPr>
        <xdr:cNvSpPr txBox="1"/>
      </xdr:nvSpPr>
      <xdr:spPr>
        <a:xfrm>
          <a:off x="21150100" y="6413499"/>
          <a:ext cx="2095500" cy="850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400" b="1" cap="none" spc="0">
              <a:ln w="9525">
                <a:solidFill>
                  <a:schemeClr val="bg1"/>
                </a:solidFill>
                <a:prstDash val="solid"/>
              </a:ln>
              <a:solidFill>
                <a:schemeClr val="accent4">
                  <a:lumMod val="50000"/>
                </a:schemeClr>
              </a:solidFill>
              <a:effectLst>
                <a:outerShdw blurRad="12700" dist="38100" dir="2700000" algn="tl" rotWithShape="0">
                  <a:schemeClr val="bg1">
                    <a:lumMod val="50000"/>
                  </a:schemeClr>
                </a:outerShdw>
              </a:effectLst>
            </a:rPr>
            <a:t>PENCIL</a:t>
          </a:r>
          <a:endParaRPr lang="en-IN" sz="4800" b="1" cap="none" spc="0">
            <a:ln w="9525">
              <a:solidFill>
                <a:schemeClr val="bg1"/>
              </a:solidFill>
              <a:prstDash val="solid"/>
            </a:ln>
            <a:solidFill>
              <a:schemeClr val="accent4">
                <a:lumMod val="50000"/>
              </a:schemeClr>
            </a:solidFill>
            <a:effectLst>
              <a:outerShdw blurRad="12700" dist="38100" dir="2700000" algn="tl" rotWithShape="0">
                <a:schemeClr val="bg1">
                  <a:lumMod val="50000"/>
                </a:schemeClr>
              </a:outerShdw>
            </a:effectLst>
          </a:endParaRPr>
        </a:p>
      </xdr:txBody>
    </xdr:sp>
    <xdr:clientData/>
  </xdr:twoCellAnchor>
  <xdr:twoCellAnchor>
    <xdr:from>
      <xdr:col>35</xdr:col>
      <xdr:colOff>4600</xdr:colOff>
      <xdr:row>5</xdr:row>
      <xdr:rowOff>126998</xdr:rowOff>
    </xdr:from>
    <xdr:to>
      <xdr:col>38</xdr:col>
      <xdr:colOff>482600</xdr:colOff>
      <xdr:row>13</xdr:row>
      <xdr:rowOff>126999</xdr:rowOff>
    </xdr:to>
    <xdr:sp macro="" textlink="">
      <xdr:nvSpPr>
        <xdr:cNvPr id="54" name="TextBox 53">
          <a:extLst>
            <a:ext uri="{FF2B5EF4-FFF2-40B4-BE49-F238E27FC236}">
              <a16:creationId xmlns:a16="http://schemas.microsoft.com/office/drawing/2014/main" id="{EE9AEB68-85E7-479A-A858-D3AA1801CA27}"/>
            </a:ext>
          </a:extLst>
        </xdr:cNvPr>
        <xdr:cNvSpPr txBox="1"/>
      </xdr:nvSpPr>
      <xdr:spPr>
        <a:xfrm>
          <a:off x="21340600" y="1015998"/>
          <a:ext cx="2306800" cy="14224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200" b="1" cap="none" spc="0">
              <a:ln w="9525">
                <a:solidFill>
                  <a:schemeClr val="bg1"/>
                </a:solidFill>
                <a:prstDash val="solid"/>
              </a:ln>
              <a:solidFill>
                <a:schemeClr val="accent4">
                  <a:lumMod val="50000"/>
                </a:schemeClr>
              </a:solidFill>
              <a:effectLst>
                <a:outerShdw blurRad="12700" dist="38100" dir="2700000" algn="tl" rotWithShape="0">
                  <a:schemeClr val="bg1">
                    <a:lumMod val="50000"/>
                  </a:schemeClr>
                </a:outerShdw>
              </a:effectLst>
            </a:rPr>
            <a:t>GEOMETRY BOX</a:t>
          </a:r>
          <a:endParaRPr lang="en-IN" sz="3600" b="1" cap="none" spc="0">
            <a:ln w="9525">
              <a:solidFill>
                <a:schemeClr val="bg1"/>
              </a:solidFill>
              <a:prstDash val="solid"/>
            </a:ln>
            <a:solidFill>
              <a:schemeClr val="accent4">
                <a:lumMod val="50000"/>
              </a:schemeClr>
            </a:solidFill>
            <a:effectLst>
              <a:outerShdw blurRad="12700" dist="38100" dir="2700000" algn="tl" rotWithShape="0">
                <a:schemeClr val="bg1">
                  <a:lumMod val="50000"/>
                </a:schemeClr>
              </a:outerShdw>
            </a:effectLst>
          </a:endParaRPr>
        </a:p>
      </xdr:txBody>
    </xdr:sp>
    <xdr:clientData/>
  </xdr:twoCellAnchor>
  <xdr:twoCellAnchor>
    <xdr:from>
      <xdr:col>35</xdr:col>
      <xdr:colOff>0</xdr:colOff>
      <xdr:row>11</xdr:row>
      <xdr:rowOff>25400</xdr:rowOff>
    </xdr:from>
    <xdr:to>
      <xdr:col>38</xdr:col>
      <xdr:colOff>101600</xdr:colOff>
      <xdr:row>15</xdr:row>
      <xdr:rowOff>165100</xdr:rowOff>
    </xdr:to>
    <xdr:sp macro="" textlink="">
      <xdr:nvSpPr>
        <xdr:cNvPr id="55" name="TextBox 54">
          <a:extLst>
            <a:ext uri="{FF2B5EF4-FFF2-40B4-BE49-F238E27FC236}">
              <a16:creationId xmlns:a16="http://schemas.microsoft.com/office/drawing/2014/main" id="{74AA032E-0AA5-4111-B3A0-9703BE7D02CA}"/>
            </a:ext>
          </a:extLst>
        </xdr:cNvPr>
        <xdr:cNvSpPr txBox="1"/>
      </xdr:nvSpPr>
      <xdr:spPr>
        <a:xfrm>
          <a:off x="21336000" y="1981200"/>
          <a:ext cx="1930400" cy="850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800" b="1" cap="none" spc="0">
              <a:ln w="9525">
                <a:solidFill>
                  <a:schemeClr val="bg1"/>
                </a:solidFill>
                <a:prstDash val="solid"/>
              </a:ln>
              <a:solidFill>
                <a:srgbClr val="002060"/>
              </a:solidFill>
              <a:effectLst>
                <a:outerShdw blurRad="12700" dist="38100" dir="2700000" algn="tl" rotWithShape="0">
                  <a:schemeClr val="bg1">
                    <a:lumMod val="50000"/>
                  </a:schemeClr>
                </a:outerShdw>
              </a:effectLst>
            </a:rPr>
            <a:t>69000</a:t>
          </a:r>
        </a:p>
      </xdr:txBody>
    </xdr:sp>
    <xdr:clientData/>
  </xdr:twoCellAnchor>
  <xdr:twoCellAnchor>
    <xdr:from>
      <xdr:col>34</xdr:col>
      <xdr:colOff>538000</xdr:colOff>
      <xdr:row>25</xdr:row>
      <xdr:rowOff>152399</xdr:rowOff>
    </xdr:from>
    <xdr:to>
      <xdr:col>38</xdr:col>
      <xdr:colOff>30000</xdr:colOff>
      <xdr:row>30</xdr:row>
      <xdr:rowOff>114299</xdr:rowOff>
    </xdr:to>
    <xdr:sp macro="" textlink="">
      <xdr:nvSpPr>
        <xdr:cNvPr id="56" name="TextBox 55">
          <a:extLst>
            <a:ext uri="{FF2B5EF4-FFF2-40B4-BE49-F238E27FC236}">
              <a16:creationId xmlns:a16="http://schemas.microsoft.com/office/drawing/2014/main" id="{DCF47C9D-7795-47BC-B234-7DC54C6F0551}"/>
            </a:ext>
          </a:extLst>
        </xdr:cNvPr>
        <xdr:cNvSpPr txBox="1"/>
      </xdr:nvSpPr>
      <xdr:spPr>
        <a:xfrm>
          <a:off x="21264400" y="4597399"/>
          <a:ext cx="1930400" cy="850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800" b="1" cap="none" spc="0">
              <a:ln w="9525">
                <a:solidFill>
                  <a:schemeClr val="bg1"/>
                </a:solidFill>
                <a:prstDash val="solid"/>
              </a:ln>
              <a:solidFill>
                <a:srgbClr val="002060"/>
              </a:solidFill>
              <a:effectLst>
                <a:outerShdw blurRad="12700" dist="38100" dir="2700000" algn="tl" rotWithShape="0">
                  <a:schemeClr val="bg1">
                    <a:lumMod val="50000"/>
                  </a:schemeClr>
                </a:outerShdw>
              </a:effectLst>
            </a:rPr>
            <a:t>41400</a:t>
          </a:r>
        </a:p>
      </xdr:txBody>
    </xdr:sp>
    <xdr:clientData/>
  </xdr:twoCellAnchor>
  <xdr:twoCellAnchor>
    <xdr:from>
      <xdr:col>35</xdr:col>
      <xdr:colOff>68100</xdr:colOff>
      <xdr:row>40</xdr:row>
      <xdr:rowOff>152399</xdr:rowOff>
    </xdr:from>
    <xdr:to>
      <xdr:col>38</xdr:col>
      <xdr:colOff>169700</xdr:colOff>
      <xdr:row>45</xdr:row>
      <xdr:rowOff>114299</xdr:rowOff>
    </xdr:to>
    <xdr:sp macro="" textlink="">
      <xdr:nvSpPr>
        <xdr:cNvPr id="57" name="TextBox 56">
          <a:extLst>
            <a:ext uri="{FF2B5EF4-FFF2-40B4-BE49-F238E27FC236}">
              <a16:creationId xmlns:a16="http://schemas.microsoft.com/office/drawing/2014/main" id="{719E98C9-F6D2-4C1F-992E-938D480A4686}"/>
            </a:ext>
          </a:extLst>
        </xdr:cNvPr>
        <xdr:cNvSpPr txBox="1"/>
      </xdr:nvSpPr>
      <xdr:spPr>
        <a:xfrm>
          <a:off x="21404100" y="7264399"/>
          <a:ext cx="1930400" cy="850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800" b="1" cap="none" spc="0">
              <a:ln w="9525">
                <a:solidFill>
                  <a:schemeClr val="bg1"/>
                </a:solidFill>
                <a:prstDash val="solid"/>
              </a:ln>
              <a:solidFill>
                <a:srgbClr val="002060"/>
              </a:solidFill>
              <a:effectLst>
                <a:outerShdw blurRad="12700" dist="38100" dir="2700000" algn="tl" rotWithShape="0">
                  <a:schemeClr val="bg1">
                    <a:lumMod val="50000"/>
                  </a:schemeClr>
                </a:outerShdw>
              </a:effectLst>
            </a:rPr>
            <a:t>4958</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101600</xdr:rowOff>
    </xdr:from>
    <xdr:to>
      <xdr:col>22</xdr:col>
      <xdr:colOff>287867</xdr:colOff>
      <xdr:row>47</xdr:row>
      <xdr:rowOff>12700</xdr:rowOff>
    </xdr:to>
    <xdr:grpSp>
      <xdr:nvGrpSpPr>
        <xdr:cNvPr id="2" name="Group 1">
          <a:extLst>
            <a:ext uri="{FF2B5EF4-FFF2-40B4-BE49-F238E27FC236}">
              <a16:creationId xmlns:a16="http://schemas.microsoft.com/office/drawing/2014/main" id="{00000000-0008-0000-0600-000002000000}"/>
            </a:ext>
          </a:extLst>
        </xdr:cNvPr>
        <xdr:cNvGrpSpPr/>
      </xdr:nvGrpSpPr>
      <xdr:grpSpPr>
        <a:xfrm>
          <a:off x="0" y="101600"/>
          <a:ext cx="13699067" cy="8267700"/>
          <a:chOff x="0" y="114801"/>
          <a:chExt cx="13646680" cy="8303932"/>
        </a:xfrm>
      </xdr:grpSpPr>
      <xdr:sp macro="" textlink="">
        <xdr:nvSpPr>
          <xdr:cNvPr id="3" name="Rectangle: Rounded Corners 2">
            <a:extLst>
              <a:ext uri="{FF2B5EF4-FFF2-40B4-BE49-F238E27FC236}">
                <a16:creationId xmlns:a16="http://schemas.microsoft.com/office/drawing/2014/main" id="{00000000-0008-0000-0600-000003000000}"/>
              </a:ext>
            </a:extLst>
          </xdr:cNvPr>
          <xdr:cNvSpPr/>
        </xdr:nvSpPr>
        <xdr:spPr>
          <a:xfrm>
            <a:off x="13237110" y="140312"/>
            <a:ext cx="409570" cy="8252909"/>
          </a:xfrm>
          <a:prstGeom prst="roundRect">
            <a:avLst>
              <a:gd name="adj" fmla="val 6842"/>
            </a:avLst>
          </a:prstGeom>
          <a:solidFill>
            <a:schemeClr val="accent4">
              <a:lumMod val="40000"/>
              <a:lumOff val="60000"/>
            </a:schemeClr>
          </a:solidFill>
          <a:ln>
            <a:solidFill>
              <a:schemeClr val="accent4">
                <a:lumMod val="60000"/>
                <a:lumOff val="40000"/>
              </a:schemeClr>
            </a:solidFill>
          </a:ln>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ectangle: Rounded Corners 8">
            <a:extLst>
              <a:ext uri="{FF2B5EF4-FFF2-40B4-BE49-F238E27FC236}">
                <a16:creationId xmlns:a16="http://schemas.microsoft.com/office/drawing/2014/main" id="{00000000-0008-0000-0600-000009000000}"/>
              </a:ext>
            </a:extLst>
          </xdr:cNvPr>
          <xdr:cNvSpPr/>
        </xdr:nvSpPr>
        <xdr:spPr>
          <a:xfrm>
            <a:off x="13311188" y="6145751"/>
            <a:ext cx="250031" cy="607219"/>
          </a:xfrm>
          <a:prstGeom prst="roundRect">
            <a:avLst>
              <a:gd name="adj" fmla="val 6842"/>
            </a:avLst>
          </a:prstGeom>
          <a:solidFill>
            <a:srgbClr val="461E64"/>
          </a:solidFill>
          <a:ln>
            <a:solidFill>
              <a:schemeClr val="accent4">
                <a:lumMod val="60000"/>
                <a:lumOff val="40000"/>
              </a:schemeClr>
            </a:solidFill>
          </a:ln>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nvGrpSpPr>
          <xdr:cNvPr id="11" name="Group 10">
            <a:extLst>
              <a:ext uri="{FF2B5EF4-FFF2-40B4-BE49-F238E27FC236}">
                <a16:creationId xmlns:a16="http://schemas.microsoft.com/office/drawing/2014/main" id="{00000000-0008-0000-0600-00000B000000}"/>
              </a:ext>
            </a:extLst>
          </xdr:cNvPr>
          <xdr:cNvGrpSpPr/>
        </xdr:nvGrpSpPr>
        <xdr:grpSpPr>
          <a:xfrm>
            <a:off x="0" y="114801"/>
            <a:ext cx="12651432" cy="8303932"/>
            <a:chOff x="0" y="114801"/>
            <a:chExt cx="12651432" cy="8303932"/>
          </a:xfrm>
        </xdr:grpSpPr>
        <xdr:grpSp>
          <xdr:nvGrpSpPr>
            <xdr:cNvPr id="12" name="Group 11">
              <a:extLst>
                <a:ext uri="{FF2B5EF4-FFF2-40B4-BE49-F238E27FC236}">
                  <a16:creationId xmlns:a16="http://schemas.microsoft.com/office/drawing/2014/main" id="{00000000-0008-0000-0600-00000C000000}"/>
                </a:ext>
              </a:extLst>
            </xdr:cNvPr>
            <xdr:cNvGrpSpPr/>
          </xdr:nvGrpSpPr>
          <xdr:grpSpPr>
            <a:xfrm>
              <a:off x="5512004" y="2716535"/>
              <a:ext cx="5505636" cy="5702198"/>
              <a:chOff x="5512004" y="2716535"/>
              <a:chExt cx="5505636" cy="5702198"/>
            </a:xfrm>
          </xdr:grpSpPr>
          <xdr:sp macro="" textlink="">
            <xdr:nvSpPr>
              <xdr:cNvPr id="39" name="Rectangle: Rounded Corners 38">
                <a:extLst>
                  <a:ext uri="{FF2B5EF4-FFF2-40B4-BE49-F238E27FC236}">
                    <a16:creationId xmlns:a16="http://schemas.microsoft.com/office/drawing/2014/main" id="{00000000-0008-0000-0600-000027000000}"/>
                  </a:ext>
                </a:extLst>
              </xdr:cNvPr>
              <xdr:cNvSpPr/>
            </xdr:nvSpPr>
            <xdr:spPr>
              <a:xfrm>
                <a:off x="5512005" y="2716535"/>
                <a:ext cx="5505635" cy="5689442"/>
              </a:xfrm>
              <a:prstGeom prst="roundRect">
                <a:avLst>
                  <a:gd name="adj" fmla="val 6842"/>
                </a:avLst>
              </a:prstGeom>
              <a:solidFill>
                <a:schemeClr val="accent4">
                  <a:lumMod val="40000"/>
                  <a:lumOff val="60000"/>
                </a:schemeClr>
              </a:solidFill>
              <a:ln>
                <a:solidFill>
                  <a:schemeClr val="accent4">
                    <a:lumMod val="60000"/>
                    <a:lumOff val="40000"/>
                  </a:schemeClr>
                </a:solidFill>
              </a:ln>
              <a:scene3d>
                <a:camera prst="orthographicFront"/>
                <a:lightRig rig="threePt" dir="t"/>
              </a:scene3d>
              <a:sp3d>
                <a:bevelT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mc:AlternateContent xmlns:mc="http://schemas.openxmlformats.org/markup-compatibility/2006">
            <mc:Choice xmlns:cx4="http://schemas.microsoft.com/office/drawing/2016/5/10/chartex" Requires="cx4">
              <xdr:graphicFrame macro="">
                <xdr:nvGraphicFramePr>
                  <xdr:cNvPr id="40" name="Chart 39">
                    <a:extLst>
                      <a:ext uri="{FF2B5EF4-FFF2-40B4-BE49-F238E27FC236}">
                        <a16:creationId xmlns:a16="http://schemas.microsoft.com/office/drawing/2014/main" id="{00000000-0008-0000-0600-000028000000}"/>
                      </a:ext>
                    </a:extLst>
                  </xdr:cNvPr>
                  <xdr:cNvGraphicFramePr/>
                </xdr:nvGraphicFramePr>
                <xdr:xfrm>
                  <a:off x="5512004" y="2738436"/>
                  <a:ext cx="5417933" cy="5680297"/>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512004" y="2738436"/>
                    <a:ext cx="5417933" cy="568029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grpSp>
        <xdr:grpSp>
          <xdr:nvGrpSpPr>
            <xdr:cNvPr id="13" name="Group 12">
              <a:extLst>
                <a:ext uri="{FF2B5EF4-FFF2-40B4-BE49-F238E27FC236}">
                  <a16:creationId xmlns:a16="http://schemas.microsoft.com/office/drawing/2014/main" id="{00000000-0008-0000-0600-00000D000000}"/>
                </a:ext>
              </a:extLst>
            </xdr:cNvPr>
            <xdr:cNvGrpSpPr/>
          </xdr:nvGrpSpPr>
          <xdr:grpSpPr>
            <a:xfrm>
              <a:off x="0" y="114801"/>
              <a:ext cx="12651432" cy="8303932"/>
              <a:chOff x="50774" y="151693"/>
              <a:chExt cx="12651432" cy="8303932"/>
            </a:xfrm>
          </xdr:grpSpPr>
          <xdr:grpSp>
            <xdr:nvGrpSpPr>
              <xdr:cNvPr id="14" name="Group 13">
                <a:extLst>
                  <a:ext uri="{FF2B5EF4-FFF2-40B4-BE49-F238E27FC236}">
                    <a16:creationId xmlns:a16="http://schemas.microsoft.com/office/drawing/2014/main" id="{00000000-0008-0000-0600-00000E000000}"/>
                  </a:ext>
                </a:extLst>
              </xdr:cNvPr>
              <xdr:cNvGrpSpPr/>
            </xdr:nvGrpSpPr>
            <xdr:grpSpPr>
              <a:xfrm>
                <a:off x="50774" y="164449"/>
                <a:ext cx="5867919" cy="4695211"/>
                <a:chOff x="50774" y="164449"/>
                <a:chExt cx="5867919" cy="4695211"/>
              </a:xfrm>
            </xdr:grpSpPr>
            <xdr:sp macro="" textlink="">
              <xdr:nvSpPr>
                <xdr:cNvPr id="22" name="Rectangle: Rounded Corners 21">
                  <a:extLst>
                    <a:ext uri="{FF2B5EF4-FFF2-40B4-BE49-F238E27FC236}">
                      <a16:creationId xmlns:a16="http://schemas.microsoft.com/office/drawing/2014/main" id="{00000000-0008-0000-0600-000016000000}"/>
                    </a:ext>
                  </a:extLst>
                </xdr:cNvPr>
                <xdr:cNvSpPr/>
              </xdr:nvSpPr>
              <xdr:spPr>
                <a:xfrm>
                  <a:off x="309658" y="164449"/>
                  <a:ext cx="5116977" cy="4543952"/>
                </a:xfrm>
                <a:prstGeom prst="roundRect">
                  <a:avLst>
                    <a:gd name="adj" fmla="val 6906"/>
                  </a:avLst>
                </a:prstGeom>
                <a:solidFill>
                  <a:schemeClr val="accent4">
                    <a:lumMod val="40000"/>
                    <a:lumOff val="60000"/>
                  </a:schemeClr>
                </a:solidFill>
                <a:ln>
                  <a:solidFill>
                    <a:schemeClr val="accent4">
                      <a:lumMod val="60000"/>
                      <a:lumOff val="40000"/>
                    </a:schemeClr>
                  </a:solidFill>
                </a:ln>
                <a:scene3d>
                  <a:camera prst="orthographicFront"/>
                  <a:lightRig rig="threePt" dir="t"/>
                </a:scene3d>
                <a:sp3d>
                  <a:bevelT w="165100" prst="coolSlant"/>
                </a:sp3d>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algn="l"/>
                  <a:endParaRPr lang="en-IN" sz="1100"/>
                </a:p>
              </xdr:txBody>
            </xdr:sp>
            <xdr:grpSp>
              <xdr:nvGrpSpPr>
                <xdr:cNvPr id="23" name="Group 22">
                  <a:extLst>
                    <a:ext uri="{FF2B5EF4-FFF2-40B4-BE49-F238E27FC236}">
                      <a16:creationId xmlns:a16="http://schemas.microsoft.com/office/drawing/2014/main" id="{00000000-0008-0000-0600-000017000000}"/>
                    </a:ext>
                  </a:extLst>
                </xdr:cNvPr>
                <xdr:cNvGrpSpPr/>
              </xdr:nvGrpSpPr>
              <xdr:grpSpPr>
                <a:xfrm>
                  <a:off x="50774" y="500076"/>
                  <a:ext cx="3508633" cy="2395541"/>
                  <a:chOff x="3688080" y="316230"/>
                  <a:chExt cx="2385060" cy="1901190"/>
                </a:xfrm>
              </xdr:grpSpPr>
              <xdr:graphicFrame macro="">
                <xdr:nvGraphicFramePr>
                  <xdr:cNvPr id="36" name="Chart 35">
                    <a:extLst>
                      <a:ext uri="{FF2B5EF4-FFF2-40B4-BE49-F238E27FC236}">
                        <a16:creationId xmlns:a16="http://schemas.microsoft.com/office/drawing/2014/main" id="{00000000-0008-0000-0600-000024000000}"/>
                      </a:ext>
                    </a:extLst>
                  </xdr:cNvPr>
                  <xdr:cNvGraphicFramePr/>
                </xdr:nvGraphicFramePr>
                <xdr:xfrm>
                  <a:off x="3688080" y="316230"/>
                  <a:ext cx="2385060" cy="1901190"/>
                </xdr:xfrm>
                <a:graphic>
                  <a:graphicData uri="http://schemas.openxmlformats.org/drawingml/2006/chart">
                    <c:chart xmlns:c="http://schemas.openxmlformats.org/drawingml/2006/chart" xmlns:r="http://schemas.openxmlformats.org/officeDocument/2006/relationships" r:id="rId2"/>
                  </a:graphicData>
                </a:graphic>
              </xdr:graphicFrame>
              <xdr:sp macro="" textlink="'SUPPORT SHEET'!A11">
                <xdr:nvSpPr>
                  <xdr:cNvPr id="37" name="TextBox 36">
                    <a:extLst>
                      <a:ext uri="{FF2B5EF4-FFF2-40B4-BE49-F238E27FC236}">
                        <a16:creationId xmlns:a16="http://schemas.microsoft.com/office/drawing/2014/main" id="{00000000-0008-0000-0600-000025000000}"/>
                      </a:ext>
                    </a:extLst>
                  </xdr:cNvPr>
                  <xdr:cNvSpPr txBox="1"/>
                </xdr:nvSpPr>
                <xdr:spPr>
                  <a:xfrm>
                    <a:off x="4494619" y="945066"/>
                    <a:ext cx="939095" cy="335093"/>
                  </a:xfrm>
                  <a:prstGeom prst="rect">
                    <a:avLst/>
                  </a:prstGeom>
                  <a:noFill/>
                  <a:ln w="9525" cmpd="sng">
                    <a:solidFill>
                      <a:schemeClr val="accent4">
                        <a:lumMod val="60000"/>
                        <a:lumOff val="4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417E7360-F28C-4DE5-AAAD-FC9412125B23}" type="TxLink">
                      <a:rPr lang="en-US" sz="2400" b="1" i="0" u="none" strike="noStrike">
                        <a:solidFill>
                          <a:srgbClr val="7030A0"/>
                        </a:solidFill>
                        <a:latin typeface="Arial" panose="020B0604020202020204" pitchFamily="34" charset="0"/>
                        <a:ea typeface="Calibri"/>
                        <a:cs typeface="Arial" panose="020B0604020202020204" pitchFamily="34" charset="0"/>
                      </a:rPr>
                      <a:pPr algn="ctr"/>
                      <a:t>23%</a:t>
                    </a:fld>
                    <a:endParaRPr lang="en-IN" sz="2400" b="1">
                      <a:solidFill>
                        <a:srgbClr val="7030A0"/>
                      </a:solidFill>
                      <a:latin typeface="Arial" panose="020B0604020202020204" pitchFamily="34" charset="0"/>
                      <a:ea typeface="Cascadia Code SemiBold" panose="020B0609020000020004" pitchFamily="49" charset="0"/>
                      <a:cs typeface="Arial" panose="020B0604020202020204" pitchFamily="34" charset="0"/>
                    </a:endParaRPr>
                  </a:p>
                </xdr:txBody>
              </xdr:sp>
              <xdr:sp macro="" textlink="'SUPPORT SHEET'!A10">
                <xdr:nvSpPr>
                  <xdr:cNvPr id="38" name="TextBox 37">
                    <a:extLst>
                      <a:ext uri="{FF2B5EF4-FFF2-40B4-BE49-F238E27FC236}">
                        <a16:creationId xmlns:a16="http://schemas.microsoft.com/office/drawing/2014/main" id="{00000000-0008-0000-0600-000026000000}"/>
                      </a:ext>
                    </a:extLst>
                  </xdr:cNvPr>
                  <xdr:cNvSpPr txBox="1"/>
                </xdr:nvSpPr>
                <xdr:spPr>
                  <a:xfrm>
                    <a:off x="4365872" y="1198558"/>
                    <a:ext cx="1067842" cy="264481"/>
                  </a:xfrm>
                  <a:prstGeom prst="rect">
                    <a:avLst/>
                  </a:prstGeom>
                  <a:noFill/>
                  <a:ln w="9525" cmpd="sng">
                    <a:solidFill>
                      <a:schemeClr val="accent4">
                        <a:lumMod val="60000"/>
                        <a:lumOff val="4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74CB179-175F-4D85-9B99-03ECB54D9DC8}" type="TxLink">
                      <a:rPr lang="en-US" sz="1600" b="1" i="0" u="none" strike="noStrike">
                        <a:solidFill>
                          <a:srgbClr val="7030A0"/>
                        </a:solidFill>
                        <a:latin typeface="Arial" panose="020B0604020202020204" pitchFamily="34" charset="0"/>
                        <a:ea typeface="Calibri"/>
                        <a:cs typeface="Arial" panose="020B0604020202020204" pitchFamily="34" charset="0"/>
                      </a:rPr>
                      <a:pPr algn="ctr"/>
                      <a:t>AMAZON</a:t>
                    </a:fld>
                    <a:endParaRPr lang="en-IN" sz="1600" b="1">
                      <a:solidFill>
                        <a:srgbClr val="7030A0"/>
                      </a:solidFill>
                      <a:latin typeface="Arial" panose="020B0604020202020204" pitchFamily="34" charset="0"/>
                      <a:ea typeface="Cascadia Code SemiBold" panose="020B0609020000020004" pitchFamily="49" charset="0"/>
                      <a:cs typeface="Arial" panose="020B0604020202020204" pitchFamily="34" charset="0"/>
                    </a:endParaRPr>
                  </a:p>
                </xdr:txBody>
              </xdr:sp>
            </xdr:grpSp>
            <xdr:grpSp>
              <xdr:nvGrpSpPr>
                <xdr:cNvPr id="24" name="Group 23">
                  <a:extLst>
                    <a:ext uri="{FF2B5EF4-FFF2-40B4-BE49-F238E27FC236}">
                      <a16:creationId xmlns:a16="http://schemas.microsoft.com/office/drawing/2014/main" id="{00000000-0008-0000-0600-000018000000}"/>
                    </a:ext>
                  </a:extLst>
                </xdr:cNvPr>
                <xdr:cNvGrpSpPr/>
              </xdr:nvGrpSpPr>
              <xdr:grpSpPr>
                <a:xfrm>
                  <a:off x="2016760" y="480373"/>
                  <a:ext cx="3405434" cy="2393773"/>
                  <a:chOff x="3832860" y="384810"/>
                  <a:chExt cx="2842260" cy="2800350"/>
                </a:xfrm>
              </xdr:grpSpPr>
              <xdr:graphicFrame macro="">
                <xdr:nvGraphicFramePr>
                  <xdr:cNvPr id="33" name="Chart 32">
                    <a:extLst>
                      <a:ext uri="{FF2B5EF4-FFF2-40B4-BE49-F238E27FC236}">
                        <a16:creationId xmlns:a16="http://schemas.microsoft.com/office/drawing/2014/main" id="{00000000-0008-0000-0600-000021000000}"/>
                      </a:ext>
                    </a:extLst>
                  </xdr:cNvPr>
                  <xdr:cNvGraphicFramePr/>
                </xdr:nvGraphicFramePr>
                <xdr:xfrm>
                  <a:off x="3832860" y="384810"/>
                  <a:ext cx="2842260" cy="2800350"/>
                </xdr:xfrm>
                <a:graphic>
                  <a:graphicData uri="http://schemas.openxmlformats.org/drawingml/2006/chart">
                    <c:chart xmlns:c="http://schemas.openxmlformats.org/drawingml/2006/chart" xmlns:r="http://schemas.openxmlformats.org/officeDocument/2006/relationships" r:id="rId3"/>
                  </a:graphicData>
                </a:graphic>
              </xdr:graphicFrame>
              <xdr:sp macro="" textlink="'SUPPORT SHEET'!C13">
                <xdr:nvSpPr>
                  <xdr:cNvPr id="34" name="TextBox 33">
                    <a:extLst>
                      <a:ext uri="{FF2B5EF4-FFF2-40B4-BE49-F238E27FC236}">
                        <a16:creationId xmlns:a16="http://schemas.microsoft.com/office/drawing/2014/main" id="{00000000-0008-0000-0600-000022000000}"/>
                      </a:ext>
                    </a:extLst>
                  </xdr:cNvPr>
                  <xdr:cNvSpPr txBox="1"/>
                </xdr:nvSpPr>
                <xdr:spPr>
                  <a:xfrm>
                    <a:off x="4997934" y="1285425"/>
                    <a:ext cx="944880" cy="403860"/>
                  </a:xfrm>
                  <a:prstGeom prst="rect">
                    <a:avLst/>
                  </a:prstGeom>
                  <a:noFill/>
                  <a:ln w="9525" cmpd="sng">
                    <a:solidFill>
                      <a:schemeClr val="accent4">
                        <a:lumMod val="60000"/>
                        <a:lumOff val="4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A0A599C6-9044-4F69-85D7-C49CD87E2864}" type="TxLink">
                      <a:rPr lang="en-US" sz="2400" b="1" i="0" u="none" strike="noStrike">
                        <a:solidFill>
                          <a:srgbClr val="7030A0"/>
                        </a:solidFill>
                        <a:latin typeface="Arial" panose="020B0604020202020204" pitchFamily="34" charset="0"/>
                        <a:ea typeface="Calibri"/>
                        <a:cs typeface="Arial" panose="020B0604020202020204" pitchFamily="34" charset="0"/>
                      </a:rPr>
                      <a:pPr algn="ctr"/>
                      <a:t>26%</a:t>
                    </a:fld>
                    <a:endParaRPr lang="en-IN" sz="2400" b="1">
                      <a:solidFill>
                        <a:srgbClr val="7030A0"/>
                      </a:solidFill>
                      <a:latin typeface="Arial" panose="020B0604020202020204" pitchFamily="34" charset="0"/>
                      <a:ea typeface="Cascadia Code SemiLight" panose="020B0609020000020004" pitchFamily="49" charset="0"/>
                      <a:cs typeface="Arial" panose="020B0604020202020204" pitchFamily="34" charset="0"/>
                    </a:endParaRPr>
                  </a:p>
                </xdr:txBody>
              </xdr:sp>
              <xdr:sp macro="" textlink="'SUPPORT SHEET'!C12">
                <xdr:nvSpPr>
                  <xdr:cNvPr id="35" name="TextBox 34">
                    <a:extLst>
                      <a:ext uri="{FF2B5EF4-FFF2-40B4-BE49-F238E27FC236}">
                        <a16:creationId xmlns:a16="http://schemas.microsoft.com/office/drawing/2014/main" id="{00000000-0008-0000-0600-000023000000}"/>
                      </a:ext>
                    </a:extLst>
                  </xdr:cNvPr>
                  <xdr:cNvSpPr txBox="1"/>
                </xdr:nvSpPr>
                <xdr:spPr>
                  <a:xfrm>
                    <a:off x="4743703" y="1648693"/>
                    <a:ext cx="1280160" cy="449580"/>
                  </a:xfrm>
                  <a:prstGeom prst="rect">
                    <a:avLst/>
                  </a:prstGeom>
                  <a:noFill/>
                  <a:ln w="9525" cmpd="sng">
                    <a:solidFill>
                      <a:schemeClr val="accent4">
                        <a:lumMod val="60000"/>
                        <a:lumOff val="4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A8903974-AB6D-4E31-8961-3174A739F808}" type="TxLink">
                      <a:rPr lang="en-US" sz="1400" b="1" i="0" u="none" strike="noStrike">
                        <a:solidFill>
                          <a:srgbClr val="7030A0"/>
                        </a:solidFill>
                        <a:latin typeface="Arial" panose="020B0604020202020204" pitchFamily="34" charset="0"/>
                        <a:ea typeface="Calibri"/>
                        <a:cs typeface="Arial" panose="020B0604020202020204" pitchFamily="34" charset="0"/>
                      </a:rPr>
                      <a:pPr algn="ctr"/>
                      <a:t>FLIPKART</a:t>
                    </a:fld>
                    <a:endParaRPr lang="en-IN" sz="1400" b="1">
                      <a:solidFill>
                        <a:srgbClr val="7030A0"/>
                      </a:solidFill>
                      <a:latin typeface="Arial" panose="020B0604020202020204" pitchFamily="34" charset="0"/>
                      <a:ea typeface="Cascadia Code SemiLight" panose="020B0609020000020004" pitchFamily="49" charset="0"/>
                      <a:cs typeface="Arial" panose="020B0604020202020204" pitchFamily="34" charset="0"/>
                    </a:endParaRPr>
                  </a:p>
                </xdr:txBody>
              </xdr:sp>
            </xdr:grpSp>
            <xdr:grpSp>
              <xdr:nvGrpSpPr>
                <xdr:cNvPr id="25" name="Group 24">
                  <a:extLst>
                    <a:ext uri="{FF2B5EF4-FFF2-40B4-BE49-F238E27FC236}">
                      <a16:creationId xmlns:a16="http://schemas.microsoft.com/office/drawing/2014/main" id="{00000000-0008-0000-0600-000019000000}"/>
                    </a:ext>
                  </a:extLst>
                </xdr:cNvPr>
                <xdr:cNvGrpSpPr/>
              </xdr:nvGrpSpPr>
              <xdr:grpSpPr>
                <a:xfrm>
                  <a:off x="50774" y="2464118"/>
                  <a:ext cx="3592539" cy="2395542"/>
                  <a:chOff x="3688080" y="316230"/>
                  <a:chExt cx="2385060" cy="1901190"/>
                </a:xfrm>
              </xdr:grpSpPr>
              <xdr:graphicFrame macro="">
                <xdr:nvGraphicFramePr>
                  <xdr:cNvPr id="30" name="Chart 29">
                    <a:extLst>
                      <a:ext uri="{FF2B5EF4-FFF2-40B4-BE49-F238E27FC236}">
                        <a16:creationId xmlns:a16="http://schemas.microsoft.com/office/drawing/2014/main" id="{00000000-0008-0000-0600-00001E000000}"/>
                      </a:ext>
                    </a:extLst>
                  </xdr:cNvPr>
                  <xdr:cNvGraphicFramePr/>
                </xdr:nvGraphicFramePr>
                <xdr:xfrm>
                  <a:off x="3688080" y="316230"/>
                  <a:ext cx="2385060" cy="1901190"/>
                </xdr:xfrm>
                <a:graphic>
                  <a:graphicData uri="http://schemas.openxmlformats.org/drawingml/2006/chart">
                    <c:chart xmlns:c="http://schemas.openxmlformats.org/drawingml/2006/chart" xmlns:r="http://schemas.openxmlformats.org/officeDocument/2006/relationships" r:id="rId4"/>
                  </a:graphicData>
                </a:graphic>
              </xdr:graphicFrame>
              <xdr:sp macro="" textlink="'SUPPORT SHEET'!A15">
                <xdr:nvSpPr>
                  <xdr:cNvPr id="31" name="TextBox 30">
                    <a:extLst>
                      <a:ext uri="{FF2B5EF4-FFF2-40B4-BE49-F238E27FC236}">
                        <a16:creationId xmlns:a16="http://schemas.microsoft.com/office/drawing/2014/main" id="{00000000-0008-0000-0600-00001F000000}"/>
                      </a:ext>
                    </a:extLst>
                  </xdr:cNvPr>
                  <xdr:cNvSpPr txBox="1"/>
                </xdr:nvSpPr>
                <xdr:spPr>
                  <a:xfrm>
                    <a:off x="4494619" y="945066"/>
                    <a:ext cx="939095" cy="335093"/>
                  </a:xfrm>
                  <a:prstGeom prst="rect">
                    <a:avLst/>
                  </a:prstGeom>
                  <a:noFill/>
                  <a:ln w="9525" cmpd="sng">
                    <a:solidFill>
                      <a:schemeClr val="accent4">
                        <a:lumMod val="60000"/>
                        <a:lumOff val="4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7EB423C-9C5C-463A-A180-40817F895161}" type="TxLink">
                      <a:rPr lang="en-US" sz="2400" b="1" i="0" u="none" strike="noStrike">
                        <a:solidFill>
                          <a:srgbClr val="461E64"/>
                        </a:solidFill>
                        <a:latin typeface="Arial" panose="020B0604020202020204" pitchFamily="34" charset="0"/>
                        <a:ea typeface="Calibri"/>
                        <a:cs typeface="Arial" panose="020B0604020202020204" pitchFamily="34" charset="0"/>
                      </a:rPr>
                      <a:pPr algn="ctr"/>
                      <a:t>25%</a:t>
                    </a:fld>
                    <a:endParaRPr lang="en-IN" sz="2400" b="1">
                      <a:solidFill>
                        <a:srgbClr val="461E64"/>
                      </a:solidFill>
                      <a:latin typeface="Arial" panose="020B0604020202020204" pitchFamily="34" charset="0"/>
                      <a:ea typeface="Cascadia Code SemiBold" panose="020B0609020000020004" pitchFamily="49" charset="0"/>
                      <a:cs typeface="Arial" panose="020B0604020202020204" pitchFamily="34" charset="0"/>
                    </a:endParaRPr>
                  </a:p>
                </xdr:txBody>
              </xdr:sp>
              <xdr:sp macro="" textlink="'SUPPORT SHEET'!A14">
                <xdr:nvSpPr>
                  <xdr:cNvPr id="32" name="TextBox 31">
                    <a:extLst>
                      <a:ext uri="{FF2B5EF4-FFF2-40B4-BE49-F238E27FC236}">
                        <a16:creationId xmlns:a16="http://schemas.microsoft.com/office/drawing/2014/main" id="{00000000-0008-0000-0600-000020000000}"/>
                      </a:ext>
                    </a:extLst>
                  </xdr:cNvPr>
                  <xdr:cNvSpPr txBox="1"/>
                </xdr:nvSpPr>
                <xdr:spPr>
                  <a:xfrm>
                    <a:off x="4365872" y="1198558"/>
                    <a:ext cx="1067842" cy="264481"/>
                  </a:xfrm>
                  <a:prstGeom prst="rect">
                    <a:avLst/>
                  </a:prstGeom>
                  <a:noFill/>
                  <a:ln w="9525" cmpd="sng">
                    <a:solidFill>
                      <a:schemeClr val="accent4">
                        <a:lumMod val="60000"/>
                        <a:lumOff val="4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EDF28E25-CB5A-4BCE-A5E2-2C822BF941C0}" type="TxLink">
                      <a:rPr lang="en-US" sz="1800" b="1" i="0" u="none" strike="noStrike">
                        <a:solidFill>
                          <a:srgbClr val="461E64"/>
                        </a:solidFill>
                        <a:latin typeface="Arial" panose="020B0604020202020204" pitchFamily="34" charset="0"/>
                        <a:ea typeface="Calibri"/>
                        <a:cs typeface="Arial" panose="020B0604020202020204" pitchFamily="34" charset="0"/>
                      </a:rPr>
                      <a:pPr algn="ctr"/>
                      <a:t>STORE</a:t>
                    </a:fld>
                    <a:endParaRPr lang="en-IN" sz="1800" b="1">
                      <a:solidFill>
                        <a:srgbClr val="461E64"/>
                      </a:solidFill>
                      <a:latin typeface="Arial" panose="020B0604020202020204" pitchFamily="34" charset="0"/>
                      <a:ea typeface="Cascadia Code SemiBold" panose="020B0609020000020004" pitchFamily="49" charset="0"/>
                      <a:cs typeface="Arial" panose="020B0604020202020204" pitchFamily="34" charset="0"/>
                    </a:endParaRPr>
                  </a:p>
                </xdr:txBody>
              </xdr:sp>
            </xdr:grpSp>
            <xdr:grpSp>
              <xdr:nvGrpSpPr>
                <xdr:cNvPr id="26" name="Group 25">
                  <a:extLst>
                    <a:ext uri="{FF2B5EF4-FFF2-40B4-BE49-F238E27FC236}">
                      <a16:creationId xmlns:a16="http://schemas.microsoft.com/office/drawing/2014/main" id="{00000000-0008-0000-0600-00001A000000}"/>
                    </a:ext>
                  </a:extLst>
                </xdr:cNvPr>
                <xdr:cNvGrpSpPr/>
              </xdr:nvGrpSpPr>
              <xdr:grpSpPr>
                <a:xfrm>
                  <a:off x="1821656" y="2426489"/>
                  <a:ext cx="4097037" cy="2395542"/>
                  <a:chOff x="3688080" y="316230"/>
                  <a:chExt cx="2385060" cy="1901190"/>
                </a:xfrm>
              </xdr:grpSpPr>
              <xdr:graphicFrame macro="">
                <xdr:nvGraphicFramePr>
                  <xdr:cNvPr id="27" name="Chart 26">
                    <a:extLst>
                      <a:ext uri="{FF2B5EF4-FFF2-40B4-BE49-F238E27FC236}">
                        <a16:creationId xmlns:a16="http://schemas.microsoft.com/office/drawing/2014/main" id="{00000000-0008-0000-0600-00001B000000}"/>
                      </a:ext>
                    </a:extLst>
                  </xdr:cNvPr>
                  <xdr:cNvGraphicFramePr/>
                </xdr:nvGraphicFramePr>
                <xdr:xfrm>
                  <a:off x="3688080" y="316230"/>
                  <a:ext cx="2385060" cy="1901190"/>
                </xdr:xfrm>
                <a:graphic>
                  <a:graphicData uri="http://schemas.openxmlformats.org/drawingml/2006/chart">
                    <c:chart xmlns:c="http://schemas.openxmlformats.org/drawingml/2006/chart" xmlns:r="http://schemas.openxmlformats.org/officeDocument/2006/relationships" r:id="rId5"/>
                  </a:graphicData>
                </a:graphic>
              </xdr:graphicFrame>
              <xdr:sp macro="" textlink="'SUPPORT SHEET'!C17">
                <xdr:nvSpPr>
                  <xdr:cNvPr id="28" name="TextBox 27">
                    <a:extLst>
                      <a:ext uri="{FF2B5EF4-FFF2-40B4-BE49-F238E27FC236}">
                        <a16:creationId xmlns:a16="http://schemas.microsoft.com/office/drawing/2014/main" id="{00000000-0008-0000-0600-00001C000000}"/>
                      </a:ext>
                    </a:extLst>
                  </xdr:cNvPr>
                  <xdr:cNvSpPr txBox="1"/>
                </xdr:nvSpPr>
                <xdr:spPr>
                  <a:xfrm>
                    <a:off x="4494619" y="948312"/>
                    <a:ext cx="939095" cy="335093"/>
                  </a:xfrm>
                  <a:prstGeom prst="rect">
                    <a:avLst/>
                  </a:prstGeom>
                  <a:noFill/>
                  <a:ln w="9525" cmpd="sng">
                    <a:solidFill>
                      <a:schemeClr val="accent4">
                        <a:lumMod val="60000"/>
                        <a:lumOff val="4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5A3516D5-3A03-4C60-9EE2-4F8C996EB853}" type="TxLink">
                      <a:rPr lang="en-US" sz="2400" b="1" i="0" u="none" strike="noStrike">
                        <a:solidFill>
                          <a:srgbClr val="461E64"/>
                        </a:solidFill>
                        <a:latin typeface="Arial" panose="020B0604020202020204" pitchFamily="34" charset="0"/>
                        <a:ea typeface="Calibri"/>
                        <a:cs typeface="Arial" panose="020B0604020202020204" pitchFamily="34" charset="0"/>
                      </a:rPr>
                      <a:pPr algn="ctr"/>
                      <a:t>26%</a:t>
                    </a:fld>
                    <a:endParaRPr lang="en-IN" sz="4800" b="1">
                      <a:solidFill>
                        <a:srgbClr val="461E64"/>
                      </a:solidFill>
                      <a:latin typeface="Arial" panose="020B0604020202020204" pitchFamily="34" charset="0"/>
                      <a:ea typeface="Cascadia Code SemiBold" panose="020B0609020000020004" pitchFamily="49" charset="0"/>
                      <a:cs typeface="Arial" panose="020B0604020202020204" pitchFamily="34" charset="0"/>
                    </a:endParaRPr>
                  </a:p>
                </xdr:txBody>
              </xdr:sp>
              <xdr:sp macro="" textlink="'SUPPORT SHEET'!C16">
                <xdr:nvSpPr>
                  <xdr:cNvPr id="29" name="TextBox 28">
                    <a:extLst>
                      <a:ext uri="{FF2B5EF4-FFF2-40B4-BE49-F238E27FC236}">
                        <a16:creationId xmlns:a16="http://schemas.microsoft.com/office/drawing/2014/main" id="{00000000-0008-0000-0600-00001D000000}"/>
                      </a:ext>
                    </a:extLst>
                  </xdr:cNvPr>
                  <xdr:cNvSpPr txBox="1"/>
                </xdr:nvSpPr>
                <xdr:spPr>
                  <a:xfrm>
                    <a:off x="4365872" y="1198558"/>
                    <a:ext cx="1067842" cy="264481"/>
                  </a:xfrm>
                  <a:prstGeom prst="rect">
                    <a:avLst/>
                  </a:prstGeom>
                  <a:noFill/>
                  <a:ln w="9525" cmpd="sng">
                    <a:solidFill>
                      <a:schemeClr val="accent4">
                        <a:lumMod val="60000"/>
                        <a:lumOff val="4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6974A2A2-42D4-4878-B560-FF0E1087AFF4}" type="TxLink">
                      <a:rPr lang="en-US" sz="1400" b="1" i="0" u="none" strike="noStrike">
                        <a:solidFill>
                          <a:srgbClr val="461E64"/>
                        </a:solidFill>
                        <a:latin typeface="Arial" panose="020B0604020202020204" pitchFamily="34" charset="0"/>
                        <a:ea typeface="Calibri"/>
                        <a:cs typeface="Arial" panose="020B0604020202020204" pitchFamily="34" charset="0"/>
                      </a:rPr>
                      <a:pPr algn="ctr"/>
                      <a:t>WEBSITE</a:t>
                    </a:fld>
                    <a:endParaRPr lang="en-IN" sz="1800" b="1">
                      <a:solidFill>
                        <a:srgbClr val="461E64"/>
                      </a:solidFill>
                      <a:latin typeface="Arial" panose="020B0604020202020204" pitchFamily="34" charset="0"/>
                      <a:ea typeface="Cascadia Code SemiBold" panose="020B0609020000020004" pitchFamily="49" charset="0"/>
                      <a:cs typeface="Arial" panose="020B0604020202020204" pitchFamily="34" charset="0"/>
                    </a:endParaRPr>
                  </a:p>
                </xdr:txBody>
              </xdr:sp>
            </xdr:grpSp>
          </xdr:grpSp>
          <xdr:grpSp>
            <xdr:nvGrpSpPr>
              <xdr:cNvPr id="15" name="Group 14">
                <a:extLst>
                  <a:ext uri="{FF2B5EF4-FFF2-40B4-BE49-F238E27FC236}">
                    <a16:creationId xmlns:a16="http://schemas.microsoft.com/office/drawing/2014/main" id="{00000000-0008-0000-0600-00000F000000}"/>
                  </a:ext>
                </a:extLst>
              </xdr:cNvPr>
              <xdr:cNvGrpSpPr/>
            </xdr:nvGrpSpPr>
            <xdr:grpSpPr>
              <a:xfrm>
                <a:off x="4820363" y="151693"/>
                <a:ext cx="7881843" cy="2480323"/>
                <a:chOff x="4820363" y="151693"/>
                <a:chExt cx="7881843" cy="2480323"/>
              </a:xfrm>
            </xdr:grpSpPr>
            <xdr:sp macro="" textlink="">
              <xdr:nvSpPr>
                <xdr:cNvPr id="20" name="Rectangle: Rounded Corners 19">
                  <a:extLst>
                    <a:ext uri="{FF2B5EF4-FFF2-40B4-BE49-F238E27FC236}">
                      <a16:creationId xmlns:a16="http://schemas.microsoft.com/office/drawing/2014/main" id="{00000000-0008-0000-0600-000014000000}"/>
                    </a:ext>
                  </a:extLst>
                </xdr:cNvPr>
                <xdr:cNvSpPr/>
              </xdr:nvSpPr>
              <xdr:spPr>
                <a:xfrm>
                  <a:off x="5512005" y="151693"/>
                  <a:ext cx="5483783" cy="2480323"/>
                </a:xfrm>
                <a:prstGeom prst="roundRect">
                  <a:avLst>
                    <a:gd name="adj" fmla="val 6842"/>
                  </a:avLst>
                </a:prstGeom>
                <a:solidFill>
                  <a:schemeClr val="accent4">
                    <a:lumMod val="40000"/>
                    <a:lumOff val="60000"/>
                  </a:schemeClr>
                </a:solidFill>
                <a:ln>
                  <a:solidFill>
                    <a:schemeClr val="accent4">
                      <a:lumMod val="60000"/>
                      <a:lumOff val="40000"/>
                    </a:schemeClr>
                  </a:solidFill>
                </a:ln>
                <a:scene3d>
                  <a:camera prst="orthographicFront"/>
                  <a:lightRig rig="threePt" dir="t"/>
                </a:scene3d>
                <a:sp3d>
                  <a:bevelT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21" name="Chart 20">
                  <a:extLst>
                    <a:ext uri="{FF2B5EF4-FFF2-40B4-BE49-F238E27FC236}">
                      <a16:creationId xmlns:a16="http://schemas.microsoft.com/office/drawing/2014/main" id="{00000000-0008-0000-0600-000015000000}"/>
                    </a:ext>
                  </a:extLst>
                </xdr:cNvPr>
                <xdr:cNvGraphicFramePr>
                  <a:graphicFrameLocks/>
                </xdr:cNvGraphicFramePr>
              </xdr:nvGraphicFramePr>
              <xdr:xfrm>
                <a:off x="4820363" y="292004"/>
                <a:ext cx="7881843" cy="2274846"/>
              </xdr:xfrm>
              <a:graphic>
                <a:graphicData uri="http://schemas.openxmlformats.org/drawingml/2006/chart">
                  <c:chart xmlns:c="http://schemas.openxmlformats.org/drawingml/2006/chart" xmlns:r="http://schemas.openxmlformats.org/officeDocument/2006/relationships" r:id="rId6"/>
                </a:graphicData>
              </a:graphic>
            </xdr:graphicFrame>
          </xdr:grpSp>
          <xdr:grpSp>
            <xdr:nvGrpSpPr>
              <xdr:cNvPr id="16" name="Group 15">
                <a:extLst>
                  <a:ext uri="{FF2B5EF4-FFF2-40B4-BE49-F238E27FC236}">
                    <a16:creationId xmlns:a16="http://schemas.microsoft.com/office/drawing/2014/main" id="{00000000-0008-0000-0600-000010000000}"/>
                  </a:ext>
                </a:extLst>
              </xdr:cNvPr>
              <xdr:cNvGrpSpPr/>
            </xdr:nvGrpSpPr>
            <xdr:grpSpPr>
              <a:xfrm>
                <a:off x="3112421" y="4820264"/>
                <a:ext cx="2352548" cy="3635361"/>
                <a:chOff x="3112421" y="4820264"/>
                <a:chExt cx="2352548" cy="3635361"/>
              </a:xfrm>
            </xdr:grpSpPr>
            <xdr:sp macro="" textlink="">
              <xdr:nvSpPr>
                <xdr:cNvPr id="18" name="Rectangle: Rounded Corners 17">
                  <a:extLst>
                    <a:ext uri="{FF2B5EF4-FFF2-40B4-BE49-F238E27FC236}">
                      <a16:creationId xmlns:a16="http://schemas.microsoft.com/office/drawing/2014/main" id="{00000000-0008-0000-0600-000012000000}"/>
                    </a:ext>
                  </a:extLst>
                </xdr:cNvPr>
                <xdr:cNvSpPr/>
              </xdr:nvSpPr>
              <xdr:spPr>
                <a:xfrm>
                  <a:off x="3112421" y="4820264"/>
                  <a:ext cx="2352548" cy="3635361"/>
                </a:xfrm>
                <a:prstGeom prst="roundRect">
                  <a:avLst>
                    <a:gd name="adj" fmla="val 6842"/>
                  </a:avLst>
                </a:prstGeom>
                <a:solidFill>
                  <a:schemeClr val="accent4">
                    <a:lumMod val="40000"/>
                    <a:lumOff val="60000"/>
                  </a:schemeClr>
                </a:solidFill>
                <a:ln>
                  <a:solidFill>
                    <a:schemeClr val="accent4">
                      <a:lumMod val="60000"/>
                      <a:lumOff val="40000"/>
                    </a:schemeClr>
                  </a:solidFill>
                </a:ln>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19" name="Chart 18">
                  <a:extLst>
                    <a:ext uri="{FF2B5EF4-FFF2-40B4-BE49-F238E27FC236}">
                      <a16:creationId xmlns:a16="http://schemas.microsoft.com/office/drawing/2014/main" id="{00000000-0008-0000-0600-000013000000}"/>
                    </a:ext>
                  </a:extLst>
                </xdr:cNvPr>
                <xdr:cNvGraphicFramePr>
                  <a:graphicFrameLocks/>
                </xdr:cNvGraphicFramePr>
              </xdr:nvGraphicFramePr>
              <xdr:xfrm>
                <a:off x="3211629" y="5466624"/>
                <a:ext cx="2233997" cy="2928937"/>
              </xdr:xfrm>
              <a:graphic>
                <a:graphicData uri="http://schemas.openxmlformats.org/drawingml/2006/chart">
                  <c:chart xmlns:c="http://schemas.openxmlformats.org/drawingml/2006/chart" xmlns:r="http://schemas.openxmlformats.org/officeDocument/2006/relationships" r:id="rId7"/>
                </a:graphicData>
              </a:graphic>
            </xdr:graphicFrame>
          </xdr:grpSp>
          <xdr:sp macro="" textlink="">
            <xdr:nvSpPr>
              <xdr:cNvPr id="17" name="Rectangle: Rounded Corners 16">
                <a:extLst>
                  <a:ext uri="{FF2B5EF4-FFF2-40B4-BE49-F238E27FC236}">
                    <a16:creationId xmlns:a16="http://schemas.microsoft.com/office/drawing/2014/main" id="{00000000-0008-0000-0600-000011000000}"/>
                  </a:ext>
                </a:extLst>
              </xdr:cNvPr>
              <xdr:cNvSpPr/>
            </xdr:nvSpPr>
            <xdr:spPr>
              <a:xfrm>
                <a:off x="309658" y="4822031"/>
                <a:ext cx="2688101" cy="3633594"/>
              </a:xfrm>
              <a:prstGeom prst="roundRect">
                <a:avLst>
                  <a:gd name="adj" fmla="val 6842"/>
                </a:avLst>
              </a:prstGeom>
              <a:solidFill>
                <a:schemeClr val="accent4">
                  <a:lumMod val="40000"/>
                  <a:lumOff val="60000"/>
                </a:schemeClr>
              </a:solidFill>
              <a:ln>
                <a:solidFill>
                  <a:schemeClr val="accent4">
                    <a:lumMod val="60000"/>
                    <a:lumOff val="40000"/>
                  </a:schemeClr>
                </a:solidFill>
              </a:ln>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grpSp>
    </xdr:grpSp>
    <xdr:clientData/>
  </xdr:twoCellAnchor>
  <xdr:twoCellAnchor editAs="oneCell">
    <xdr:from>
      <xdr:col>0</xdr:col>
      <xdr:colOff>297350</xdr:colOff>
      <xdr:row>29</xdr:row>
      <xdr:rowOff>25400</xdr:rowOff>
    </xdr:from>
    <xdr:to>
      <xdr:col>4</xdr:col>
      <xdr:colOff>406400</xdr:colOff>
      <xdr:row>46</xdr:row>
      <xdr:rowOff>127000</xdr:rowOff>
    </xdr:to>
    <mc:AlternateContent xmlns:mc="http://schemas.openxmlformats.org/markup-compatibility/2006" xmlns:a14="http://schemas.microsoft.com/office/drawing/2010/main">
      <mc:Choice Requires="a14">
        <xdr:graphicFrame macro="">
          <xdr:nvGraphicFramePr>
            <xdr:cNvPr id="66" name="PRODUCT 4">
              <a:extLst>
                <a:ext uri="{FF2B5EF4-FFF2-40B4-BE49-F238E27FC236}">
                  <a16:creationId xmlns:a16="http://schemas.microsoft.com/office/drawing/2014/main" id="{00000000-0008-0000-0600-000042000000}"/>
                </a:ext>
              </a:extLst>
            </xdr:cNvPr>
            <xdr:cNvGraphicFramePr/>
          </xdr:nvGraphicFramePr>
          <xdr:xfrm>
            <a:off x="0" y="0"/>
            <a:ext cx="0" cy="0"/>
          </xdr:xfrm>
          <a:graphic>
            <a:graphicData uri="http://schemas.microsoft.com/office/drawing/2010/slicer">
              <sle:slicer xmlns:sle="http://schemas.microsoft.com/office/drawing/2010/slicer" name="PRODUCT 4"/>
            </a:graphicData>
          </a:graphic>
        </xdr:graphicFrame>
      </mc:Choice>
      <mc:Fallback xmlns="">
        <xdr:sp macro="" textlink="">
          <xdr:nvSpPr>
            <xdr:cNvPr id="0" name=""/>
            <xdr:cNvSpPr>
              <a:spLocks noTextEdit="1"/>
            </xdr:cNvSpPr>
          </xdr:nvSpPr>
          <xdr:spPr>
            <a:xfrm>
              <a:off x="297350" y="5181600"/>
              <a:ext cx="2547450" cy="31242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241300</xdr:colOff>
      <xdr:row>0</xdr:row>
      <xdr:rowOff>152400</xdr:rowOff>
    </xdr:from>
    <xdr:to>
      <xdr:col>18</xdr:col>
      <xdr:colOff>63500</xdr:colOff>
      <xdr:row>5</xdr:row>
      <xdr:rowOff>0</xdr:rowOff>
    </xdr:to>
    <xdr:sp macro="" textlink="">
      <xdr:nvSpPr>
        <xdr:cNvPr id="68" name="TextBox 67">
          <a:extLst>
            <a:ext uri="{FF2B5EF4-FFF2-40B4-BE49-F238E27FC236}">
              <a16:creationId xmlns:a16="http://schemas.microsoft.com/office/drawing/2014/main" id="{00000000-0008-0000-0600-000044000000}"/>
            </a:ext>
          </a:extLst>
        </xdr:cNvPr>
        <xdr:cNvSpPr txBox="1"/>
      </xdr:nvSpPr>
      <xdr:spPr>
        <a:xfrm>
          <a:off x="5727700" y="152400"/>
          <a:ext cx="5308600" cy="762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600" b="1" u="sng" cap="none" spc="0">
              <a:ln w="9525">
                <a:solidFill>
                  <a:schemeClr val="bg1"/>
                </a:solidFill>
                <a:prstDash val="solid"/>
              </a:ln>
              <a:solidFill>
                <a:schemeClr val="tx1"/>
              </a:solidFill>
              <a:effectLst>
                <a:outerShdw blurRad="12700" dist="38100" dir="2700000" algn="tl" rotWithShape="0">
                  <a:schemeClr val="bg1">
                    <a:lumMod val="50000"/>
                  </a:schemeClr>
                </a:outerShdw>
              </a:effectLst>
            </a:rPr>
            <a:t>GENDER</a:t>
          </a:r>
          <a:r>
            <a:rPr lang="en-IN" sz="3200" b="1" u="sng" cap="none" spc="0">
              <a:ln w="9525">
                <a:solidFill>
                  <a:schemeClr val="bg1"/>
                </a:solidFill>
                <a:prstDash val="solid"/>
              </a:ln>
              <a:solidFill>
                <a:schemeClr val="tx1"/>
              </a:solidFill>
              <a:effectLst>
                <a:outerShdw blurRad="12700" dist="38100" dir="2700000" algn="tl" rotWithShape="0">
                  <a:schemeClr val="bg1">
                    <a:lumMod val="50000"/>
                  </a:schemeClr>
                </a:outerShdw>
              </a:effectLst>
            </a:rPr>
            <a:t> wise </a:t>
          </a:r>
          <a:r>
            <a:rPr lang="en-IN" sz="3600" b="1" u="sng" cap="none" spc="0">
              <a:ln w="9525">
                <a:solidFill>
                  <a:schemeClr val="bg1"/>
                </a:solidFill>
                <a:prstDash val="solid"/>
              </a:ln>
              <a:solidFill>
                <a:schemeClr val="tx1"/>
              </a:solidFill>
              <a:effectLst>
                <a:outerShdw blurRad="12700" dist="38100" dir="2700000" algn="tl" rotWithShape="0">
                  <a:schemeClr val="bg1">
                    <a:lumMod val="50000"/>
                  </a:schemeClr>
                </a:outerShdw>
              </a:effectLst>
            </a:rPr>
            <a:t>CUSTOMERS</a:t>
          </a:r>
          <a:r>
            <a:rPr lang="en-IN" sz="3200" b="1" u="sng" cap="none" spc="0">
              <a:ln w="9525">
                <a:solidFill>
                  <a:schemeClr val="bg1"/>
                </a:solidFill>
                <a:prstDash val="solid"/>
              </a:ln>
              <a:solidFill>
                <a:schemeClr val="tx1"/>
              </a:solidFill>
              <a:effectLst>
                <a:outerShdw blurRad="12700" dist="38100" dir="2700000" algn="tl" rotWithShape="0">
                  <a:schemeClr val="bg1">
                    <a:lumMod val="50000"/>
                  </a:schemeClr>
                </a:outerShdw>
              </a:effectLst>
            </a:rPr>
            <a:t> </a:t>
          </a:r>
        </a:p>
      </xdr:txBody>
    </xdr:sp>
    <xdr:clientData/>
  </xdr:twoCellAnchor>
  <xdr:twoCellAnchor>
    <xdr:from>
      <xdr:col>13</xdr:col>
      <xdr:colOff>50800</xdr:colOff>
      <xdr:row>16</xdr:row>
      <xdr:rowOff>25400</xdr:rowOff>
    </xdr:from>
    <xdr:to>
      <xdr:col>18</xdr:col>
      <xdr:colOff>63500</xdr:colOff>
      <xdr:row>20</xdr:row>
      <xdr:rowOff>63500</xdr:rowOff>
    </xdr:to>
    <xdr:sp macro="" textlink="">
      <xdr:nvSpPr>
        <xdr:cNvPr id="69" name="TextBox 68">
          <a:extLst>
            <a:ext uri="{FF2B5EF4-FFF2-40B4-BE49-F238E27FC236}">
              <a16:creationId xmlns:a16="http://schemas.microsoft.com/office/drawing/2014/main" id="{00000000-0008-0000-0600-000045000000}"/>
            </a:ext>
          </a:extLst>
        </xdr:cNvPr>
        <xdr:cNvSpPr txBox="1"/>
      </xdr:nvSpPr>
      <xdr:spPr>
        <a:xfrm>
          <a:off x="7975600" y="2951480"/>
          <a:ext cx="3060700" cy="7696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600" b="1" u="sng"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STATE </a:t>
          </a:r>
          <a:r>
            <a:rPr lang="en-IN" sz="2800" b="1" u="sng" cap="none" spc="0">
              <a:ln w="9525">
                <a:solidFill>
                  <a:schemeClr val="bg1"/>
                </a:solidFill>
                <a:prstDash val="solid"/>
              </a:ln>
              <a:solidFill>
                <a:schemeClr val="tx1"/>
              </a:solidFill>
              <a:effectLst>
                <a:outerShdw blurRad="12700" dist="38100" dir="2700000" algn="tl" rotWithShape="0">
                  <a:schemeClr val="bg1">
                    <a:lumMod val="50000"/>
                  </a:schemeClr>
                </a:outerShdw>
              </a:effectLst>
            </a:rPr>
            <a:t>vs</a:t>
          </a:r>
          <a:r>
            <a:rPr lang="en-IN" sz="3600" b="1" u="sng"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SALES</a:t>
          </a:r>
          <a:endParaRPr lang="en-IN" sz="3600" b="1" u="sng"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twoCellAnchor>
  <xdr:twoCellAnchor>
    <xdr:from>
      <xdr:col>0</xdr:col>
      <xdr:colOff>558800</xdr:colOff>
      <xdr:row>26</xdr:row>
      <xdr:rowOff>76200</xdr:rowOff>
    </xdr:from>
    <xdr:to>
      <xdr:col>4</xdr:col>
      <xdr:colOff>127000</xdr:colOff>
      <xdr:row>30</xdr:row>
      <xdr:rowOff>0</xdr:rowOff>
    </xdr:to>
    <xdr:sp macro="" textlink="">
      <xdr:nvSpPr>
        <xdr:cNvPr id="70" name="TextBox 69">
          <a:extLst>
            <a:ext uri="{FF2B5EF4-FFF2-40B4-BE49-F238E27FC236}">
              <a16:creationId xmlns:a16="http://schemas.microsoft.com/office/drawing/2014/main" id="{00000000-0008-0000-0600-000046000000}"/>
            </a:ext>
          </a:extLst>
        </xdr:cNvPr>
        <xdr:cNvSpPr txBox="1"/>
      </xdr:nvSpPr>
      <xdr:spPr>
        <a:xfrm>
          <a:off x="558800" y="4831080"/>
          <a:ext cx="2006600" cy="655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u="sng" cap="none" spc="0">
              <a:ln w="9525">
                <a:solidFill>
                  <a:schemeClr val="bg1"/>
                </a:solidFill>
                <a:prstDash val="solid"/>
              </a:ln>
              <a:solidFill>
                <a:schemeClr val="tx1"/>
              </a:solidFill>
              <a:effectLst>
                <a:outerShdw blurRad="12700" dist="38100" dir="2700000" algn="tl" rotWithShape="0">
                  <a:schemeClr val="bg1">
                    <a:lumMod val="50000"/>
                  </a:schemeClr>
                </a:outerShdw>
              </a:effectLst>
            </a:rPr>
            <a:t>PRODUCTS</a:t>
          </a:r>
        </a:p>
      </xdr:txBody>
    </xdr:sp>
    <xdr:clientData/>
  </xdr:twoCellAnchor>
  <xdr:twoCellAnchor>
    <xdr:from>
      <xdr:col>5</xdr:col>
      <xdr:colOff>215900</xdr:colOff>
      <xdr:row>26</xdr:row>
      <xdr:rowOff>76200</xdr:rowOff>
    </xdr:from>
    <xdr:to>
      <xdr:col>8</xdr:col>
      <xdr:colOff>533400</xdr:colOff>
      <xdr:row>32</xdr:row>
      <xdr:rowOff>63500</xdr:rowOff>
    </xdr:to>
    <xdr:sp macro="" textlink="">
      <xdr:nvSpPr>
        <xdr:cNvPr id="72" name="TextBox 71">
          <a:extLst>
            <a:ext uri="{FF2B5EF4-FFF2-40B4-BE49-F238E27FC236}">
              <a16:creationId xmlns:a16="http://schemas.microsoft.com/office/drawing/2014/main" id="{00000000-0008-0000-0600-000048000000}"/>
            </a:ext>
          </a:extLst>
        </xdr:cNvPr>
        <xdr:cNvSpPr txBox="1"/>
      </xdr:nvSpPr>
      <xdr:spPr>
        <a:xfrm>
          <a:off x="3263900" y="4831080"/>
          <a:ext cx="2146300" cy="1084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1" i="0" u="sng" cap="none" spc="0">
              <a:ln w="9525">
                <a:solidFill>
                  <a:schemeClr val="bg1"/>
                </a:solidFill>
                <a:prstDash val="solid"/>
              </a:ln>
              <a:solidFill>
                <a:schemeClr val="tx1"/>
              </a:solidFill>
              <a:effectLst>
                <a:outerShdw blurRad="12700" dist="38100" dir="2700000" algn="tl" rotWithShape="0">
                  <a:schemeClr val="bg1">
                    <a:lumMod val="50000"/>
                  </a:schemeClr>
                </a:outerShdw>
              </a:effectLst>
            </a:rPr>
            <a:t>YEAR WISE </a:t>
          </a:r>
          <a:r>
            <a:rPr lang="en-IN" sz="2800" b="1" i="0" u="sng" cap="none" spc="0">
              <a:ln w="9525">
                <a:solidFill>
                  <a:schemeClr val="bg1"/>
                </a:solidFill>
                <a:prstDash val="solid"/>
              </a:ln>
              <a:solidFill>
                <a:schemeClr val="tx1"/>
              </a:solidFill>
              <a:effectLst>
                <a:outerShdw blurRad="12700" dist="38100" dir="2700000" algn="tl" rotWithShape="0">
                  <a:schemeClr val="bg1">
                    <a:lumMod val="50000"/>
                  </a:schemeClr>
                </a:outerShdw>
              </a:effectLst>
            </a:rPr>
            <a:t>CUSTOMERS</a:t>
          </a:r>
          <a:endParaRPr lang="en-IN" sz="2400" b="1" i="0" u="sng"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twoCellAnchor>
  <xdr:twoCellAnchor>
    <xdr:from>
      <xdr:col>1</xdr:col>
      <xdr:colOff>76200</xdr:colOff>
      <xdr:row>0</xdr:row>
      <xdr:rowOff>50800</xdr:rowOff>
    </xdr:from>
    <xdr:to>
      <xdr:col>8</xdr:col>
      <xdr:colOff>520700</xdr:colOff>
      <xdr:row>4</xdr:row>
      <xdr:rowOff>63500</xdr:rowOff>
    </xdr:to>
    <xdr:sp macro="" textlink="">
      <xdr:nvSpPr>
        <xdr:cNvPr id="73" name="TextBox 72">
          <a:extLst>
            <a:ext uri="{FF2B5EF4-FFF2-40B4-BE49-F238E27FC236}">
              <a16:creationId xmlns:a16="http://schemas.microsoft.com/office/drawing/2014/main" id="{00000000-0008-0000-0600-000049000000}"/>
            </a:ext>
          </a:extLst>
        </xdr:cNvPr>
        <xdr:cNvSpPr txBox="1"/>
      </xdr:nvSpPr>
      <xdr:spPr>
        <a:xfrm>
          <a:off x="685800" y="50800"/>
          <a:ext cx="4711700" cy="744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600" b="1" u="sng" cap="none" spc="0">
              <a:ln w="9525">
                <a:solidFill>
                  <a:schemeClr val="bg1"/>
                </a:solidFill>
                <a:prstDash val="solid"/>
              </a:ln>
              <a:solidFill>
                <a:schemeClr val="tx1"/>
              </a:solidFill>
              <a:effectLst>
                <a:outerShdw blurRad="12700" dist="38100" dir="2700000" algn="tl" rotWithShape="0">
                  <a:schemeClr val="bg1">
                    <a:lumMod val="50000"/>
                  </a:schemeClr>
                </a:outerShdw>
              </a:effectLst>
            </a:rPr>
            <a:t>E-COMMERCE</a:t>
          </a:r>
          <a:r>
            <a:rPr lang="en-IN" sz="3600" b="1" u="sng"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SALES </a:t>
          </a:r>
          <a:endParaRPr lang="en-IN" sz="3600" b="1" u="sng"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twoCellAnchor>
  <xdr:twoCellAnchor>
    <xdr:from>
      <xdr:col>18</xdr:col>
      <xdr:colOff>190224</xdr:colOff>
      <xdr:row>8</xdr:row>
      <xdr:rowOff>16340</xdr:rowOff>
    </xdr:from>
    <xdr:to>
      <xdr:col>21</xdr:col>
      <xdr:colOff>294516</xdr:colOff>
      <xdr:row>15</xdr:row>
      <xdr:rowOff>69319</xdr:rowOff>
    </xdr:to>
    <xdr:sp macro="" textlink="">
      <xdr:nvSpPr>
        <xdr:cNvPr id="74" name="Rectangle: Rounded Corners 73">
          <a:extLst>
            <a:ext uri="{FF2B5EF4-FFF2-40B4-BE49-F238E27FC236}">
              <a16:creationId xmlns:a16="http://schemas.microsoft.com/office/drawing/2014/main" id="{C871FD94-056B-43BD-87D8-0FE15D0551E9}"/>
            </a:ext>
          </a:extLst>
        </xdr:cNvPr>
        <xdr:cNvSpPr/>
      </xdr:nvSpPr>
      <xdr:spPr>
        <a:xfrm>
          <a:off x="11163024" y="1438740"/>
          <a:ext cx="1933092" cy="1297579"/>
        </a:xfrm>
        <a:prstGeom prst="roundRect">
          <a:avLst>
            <a:gd name="adj" fmla="val 6842"/>
          </a:avLst>
        </a:prstGeom>
        <a:solidFill>
          <a:schemeClr val="accent4">
            <a:lumMod val="40000"/>
            <a:lumOff val="60000"/>
          </a:schemeClr>
        </a:solid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75115</xdr:colOff>
      <xdr:row>10</xdr:row>
      <xdr:rowOff>92156</xdr:rowOff>
    </xdr:from>
    <xdr:to>
      <xdr:col>20</xdr:col>
      <xdr:colOff>257600</xdr:colOff>
      <xdr:row>14</xdr:row>
      <xdr:rowOff>150892</xdr:rowOff>
    </xdr:to>
    <xdr:pic>
      <xdr:nvPicPr>
        <xdr:cNvPr id="75" name="Graphic 74" descr="Peacock with solid fill">
          <a:hlinkClick xmlns:r="http://schemas.openxmlformats.org/officeDocument/2006/relationships" r:id="rId8"/>
          <a:extLst>
            <a:ext uri="{FF2B5EF4-FFF2-40B4-BE49-F238E27FC236}">
              <a16:creationId xmlns:a16="http://schemas.microsoft.com/office/drawing/2014/main" id="{8E3A02F6-764F-4855-8D4F-72E743787426}"/>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1657515" y="1870156"/>
          <a:ext cx="792085" cy="769936"/>
        </a:xfrm>
        <a:prstGeom prst="rect">
          <a:avLst/>
        </a:prstGeom>
      </xdr:spPr>
    </xdr:pic>
    <xdr:clientData/>
  </xdr:twoCellAnchor>
  <xdr:twoCellAnchor>
    <xdr:from>
      <xdr:col>19</xdr:col>
      <xdr:colOff>81147</xdr:colOff>
      <xdr:row>8</xdr:row>
      <xdr:rowOff>84799</xdr:rowOff>
    </xdr:from>
    <xdr:to>
      <xdr:col>20</xdr:col>
      <xdr:colOff>562259</xdr:colOff>
      <xdr:row>10</xdr:row>
      <xdr:rowOff>84827</xdr:rowOff>
    </xdr:to>
    <xdr:sp macro="" textlink="">
      <xdr:nvSpPr>
        <xdr:cNvPr id="76" name="TextBox 75">
          <a:extLst>
            <a:ext uri="{FF2B5EF4-FFF2-40B4-BE49-F238E27FC236}">
              <a16:creationId xmlns:a16="http://schemas.microsoft.com/office/drawing/2014/main" id="{72CF7B7A-60AD-4433-A702-F9BD2B424382}"/>
            </a:ext>
          </a:extLst>
        </xdr:cNvPr>
        <xdr:cNvSpPr txBox="1"/>
      </xdr:nvSpPr>
      <xdr:spPr>
        <a:xfrm>
          <a:off x="11663547" y="1507199"/>
          <a:ext cx="1090712" cy="3556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chemeClr val="tx1"/>
              </a:solidFill>
              <a:latin typeface="Arial" panose="020B0604020202020204" pitchFamily="34" charset="0"/>
              <a:cs typeface="Arial" panose="020B0604020202020204" pitchFamily="34" charset="0"/>
            </a:rPr>
            <a:t>CAMEL</a:t>
          </a:r>
        </a:p>
        <a:p>
          <a:endParaRPr lang="en-IN" sz="1600" b="1">
            <a:solidFill>
              <a:schemeClr val="tx1"/>
            </a:solidFill>
            <a:latin typeface="Arial" panose="020B0604020202020204" pitchFamily="34" charset="0"/>
            <a:cs typeface="Arial" panose="020B0604020202020204" pitchFamily="34" charset="0"/>
          </a:endParaRPr>
        </a:p>
      </xdr:txBody>
    </xdr:sp>
    <xdr:clientData/>
  </xdr:twoCellAnchor>
  <xdr:twoCellAnchor>
    <xdr:from>
      <xdr:col>18</xdr:col>
      <xdr:colOff>215350</xdr:colOff>
      <xdr:row>15</xdr:row>
      <xdr:rowOff>143284</xdr:rowOff>
    </xdr:from>
    <xdr:to>
      <xdr:col>21</xdr:col>
      <xdr:colOff>307217</xdr:colOff>
      <xdr:row>23</xdr:row>
      <xdr:rowOff>78136</xdr:rowOff>
    </xdr:to>
    <xdr:sp macro="" textlink="">
      <xdr:nvSpPr>
        <xdr:cNvPr id="77" name="Rectangle: Rounded Corners 76">
          <a:extLst>
            <a:ext uri="{FF2B5EF4-FFF2-40B4-BE49-F238E27FC236}">
              <a16:creationId xmlns:a16="http://schemas.microsoft.com/office/drawing/2014/main" id="{AC06BDA8-C3B4-4F19-A51C-E2EB3DE09B80}"/>
            </a:ext>
          </a:extLst>
        </xdr:cNvPr>
        <xdr:cNvSpPr/>
      </xdr:nvSpPr>
      <xdr:spPr>
        <a:xfrm>
          <a:off x="11188150" y="2810284"/>
          <a:ext cx="1920667" cy="1357252"/>
        </a:xfrm>
        <a:prstGeom prst="roundRect">
          <a:avLst>
            <a:gd name="adj" fmla="val 6842"/>
          </a:avLst>
        </a:prstGeom>
        <a:solidFill>
          <a:schemeClr val="accent4">
            <a:lumMod val="40000"/>
            <a:lumOff val="60000"/>
          </a:schemeClr>
        </a:solid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71440</xdr:colOff>
      <xdr:row>18</xdr:row>
      <xdr:rowOff>65003</xdr:rowOff>
    </xdr:from>
    <xdr:to>
      <xdr:col>20</xdr:col>
      <xdr:colOff>443749</xdr:colOff>
      <xdr:row>23</xdr:row>
      <xdr:rowOff>122739</xdr:rowOff>
    </xdr:to>
    <xdr:pic>
      <xdr:nvPicPr>
        <xdr:cNvPr id="78" name="Graphic 77" descr="Palette with solid fill">
          <a:hlinkClick xmlns:r="http://schemas.openxmlformats.org/officeDocument/2006/relationships" r:id="rId11"/>
          <a:extLst>
            <a:ext uri="{FF2B5EF4-FFF2-40B4-BE49-F238E27FC236}">
              <a16:creationId xmlns:a16="http://schemas.microsoft.com/office/drawing/2014/main" id="{78D3BFDF-7838-45D3-B0BC-575FE04057B5}"/>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1653840" y="3265403"/>
          <a:ext cx="981909" cy="946736"/>
        </a:xfrm>
        <a:prstGeom prst="rect">
          <a:avLst/>
        </a:prstGeom>
      </xdr:spPr>
    </xdr:pic>
    <xdr:clientData/>
  </xdr:twoCellAnchor>
  <xdr:twoCellAnchor>
    <xdr:from>
      <xdr:col>18</xdr:col>
      <xdr:colOff>486605</xdr:colOff>
      <xdr:row>16</xdr:row>
      <xdr:rowOff>165870</xdr:rowOff>
    </xdr:from>
    <xdr:to>
      <xdr:col>21</xdr:col>
      <xdr:colOff>188975</xdr:colOff>
      <xdr:row>18</xdr:row>
      <xdr:rowOff>144274</xdr:rowOff>
    </xdr:to>
    <xdr:sp macro="" textlink="">
      <xdr:nvSpPr>
        <xdr:cNvPr id="79" name="TextBox 78">
          <a:extLst>
            <a:ext uri="{FF2B5EF4-FFF2-40B4-BE49-F238E27FC236}">
              <a16:creationId xmlns:a16="http://schemas.microsoft.com/office/drawing/2014/main" id="{0C705336-6BB8-4AC4-990B-3CEF2046080A}"/>
            </a:ext>
          </a:extLst>
        </xdr:cNvPr>
        <xdr:cNvSpPr txBox="1"/>
      </xdr:nvSpPr>
      <xdr:spPr>
        <a:xfrm>
          <a:off x="11459405" y="3010670"/>
          <a:ext cx="1531170" cy="3340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chemeClr val="tx1"/>
              </a:solidFill>
              <a:latin typeface="Arial" panose="020B0604020202020204" pitchFamily="34" charset="0"/>
              <a:cs typeface="Arial" panose="020B0604020202020204" pitchFamily="34" charset="0"/>
            </a:rPr>
            <a:t>CLASSMATE</a:t>
          </a:r>
        </a:p>
        <a:p>
          <a:endParaRPr lang="en-IN" sz="1600" b="1">
            <a:solidFill>
              <a:schemeClr val="tx1"/>
            </a:solidFill>
            <a:latin typeface="Arial" panose="020B0604020202020204" pitchFamily="34" charset="0"/>
            <a:cs typeface="Arial" panose="020B0604020202020204" pitchFamily="34" charset="0"/>
          </a:endParaRPr>
        </a:p>
      </xdr:txBody>
    </xdr:sp>
    <xdr:clientData/>
  </xdr:twoCellAnchor>
  <xdr:twoCellAnchor>
    <xdr:from>
      <xdr:col>18</xdr:col>
      <xdr:colOff>176979</xdr:colOff>
      <xdr:row>23</xdr:row>
      <xdr:rowOff>152101</xdr:rowOff>
    </xdr:from>
    <xdr:to>
      <xdr:col>21</xdr:col>
      <xdr:colOff>332617</xdr:colOff>
      <xdr:row>31</xdr:row>
      <xdr:rowOff>57733</xdr:rowOff>
    </xdr:to>
    <xdr:sp macro="" textlink="">
      <xdr:nvSpPr>
        <xdr:cNvPr id="80" name="Rectangle: Rounded Corners 79">
          <a:extLst>
            <a:ext uri="{FF2B5EF4-FFF2-40B4-BE49-F238E27FC236}">
              <a16:creationId xmlns:a16="http://schemas.microsoft.com/office/drawing/2014/main" id="{09A79442-28AA-4E6E-9ED0-18CB9F4AA6B9}"/>
            </a:ext>
          </a:extLst>
        </xdr:cNvPr>
        <xdr:cNvSpPr/>
      </xdr:nvSpPr>
      <xdr:spPr>
        <a:xfrm>
          <a:off x="11149779" y="4241501"/>
          <a:ext cx="1984438" cy="1328032"/>
        </a:xfrm>
        <a:prstGeom prst="roundRect">
          <a:avLst>
            <a:gd name="adj" fmla="val 6842"/>
          </a:avLst>
        </a:prstGeom>
        <a:solidFill>
          <a:schemeClr val="accent4">
            <a:lumMod val="40000"/>
            <a:lumOff val="60000"/>
          </a:schemeClr>
        </a:solid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191506</xdr:colOff>
      <xdr:row>25</xdr:row>
      <xdr:rowOff>123520</xdr:rowOff>
    </xdr:from>
    <xdr:to>
      <xdr:col>20</xdr:col>
      <xdr:colOff>492490</xdr:colOff>
      <xdr:row>30</xdr:row>
      <xdr:rowOff>116251</xdr:rowOff>
    </xdr:to>
    <xdr:pic>
      <xdr:nvPicPr>
        <xdr:cNvPr id="81" name="Graphic 80" descr="Ruler with solid fill">
          <a:hlinkClick xmlns:r="http://schemas.openxmlformats.org/officeDocument/2006/relationships" r:id="rId14"/>
          <a:extLst>
            <a:ext uri="{FF2B5EF4-FFF2-40B4-BE49-F238E27FC236}">
              <a16:creationId xmlns:a16="http://schemas.microsoft.com/office/drawing/2014/main" id="{9F159201-59F2-49D7-BD93-E61119E5D82C}"/>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1773906" y="4568520"/>
          <a:ext cx="910584" cy="881731"/>
        </a:xfrm>
        <a:prstGeom prst="rect">
          <a:avLst/>
        </a:prstGeom>
      </xdr:spPr>
    </xdr:pic>
    <xdr:clientData/>
  </xdr:twoCellAnchor>
  <xdr:twoCellAnchor>
    <xdr:from>
      <xdr:col>19</xdr:col>
      <xdr:colOff>265083</xdr:colOff>
      <xdr:row>24</xdr:row>
      <xdr:rowOff>33143</xdr:rowOff>
    </xdr:from>
    <xdr:to>
      <xdr:col>21</xdr:col>
      <xdr:colOff>131696</xdr:colOff>
      <xdr:row>26</xdr:row>
      <xdr:rowOff>33171</xdr:rowOff>
    </xdr:to>
    <xdr:sp macro="" textlink="">
      <xdr:nvSpPr>
        <xdr:cNvPr id="82" name="TextBox 81">
          <a:extLst>
            <a:ext uri="{FF2B5EF4-FFF2-40B4-BE49-F238E27FC236}">
              <a16:creationId xmlns:a16="http://schemas.microsoft.com/office/drawing/2014/main" id="{10A9B102-8509-4EC2-8D7E-5B941F59F15F}"/>
            </a:ext>
          </a:extLst>
        </xdr:cNvPr>
        <xdr:cNvSpPr txBox="1"/>
      </xdr:nvSpPr>
      <xdr:spPr>
        <a:xfrm>
          <a:off x="11847483" y="4300343"/>
          <a:ext cx="1085813" cy="3556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chemeClr val="tx1"/>
              </a:solidFill>
              <a:latin typeface="Arial" panose="020B0604020202020204" pitchFamily="34" charset="0"/>
              <a:cs typeface="Arial" panose="020B0604020202020204" pitchFamily="34" charset="0"/>
            </a:rPr>
            <a:t>DOMS</a:t>
          </a:r>
        </a:p>
        <a:p>
          <a:endParaRPr lang="en-IN" sz="1600" b="1">
            <a:solidFill>
              <a:schemeClr val="tx1"/>
            </a:solidFill>
            <a:latin typeface="Arial" panose="020B0604020202020204" pitchFamily="34" charset="0"/>
            <a:cs typeface="Arial" panose="020B0604020202020204" pitchFamily="34" charset="0"/>
          </a:endParaRPr>
        </a:p>
      </xdr:txBody>
    </xdr:sp>
    <xdr:clientData/>
  </xdr:twoCellAnchor>
  <xdr:twoCellAnchor>
    <xdr:from>
      <xdr:col>18</xdr:col>
      <xdr:colOff>189130</xdr:colOff>
      <xdr:row>31</xdr:row>
      <xdr:rowOff>131698</xdr:rowOff>
    </xdr:from>
    <xdr:to>
      <xdr:col>21</xdr:col>
      <xdr:colOff>281817</xdr:colOff>
      <xdr:row>39</xdr:row>
      <xdr:rowOff>20810</xdr:rowOff>
    </xdr:to>
    <xdr:sp macro="" textlink="">
      <xdr:nvSpPr>
        <xdr:cNvPr id="83" name="Rectangle: Rounded Corners 82">
          <a:extLst>
            <a:ext uri="{FF2B5EF4-FFF2-40B4-BE49-F238E27FC236}">
              <a16:creationId xmlns:a16="http://schemas.microsoft.com/office/drawing/2014/main" id="{96AE5067-EB93-4929-928D-034ACE8503DF}"/>
            </a:ext>
          </a:extLst>
        </xdr:cNvPr>
        <xdr:cNvSpPr/>
      </xdr:nvSpPr>
      <xdr:spPr>
        <a:xfrm>
          <a:off x="11161930" y="5643498"/>
          <a:ext cx="1921487" cy="1311512"/>
        </a:xfrm>
        <a:prstGeom prst="roundRect">
          <a:avLst>
            <a:gd name="adj" fmla="val 6842"/>
          </a:avLst>
        </a:prstGeom>
        <a:solidFill>
          <a:schemeClr val="accent4">
            <a:lumMod val="40000"/>
            <a:lumOff val="60000"/>
          </a:schemeClr>
        </a:solid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46029</xdr:colOff>
      <xdr:row>33</xdr:row>
      <xdr:rowOff>155786</xdr:rowOff>
    </xdr:from>
    <xdr:to>
      <xdr:col>20</xdr:col>
      <xdr:colOff>347013</xdr:colOff>
      <xdr:row>38</xdr:row>
      <xdr:rowOff>148517</xdr:rowOff>
    </xdr:to>
    <xdr:pic>
      <xdr:nvPicPr>
        <xdr:cNvPr id="84" name="Graphic 83" descr="Pencil with solid fill">
          <a:hlinkClick xmlns:r="http://schemas.openxmlformats.org/officeDocument/2006/relationships" r:id="rId17"/>
          <a:extLst>
            <a:ext uri="{FF2B5EF4-FFF2-40B4-BE49-F238E27FC236}">
              <a16:creationId xmlns:a16="http://schemas.microsoft.com/office/drawing/2014/main" id="{C0487E57-E0FE-4804-A5CD-C83B7532B53B}"/>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1628429" y="6023186"/>
          <a:ext cx="910584" cy="881731"/>
        </a:xfrm>
        <a:prstGeom prst="rect">
          <a:avLst/>
        </a:prstGeom>
      </xdr:spPr>
    </xdr:pic>
    <xdr:clientData/>
  </xdr:twoCellAnchor>
  <xdr:twoCellAnchor>
    <xdr:from>
      <xdr:col>18</xdr:col>
      <xdr:colOff>302467</xdr:colOff>
      <xdr:row>32</xdr:row>
      <xdr:rowOff>92434</xdr:rowOff>
    </xdr:from>
    <xdr:to>
      <xdr:col>21</xdr:col>
      <xdr:colOff>390094</xdr:colOff>
      <xdr:row>34</xdr:row>
      <xdr:rowOff>81241</xdr:rowOff>
    </xdr:to>
    <xdr:sp macro="" textlink="">
      <xdr:nvSpPr>
        <xdr:cNvPr id="85" name="TextBox 84">
          <a:extLst>
            <a:ext uri="{FF2B5EF4-FFF2-40B4-BE49-F238E27FC236}">
              <a16:creationId xmlns:a16="http://schemas.microsoft.com/office/drawing/2014/main" id="{F8B9EB50-3788-405E-86C3-CF667E994ABB}"/>
            </a:ext>
          </a:extLst>
        </xdr:cNvPr>
        <xdr:cNvSpPr txBox="1"/>
      </xdr:nvSpPr>
      <xdr:spPr>
        <a:xfrm>
          <a:off x="11275267" y="5782034"/>
          <a:ext cx="1916427" cy="3444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chemeClr val="tx1"/>
              </a:solidFill>
              <a:latin typeface="Arial" panose="020B0604020202020204" pitchFamily="34" charset="0"/>
              <a:cs typeface="Arial" panose="020B0604020202020204" pitchFamily="34" charset="0"/>
            </a:rPr>
            <a:t>FABER CASTLE</a:t>
          </a:r>
        </a:p>
      </xdr:txBody>
    </xdr:sp>
    <xdr:clientData/>
  </xdr:twoCellAnchor>
  <xdr:twoCellAnchor>
    <xdr:from>
      <xdr:col>18</xdr:col>
      <xdr:colOff>189404</xdr:colOff>
      <xdr:row>39</xdr:row>
      <xdr:rowOff>94775</xdr:rowOff>
    </xdr:from>
    <xdr:to>
      <xdr:col>21</xdr:col>
      <xdr:colOff>319917</xdr:colOff>
      <xdr:row>47</xdr:row>
      <xdr:rowOff>18161</xdr:rowOff>
    </xdr:to>
    <xdr:sp macro="" textlink="">
      <xdr:nvSpPr>
        <xdr:cNvPr id="86" name="Rectangle: Rounded Corners 85">
          <a:extLst>
            <a:ext uri="{FF2B5EF4-FFF2-40B4-BE49-F238E27FC236}">
              <a16:creationId xmlns:a16="http://schemas.microsoft.com/office/drawing/2014/main" id="{B1DD14B8-5B83-47FB-8EB3-159D7A01D292}"/>
            </a:ext>
          </a:extLst>
        </xdr:cNvPr>
        <xdr:cNvSpPr/>
      </xdr:nvSpPr>
      <xdr:spPr>
        <a:xfrm>
          <a:off x="11162204" y="7028975"/>
          <a:ext cx="1959313" cy="1345786"/>
        </a:xfrm>
        <a:prstGeom prst="roundRect">
          <a:avLst>
            <a:gd name="adj" fmla="val 6842"/>
          </a:avLst>
        </a:prstGeom>
        <a:solidFill>
          <a:schemeClr val="accent4">
            <a:lumMod val="40000"/>
            <a:lumOff val="60000"/>
          </a:schemeClr>
        </a:solid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238774</xdr:colOff>
      <xdr:row>41</xdr:row>
      <xdr:rowOff>114240</xdr:rowOff>
    </xdr:from>
    <xdr:to>
      <xdr:col>20</xdr:col>
      <xdr:colOff>539758</xdr:colOff>
      <xdr:row>46</xdr:row>
      <xdr:rowOff>106970</xdr:rowOff>
    </xdr:to>
    <xdr:pic>
      <xdr:nvPicPr>
        <xdr:cNvPr id="87" name="Graphic 86" descr="Paw prints with solid fill">
          <a:hlinkClick xmlns:r="http://schemas.openxmlformats.org/officeDocument/2006/relationships" r:id="rId20"/>
          <a:extLst>
            <a:ext uri="{FF2B5EF4-FFF2-40B4-BE49-F238E27FC236}">
              <a16:creationId xmlns:a16="http://schemas.microsoft.com/office/drawing/2014/main" id="{0B1554AF-28DD-492A-968C-6C5C118F0255}"/>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11821174" y="7404040"/>
          <a:ext cx="910584" cy="881730"/>
        </a:xfrm>
        <a:prstGeom prst="rect">
          <a:avLst/>
        </a:prstGeom>
      </xdr:spPr>
    </xdr:pic>
    <xdr:clientData/>
  </xdr:twoCellAnchor>
  <xdr:twoCellAnchor>
    <xdr:from>
      <xdr:col>19</xdr:col>
      <xdr:colOff>141310</xdr:colOff>
      <xdr:row>39</xdr:row>
      <xdr:rowOff>168919</xdr:rowOff>
    </xdr:from>
    <xdr:to>
      <xdr:col>21</xdr:col>
      <xdr:colOff>8114</xdr:colOff>
      <xdr:row>41</xdr:row>
      <xdr:rowOff>168946</xdr:rowOff>
    </xdr:to>
    <xdr:sp macro="" textlink="">
      <xdr:nvSpPr>
        <xdr:cNvPr id="88" name="TextBox 87">
          <a:extLst>
            <a:ext uri="{FF2B5EF4-FFF2-40B4-BE49-F238E27FC236}">
              <a16:creationId xmlns:a16="http://schemas.microsoft.com/office/drawing/2014/main" id="{E73EFE73-CC71-4DB7-96D1-4F1118F40DAF}"/>
            </a:ext>
          </a:extLst>
        </xdr:cNvPr>
        <xdr:cNvSpPr txBox="1"/>
      </xdr:nvSpPr>
      <xdr:spPr>
        <a:xfrm>
          <a:off x="11723710" y="7103119"/>
          <a:ext cx="1086004" cy="3556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chemeClr val="tx1"/>
              </a:solidFill>
              <a:latin typeface="Arial" panose="020B0604020202020204" pitchFamily="34" charset="0"/>
              <a:cs typeface="Arial" panose="020B0604020202020204" pitchFamily="34" charset="0"/>
            </a:rPr>
            <a:t>NATRAJ</a:t>
          </a:r>
        </a:p>
      </xdr:txBody>
    </xdr:sp>
    <xdr:clientData/>
  </xdr:twoCellAnchor>
  <xdr:twoCellAnchor>
    <xdr:from>
      <xdr:col>18</xdr:col>
      <xdr:colOff>165100</xdr:colOff>
      <xdr:row>0</xdr:row>
      <xdr:rowOff>114300</xdr:rowOff>
    </xdr:from>
    <xdr:to>
      <xdr:col>21</xdr:col>
      <xdr:colOff>307218</xdr:colOff>
      <xdr:row>7</xdr:row>
      <xdr:rowOff>120174</xdr:rowOff>
    </xdr:to>
    <xdr:sp macro="" textlink="">
      <xdr:nvSpPr>
        <xdr:cNvPr id="89" name="Rectangle: Rounded Corners 88">
          <a:extLst>
            <a:ext uri="{FF2B5EF4-FFF2-40B4-BE49-F238E27FC236}">
              <a16:creationId xmlns:a16="http://schemas.microsoft.com/office/drawing/2014/main" id="{23C1CDD0-6096-4724-A278-F863211991F1}"/>
            </a:ext>
          </a:extLst>
        </xdr:cNvPr>
        <xdr:cNvSpPr/>
      </xdr:nvSpPr>
      <xdr:spPr>
        <a:xfrm>
          <a:off x="11137900" y="114300"/>
          <a:ext cx="1970918" cy="1250474"/>
        </a:xfrm>
        <a:prstGeom prst="roundRect">
          <a:avLst>
            <a:gd name="adj" fmla="val 6842"/>
          </a:avLst>
        </a:prstGeom>
        <a:solidFill>
          <a:schemeClr val="accent4">
            <a:lumMod val="40000"/>
            <a:lumOff val="60000"/>
          </a:schemeClr>
        </a:solid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66444</xdr:colOff>
      <xdr:row>1</xdr:row>
      <xdr:rowOff>73159</xdr:rowOff>
    </xdr:from>
    <xdr:to>
      <xdr:col>20</xdr:col>
      <xdr:colOff>543233</xdr:colOff>
      <xdr:row>3</xdr:row>
      <xdr:rowOff>73348</xdr:rowOff>
    </xdr:to>
    <xdr:sp macro="" textlink="">
      <xdr:nvSpPr>
        <xdr:cNvPr id="90" name="TextBox 89">
          <a:hlinkClick xmlns:r="http://schemas.openxmlformats.org/officeDocument/2006/relationships" r:id="rId23"/>
          <a:extLst>
            <a:ext uri="{FF2B5EF4-FFF2-40B4-BE49-F238E27FC236}">
              <a16:creationId xmlns:a16="http://schemas.microsoft.com/office/drawing/2014/main" id="{06EAC592-C5C0-44B8-BFAB-6BDD1079F750}"/>
            </a:ext>
          </a:extLst>
        </xdr:cNvPr>
        <xdr:cNvSpPr txBox="1"/>
      </xdr:nvSpPr>
      <xdr:spPr>
        <a:xfrm>
          <a:off x="11648844" y="250959"/>
          <a:ext cx="1086389" cy="3557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chemeClr val="tx1"/>
              </a:solidFill>
              <a:latin typeface="Arial" panose="020B0604020202020204" pitchFamily="34" charset="0"/>
              <a:cs typeface="Arial" panose="020B0604020202020204" pitchFamily="34" charset="0"/>
            </a:rPr>
            <a:t>APSARA</a:t>
          </a:r>
        </a:p>
      </xdr:txBody>
    </xdr:sp>
    <xdr:clientData/>
  </xdr:twoCellAnchor>
  <xdr:twoCellAnchor>
    <xdr:from>
      <xdr:col>22</xdr:col>
      <xdr:colOff>469900</xdr:colOff>
      <xdr:row>0</xdr:row>
      <xdr:rowOff>50799</xdr:rowOff>
    </xdr:from>
    <xdr:to>
      <xdr:col>32</xdr:col>
      <xdr:colOff>114300</xdr:colOff>
      <xdr:row>47</xdr:row>
      <xdr:rowOff>0</xdr:rowOff>
    </xdr:to>
    <xdr:sp macro="" textlink="">
      <xdr:nvSpPr>
        <xdr:cNvPr id="4" name="Rectangle: Rounded Corners 3">
          <a:extLst>
            <a:ext uri="{FF2B5EF4-FFF2-40B4-BE49-F238E27FC236}">
              <a16:creationId xmlns:a16="http://schemas.microsoft.com/office/drawing/2014/main" id="{724004DC-7B7A-4D34-AC42-FFF34736C6A0}"/>
            </a:ext>
          </a:extLst>
        </xdr:cNvPr>
        <xdr:cNvSpPr/>
      </xdr:nvSpPr>
      <xdr:spPr>
        <a:xfrm>
          <a:off x="13881100" y="50799"/>
          <a:ext cx="5740400" cy="8305801"/>
        </a:xfrm>
        <a:prstGeom prst="roundRect">
          <a:avLst>
            <a:gd name="adj" fmla="val 6842"/>
          </a:avLst>
        </a:prstGeom>
        <a:solidFill>
          <a:schemeClr val="accent4">
            <a:lumMod val="40000"/>
            <a:lumOff val="60000"/>
          </a:schemeClr>
        </a:solid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32</xdr:col>
      <xdr:colOff>165100</xdr:colOff>
      <xdr:row>0</xdr:row>
      <xdr:rowOff>139699</xdr:rowOff>
    </xdr:from>
    <xdr:to>
      <xdr:col>38</xdr:col>
      <xdr:colOff>304800</xdr:colOff>
      <xdr:row>15</xdr:row>
      <xdr:rowOff>139699</xdr:rowOff>
    </xdr:to>
    <xdr:sp macro="" textlink="">
      <xdr:nvSpPr>
        <xdr:cNvPr id="5" name="Rectangle: Rounded Corners 4">
          <a:extLst>
            <a:ext uri="{FF2B5EF4-FFF2-40B4-BE49-F238E27FC236}">
              <a16:creationId xmlns:a16="http://schemas.microsoft.com/office/drawing/2014/main" id="{D4C31267-2184-449D-9486-233D81F1CA4B}"/>
            </a:ext>
          </a:extLst>
        </xdr:cNvPr>
        <xdr:cNvSpPr/>
      </xdr:nvSpPr>
      <xdr:spPr>
        <a:xfrm>
          <a:off x="19672300" y="139699"/>
          <a:ext cx="3797300" cy="2667000"/>
        </a:xfrm>
        <a:prstGeom prst="roundRect">
          <a:avLst>
            <a:gd name="adj" fmla="val 6842"/>
          </a:avLst>
        </a:prstGeom>
        <a:solidFill>
          <a:schemeClr val="accent4">
            <a:lumMod val="40000"/>
            <a:lumOff val="60000"/>
          </a:schemeClr>
        </a:solid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32</xdr:col>
      <xdr:colOff>182400</xdr:colOff>
      <xdr:row>5</xdr:row>
      <xdr:rowOff>139699</xdr:rowOff>
    </xdr:from>
    <xdr:to>
      <xdr:col>38</xdr:col>
      <xdr:colOff>304800</xdr:colOff>
      <xdr:row>15</xdr:row>
      <xdr:rowOff>88899</xdr:rowOff>
    </xdr:to>
    <xdr:sp macro="" textlink="">
      <xdr:nvSpPr>
        <xdr:cNvPr id="6" name="Rectangle: Rounded Corners 5">
          <a:extLst>
            <a:ext uri="{FF2B5EF4-FFF2-40B4-BE49-F238E27FC236}">
              <a16:creationId xmlns:a16="http://schemas.microsoft.com/office/drawing/2014/main" id="{091A388A-80AC-4FE0-BA1C-6343D530692C}"/>
            </a:ext>
          </a:extLst>
        </xdr:cNvPr>
        <xdr:cNvSpPr/>
      </xdr:nvSpPr>
      <xdr:spPr>
        <a:xfrm>
          <a:off x="19689600" y="1028699"/>
          <a:ext cx="3780000" cy="1727200"/>
        </a:xfrm>
        <a:prstGeom prst="roundRect">
          <a:avLst>
            <a:gd name="adj" fmla="val 6842"/>
          </a:avLst>
        </a:prstGeom>
        <a:solidFill>
          <a:srgbClr val="DFAAEE"/>
        </a:solid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23</xdr:col>
      <xdr:colOff>406400</xdr:colOff>
      <xdr:row>0</xdr:row>
      <xdr:rowOff>63499</xdr:rowOff>
    </xdr:from>
    <xdr:to>
      <xdr:col>31</xdr:col>
      <xdr:colOff>152400</xdr:colOff>
      <xdr:row>5</xdr:row>
      <xdr:rowOff>126999</xdr:rowOff>
    </xdr:to>
    <xdr:sp macro="" textlink="">
      <xdr:nvSpPr>
        <xdr:cNvPr id="7" name="TextBox 6">
          <a:extLst>
            <a:ext uri="{FF2B5EF4-FFF2-40B4-BE49-F238E27FC236}">
              <a16:creationId xmlns:a16="http://schemas.microsoft.com/office/drawing/2014/main" id="{8AAF6C18-6E9E-4DA1-A32E-CEE8F5EF9278}"/>
            </a:ext>
          </a:extLst>
        </xdr:cNvPr>
        <xdr:cNvSpPr txBox="1"/>
      </xdr:nvSpPr>
      <xdr:spPr>
        <a:xfrm>
          <a:off x="14427200" y="63499"/>
          <a:ext cx="4622800"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5400" b="1" u="sng" cap="none" spc="0">
              <a:ln w="9525">
                <a:solidFill>
                  <a:schemeClr val="bg1"/>
                </a:solidFill>
                <a:prstDash val="solid"/>
              </a:ln>
              <a:solidFill>
                <a:schemeClr val="tx1"/>
              </a:solidFill>
              <a:effectLst>
                <a:outerShdw blurRad="12700" dist="38100" dir="2700000" algn="tl" rotWithShape="0">
                  <a:schemeClr val="bg1">
                    <a:lumMod val="50000"/>
                  </a:schemeClr>
                </a:outerShdw>
              </a:effectLst>
            </a:rPr>
            <a:t>PRODUCT</a:t>
          </a:r>
          <a:r>
            <a:rPr lang="en-IN" sz="5400" b="1" u="sng">
              <a:solidFill>
                <a:srgbClr val="461E64"/>
              </a:solidFill>
            </a:rPr>
            <a:t> </a:t>
          </a:r>
          <a:r>
            <a:rPr lang="en-IN" sz="5400" b="1" u="sng" cap="none" spc="0">
              <a:ln w="9525">
                <a:solidFill>
                  <a:schemeClr val="bg1"/>
                </a:solidFill>
                <a:prstDash val="solid"/>
              </a:ln>
              <a:solidFill>
                <a:schemeClr val="tx1"/>
              </a:solidFill>
              <a:effectLst>
                <a:outerShdw blurRad="12700" dist="38100" dir="2700000" algn="tl" rotWithShape="0">
                  <a:schemeClr val="bg1">
                    <a:lumMod val="50000"/>
                  </a:schemeClr>
                </a:outerShdw>
              </a:effectLst>
            </a:rPr>
            <a:t>WISE</a:t>
          </a:r>
          <a:r>
            <a:rPr lang="en-IN" sz="5400" b="1" u="sng">
              <a:solidFill>
                <a:srgbClr val="461E64"/>
              </a:solidFill>
            </a:rPr>
            <a:t>      </a:t>
          </a:r>
          <a:br>
            <a:rPr lang="en-IN" sz="5400" b="1" u="sng">
              <a:solidFill>
                <a:srgbClr val="461E64"/>
              </a:solidFill>
            </a:rPr>
          </a:br>
          <a:endParaRPr lang="en-IN" sz="4000" b="1" u="sng">
            <a:solidFill>
              <a:srgbClr val="461E64"/>
            </a:solidFill>
          </a:endParaRPr>
        </a:p>
      </xdr:txBody>
    </xdr:sp>
    <xdr:clientData/>
  </xdr:twoCellAnchor>
  <xdr:twoCellAnchor>
    <xdr:from>
      <xdr:col>24</xdr:col>
      <xdr:colOff>558800</xdr:colOff>
      <xdr:row>4</xdr:row>
      <xdr:rowOff>152399</xdr:rowOff>
    </xdr:from>
    <xdr:to>
      <xdr:col>30</xdr:col>
      <xdr:colOff>520700</xdr:colOff>
      <xdr:row>9</xdr:row>
      <xdr:rowOff>50799</xdr:rowOff>
    </xdr:to>
    <xdr:sp macro="" textlink="">
      <xdr:nvSpPr>
        <xdr:cNvPr id="8" name="TextBox 7">
          <a:extLst>
            <a:ext uri="{FF2B5EF4-FFF2-40B4-BE49-F238E27FC236}">
              <a16:creationId xmlns:a16="http://schemas.microsoft.com/office/drawing/2014/main" id="{92E4797F-C8EF-4655-A894-5AB561AF3D7C}"/>
            </a:ext>
          </a:extLst>
        </xdr:cNvPr>
        <xdr:cNvSpPr txBox="1"/>
      </xdr:nvSpPr>
      <xdr:spPr>
        <a:xfrm>
          <a:off x="15189200" y="863599"/>
          <a:ext cx="3619500" cy="787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600" b="1" u="sng" cap="none" spc="0">
              <a:ln w="9525">
                <a:solidFill>
                  <a:schemeClr val="bg1"/>
                </a:solidFill>
                <a:prstDash val="solid"/>
              </a:ln>
              <a:solidFill>
                <a:schemeClr val="tx1"/>
              </a:solidFill>
              <a:effectLst>
                <a:outerShdw blurRad="12700" dist="38100" dir="2700000" algn="tl" rotWithShape="0">
                  <a:schemeClr val="bg1">
                    <a:lumMod val="50000"/>
                  </a:schemeClr>
                </a:outerShdw>
              </a:effectLst>
            </a:rPr>
            <a:t>COST VS SALES </a:t>
          </a:r>
        </a:p>
      </xdr:txBody>
    </xdr:sp>
    <xdr:clientData/>
  </xdr:twoCellAnchor>
  <xdr:twoCellAnchor>
    <xdr:from>
      <xdr:col>32</xdr:col>
      <xdr:colOff>165100</xdr:colOff>
      <xdr:row>16</xdr:row>
      <xdr:rowOff>38099</xdr:rowOff>
    </xdr:from>
    <xdr:to>
      <xdr:col>38</xdr:col>
      <xdr:colOff>304800</xdr:colOff>
      <xdr:row>30</xdr:row>
      <xdr:rowOff>177799</xdr:rowOff>
    </xdr:to>
    <xdr:sp macro="" textlink="">
      <xdr:nvSpPr>
        <xdr:cNvPr id="10" name="Rectangle: Rounded Corners 9">
          <a:extLst>
            <a:ext uri="{FF2B5EF4-FFF2-40B4-BE49-F238E27FC236}">
              <a16:creationId xmlns:a16="http://schemas.microsoft.com/office/drawing/2014/main" id="{A3B504D8-EC8D-4990-864F-6CEE5ED5828F}"/>
            </a:ext>
          </a:extLst>
        </xdr:cNvPr>
        <xdr:cNvSpPr/>
      </xdr:nvSpPr>
      <xdr:spPr>
        <a:xfrm>
          <a:off x="19672300" y="2882899"/>
          <a:ext cx="3797300" cy="2628900"/>
        </a:xfrm>
        <a:prstGeom prst="roundRect">
          <a:avLst>
            <a:gd name="adj" fmla="val 6842"/>
          </a:avLst>
        </a:prstGeom>
        <a:solidFill>
          <a:schemeClr val="accent4">
            <a:lumMod val="40000"/>
            <a:lumOff val="60000"/>
          </a:schemeClr>
        </a:solid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32</xdr:col>
      <xdr:colOff>165100</xdr:colOff>
      <xdr:row>31</xdr:row>
      <xdr:rowOff>76199</xdr:rowOff>
    </xdr:from>
    <xdr:to>
      <xdr:col>38</xdr:col>
      <xdr:colOff>304800</xdr:colOff>
      <xdr:row>46</xdr:row>
      <xdr:rowOff>76199</xdr:rowOff>
    </xdr:to>
    <xdr:sp macro="" textlink="">
      <xdr:nvSpPr>
        <xdr:cNvPr id="41" name="Rectangle: Rounded Corners 40">
          <a:extLst>
            <a:ext uri="{FF2B5EF4-FFF2-40B4-BE49-F238E27FC236}">
              <a16:creationId xmlns:a16="http://schemas.microsoft.com/office/drawing/2014/main" id="{6D389403-8311-47A6-991C-63F6CD8FE03F}"/>
            </a:ext>
          </a:extLst>
        </xdr:cNvPr>
        <xdr:cNvSpPr/>
      </xdr:nvSpPr>
      <xdr:spPr>
        <a:xfrm>
          <a:off x="19672300" y="5587999"/>
          <a:ext cx="3797300" cy="2667000"/>
        </a:xfrm>
        <a:prstGeom prst="roundRect">
          <a:avLst>
            <a:gd name="adj" fmla="val 6842"/>
          </a:avLst>
        </a:prstGeom>
        <a:solidFill>
          <a:schemeClr val="accent4">
            <a:lumMod val="40000"/>
            <a:lumOff val="60000"/>
          </a:schemeClr>
        </a:solid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32</xdr:col>
      <xdr:colOff>182400</xdr:colOff>
      <xdr:row>21</xdr:row>
      <xdr:rowOff>25399</xdr:rowOff>
    </xdr:from>
    <xdr:to>
      <xdr:col>38</xdr:col>
      <xdr:colOff>304800</xdr:colOff>
      <xdr:row>30</xdr:row>
      <xdr:rowOff>152399</xdr:rowOff>
    </xdr:to>
    <xdr:sp macro="" textlink="">
      <xdr:nvSpPr>
        <xdr:cNvPr id="42" name="Rectangle: Rounded Corners 41">
          <a:extLst>
            <a:ext uri="{FF2B5EF4-FFF2-40B4-BE49-F238E27FC236}">
              <a16:creationId xmlns:a16="http://schemas.microsoft.com/office/drawing/2014/main" id="{993CCA5B-9A61-4DB6-81F4-8FADFF5535B1}"/>
            </a:ext>
          </a:extLst>
        </xdr:cNvPr>
        <xdr:cNvSpPr/>
      </xdr:nvSpPr>
      <xdr:spPr>
        <a:xfrm>
          <a:off x="19689600" y="3759199"/>
          <a:ext cx="3780000" cy="1727200"/>
        </a:xfrm>
        <a:prstGeom prst="roundRect">
          <a:avLst>
            <a:gd name="adj" fmla="val 6842"/>
          </a:avLst>
        </a:prstGeom>
        <a:solidFill>
          <a:srgbClr val="DFAAEE"/>
        </a:solid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32</xdr:col>
      <xdr:colOff>182400</xdr:colOff>
      <xdr:row>36</xdr:row>
      <xdr:rowOff>63499</xdr:rowOff>
    </xdr:from>
    <xdr:to>
      <xdr:col>38</xdr:col>
      <xdr:colOff>304800</xdr:colOff>
      <xdr:row>46</xdr:row>
      <xdr:rowOff>12699</xdr:rowOff>
    </xdr:to>
    <xdr:sp macro="" textlink="">
      <xdr:nvSpPr>
        <xdr:cNvPr id="43" name="Rectangle: Rounded Corners 42">
          <a:extLst>
            <a:ext uri="{FF2B5EF4-FFF2-40B4-BE49-F238E27FC236}">
              <a16:creationId xmlns:a16="http://schemas.microsoft.com/office/drawing/2014/main" id="{E1A73A21-1C77-4AD5-8EF0-402167265DEC}"/>
            </a:ext>
          </a:extLst>
        </xdr:cNvPr>
        <xdr:cNvSpPr/>
      </xdr:nvSpPr>
      <xdr:spPr>
        <a:xfrm>
          <a:off x="19689600" y="6464299"/>
          <a:ext cx="3780000" cy="1727200"/>
        </a:xfrm>
        <a:prstGeom prst="roundRect">
          <a:avLst>
            <a:gd name="adj" fmla="val 6842"/>
          </a:avLst>
        </a:prstGeom>
        <a:solidFill>
          <a:srgbClr val="DFAAEE"/>
        </a:solid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32</xdr:col>
      <xdr:colOff>317500</xdr:colOff>
      <xdr:row>0</xdr:row>
      <xdr:rowOff>177799</xdr:rowOff>
    </xdr:from>
    <xdr:to>
      <xdr:col>37</xdr:col>
      <xdr:colOff>50800</xdr:colOff>
      <xdr:row>5</xdr:row>
      <xdr:rowOff>139699</xdr:rowOff>
    </xdr:to>
    <xdr:sp macro="" textlink="">
      <xdr:nvSpPr>
        <xdr:cNvPr id="44" name="TextBox 43">
          <a:extLst>
            <a:ext uri="{FF2B5EF4-FFF2-40B4-BE49-F238E27FC236}">
              <a16:creationId xmlns:a16="http://schemas.microsoft.com/office/drawing/2014/main" id="{2603538D-BB55-42BB-98F2-0CAC49026F72}"/>
            </a:ext>
          </a:extLst>
        </xdr:cNvPr>
        <xdr:cNvSpPr txBox="1"/>
      </xdr:nvSpPr>
      <xdr:spPr>
        <a:xfrm>
          <a:off x="19824700" y="177799"/>
          <a:ext cx="2781300" cy="850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4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Top</a:t>
          </a:r>
          <a:r>
            <a:rPr lang="en-IN" sz="44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Sale</a:t>
          </a:r>
          <a:endParaRPr lang="en-IN" sz="48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twoCellAnchor>
  <xdr:twoCellAnchor>
    <xdr:from>
      <xdr:col>32</xdr:col>
      <xdr:colOff>355600</xdr:colOff>
      <xdr:row>16</xdr:row>
      <xdr:rowOff>139699</xdr:rowOff>
    </xdr:from>
    <xdr:to>
      <xdr:col>37</xdr:col>
      <xdr:colOff>50800</xdr:colOff>
      <xdr:row>20</xdr:row>
      <xdr:rowOff>139699</xdr:rowOff>
    </xdr:to>
    <xdr:sp macro="" textlink="">
      <xdr:nvSpPr>
        <xdr:cNvPr id="45" name="TextBox 44">
          <a:extLst>
            <a:ext uri="{FF2B5EF4-FFF2-40B4-BE49-F238E27FC236}">
              <a16:creationId xmlns:a16="http://schemas.microsoft.com/office/drawing/2014/main" id="{C352A8E6-37DD-4095-9253-D785A99E46E9}"/>
            </a:ext>
          </a:extLst>
        </xdr:cNvPr>
        <xdr:cNvSpPr txBox="1"/>
      </xdr:nvSpPr>
      <xdr:spPr>
        <a:xfrm>
          <a:off x="19862800" y="2984499"/>
          <a:ext cx="2743200" cy="711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400" b="1" cap="none" spc="0">
              <a:ln w="9525">
                <a:solidFill>
                  <a:schemeClr val="bg1"/>
                </a:solidFill>
                <a:prstDash val="solid"/>
              </a:ln>
              <a:solidFill>
                <a:schemeClr val="tx1"/>
              </a:solidFill>
              <a:effectLst>
                <a:outerShdw blurRad="12700" dist="38100" dir="2700000" algn="tl" rotWithShape="0">
                  <a:schemeClr val="bg1">
                    <a:lumMod val="50000"/>
                  </a:schemeClr>
                </a:outerShdw>
              </a:effectLst>
              <a:latin typeface="+mn-lt"/>
              <a:ea typeface="+mn-ea"/>
              <a:cs typeface="+mn-cs"/>
            </a:rPr>
            <a:t>Top</a:t>
          </a:r>
          <a:r>
            <a:rPr lang="en-IN" sz="44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latin typeface="+mn-lt"/>
              <a:ea typeface="+mn-ea"/>
              <a:cs typeface="+mn-cs"/>
            </a:rPr>
            <a:t> Profit </a:t>
          </a:r>
          <a:endParaRPr lang="en-IN" sz="4400" b="1" cap="none" spc="0">
            <a:ln w="9525">
              <a:solidFill>
                <a:schemeClr val="bg1"/>
              </a:solidFill>
              <a:prstDash val="solid"/>
            </a:ln>
            <a:solidFill>
              <a:schemeClr val="tx1"/>
            </a:solidFill>
            <a:effectLst>
              <a:outerShdw blurRad="12700" dist="38100" dir="2700000" algn="tl" rotWithShape="0">
                <a:schemeClr val="bg1">
                  <a:lumMod val="50000"/>
                </a:schemeClr>
              </a:outerShdw>
            </a:effectLst>
            <a:latin typeface="+mn-lt"/>
            <a:ea typeface="+mn-ea"/>
            <a:cs typeface="+mn-cs"/>
          </a:endParaRPr>
        </a:p>
      </xdr:txBody>
    </xdr:sp>
    <xdr:clientData/>
  </xdr:twoCellAnchor>
  <xdr:twoCellAnchor>
    <xdr:from>
      <xdr:col>32</xdr:col>
      <xdr:colOff>355600</xdr:colOff>
      <xdr:row>31</xdr:row>
      <xdr:rowOff>139699</xdr:rowOff>
    </xdr:from>
    <xdr:to>
      <xdr:col>38</xdr:col>
      <xdr:colOff>50800</xdr:colOff>
      <xdr:row>35</xdr:row>
      <xdr:rowOff>139699</xdr:rowOff>
    </xdr:to>
    <xdr:sp macro="" textlink="">
      <xdr:nvSpPr>
        <xdr:cNvPr id="46" name="TextBox 45">
          <a:extLst>
            <a:ext uri="{FF2B5EF4-FFF2-40B4-BE49-F238E27FC236}">
              <a16:creationId xmlns:a16="http://schemas.microsoft.com/office/drawing/2014/main" id="{61182B88-C8F5-469F-B52B-923C6418CCE2}"/>
            </a:ext>
          </a:extLst>
        </xdr:cNvPr>
        <xdr:cNvSpPr txBox="1"/>
      </xdr:nvSpPr>
      <xdr:spPr>
        <a:xfrm>
          <a:off x="19862800" y="5651499"/>
          <a:ext cx="3352800" cy="711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400" b="1" cap="none" spc="0">
              <a:ln w="9525">
                <a:solidFill>
                  <a:schemeClr val="bg1"/>
                </a:solidFill>
                <a:prstDash val="solid"/>
              </a:ln>
              <a:solidFill>
                <a:schemeClr val="tx1"/>
              </a:solidFill>
              <a:effectLst>
                <a:outerShdw blurRad="12700" dist="38100" dir="2700000" algn="tl" rotWithShape="0">
                  <a:schemeClr val="bg1">
                    <a:lumMod val="50000"/>
                  </a:schemeClr>
                </a:outerShdw>
              </a:effectLst>
              <a:latin typeface="+mn-lt"/>
              <a:ea typeface="+mn-ea"/>
              <a:cs typeface="+mn-cs"/>
            </a:rPr>
            <a:t>Lowest </a:t>
          </a:r>
          <a:r>
            <a:rPr lang="en-IN" sz="44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latin typeface="+mn-lt"/>
              <a:ea typeface="+mn-ea"/>
              <a:cs typeface="+mn-cs"/>
            </a:rPr>
            <a:t>Profit </a:t>
          </a:r>
          <a:endParaRPr lang="en-IN" sz="4400" b="1" cap="none" spc="0">
            <a:ln w="9525">
              <a:solidFill>
                <a:schemeClr val="bg1"/>
              </a:solidFill>
              <a:prstDash val="solid"/>
            </a:ln>
            <a:solidFill>
              <a:schemeClr val="tx1"/>
            </a:solidFill>
            <a:effectLst>
              <a:outerShdw blurRad="12700" dist="38100" dir="2700000" algn="tl" rotWithShape="0">
                <a:schemeClr val="bg1">
                  <a:lumMod val="50000"/>
                </a:schemeClr>
              </a:outerShdw>
            </a:effectLst>
            <a:latin typeface="+mn-lt"/>
            <a:ea typeface="+mn-ea"/>
            <a:cs typeface="+mn-cs"/>
          </a:endParaRPr>
        </a:p>
      </xdr:txBody>
    </xdr:sp>
    <xdr:clientData/>
  </xdr:twoCellAnchor>
  <xdr:twoCellAnchor>
    <xdr:from>
      <xdr:col>22</xdr:col>
      <xdr:colOff>355600</xdr:colOff>
      <xdr:row>7</xdr:row>
      <xdr:rowOff>1</xdr:rowOff>
    </xdr:from>
    <xdr:to>
      <xdr:col>32</xdr:col>
      <xdr:colOff>0</xdr:colOff>
      <xdr:row>46</xdr:row>
      <xdr:rowOff>1</xdr:rowOff>
    </xdr:to>
    <xdr:graphicFrame macro="">
      <xdr:nvGraphicFramePr>
        <xdr:cNvPr id="47" name="Chart 46">
          <a:extLst>
            <a:ext uri="{FF2B5EF4-FFF2-40B4-BE49-F238E27FC236}">
              <a16:creationId xmlns:a16="http://schemas.microsoft.com/office/drawing/2014/main" id="{F29381EB-5D22-4BBE-AFB8-A7B61CE9F2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editAs="oneCell">
    <xdr:from>
      <xdr:col>31</xdr:col>
      <xdr:colOff>296700</xdr:colOff>
      <xdr:row>6</xdr:row>
      <xdr:rowOff>114299</xdr:rowOff>
    </xdr:from>
    <xdr:to>
      <xdr:col>35</xdr:col>
      <xdr:colOff>488662</xdr:colOff>
      <xdr:row>14</xdr:row>
      <xdr:rowOff>95528</xdr:rowOff>
    </xdr:to>
    <xdr:pic>
      <xdr:nvPicPr>
        <xdr:cNvPr id="48" name="Picture 47">
          <a:extLst>
            <a:ext uri="{FF2B5EF4-FFF2-40B4-BE49-F238E27FC236}">
              <a16:creationId xmlns:a16="http://schemas.microsoft.com/office/drawing/2014/main" id="{CE5C3020-7B96-4C18-A2D6-0B8EA769A103}"/>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9194300" y="1181099"/>
          <a:ext cx="2630362" cy="1403629"/>
        </a:xfrm>
        <a:prstGeom prst="rect">
          <a:avLst/>
        </a:prstGeom>
      </xdr:spPr>
    </xdr:pic>
    <xdr:clientData/>
  </xdr:twoCellAnchor>
  <xdr:twoCellAnchor editAs="oneCell">
    <xdr:from>
      <xdr:col>31</xdr:col>
      <xdr:colOff>106200</xdr:colOff>
      <xdr:row>22</xdr:row>
      <xdr:rowOff>88899</xdr:rowOff>
    </xdr:from>
    <xdr:to>
      <xdr:col>35</xdr:col>
      <xdr:colOff>298162</xdr:colOff>
      <xdr:row>30</xdr:row>
      <xdr:rowOff>70128</xdr:rowOff>
    </xdr:to>
    <xdr:pic>
      <xdr:nvPicPr>
        <xdr:cNvPr id="49" name="Picture 48">
          <a:extLst>
            <a:ext uri="{FF2B5EF4-FFF2-40B4-BE49-F238E27FC236}">
              <a16:creationId xmlns:a16="http://schemas.microsoft.com/office/drawing/2014/main" id="{16906F9B-624A-48AA-A7A3-595DBF6A0677}"/>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9003800" y="4000499"/>
          <a:ext cx="2630362" cy="1403629"/>
        </a:xfrm>
        <a:prstGeom prst="rect">
          <a:avLst/>
        </a:prstGeom>
      </xdr:spPr>
    </xdr:pic>
    <xdr:clientData/>
  </xdr:twoCellAnchor>
  <xdr:twoCellAnchor editAs="oneCell">
    <xdr:from>
      <xdr:col>32</xdr:col>
      <xdr:colOff>182400</xdr:colOff>
      <xdr:row>36</xdr:row>
      <xdr:rowOff>63499</xdr:rowOff>
    </xdr:from>
    <xdr:to>
      <xdr:col>34</xdr:col>
      <xdr:colOff>449100</xdr:colOff>
      <xdr:row>44</xdr:row>
      <xdr:rowOff>126999</xdr:rowOff>
    </xdr:to>
    <xdr:pic>
      <xdr:nvPicPr>
        <xdr:cNvPr id="50" name="Picture 49">
          <a:extLst>
            <a:ext uri="{FF2B5EF4-FFF2-40B4-BE49-F238E27FC236}">
              <a16:creationId xmlns:a16="http://schemas.microsoft.com/office/drawing/2014/main" id="{FB55DF90-8897-48D7-A98D-A0F1EE07C1D1}"/>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19689600" y="6464299"/>
          <a:ext cx="1485900" cy="1485900"/>
        </a:xfrm>
        <a:prstGeom prst="rect">
          <a:avLst/>
        </a:prstGeom>
      </xdr:spPr>
    </xdr:pic>
    <xdr:clientData/>
  </xdr:twoCellAnchor>
  <xdr:twoCellAnchor>
    <xdr:from>
      <xdr:col>19</xdr:col>
      <xdr:colOff>63500</xdr:colOff>
      <xdr:row>2</xdr:row>
      <xdr:rowOff>139700</xdr:rowOff>
    </xdr:from>
    <xdr:to>
      <xdr:col>20</xdr:col>
      <xdr:colOff>361961</xdr:colOff>
      <xdr:row>7</xdr:row>
      <xdr:rowOff>132881</xdr:rowOff>
    </xdr:to>
    <xdr:pic>
      <xdr:nvPicPr>
        <xdr:cNvPr id="51" name="Graphic 50" descr="Mathematics with solid fill">
          <a:hlinkClick xmlns:r="http://schemas.openxmlformats.org/officeDocument/2006/relationships" r:id="rId23"/>
          <a:extLst>
            <a:ext uri="{FF2B5EF4-FFF2-40B4-BE49-F238E27FC236}">
              <a16:creationId xmlns:a16="http://schemas.microsoft.com/office/drawing/2014/main" id="{876DA3B1-9907-4D8F-9C4B-2FCF2BD73E7B}"/>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1645900" y="495300"/>
          <a:ext cx="908061" cy="882181"/>
        </a:xfrm>
        <a:prstGeom prst="rect">
          <a:avLst/>
        </a:prstGeom>
      </xdr:spPr>
    </xdr:pic>
    <xdr:clientData/>
  </xdr:twoCellAnchor>
  <xdr:twoCellAnchor>
    <xdr:from>
      <xdr:col>33</xdr:col>
      <xdr:colOff>563400</xdr:colOff>
      <xdr:row>5</xdr:row>
      <xdr:rowOff>38099</xdr:rowOff>
    </xdr:from>
    <xdr:to>
      <xdr:col>38</xdr:col>
      <xdr:colOff>487200</xdr:colOff>
      <xdr:row>9</xdr:row>
      <xdr:rowOff>177799</xdr:rowOff>
    </xdr:to>
    <xdr:sp macro="" textlink="">
      <xdr:nvSpPr>
        <xdr:cNvPr id="52" name="TextBox 51">
          <a:extLst>
            <a:ext uri="{FF2B5EF4-FFF2-40B4-BE49-F238E27FC236}">
              <a16:creationId xmlns:a16="http://schemas.microsoft.com/office/drawing/2014/main" id="{D779F318-8252-434F-9BB5-8F26B85694B1}"/>
            </a:ext>
          </a:extLst>
        </xdr:cNvPr>
        <xdr:cNvSpPr txBox="1"/>
      </xdr:nvSpPr>
      <xdr:spPr>
        <a:xfrm>
          <a:off x="20680200" y="927099"/>
          <a:ext cx="2971800" cy="850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400" b="1" cap="none" spc="0">
              <a:ln w="9525">
                <a:solidFill>
                  <a:schemeClr val="bg1"/>
                </a:solidFill>
                <a:prstDash val="solid"/>
              </a:ln>
              <a:solidFill>
                <a:schemeClr val="accent4">
                  <a:lumMod val="50000"/>
                </a:schemeClr>
              </a:solidFill>
              <a:effectLst>
                <a:outerShdw blurRad="12700" dist="38100" dir="2700000" algn="tl" rotWithShape="0">
                  <a:schemeClr val="bg1">
                    <a:lumMod val="50000"/>
                  </a:schemeClr>
                </a:outerShdw>
              </a:effectLst>
            </a:rPr>
            <a:t>NOTEBOOK</a:t>
          </a:r>
          <a:endParaRPr lang="en-IN" sz="4800" b="1" cap="none" spc="0">
            <a:ln w="9525">
              <a:solidFill>
                <a:schemeClr val="bg1"/>
              </a:solidFill>
              <a:prstDash val="solid"/>
            </a:ln>
            <a:solidFill>
              <a:schemeClr val="accent4">
                <a:lumMod val="50000"/>
              </a:schemeClr>
            </a:solidFill>
            <a:effectLst>
              <a:outerShdw blurRad="12700" dist="38100" dir="2700000" algn="tl" rotWithShape="0">
                <a:schemeClr val="bg1">
                  <a:lumMod val="50000"/>
                </a:schemeClr>
              </a:outerShdw>
            </a:effectLst>
          </a:endParaRPr>
        </a:p>
      </xdr:txBody>
    </xdr:sp>
    <xdr:clientData/>
  </xdr:twoCellAnchor>
  <xdr:twoCellAnchor>
    <xdr:from>
      <xdr:col>33</xdr:col>
      <xdr:colOff>474500</xdr:colOff>
      <xdr:row>21</xdr:row>
      <xdr:rowOff>50799</xdr:rowOff>
    </xdr:from>
    <xdr:to>
      <xdr:col>38</xdr:col>
      <xdr:colOff>398300</xdr:colOff>
      <xdr:row>26</xdr:row>
      <xdr:rowOff>12699</xdr:rowOff>
    </xdr:to>
    <xdr:sp macro="" textlink="">
      <xdr:nvSpPr>
        <xdr:cNvPr id="53" name="TextBox 52">
          <a:extLst>
            <a:ext uri="{FF2B5EF4-FFF2-40B4-BE49-F238E27FC236}">
              <a16:creationId xmlns:a16="http://schemas.microsoft.com/office/drawing/2014/main" id="{7968925A-3886-43FF-A80A-61C791CA7579}"/>
            </a:ext>
          </a:extLst>
        </xdr:cNvPr>
        <xdr:cNvSpPr txBox="1"/>
      </xdr:nvSpPr>
      <xdr:spPr>
        <a:xfrm>
          <a:off x="20591300" y="3784599"/>
          <a:ext cx="2971800" cy="850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400" b="1" cap="none" spc="0">
              <a:ln w="9525">
                <a:solidFill>
                  <a:schemeClr val="bg1"/>
                </a:solidFill>
                <a:prstDash val="solid"/>
              </a:ln>
              <a:solidFill>
                <a:schemeClr val="accent4">
                  <a:lumMod val="50000"/>
                </a:schemeClr>
              </a:solidFill>
              <a:effectLst>
                <a:outerShdw blurRad="12700" dist="38100" dir="2700000" algn="tl" rotWithShape="0">
                  <a:schemeClr val="bg1">
                    <a:lumMod val="50000"/>
                  </a:schemeClr>
                </a:outerShdw>
              </a:effectLst>
            </a:rPr>
            <a:t>NOTEBOOK</a:t>
          </a:r>
          <a:endParaRPr lang="en-IN" sz="4800" b="1" cap="none" spc="0">
            <a:ln w="9525">
              <a:solidFill>
                <a:schemeClr val="bg1"/>
              </a:solidFill>
              <a:prstDash val="solid"/>
            </a:ln>
            <a:solidFill>
              <a:schemeClr val="accent4">
                <a:lumMod val="50000"/>
              </a:schemeClr>
            </a:solidFill>
            <a:effectLst>
              <a:outerShdw blurRad="12700" dist="38100" dir="2700000" algn="tl" rotWithShape="0">
                <a:schemeClr val="bg1">
                  <a:lumMod val="50000"/>
                </a:schemeClr>
              </a:outerShdw>
            </a:effectLst>
          </a:endParaRPr>
        </a:p>
      </xdr:txBody>
    </xdr:sp>
    <xdr:clientData/>
  </xdr:twoCellAnchor>
  <xdr:twoCellAnchor>
    <xdr:from>
      <xdr:col>34</xdr:col>
      <xdr:colOff>461800</xdr:colOff>
      <xdr:row>35</xdr:row>
      <xdr:rowOff>177799</xdr:rowOff>
    </xdr:from>
    <xdr:to>
      <xdr:col>38</xdr:col>
      <xdr:colOff>118900</xdr:colOff>
      <xdr:row>40</xdr:row>
      <xdr:rowOff>139699</xdr:rowOff>
    </xdr:to>
    <xdr:sp macro="" textlink="">
      <xdr:nvSpPr>
        <xdr:cNvPr id="54" name="TextBox 53">
          <a:extLst>
            <a:ext uri="{FF2B5EF4-FFF2-40B4-BE49-F238E27FC236}">
              <a16:creationId xmlns:a16="http://schemas.microsoft.com/office/drawing/2014/main" id="{179B8568-89C3-4679-B5A1-A6A11693B8DF}"/>
            </a:ext>
          </a:extLst>
        </xdr:cNvPr>
        <xdr:cNvSpPr txBox="1"/>
      </xdr:nvSpPr>
      <xdr:spPr>
        <a:xfrm>
          <a:off x="21188200" y="6400799"/>
          <a:ext cx="2095500" cy="850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400" b="1" cap="none" spc="0">
              <a:ln w="9525">
                <a:solidFill>
                  <a:schemeClr val="bg1"/>
                </a:solidFill>
                <a:prstDash val="solid"/>
              </a:ln>
              <a:solidFill>
                <a:schemeClr val="accent4">
                  <a:lumMod val="50000"/>
                </a:schemeClr>
              </a:solidFill>
              <a:effectLst>
                <a:outerShdw blurRad="12700" dist="38100" dir="2700000" algn="tl" rotWithShape="0">
                  <a:schemeClr val="bg1">
                    <a:lumMod val="50000"/>
                  </a:schemeClr>
                </a:outerShdw>
              </a:effectLst>
            </a:rPr>
            <a:t>PENCIL</a:t>
          </a:r>
          <a:endParaRPr lang="en-IN" sz="4800" b="1" cap="none" spc="0">
            <a:ln w="9525">
              <a:solidFill>
                <a:schemeClr val="bg1"/>
              </a:solidFill>
              <a:prstDash val="solid"/>
            </a:ln>
            <a:solidFill>
              <a:schemeClr val="accent4">
                <a:lumMod val="50000"/>
              </a:schemeClr>
            </a:solidFill>
            <a:effectLst>
              <a:outerShdw blurRad="12700" dist="38100" dir="2700000" algn="tl" rotWithShape="0">
                <a:schemeClr val="bg1">
                  <a:lumMod val="50000"/>
                </a:schemeClr>
              </a:outerShdw>
            </a:effectLst>
          </a:endParaRPr>
        </a:p>
      </xdr:txBody>
    </xdr:sp>
    <xdr:clientData/>
  </xdr:twoCellAnchor>
  <xdr:twoCellAnchor>
    <xdr:from>
      <xdr:col>35</xdr:col>
      <xdr:colOff>30000</xdr:colOff>
      <xdr:row>10</xdr:row>
      <xdr:rowOff>126999</xdr:rowOff>
    </xdr:from>
    <xdr:to>
      <xdr:col>38</xdr:col>
      <xdr:colOff>131600</xdr:colOff>
      <xdr:row>15</xdr:row>
      <xdr:rowOff>88899</xdr:rowOff>
    </xdr:to>
    <xdr:sp macro="" textlink="">
      <xdr:nvSpPr>
        <xdr:cNvPr id="55" name="TextBox 54">
          <a:extLst>
            <a:ext uri="{FF2B5EF4-FFF2-40B4-BE49-F238E27FC236}">
              <a16:creationId xmlns:a16="http://schemas.microsoft.com/office/drawing/2014/main" id="{45BA87A4-AF69-446F-AC00-D089894A7C7B}"/>
            </a:ext>
          </a:extLst>
        </xdr:cNvPr>
        <xdr:cNvSpPr txBox="1"/>
      </xdr:nvSpPr>
      <xdr:spPr>
        <a:xfrm>
          <a:off x="21366000" y="1904999"/>
          <a:ext cx="1930400" cy="850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800" b="1" cap="none" spc="0">
              <a:ln w="9525">
                <a:solidFill>
                  <a:schemeClr val="bg1"/>
                </a:solidFill>
                <a:prstDash val="solid"/>
              </a:ln>
              <a:solidFill>
                <a:srgbClr val="002060"/>
              </a:solidFill>
              <a:effectLst>
                <a:outerShdw blurRad="12700" dist="38100" dir="2700000" algn="tl" rotWithShape="0">
                  <a:schemeClr val="bg1">
                    <a:lumMod val="50000"/>
                  </a:schemeClr>
                </a:outerShdw>
              </a:effectLst>
            </a:rPr>
            <a:t>79360</a:t>
          </a:r>
        </a:p>
      </xdr:txBody>
    </xdr:sp>
    <xdr:clientData/>
  </xdr:twoCellAnchor>
  <xdr:twoCellAnchor>
    <xdr:from>
      <xdr:col>35</xdr:col>
      <xdr:colOff>93500</xdr:colOff>
      <xdr:row>25</xdr:row>
      <xdr:rowOff>25399</xdr:rowOff>
    </xdr:from>
    <xdr:to>
      <xdr:col>38</xdr:col>
      <xdr:colOff>195100</xdr:colOff>
      <xdr:row>29</xdr:row>
      <xdr:rowOff>165099</xdr:rowOff>
    </xdr:to>
    <xdr:sp macro="" textlink="">
      <xdr:nvSpPr>
        <xdr:cNvPr id="56" name="TextBox 55">
          <a:extLst>
            <a:ext uri="{FF2B5EF4-FFF2-40B4-BE49-F238E27FC236}">
              <a16:creationId xmlns:a16="http://schemas.microsoft.com/office/drawing/2014/main" id="{D783ECDA-9AE0-4F0E-A0E7-0722562A7E13}"/>
            </a:ext>
          </a:extLst>
        </xdr:cNvPr>
        <xdr:cNvSpPr txBox="1"/>
      </xdr:nvSpPr>
      <xdr:spPr>
        <a:xfrm>
          <a:off x="21429500" y="4470399"/>
          <a:ext cx="1930400" cy="850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800" b="1" cap="none" spc="0">
              <a:ln w="9525">
                <a:solidFill>
                  <a:schemeClr val="bg1"/>
                </a:solidFill>
                <a:prstDash val="solid"/>
              </a:ln>
              <a:solidFill>
                <a:srgbClr val="002060"/>
              </a:solidFill>
              <a:effectLst>
                <a:outerShdw blurRad="12700" dist="38100" dir="2700000" algn="tl" rotWithShape="0">
                  <a:schemeClr val="bg1">
                    <a:lumMod val="50000"/>
                  </a:schemeClr>
                </a:outerShdw>
              </a:effectLst>
            </a:rPr>
            <a:t>65472</a:t>
          </a:r>
        </a:p>
      </xdr:txBody>
    </xdr:sp>
    <xdr:clientData/>
  </xdr:twoCellAnchor>
  <xdr:twoCellAnchor>
    <xdr:from>
      <xdr:col>35</xdr:col>
      <xdr:colOff>30000</xdr:colOff>
      <xdr:row>40</xdr:row>
      <xdr:rowOff>88899</xdr:rowOff>
    </xdr:from>
    <xdr:to>
      <xdr:col>38</xdr:col>
      <xdr:colOff>131600</xdr:colOff>
      <xdr:row>45</xdr:row>
      <xdr:rowOff>50799</xdr:rowOff>
    </xdr:to>
    <xdr:sp macro="" textlink="">
      <xdr:nvSpPr>
        <xdr:cNvPr id="57" name="TextBox 56">
          <a:extLst>
            <a:ext uri="{FF2B5EF4-FFF2-40B4-BE49-F238E27FC236}">
              <a16:creationId xmlns:a16="http://schemas.microsoft.com/office/drawing/2014/main" id="{24469536-71D8-498E-9B07-515568774B7E}"/>
            </a:ext>
          </a:extLst>
        </xdr:cNvPr>
        <xdr:cNvSpPr txBox="1"/>
      </xdr:nvSpPr>
      <xdr:spPr>
        <a:xfrm>
          <a:off x="21366000" y="7200899"/>
          <a:ext cx="1930400" cy="850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800" b="1" cap="none" spc="0">
              <a:ln w="9525">
                <a:solidFill>
                  <a:schemeClr val="bg1"/>
                </a:solidFill>
                <a:prstDash val="solid"/>
              </a:ln>
              <a:solidFill>
                <a:srgbClr val="002060"/>
              </a:solidFill>
              <a:effectLst>
                <a:outerShdw blurRad="12700" dist="38100" dir="2700000" algn="tl" rotWithShape="0">
                  <a:schemeClr val="bg1">
                    <a:lumMod val="50000"/>
                  </a:schemeClr>
                </a:outerShdw>
              </a:effectLst>
            </a:rPr>
            <a:t>3802</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101600</xdr:rowOff>
    </xdr:from>
    <xdr:to>
      <xdr:col>22</xdr:col>
      <xdr:colOff>287867</xdr:colOff>
      <xdr:row>47</xdr:row>
      <xdr:rowOff>12700</xdr:rowOff>
    </xdr:to>
    <xdr:grpSp>
      <xdr:nvGrpSpPr>
        <xdr:cNvPr id="2" name="Group 1">
          <a:extLst>
            <a:ext uri="{FF2B5EF4-FFF2-40B4-BE49-F238E27FC236}">
              <a16:creationId xmlns:a16="http://schemas.microsoft.com/office/drawing/2014/main" id="{00000000-0008-0000-0700-000002000000}"/>
            </a:ext>
          </a:extLst>
        </xdr:cNvPr>
        <xdr:cNvGrpSpPr/>
      </xdr:nvGrpSpPr>
      <xdr:grpSpPr>
        <a:xfrm>
          <a:off x="0" y="101600"/>
          <a:ext cx="13699067" cy="8267700"/>
          <a:chOff x="0" y="114801"/>
          <a:chExt cx="13646680" cy="8303932"/>
        </a:xfrm>
      </xdr:grpSpPr>
      <xdr:sp macro="" textlink="">
        <xdr:nvSpPr>
          <xdr:cNvPr id="3" name="Rectangle: Rounded Corners 2">
            <a:extLst>
              <a:ext uri="{FF2B5EF4-FFF2-40B4-BE49-F238E27FC236}">
                <a16:creationId xmlns:a16="http://schemas.microsoft.com/office/drawing/2014/main" id="{00000000-0008-0000-0700-000003000000}"/>
              </a:ext>
            </a:extLst>
          </xdr:cNvPr>
          <xdr:cNvSpPr/>
        </xdr:nvSpPr>
        <xdr:spPr>
          <a:xfrm>
            <a:off x="13237110" y="140312"/>
            <a:ext cx="409570" cy="8252909"/>
          </a:xfrm>
          <a:prstGeom prst="roundRect">
            <a:avLst>
              <a:gd name="adj" fmla="val 6842"/>
            </a:avLst>
          </a:prstGeom>
          <a:solidFill>
            <a:schemeClr val="accent4">
              <a:lumMod val="40000"/>
              <a:lumOff val="60000"/>
            </a:schemeClr>
          </a:solid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ectangle: Rounded Corners 8">
            <a:extLst>
              <a:ext uri="{FF2B5EF4-FFF2-40B4-BE49-F238E27FC236}">
                <a16:creationId xmlns:a16="http://schemas.microsoft.com/office/drawing/2014/main" id="{00000000-0008-0000-0700-000009000000}"/>
              </a:ext>
            </a:extLst>
          </xdr:cNvPr>
          <xdr:cNvSpPr/>
        </xdr:nvSpPr>
        <xdr:spPr>
          <a:xfrm>
            <a:off x="13323839" y="7536118"/>
            <a:ext cx="250031" cy="607219"/>
          </a:xfrm>
          <a:prstGeom prst="roundRect">
            <a:avLst>
              <a:gd name="adj" fmla="val 6842"/>
            </a:avLst>
          </a:prstGeom>
          <a:solidFill>
            <a:srgbClr val="461E64"/>
          </a:solidFill>
          <a:ln>
            <a:solidFill>
              <a:schemeClr val="tx1"/>
            </a:solidFill>
          </a:ln>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nvGrpSpPr>
          <xdr:cNvPr id="11" name="Group 10">
            <a:extLst>
              <a:ext uri="{FF2B5EF4-FFF2-40B4-BE49-F238E27FC236}">
                <a16:creationId xmlns:a16="http://schemas.microsoft.com/office/drawing/2014/main" id="{00000000-0008-0000-0700-00000B000000}"/>
              </a:ext>
            </a:extLst>
          </xdr:cNvPr>
          <xdr:cNvGrpSpPr/>
        </xdr:nvGrpSpPr>
        <xdr:grpSpPr>
          <a:xfrm>
            <a:off x="0" y="114801"/>
            <a:ext cx="12651432" cy="8303932"/>
            <a:chOff x="0" y="114801"/>
            <a:chExt cx="12651432" cy="8303932"/>
          </a:xfrm>
        </xdr:grpSpPr>
        <xdr:grpSp>
          <xdr:nvGrpSpPr>
            <xdr:cNvPr id="12" name="Group 11">
              <a:extLst>
                <a:ext uri="{FF2B5EF4-FFF2-40B4-BE49-F238E27FC236}">
                  <a16:creationId xmlns:a16="http://schemas.microsoft.com/office/drawing/2014/main" id="{00000000-0008-0000-0700-00000C000000}"/>
                </a:ext>
              </a:extLst>
            </xdr:cNvPr>
            <xdr:cNvGrpSpPr/>
          </xdr:nvGrpSpPr>
          <xdr:grpSpPr>
            <a:xfrm>
              <a:off x="5512004" y="2716535"/>
              <a:ext cx="5505636" cy="5702198"/>
              <a:chOff x="5512004" y="2716535"/>
              <a:chExt cx="5505636" cy="5702198"/>
            </a:xfrm>
          </xdr:grpSpPr>
          <xdr:sp macro="" textlink="">
            <xdr:nvSpPr>
              <xdr:cNvPr id="39" name="Rectangle: Rounded Corners 38">
                <a:extLst>
                  <a:ext uri="{FF2B5EF4-FFF2-40B4-BE49-F238E27FC236}">
                    <a16:creationId xmlns:a16="http://schemas.microsoft.com/office/drawing/2014/main" id="{00000000-0008-0000-0700-000027000000}"/>
                  </a:ext>
                </a:extLst>
              </xdr:cNvPr>
              <xdr:cNvSpPr/>
            </xdr:nvSpPr>
            <xdr:spPr>
              <a:xfrm>
                <a:off x="5512005" y="2716535"/>
                <a:ext cx="5505635" cy="5689442"/>
              </a:xfrm>
              <a:prstGeom prst="roundRect">
                <a:avLst>
                  <a:gd name="adj" fmla="val 6842"/>
                </a:avLst>
              </a:prstGeom>
              <a:solidFill>
                <a:schemeClr val="accent4">
                  <a:lumMod val="40000"/>
                  <a:lumOff val="60000"/>
                </a:schemeClr>
              </a:solidFill>
              <a:scene3d>
                <a:camera prst="orthographicFront"/>
                <a:lightRig rig="threePt" dir="t"/>
              </a:scene3d>
              <a:sp3d>
                <a:bevelT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mc:AlternateContent xmlns:mc="http://schemas.openxmlformats.org/markup-compatibility/2006">
            <mc:Choice xmlns:cx4="http://schemas.microsoft.com/office/drawing/2016/5/10/chartex" Requires="cx4">
              <xdr:graphicFrame macro="">
                <xdr:nvGraphicFramePr>
                  <xdr:cNvPr id="40" name="Chart 39">
                    <a:extLst>
                      <a:ext uri="{FF2B5EF4-FFF2-40B4-BE49-F238E27FC236}">
                        <a16:creationId xmlns:a16="http://schemas.microsoft.com/office/drawing/2014/main" id="{00000000-0008-0000-0700-000028000000}"/>
                      </a:ext>
                    </a:extLst>
                  </xdr:cNvPr>
                  <xdr:cNvGraphicFramePr/>
                </xdr:nvGraphicFramePr>
                <xdr:xfrm>
                  <a:off x="5512004" y="2738436"/>
                  <a:ext cx="5417933" cy="5680297"/>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512004" y="2738436"/>
                    <a:ext cx="5417933" cy="568029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grpSp>
        <xdr:grpSp>
          <xdr:nvGrpSpPr>
            <xdr:cNvPr id="13" name="Group 12">
              <a:extLst>
                <a:ext uri="{FF2B5EF4-FFF2-40B4-BE49-F238E27FC236}">
                  <a16:creationId xmlns:a16="http://schemas.microsoft.com/office/drawing/2014/main" id="{00000000-0008-0000-0700-00000D000000}"/>
                </a:ext>
              </a:extLst>
            </xdr:cNvPr>
            <xdr:cNvGrpSpPr/>
          </xdr:nvGrpSpPr>
          <xdr:grpSpPr>
            <a:xfrm>
              <a:off x="0" y="114801"/>
              <a:ext cx="12651432" cy="8303932"/>
              <a:chOff x="50774" y="151693"/>
              <a:chExt cx="12651432" cy="8303932"/>
            </a:xfrm>
          </xdr:grpSpPr>
          <xdr:grpSp>
            <xdr:nvGrpSpPr>
              <xdr:cNvPr id="14" name="Group 13">
                <a:extLst>
                  <a:ext uri="{FF2B5EF4-FFF2-40B4-BE49-F238E27FC236}">
                    <a16:creationId xmlns:a16="http://schemas.microsoft.com/office/drawing/2014/main" id="{00000000-0008-0000-0700-00000E000000}"/>
                  </a:ext>
                </a:extLst>
              </xdr:cNvPr>
              <xdr:cNvGrpSpPr/>
            </xdr:nvGrpSpPr>
            <xdr:grpSpPr>
              <a:xfrm>
                <a:off x="50774" y="164449"/>
                <a:ext cx="5867919" cy="4695211"/>
                <a:chOff x="50774" y="164449"/>
                <a:chExt cx="5867919" cy="4695211"/>
              </a:xfrm>
            </xdr:grpSpPr>
            <xdr:sp macro="" textlink="">
              <xdr:nvSpPr>
                <xdr:cNvPr id="22" name="Rectangle: Rounded Corners 21">
                  <a:extLst>
                    <a:ext uri="{FF2B5EF4-FFF2-40B4-BE49-F238E27FC236}">
                      <a16:creationId xmlns:a16="http://schemas.microsoft.com/office/drawing/2014/main" id="{00000000-0008-0000-0700-000016000000}"/>
                    </a:ext>
                  </a:extLst>
                </xdr:cNvPr>
                <xdr:cNvSpPr/>
              </xdr:nvSpPr>
              <xdr:spPr>
                <a:xfrm>
                  <a:off x="309658" y="164449"/>
                  <a:ext cx="5116977" cy="4543952"/>
                </a:xfrm>
                <a:prstGeom prst="roundRect">
                  <a:avLst>
                    <a:gd name="adj" fmla="val 6906"/>
                  </a:avLst>
                </a:prstGeom>
                <a:solidFill>
                  <a:schemeClr val="accent4">
                    <a:lumMod val="40000"/>
                    <a:lumOff val="60000"/>
                  </a:schemeClr>
                </a:solidFill>
                <a:scene3d>
                  <a:camera prst="orthographicFront"/>
                  <a:lightRig rig="threePt" dir="t"/>
                </a:scene3d>
                <a:sp3d>
                  <a:bevelT w="165100" prst="coolSlant"/>
                </a:sp3d>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algn="l"/>
                  <a:endParaRPr lang="en-IN" sz="1100"/>
                </a:p>
              </xdr:txBody>
            </xdr:sp>
            <xdr:grpSp>
              <xdr:nvGrpSpPr>
                <xdr:cNvPr id="23" name="Group 22">
                  <a:extLst>
                    <a:ext uri="{FF2B5EF4-FFF2-40B4-BE49-F238E27FC236}">
                      <a16:creationId xmlns:a16="http://schemas.microsoft.com/office/drawing/2014/main" id="{00000000-0008-0000-0700-000017000000}"/>
                    </a:ext>
                  </a:extLst>
                </xdr:cNvPr>
                <xdr:cNvGrpSpPr/>
              </xdr:nvGrpSpPr>
              <xdr:grpSpPr>
                <a:xfrm>
                  <a:off x="50774" y="500076"/>
                  <a:ext cx="3508633" cy="2395541"/>
                  <a:chOff x="3688080" y="316230"/>
                  <a:chExt cx="2385060" cy="1901190"/>
                </a:xfrm>
              </xdr:grpSpPr>
              <xdr:graphicFrame macro="">
                <xdr:nvGraphicFramePr>
                  <xdr:cNvPr id="36" name="Chart 35">
                    <a:extLst>
                      <a:ext uri="{FF2B5EF4-FFF2-40B4-BE49-F238E27FC236}">
                        <a16:creationId xmlns:a16="http://schemas.microsoft.com/office/drawing/2014/main" id="{00000000-0008-0000-0700-000024000000}"/>
                      </a:ext>
                    </a:extLst>
                  </xdr:cNvPr>
                  <xdr:cNvGraphicFramePr/>
                </xdr:nvGraphicFramePr>
                <xdr:xfrm>
                  <a:off x="3688080" y="316230"/>
                  <a:ext cx="2385060" cy="1901190"/>
                </xdr:xfrm>
                <a:graphic>
                  <a:graphicData uri="http://schemas.openxmlformats.org/drawingml/2006/chart">
                    <c:chart xmlns:c="http://schemas.openxmlformats.org/drawingml/2006/chart" xmlns:r="http://schemas.openxmlformats.org/officeDocument/2006/relationships" r:id="rId2"/>
                  </a:graphicData>
                </a:graphic>
              </xdr:graphicFrame>
              <xdr:sp macro="" textlink="'SUPPORT SHEET'!A11">
                <xdr:nvSpPr>
                  <xdr:cNvPr id="37" name="TextBox 36">
                    <a:extLst>
                      <a:ext uri="{FF2B5EF4-FFF2-40B4-BE49-F238E27FC236}">
                        <a16:creationId xmlns:a16="http://schemas.microsoft.com/office/drawing/2014/main" id="{00000000-0008-0000-0700-000025000000}"/>
                      </a:ext>
                    </a:extLst>
                  </xdr:cNvPr>
                  <xdr:cNvSpPr txBox="1"/>
                </xdr:nvSpPr>
                <xdr:spPr>
                  <a:xfrm>
                    <a:off x="4494619" y="945066"/>
                    <a:ext cx="939095" cy="3350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417E7360-F28C-4DE5-AAAD-FC9412125B23}" type="TxLink">
                      <a:rPr lang="en-US" sz="2400" b="1" i="0" u="none" strike="noStrike">
                        <a:solidFill>
                          <a:srgbClr val="7030A0"/>
                        </a:solidFill>
                        <a:latin typeface="Arial" panose="020B0604020202020204" pitchFamily="34" charset="0"/>
                        <a:ea typeface="Calibri"/>
                        <a:cs typeface="Arial" panose="020B0604020202020204" pitchFamily="34" charset="0"/>
                      </a:rPr>
                      <a:pPr algn="ctr"/>
                      <a:t>23%</a:t>
                    </a:fld>
                    <a:endParaRPr lang="en-IN" sz="2400" b="1">
                      <a:solidFill>
                        <a:srgbClr val="7030A0"/>
                      </a:solidFill>
                      <a:latin typeface="Arial" panose="020B0604020202020204" pitchFamily="34" charset="0"/>
                      <a:ea typeface="Cascadia Code SemiBold" panose="020B0609020000020004" pitchFamily="49" charset="0"/>
                      <a:cs typeface="Arial" panose="020B0604020202020204" pitchFamily="34" charset="0"/>
                    </a:endParaRPr>
                  </a:p>
                </xdr:txBody>
              </xdr:sp>
              <xdr:sp macro="" textlink="'SUPPORT SHEET'!A10">
                <xdr:nvSpPr>
                  <xdr:cNvPr id="38" name="TextBox 37">
                    <a:extLst>
                      <a:ext uri="{FF2B5EF4-FFF2-40B4-BE49-F238E27FC236}">
                        <a16:creationId xmlns:a16="http://schemas.microsoft.com/office/drawing/2014/main" id="{00000000-0008-0000-0700-000026000000}"/>
                      </a:ext>
                    </a:extLst>
                  </xdr:cNvPr>
                  <xdr:cNvSpPr txBox="1"/>
                </xdr:nvSpPr>
                <xdr:spPr>
                  <a:xfrm>
                    <a:off x="4365872" y="1198558"/>
                    <a:ext cx="1067842" cy="2644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74CB179-175F-4D85-9B99-03ECB54D9DC8}" type="TxLink">
                      <a:rPr lang="en-US" sz="1600" b="1" i="0" u="none" strike="noStrike">
                        <a:solidFill>
                          <a:srgbClr val="7030A0"/>
                        </a:solidFill>
                        <a:latin typeface="Arial" panose="020B0604020202020204" pitchFamily="34" charset="0"/>
                        <a:ea typeface="Calibri"/>
                        <a:cs typeface="Arial" panose="020B0604020202020204" pitchFamily="34" charset="0"/>
                      </a:rPr>
                      <a:pPr algn="ctr"/>
                      <a:t>AMAZON</a:t>
                    </a:fld>
                    <a:endParaRPr lang="en-IN" sz="1600" b="1">
                      <a:solidFill>
                        <a:srgbClr val="7030A0"/>
                      </a:solidFill>
                      <a:latin typeface="Arial" panose="020B0604020202020204" pitchFamily="34" charset="0"/>
                      <a:ea typeface="Cascadia Code SemiBold" panose="020B0609020000020004" pitchFamily="49" charset="0"/>
                      <a:cs typeface="Arial" panose="020B0604020202020204" pitchFamily="34" charset="0"/>
                    </a:endParaRPr>
                  </a:p>
                </xdr:txBody>
              </xdr:sp>
            </xdr:grpSp>
            <xdr:grpSp>
              <xdr:nvGrpSpPr>
                <xdr:cNvPr id="24" name="Group 23">
                  <a:extLst>
                    <a:ext uri="{FF2B5EF4-FFF2-40B4-BE49-F238E27FC236}">
                      <a16:creationId xmlns:a16="http://schemas.microsoft.com/office/drawing/2014/main" id="{00000000-0008-0000-0700-000018000000}"/>
                    </a:ext>
                  </a:extLst>
                </xdr:cNvPr>
                <xdr:cNvGrpSpPr/>
              </xdr:nvGrpSpPr>
              <xdr:grpSpPr>
                <a:xfrm>
                  <a:off x="2016760" y="480373"/>
                  <a:ext cx="3405434" cy="2393773"/>
                  <a:chOff x="3832860" y="384810"/>
                  <a:chExt cx="2842260" cy="2800350"/>
                </a:xfrm>
              </xdr:grpSpPr>
              <xdr:graphicFrame macro="">
                <xdr:nvGraphicFramePr>
                  <xdr:cNvPr id="33" name="Chart 32">
                    <a:extLst>
                      <a:ext uri="{FF2B5EF4-FFF2-40B4-BE49-F238E27FC236}">
                        <a16:creationId xmlns:a16="http://schemas.microsoft.com/office/drawing/2014/main" id="{00000000-0008-0000-0700-000021000000}"/>
                      </a:ext>
                    </a:extLst>
                  </xdr:cNvPr>
                  <xdr:cNvGraphicFramePr/>
                </xdr:nvGraphicFramePr>
                <xdr:xfrm>
                  <a:off x="3832860" y="384810"/>
                  <a:ext cx="2842260" cy="2800350"/>
                </xdr:xfrm>
                <a:graphic>
                  <a:graphicData uri="http://schemas.openxmlformats.org/drawingml/2006/chart">
                    <c:chart xmlns:c="http://schemas.openxmlformats.org/drawingml/2006/chart" xmlns:r="http://schemas.openxmlformats.org/officeDocument/2006/relationships" r:id="rId3"/>
                  </a:graphicData>
                </a:graphic>
              </xdr:graphicFrame>
              <xdr:sp macro="" textlink="'SUPPORT SHEET'!C13">
                <xdr:nvSpPr>
                  <xdr:cNvPr id="34" name="TextBox 33">
                    <a:extLst>
                      <a:ext uri="{FF2B5EF4-FFF2-40B4-BE49-F238E27FC236}">
                        <a16:creationId xmlns:a16="http://schemas.microsoft.com/office/drawing/2014/main" id="{00000000-0008-0000-0700-000022000000}"/>
                      </a:ext>
                    </a:extLst>
                  </xdr:cNvPr>
                  <xdr:cNvSpPr txBox="1"/>
                </xdr:nvSpPr>
                <xdr:spPr>
                  <a:xfrm>
                    <a:off x="4997934" y="1285425"/>
                    <a:ext cx="94488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A0A599C6-9044-4F69-85D7-C49CD87E2864}" type="TxLink">
                      <a:rPr lang="en-US" sz="2400" b="1" i="0" u="none" strike="noStrike">
                        <a:solidFill>
                          <a:srgbClr val="7030A0"/>
                        </a:solidFill>
                        <a:latin typeface="Arial" panose="020B0604020202020204" pitchFamily="34" charset="0"/>
                        <a:ea typeface="Calibri"/>
                        <a:cs typeface="Arial" panose="020B0604020202020204" pitchFamily="34" charset="0"/>
                      </a:rPr>
                      <a:pPr algn="ctr"/>
                      <a:t>26%</a:t>
                    </a:fld>
                    <a:endParaRPr lang="en-IN" sz="2400" b="1">
                      <a:solidFill>
                        <a:srgbClr val="7030A0"/>
                      </a:solidFill>
                      <a:latin typeface="Arial" panose="020B0604020202020204" pitchFamily="34" charset="0"/>
                      <a:ea typeface="Cascadia Code SemiLight" panose="020B0609020000020004" pitchFamily="49" charset="0"/>
                      <a:cs typeface="Arial" panose="020B0604020202020204" pitchFamily="34" charset="0"/>
                    </a:endParaRPr>
                  </a:p>
                </xdr:txBody>
              </xdr:sp>
              <xdr:sp macro="" textlink="'SUPPORT SHEET'!C12">
                <xdr:nvSpPr>
                  <xdr:cNvPr id="35" name="TextBox 34">
                    <a:extLst>
                      <a:ext uri="{FF2B5EF4-FFF2-40B4-BE49-F238E27FC236}">
                        <a16:creationId xmlns:a16="http://schemas.microsoft.com/office/drawing/2014/main" id="{00000000-0008-0000-0700-000023000000}"/>
                      </a:ext>
                    </a:extLst>
                  </xdr:cNvPr>
                  <xdr:cNvSpPr txBox="1"/>
                </xdr:nvSpPr>
                <xdr:spPr>
                  <a:xfrm>
                    <a:off x="4743703" y="1648693"/>
                    <a:ext cx="1280160" cy="449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A8903974-AB6D-4E31-8961-3174A739F808}" type="TxLink">
                      <a:rPr lang="en-US" sz="1400" b="1" i="0" u="none" strike="noStrike">
                        <a:solidFill>
                          <a:srgbClr val="7030A0"/>
                        </a:solidFill>
                        <a:latin typeface="Arial" panose="020B0604020202020204" pitchFamily="34" charset="0"/>
                        <a:ea typeface="Calibri"/>
                        <a:cs typeface="Arial" panose="020B0604020202020204" pitchFamily="34" charset="0"/>
                      </a:rPr>
                      <a:pPr algn="ctr"/>
                      <a:t>FLIPKART</a:t>
                    </a:fld>
                    <a:endParaRPr lang="en-IN" sz="1400" b="1">
                      <a:solidFill>
                        <a:srgbClr val="7030A0"/>
                      </a:solidFill>
                      <a:latin typeface="Arial" panose="020B0604020202020204" pitchFamily="34" charset="0"/>
                      <a:ea typeface="Cascadia Code SemiLight" panose="020B0609020000020004" pitchFamily="49" charset="0"/>
                      <a:cs typeface="Arial" panose="020B0604020202020204" pitchFamily="34" charset="0"/>
                    </a:endParaRPr>
                  </a:p>
                </xdr:txBody>
              </xdr:sp>
            </xdr:grpSp>
            <xdr:grpSp>
              <xdr:nvGrpSpPr>
                <xdr:cNvPr id="25" name="Group 24">
                  <a:extLst>
                    <a:ext uri="{FF2B5EF4-FFF2-40B4-BE49-F238E27FC236}">
                      <a16:creationId xmlns:a16="http://schemas.microsoft.com/office/drawing/2014/main" id="{00000000-0008-0000-0700-000019000000}"/>
                    </a:ext>
                  </a:extLst>
                </xdr:cNvPr>
                <xdr:cNvGrpSpPr/>
              </xdr:nvGrpSpPr>
              <xdr:grpSpPr>
                <a:xfrm>
                  <a:off x="50774" y="2464118"/>
                  <a:ext cx="3592539" cy="2395542"/>
                  <a:chOff x="3688080" y="316230"/>
                  <a:chExt cx="2385060" cy="1901190"/>
                </a:xfrm>
              </xdr:grpSpPr>
              <xdr:graphicFrame macro="">
                <xdr:nvGraphicFramePr>
                  <xdr:cNvPr id="30" name="Chart 29">
                    <a:extLst>
                      <a:ext uri="{FF2B5EF4-FFF2-40B4-BE49-F238E27FC236}">
                        <a16:creationId xmlns:a16="http://schemas.microsoft.com/office/drawing/2014/main" id="{00000000-0008-0000-0700-00001E000000}"/>
                      </a:ext>
                    </a:extLst>
                  </xdr:cNvPr>
                  <xdr:cNvGraphicFramePr/>
                </xdr:nvGraphicFramePr>
                <xdr:xfrm>
                  <a:off x="3688080" y="316230"/>
                  <a:ext cx="2385060" cy="1901190"/>
                </xdr:xfrm>
                <a:graphic>
                  <a:graphicData uri="http://schemas.openxmlformats.org/drawingml/2006/chart">
                    <c:chart xmlns:c="http://schemas.openxmlformats.org/drawingml/2006/chart" xmlns:r="http://schemas.openxmlformats.org/officeDocument/2006/relationships" r:id="rId4"/>
                  </a:graphicData>
                </a:graphic>
              </xdr:graphicFrame>
              <xdr:sp macro="" textlink="'SUPPORT SHEET'!A15">
                <xdr:nvSpPr>
                  <xdr:cNvPr id="31" name="TextBox 30">
                    <a:extLst>
                      <a:ext uri="{FF2B5EF4-FFF2-40B4-BE49-F238E27FC236}">
                        <a16:creationId xmlns:a16="http://schemas.microsoft.com/office/drawing/2014/main" id="{00000000-0008-0000-0700-00001F000000}"/>
                      </a:ext>
                    </a:extLst>
                  </xdr:cNvPr>
                  <xdr:cNvSpPr txBox="1"/>
                </xdr:nvSpPr>
                <xdr:spPr>
                  <a:xfrm>
                    <a:off x="4494619" y="945066"/>
                    <a:ext cx="939095" cy="3350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7EB423C-9C5C-463A-A180-40817F895161}" type="TxLink">
                      <a:rPr lang="en-US" sz="2400" b="1" i="0" u="none" strike="noStrike">
                        <a:solidFill>
                          <a:srgbClr val="461E64"/>
                        </a:solidFill>
                        <a:latin typeface="Arial" panose="020B0604020202020204" pitchFamily="34" charset="0"/>
                        <a:ea typeface="Calibri"/>
                        <a:cs typeface="Arial" panose="020B0604020202020204" pitchFamily="34" charset="0"/>
                      </a:rPr>
                      <a:pPr algn="ctr"/>
                      <a:t>25%</a:t>
                    </a:fld>
                    <a:endParaRPr lang="en-IN" sz="2400" b="1">
                      <a:solidFill>
                        <a:srgbClr val="461E64"/>
                      </a:solidFill>
                      <a:latin typeface="Arial" panose="020B0604020202020204" pitchFamily="34" charset="0"/>
                      <a:ea typeface="Cascadia Code SemiBold" panose="020B0609020000020004" pitchFamily="49" charset="0"/>
                      <a:cs typeface="Arial" panose="020B0604020202020204" pitchFamily="34" charset="0"/>
                    </a:endParaRPr>
                  </a:p>
                </xdr:txBody>
              </xdr:sp>
              <xdr:sp macro="" textlink="'SUPPORT SHEET'!A14">
                <xdr:nvSpPr>
                  <xdr:cNvPr id="32" name="TextBox 31">
                    <a:extLst>
                      <a:ext uri="{FF2B5EF4-FFF2-40B4-BE49-F238E27FC236}">
                        <a16:creationId xmlns:a16="http://schemas.microsoft.com/office/drawing/2014/main" id="{00000000-0008-0000-0700-000020000000}"/>
                      </a:ext>
                    </a:extLst>
                  </xdr:cNvPr>
                  <xdr:cNvSpPr txBox="1"/>
                </xdr:nvSpPr>
                <xdr:spPr>
                  <a:xfrm>
                    <a:off x="4365872" y="1198558"/>
                    <a:ext cx="1067842" cy="2644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EDF28E25-CB5A-4BCE-A5E2-2C822BF941C0}" type="TxLink">
                      <a:rPr lang="en-US" sz="1800" b="1" i="0" u="none" strike="noStrike">
                        <a:solidFill>
                          <a:srgbClr val="461E64"/>
                        </a:solidFill>
                        <a:latin typeface="Arial" panose="020B0604020202020204" pitchFamily="34" charset="0"/>
                        <a:ea typeface="Calibri"/>
                        <a:cs typeface="Arial" panose="020B0604020202020204" pitchFamily="34" charset="0"/>
                      </a:rPr>
                      <a:pPr algn="ctr"/>
                      <a:t>STORE</a:t>
                    </a:fld>
                    <a:endParaRPr lang="en-IN" sz="1800" b="1">
                      <a:solidFill>
                        <a:srgbClr val="461E64"/>
                      </a:solidFill>
                      <a:latin typeface="Arial" panose="020B0604020202020204" pitchFamily="34" charset="0"/>
                      <a:ea typeface="Cascadia Code SemiBold" panose="020B0609020000020004" pitchFamily="49" charset="0"/>
                      <a:cs typeface="Arial" panose="020B0604020202020204" pitchFamily="34" charset="0"/>
                    </a:endParaRPr>
                  </a:p>
                </xdr:txBody>
              </xdr:sp>
            </xdr:grpSp>
            <xdr:grpSp>
              <xdr:nvGrpSpPr>
                <xdr:cNvPr id="26" name="Group 25">
                  <a:extLst>
                    <a:ext uri="{FF2B5EF4-FFF2-40B4-BE49-F238E27FC236}">
                      <a16:creationId xmlns:a16="http://schemas.microsoft.com/office/drawing/2014/main" id="{00000000-0008-0000-0700-00001A000000}"/>
                    </a:ext>
                  </a:extLst>
                </xdr:cNvPr>
                <xdr:cNvGrpSpPr/>
              </xdr:nvGrpSpPr>
              <xdr:grpSpPr>
                <a:xfrm>
                  <a:off x="1821656" y="2426489"/>
                  <a:ext cx="4097037" cy="2395542"/>
                  <a:chOff x="3688080" y="316230"/>
                  <a:chExt cx="2385060" cy="1901190"/>
                </a:xfrm>
              </xdr:grpSpPr>
              <xdr:graphicFrame macro="">
                <xdr:nvGraphicFramePr>
                  <xdr:cNvPr id="27" name="Chart 26">
                    <a:extLst>
                      <a:ext uri="{FF2B5EF4-FFF2-40B4-BE49-F238E27FC236}">
                        <a16:creationId xmlns:a16="http://schemas.microsoft.com/office/drawing/2014/main" id="{00000000-0008-0000-0700-00001B000000}"/>
                      </a:ext>
                    </a:extLst>
                  </xdr:cNvPr>
                  <xdr:cNvGraphicFramePr/>
                </xdr:nvGraphicFramePr>
                <xdr:xfrm>
                  <a:off x="3688080" y="316230"/>
                  <a:ext cx="2385060" cy="1901190"/>
                </xdr:xfrm>
                <a:graphic>
                  <a:graphicData uri="http://schemas.openxmlformats.org/drawingml/2006/chart">
                    <c:chart xmlns:c="http://schemas.openxmlformats.org/drawingml/2006/chart" xmlns:r="http://schemas.openxmlformats.org/officeDocument/2006/relationships" r:id="rId5"/>
                  </a:graphicData>
                </a:graphic>
              </xdr:graphicFrame>
              <xdr:sp macro="" textlink="'SUPPORT SHEET'!C17">
                <xdr:nvSpPr>
                  <xdr:cNvPr id="28" name="TextBox 27">
                    <a:extLst>
                      <a:ext uri="{FF2B5EF4-FFF2-40B4-BE49-F238E27FC236}">
                        <a16:creationId xmlns:a16="http://schemas.microsoft.com/office/drawing/2014/main" id="{00000000-0008-0000-0700-00001C000000}"/>
                      </a:ext>
                    </a:extLst>
                  </xdr:cNvPr>
                  <xdr:cNvSpPr txBox="1"/>
                </xdr:nvSpPr>
                <xdr:spPr>
                  <a:xfrm>
                    <a:off x="4494619" y="948312"/>
                    <a:ext cx="939095" cy="3350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5A3516D5-3A03-4C60-9EE2-4F8C996EB853}" type="TxLink">
                      <a:rPr lang="en-US" sz="2400" b="1" i="0" u="none" strike="noStrike">
                        <a:solidFill>
                          <a:srgbClr val="461E64"/>
                        </a:solidFill>
                        <a:latin typeface="Arial" panose="020B0604020202020204" pitchFamily="34" charset="0"/>
                        <a:ea typeface="Calibri"/>
                        <a:cs typeface="Arial" panose="020B0604020202020204" pitchFamily="34" charset="0"/>
                      </a:rPr>
                      <a:pPr algn="ctr"/>
                      <a:t>26%</a:t>
                    </a:fld>
                    <a:endParaRPr lang="en-IN" sz="4800" b="1">
                      <a:solidFill>
                        <a:srgbClr val="461E64"/>
                      </a:solidFill>
                      <a:latin typeface="Arial" panose="020B0604020202020204" pitchFamily="34" charset="0"/>
                      <a:ea typeface="Cascadia Code SemiBold" panose="020B0609020000020004" pitchFamily="49" charset="0"/>
                      <a:cs typeface="Arial" panose="020B0604020202020204" pitchFamily="34" charset="0"/>
                    </a:endParaRPr>
                  </a:p>
                </xdr:txBody>
              </xdr:sp>
              <xdr:sp macro="" textlink="'SUPPORT SHEET'!C16">
                <xdr:nvSpPr>
                  <xdr:cNvPr id="29" name="TextBox 28">
                    <a:extLst>
                      <a:ext uri="{FF2B5EF4-FFF2-40B4-BE49-F238E27FC236}">
                        <a16:creationId xmlns:a16="http://schemas.microsoft.com/office/drawing/2014/main" id="{00000000-0008-0000-0700-00001D000000}"/>
                      </a:ext>
                    </a:extLst>
                  </xdr:cNvPr>
                  <xdr:cNvSpPr txBox="1"/>
                </xdr:nvSpPr>
                <xdr:spPr>
                  <a:xfrm>
                    <a:off x="4365872" y="1198558"/>
                    <a:ext cx="1067842" cy="2644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6974A2A2-42D4-4878-B560-FF0E1087AFF4}" type="TxLink">
                      <a:rPr lang="en-US" sz="1400" b="1" i="0" u="none" strike="noStrike">
                        <a:solidFill>
                          <a:srgbClr val="461E64"/>
                        </a:solidFill>
                        <a:latin typeface="Arial" panose="020B0604020202020204" pitchFamily="34" charset="0"/>
                        <a:ea typeface="Calibri"/>
                        <a:cs typeface="Arial" panose="020B0604020202020204" pitchFamily="34" charset="0"/>
                      </a:rPr>
                      <a:pPr algn="ctr"/>
                      <a:t>WEBSITE</a:t>
                    </a:fld>
                    <a:endParaRPr lang="en-IN" sz="1800" b="1">
                      <a:solidFill>
                        <a:srgbClr val="461E64"/>
                      </a:solidFill>
                      <a:latin typeface="Arial" panose="020B0604020202020204" pitchFamily="34" charset="0"/>
                      <a:ea typeface="Cascadia Code SemiBold" panose="020B0609020000020004" pitchFamily="49" charset="0"/>
                      <a:cs typeface="Arial" panose="020B0604020202020204" pitchFamily="34" charset="0"/>
                    </a:endParaRPr>
                  </a:p>
                </xdr:txBody>
              </xdr:sp>
            </xdr:grpSp>
          </xdr:grpSp>
          <xdr:grpSp>
            <xdr:nvGrpSpPr>
              <xdr:cNvPr id="15" name="Group 14">
                <a:extLst>
                  <a:ext uri="{FF2B5EF4-FFF2-40B4-BE49-F238E27FC236}">
                    <a16:creationId xmlns:a16="http://schemas.microsoft.com/office/drawing/2014/main" id="{00000000-0008-0000-0700-00000F000000}"/>
                  </a:ext>
                </a:extLst>
              </xdr:cNvPr>
              <xdr:cNvGrpSpPr/>
            </xdr:nvGrpSpPr>
            <xdr:grpSpPr>
              <a:xfrm>
                <a:off x="4820363" y="151693"/>
                <a:ext cx="7881843" cy="2480323"/>
                <a:chOff x="4820363" y="151693"/>
                <a:chExt cx="7881843" cy="2480323"/>
              </a:xfrm>
            </xdr:grpSpPr>
            <xdr:sp macro="" textlink="">
              <xdr:nvSpPr>
                <xdr:cNvPr id="20" name="Rectangle: Rounded Corners 19">
                  <a:extLst>
                    <a:ext uri="{FF2B5EF4-FFF2-40B4-BE49-F238E27FC236}">
                      <a16:creationId xmlns:a16="http://schemas.microsoft.com/office/drawing/2014/main" id="{00000000-0008-0000-0700-000014000000}"/>
                    </a:ext>
                  </a:extLst>
                </xdr:cNvPr>
                <xdr:cNvSpPr/>
              </xdr:nvSpPr>
              <xdr:spPr>
                <a:xfrm>
                  <a:off x="5512005" y="151693"/>
                  <a:ext cx="5483783" cy="2480323"/>
                </a:xfrm>
                <a:prstGeom prst="roundRect">
                  <a:avLst>
                    <a:gd name="adj" fmla="val 6842"/>
                  </a:avLst>
                </a:prstGeom>
                <a:solidFill>
                  <a:schemeClr val="accent4">
                    <a:lumMod val="40000"/>
                    <a:lumOff val="60000"/>
                  </a:schemeClr>
                </a:solidFill>
                <a:scene3d>
                  <a:camera prst="orthographicFront"/>
                  <a:lightRig rig="threePt" dir="t"/>
                </a:scene3d>
                <a:sp3d>
                  <a:bevelT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21" name="Chart 20">
                  <a:extLst>
                    <a:ext uri="{FF2B5EF4-FFF2-40B4-BE49-F238E27FC236}">
                      <a16:creationId xmlns:a16="http://schemas.microsoft.com/office/drawing/2014/main" id="{00000000-0008-0000-0700-000015000000}"/>
                    </a:ext>
                  </a:extLst>
                </xdr:cNvPr>
                <xdr:cNvGraphicFramePr>
                  <a:graphicFrameLocks/>
                </xdr:cNvGraphicFramePr>
              </xdr:nvGraphicFramePr>
              <xdr:xfrm>
                <a:off x="4820363" y="292004"/>
                <a:ext cx="7881843" cy="2274846"/>
              </xdr:xfrm>
              <a:graphic>
                <a:graphicData uri="http://schemas.openxmlformats.org/drawingml/2006/chart">
                  <c:chart xmlns:c="http://schemas.openxmlformats.org/drawingml/2006/chart" xmlns:r="http://schemas.openxmlformats.org/officeDocument/2006/relationships" r:id="rId6"/>
                </a:graphicData>
              </a:graphic>
            </xdr:graphicFrame>
          </xdr:grpSp>
          <xdr:grpSp>
            <xdr:nvGrpSpPr>
              <xdr:cNvPr id="16" name="Group 15">
                <a:extLst>
                  <a:ext uri="{FF2B5EF4-FFF2-40B4-BE49-F238E27FC236}">
                    <a16:creationId xmlns:a16="http://schemas.microsoft.com/office/drawing/2014/main" id="{00000000-0008-0000-0700-000010000000}"/>
                  </a:ext>
                </a:extLst>
              </xdr:cNvPr>
              <xdr:cNvGrpSpPr/>
            </xdr:nvGrpSpPr>
            <xdr:grpSpPr>
              <a:xfrm>
                <a:off x="3112421" y="4820264"/>
                <a:ext cx="2352548" cy="3635361"/>
                <a:chOff x="3112421" y="4820264"/>
                <a:chExt cx="2352548" cy="3635361"/>
              </a:xfrm>
            </xdr:grpSpPr>
            <xdr:sp macro="" textlink="">
              <xdr:nvSpPr>
                <xdr:cNvPr id="18" name="Rectangle: Rounded Corners 17">
                  <a:extLst>
                    <a:ext uri="{FF2B5EF4-FFF2-40B4-BE49-F238E27FC236}">
                      <a16:creationId xmlns:a16="http://schemas.microsoft.com/office/drawing/2014/main" id="{00000000-0008-0000-0700-000012000000}"/>
                    </a:ext>
                  </a:extLst>
                </xdr:cNvPr>
                <xdr:cNvSpPr/>
              </xdr:nvSpPr>
              <xdr:spPr>
                <a:xfrm>
                  <a:off x="3112421" y="4820264"/>
                  <a:ext cx="2352548" cy="3635361"/>
                </a:xfrm>
                <a:prstGeom prst="roundRect">
                  <a:avLst>
                    <a:gd name="adj" fmla="val 6842"/>
                  </a:avLst>
                </a:prstGeom>
                <a:solidFill>
                  <a:schemeClr val="accent4">
                    <a:lumMod val="40000"/>
                    <a:lumOff val="60000"/>
                  </a:schemeClr>
                </a:solid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19" name="Chart 18">
                  <a:extLst>
                    <a:ext uri="{FF2B5EF4-FFF2-40B4-BE49-F238E27FC236}">
                      <a16:creationId xmlns:a16="http://schemas.microsoft.com/office/drawing/2014/main" id="{00000000-0008-0000-0700-000013000000}"/>
                    </a:ext>
                  </a:extLst>
                </xdr:cNvPr>
                <xdr:cNvGraphicFramePr>
                  <a:graphicFrameLocks/>
                </xdr:cNvGraphicFramePr>
              </xdr:nvGraphicFramePr>
              <xdr:xfrm>
                <a:off x="3211629" y="5466624"/>
                <a:ext cx="2233997" cy="2928937"/>
              </xdr:xfrm>
              <a:graphic>
                <a:graphicData uri="http://schemas.openxmlformats.org/drawingml/2006/chart">
                  <c:chart xmlns:c="http://schemas.openxmlformats.org/drawingml/2006/chart" xmlns:r="http://schemas.openxmlformats.org/officeDocument/2006/relationships" r:id="rId7"/>
                </a:graphicData>
              </a:graphic>
            </xdr:graphicFrame>
          </xdr:grpSp>
          <xdr:sp macro="" textlink="">
            <xdr:nvSpPr>
              <xdr:cNvPr id="17" name="Rectangle: Rounded Corners 16">
                <a:extLst>
                  <a:ext uri="{FF2B5EF4-FFF2-40B4-BE49-F238E27FC236}">
                    <a16:creationId xmlns:a16="http://schemas.microsoft.com/office/drawing/2014/main" id="{00000000-0008-0000-0700-000011000000}"/>
                  </a:ext>
                </a:extLst>
              </xdr:cNvPr>
              <xdr:cNvSpPr/>
            </xdr:nvSpPr>
            <xdr:spPr>
              <a:xfrm>
                <a:off x="309658" y="4822031"/>
                <a:ext cx="2688101" cy="3633594"/>
              </a:xfrm>
              <a:prstGeom prst="roundRect">
                <a:avLst>
                  <a:gd name="adj" fmla="val 6842"/>
                </a:avLst>
              </a:prstGeom>
              <a:solidFill>
                <a:schemeClr val="accent4">
                  <a:lumMod val="40000"/>
                  <a:lumOff val="60000"/>
                </a:schemeClr>
              </a:solid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grpSp>
    </xdr:grpSp>
    <xdr:clientData/>
  </xdr:twoCellAnchor>
  <xdr:twoCellAnchor editAs="oneCell">
    <xdr:from>
      <xdr:col>0</xdr:col>
      <xdr:colOff>297350</xdr:colOff>
      <xdr:row>29</xdr:row>
      <xdr:rowOff>25400</xdr:rowOff>
    </xdr:from>
    <xdr:to>
      <xdr:col>4</xdr:col>
      <xdr:colOff>406400</xdr:colOff>
      <xdr:row>46</xdr:row>
      <xdr:rowOff>127000</xdr:rowOff>
    </xdr:to>
    <mc:AlternateContent xmlns:mc="http://schemas.openxmlformats.org/markup-compatibility/2006" xmlns:a14="http://schemas.microsoft.com/office/drawing/2010/main">
      <mc:Choice Requires="a14">
        <xdr:graphicFrame macro="">
          <xdr:nvGraphicFramePr>
            <xdr:cNvPr id="66" name="PRODUCT 5">
              <a:extLst>
                <a:ext uri="{FF2B5EF4-FFF2-40B4-BE49-F238E27FC236}">
                  <a16:creationId xmlns:a16="http://schemas.microsoft.com/office/drawing/2014/main" id="{00000000-0008-0000-0700-000042000000}"/>
                </a:ext>
              </a:extLst>
            </xdr:cNvPr>
            <xdr:cNvGraphicFramePr/>
          </xdr:nvGraphicFramePr>
          <xdr:xfrm>
            <a:off x="0" y="0"/>
            <a:ext cx="0" cy="0"/>
          </xdr:xfrm>
          <a:graphic>
            <a:graphicData uri="http://schemas.microsoft.com/office/drawing/2010/slicer">
              <sle:slicer xmlns:sle="http://schemas.microsoft.com/office/drawing/2010/slicer" name="PRODUCT 5"/>
            </a:graphicData>
          </a:graphic>
        </xdr:graphicFrame>
      </mc:Choice>
      <mc:Fallback xmlns="">
        <xdr:sp macro="" textlink="">
          <xdr:nvSpPr>
            <xdr:cNvPr id="0" name=""/>
            <xdr:cNvSpPr>
              <a:spLocks noTextEdit="1"/>
            </xdr:cNvSpPr>
          </xdr:nvSpPr>
          <xdr:spPr>
            <a:xfrm>
              <a:off x="297350" y="5181600"/>
              <a:ext cx="2547450" cy="31242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241300</xdr:colOff>
      <xdr:row>0</xdr:row>
      <xdr:rowOff>152400</xdr:rowOff>
    </xdr:from>
    <xdr:to>
      <xdr:col>18</xdr:col>
      <xdr:colOff>63500</xdr:colOff>
      <xdr:row>5</xdr:row>
      <xdr:rowOff>0</xdr:rowOff>
    </xdr:to>
    <xdr:sp macro="" textlink="">
      <xdr:nvSpPr>
        <xdr:cNvPr id="68" name="TextBox 67">
          <a:extLst>
            <a:ext uri="{FF2B5EF4-FFF2-40B4-BE49-F238E27FC236}">
              <a16:creationId xmlns:a16="http://schemas.microsoft.com/office/drawing/2014/main" id="{00000000-0008-0000-0700-000044000000}"/>
            </a:ext>
          </a:extLst>
        </xdr:cNvPr>
        <xdr:cNvSpPr txBox="1"/>
      </xdr:nvSpPr>
      <xdr:spPr>
        <a:xfrm>
          <a:off x="5727700" y="152400"/>
          <a:ext cx="5308600" cy="762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600" b="1" u="sng" cap="none" spc="0">
              <a:ln w="9525">
                <a:solidFill>
                  <a:schemeClr val="bg1"/>
                </a:solidFill>
                <a:prstDash val="solid"/>
              </a:ln>
              <a:solidFill>
                <a:schemeClr val="tx1"/>
              </a:solidFill>
              <a:effectLst>
                <a:outerShdw blurRad="12700" dist="38100" dir="2700000" algn="tl" rotWithShape="0">
                  <a:schemeClr val="bg1">
                    <a:lumMod val="50000"/>
                  </a:schemeClr>
                </a:outerShdw>
              </a:effectLst>
            </a:rPr>
            <a:t>GENDER</a:t>
          </a:r>
          <a:r>
            <a:rPr lang="en-IN" sz="3200" b="1" u="sng" cap="none" spc="0">
              <a:ln w="9525">
                <a:solidFill>
                  <a:schemeClr val="bg1"/>
                </a:solidFill>
                <a:prstDash val="solid"/>
              </a:ln>
              <a:solidFill>
                <a:schemeClr val="tx1"/>
              </a:solidFill>
              <a:effectLst>
                <a:outerShdw blurRad="12700" dist="38100" dir="2700000" algn="tl" rotWithShape="0">
                  <a:schemeClr val="bg1">
                    <a:lumMod val="50000"/>
                  </a:schemeClr>
                </a:outerShdw>
              </a:effectLst>
            </a:rPr>
            <a:t> wise </a:t>
          </a:r>
          <a:r>
            <a:rPr lang="en-IN" sz="3600" b="1" u="sng" cap="none" spc="0">
              <a:ln w="9525">
                <a:solidFill>
                  <a:schemeClr val="bg1"/>
                </a:solidFill>
                <a:prstDash val="solid"/>
              </a:ln>
              <a:solidFill>
                <a:schemeClr val="tx1"/>
              </a:solidFill>
              <a:effectLst>
                <a:outerShdw blurRad="12700" dist="38100" dir="2700000" algn="tl" rotWithShape="0">
                  <a:schemeClr val="bg1">
                    <a:lumMod val="50000"/>
                  </a:schemeClr>
                </a:outerShdw>
              </a:effectLst>
            </a:rPr>
            <a:t>CUSTOMERS</a:t>
          </a:r>
          <a:r>
            <a:rPr lang="en-IN" sz="3200" b="1" u="sng" cap="none" spc="0">
              <a:ln w="9525">
                <a:solidFill>
                  <a:schemeClr val="bg1"/>
                </a:solidFill>
                <a:prstDash val="solid"/>
              </a:ln>
              <a:solidFill>
                <a:schemeClr val="tx1"/>
              </a:solidFill>
              <a:effectLst>
                <a:outerShdw blurRad="12700" dist="38100" dir="2700000" algn="tl" rotWithShape="0">
                  <a:schemeClr val="bg1">
                    <a:lumMod val="50000"/>
                  </a:schemeClr>
                </a:outerShdw>
              </a:effectLst>
            </a:rPr>
            <a:t> </a:t>
          </a:r>
        </a:p>
      </xdr:txBody>
    </xdr:sp>
    <xdr:clientData/>
  </xdr:twoCellAnchor>
  <xdr:twoCellAnchor>
    <xdr:from>
      <xdr:col>13</xdr:col>
      <xdr:colOff>50800</xdr:colOff>
      <xdr:row>16</xdr:row>
      <xdr:rowOff>25400</xdr:rowOff>
    </xdr:from>
    <xdr:to>
      <xdr:col>18</xdr:col>
      <xdr:colOff>63500</xdr:colOff>
      <xdr:row>20</xdr:row>
      <xdr:rowOff>63500</xdr:rowOff>
    </xdr:to>
    <xdr:sp macro="" textlink="">
      <xdr:nvSpPr>
        <xdr:cNvPr id="69" name="TextBox 68">
          <a:extLst>
            <a:ext uri="{FF2B5EF4-FFF2-40B4-BE49-F238E27FC236}">
              <a16:creationId xmlns:a16="http://schemas.microsoft.com/office/drawing/2014/main" id="{00000000-0008-0000-0700-000045000000}"/>
            </a:ext>
          </a:extLst>
        </xdr:cNvPr>
        <xdr:cNvSpPr txBox="1"/>
      </xdr:nvSpPr>
      <xdr:spPr>
        <a:xfrm>
          <a:off x="7975600" y="2951480"/>
          <a:ext cx="3060700" cy="7696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600" b="1" u="sng"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STATE </a:t>
          </a:r>
          <a:r>
            <a:rPr lang="en-IN" sz="2800" b="1" u="sng" cap="none" spc="0">
              <a:ln w="9525">
                <a:solidFill>
                  <a:schemeClr val="bg1"/>
                </a:solidFill>
                <a:prstDash val="solid"/>
              </a:ln>
              <a:solidFill>
                <a:schemeClr val="tx1"/>
              </a:solidFill>
              <a:effectLst>
                <a:outerShdw blurRad="12700" dist="38100" dir="2700000" algn="tl" rotWithShape="0">
                  <a:schemeClr val="bg1">
                    <a:lumMod val="50000"/>
                  </a:schemeClr>
                </a:outerShdw>
              </a:effectLst>
            </a:rPr>
            <a:t>vs</a:t>
          </a:r>
          <a:r>
            <a:rPr lang="en-IN" sz="3600" b="1" u="sng"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SALES</a:t>
          </a:r>
          <a:endParaRPr lang="en-IN" sz="3600" b="1" u="sng"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twoCellAnchor>
  <xdr:twoCellAnchor>
    <xdr:from>
      <xdr:col>0</xdr:col>
      <xdr:colOff>558800</xdr:colOff>
      <xdr:row>26</xdr:row>
      <xdr:rowOff>76200</xdr:rowOff>
    </xdr:from>
    <xdr:to>
      <xdr:col>4</xdr:col>
      <xdr:colOff>127000</xdr:colOff>
      <xdr:row>30</xdr:row>
      <xdr:rowOff>0</xdr:rowOff>
    </xdr:to>
    <xdr:sp macro="" textlink="">
      <xdr:nvSpPr>
        <xdr:cNvPr id="70" name="TextBox 69">
          <a:extLst>
            <a:ext uri="{FF2B5EF4-FFF2-40B4-BE49-F238E27FC236}">
              <a16:creationId xmlns:a16="http://schemas.microsoft.com/office/drawing/2014/main" id="{00000000-0008-0000-0700-000046000000}"/>
            </a:ext>
          </a:extLst>
        </xdr:cNvPr>
        <xdr:cNvSpPr txBox="1"/>
      </xdr:nvSpPr>
      <xdr:spPr>
        <a:xfrm>
          <a:off x="558800" y="4831080"/>
          <a:ext cx="2006600" cy="655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u="sng" cap="none" spc="0">
              <a:ln w="9525">
                <a:solidFill>
                  <a:schemeClr val="bg1"/>
                </a:solidFill>
                <a:prstDash val="solid"/>
              </a:ln>
              <a:solidFill>
                <a:schemeClr val="tx1"/>
              </a:solidFill>
              <a:effectLst>
                <a:outerShdw blurRad="12700" dist="38100" dir="2700000" algn="tl" rotWithShape="0">
                  <a:schemeClr val="bg1">
                    <a:lumMod val="50000"/>
                  </a:schemeClr>
                </a:outerShdw>
              </a:effectLst>
            </a:rPr>
            <a:t>PRODUCTS</a:t>
          </a:r>
        </a:p>
      </xdr:txBody>
    </xdr:sp>
    <xdr:clientData/>
  </xdr:twoCellAnchor>
  <xdr:twoCellAnchor>
    <xdr:from>
      <xdr:col>5</xdr:col>
      <xdr:colOff>215900</xdr:colOff>
      <xdr:row>26</xdr:row>
      <xdr:rowOff>76200</xdr:rowOff>
    </xdr:from>
    <xdr:to>
      <xdr:col>8</xdr:col>
      <xdr:colOff>533400</xdr:colOff>
      <xdr:row>32</xdr:row>
      <xdr:rowOff>63500</xdr:rowOff>
    </xdr:to>
    <xdr:sp macro="" textlink="">
      <xdr:nvSpPr>
        <xdr:cNvPr id="72" name="TextBox 71">
          <a:extLst>
            <a:ext uri="{FF2B5EF4-FFF2-40B4-BE49-F238E27FC236}">
              <a16:creationId xmlns:a16="http://schemas.microsoft.com/office/drawing/2014/main" id="{00000000-0008-0000-0700-000048000000}"/>
            </a:ext>
          </a:extLst>
        </xdr:cNvPr>
        <xdr:cNvSpPr txBox="1"/>
      </xdr:nvSpPr>
      <xdr:spPr>
        <a:xfrm>
          <a:off x="3263900" y="4831080"/>
          <a:ext cx="2146300" cy="1084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1" i="0" u="sng" cap="none" spc="0">
              <a:ln w="9525">
                <a:solidFill>
                  <a:schemeClr val="bg1"/>
                </a:solidFill>
                <a:prstDash val="solid"/>
              </a:ln>
              <a:solidFill>
                <a:schemeClr val="tx1"/>
              </a:solidFill>
              <a:effectLst>
                <a:outerShdw blurRad="12700" dist="38100" dir="2700000" algn="tl" rotWithShape="0">
                  <a:schemeClr val="bg1">
                    <a:lumMod val="50000"/>
                  </a:schemeClr>
                </a:outerShdw>
              </a:effectLst>
            </a:rPr>
            <a:t>YEAR WISE </a:t>
          </a:r>
          <a:r>
            <a:rPr lang="en-IN" sz="2800" b="1" i="0" u="sng" cap="none" spc="0">
              <a:ln w="9525">
                <a:solidFill>
                  <a:schemeClr val="bg1"/>
                </a:solidFill>
                <a:prstDash val="solid"/>
              </a:ln>
              <a:solidFill>
                <a:schemeClr val="tx1"/>
              </a:solidFill>
              <a:effectLst>
                <a:outerShdw blurRad="12700" dist="38100" dir="2700000" algn="tl" rotWithShape="0">
                  <a:schemeClr val="bg1">
                    <a:lumMod val="50000"/>
                  </a:schemeClr>
                </a:outerShdw>
              </a:effectLst>
            </a:rPr>
            <a:t>CUSTOMERS</a:t>
          </a:r>
          <a:endParaRPr lang="en-IN" sz="2400" b="1" i="0" u="sng"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twoCellAnchor>
  <xdr:twoCellAnchor>
    <xdr:from>
      <xdr:col>1</xdr:col>
      <xdr:colOff>76200</xdr:colOff>
      <xdr:row>0</xdr:row>
      <xdr:rowOff>50800</xdr:rowOff>
    </xdr:from>
    <xdr:to>
      <xdr:col>8</xdr:col>
      <xdr:colOff>520700</xdr:colOff>
      <xdr:row>4</xdr:row>
      <xdr:rowOff>63500</xdr:rowOff>
    </xdr:to>
    <xdr:sp macro="" textlink="">
      <xdr:nvSpPr>
        <xdr:cNvPr id="73" name="TextBox 72">
          <a:extLst>
            <a:ext uri="{FF2B5EF4-FFF2-40B4-BE49-F238E27FC236}">
              <a16:creationId xmlns:a16="http://schemas.microsoft.com/office/drawing/2014/main" id="{00000000-0008-0000-0700-000049000000}"/>
            </a:ext>
          </a:extLst>
        </xdr:cNvPr>
        <xdr:cNvSpPr txBox="1"/>
      </xdr:nvSpPr>
      <xdr:spPr>
        <a:xfrm>
          <a:off x="685800" y="50800"/>
          <a:ext cx="4711700" cy="744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600" b="1" u="sng" cap="none" spc="0">
              <a:ln w="9525">
                <a:solidFill>
                  <a:schemeClr val="bg1"/>
                </a:solidFill>
                <a:prstDash val="solid"/>
              </a:ln>
              <a:solidFill>
                <a:schemeClr val="tx1"/>
              </a:solidFill>
              <a:effectLst>
                <a:outerShdw blurRad="12700" dist="38100" dir="2700000" algn="tl" rotWithShape="0">
                  <a:schemeClr val="bg1">
                    <a:lumMod val="50000"/>
                  </a:schemeClr>
                </a:outerShdw>
              </a:effectLst>
            </a:rPr>
            <a:t>E-COMMERCE</a:t>
          </a:r>
          <a:r>
            <a:rPr lang="en-IN" sz="3600" b="1" u="sng"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SALES </a:t>
          </a:r>
          <a:endParaRPr lang="en-IN" sz="3600" b="1" u="sng"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twoCellAnchor>
  <xdr:twoCellAnchor>
    <xdr:from>
      <xdr:col>18</xdr:col>
      <xdr:colOff>231930</xdr:colOff>
      <xdr:row>7</xdr:row>
      <xdr:rowOff>175979</xdr:rowOff>
    </xdr:from>
    <xdr:to>
      <xdr:col>21</xdr:col>
      <xdr:colOff>336222</xdr:colOff>
      <xdr:row>15</xdr:row>
      <xdr:rowOff>51158</xdr:rowOff>
    </xdr:to>
    <xdr:sp macro="" textlink="">
      <xdr:nvSpPr>
        <xdr:cNvPr id="74" name="Rectangle: Rounded Corners 73">
          <a:extLst>
            <a:ext uri="{FF2B5EF4-FFF2-40B4-BE49-F238E27FC236}">
              <a16:creationId xmlns:a16="http://schemas.microsoft.com/office/drawing/2014/main" id="{18781BFE-6A32-4427-ABC7-FF01AA92BA2A}"/>
            </a:ext>
          </a:extLst>
        </xdr:cNvPr>
        <xdr:cNvSpPr/>
      </xdr:nvSpPr>
      <xdr:spPr>
        <a:xfrm>
          <a:off x="11204730" y="1420579"/>
          <a:ext cx="1933092" cy="1297579"/>
        </a:xfrm>
        <a:prstGeom prst="roundRect">
          <a:avLst>
            <a:gd name="adj" fmla="val 6842"/>
          </a:avLst>
        </a:prstGeom>
        <a:solidFill>
          <a:schemeClr val="accent4">
            <a:lumMod val="40000"/>
            <a:lumOff val="60000"/>
          </a:schemeClr>
        </a:solid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116821</xdr:colOff>
      <xdr:row>10</xdr:row>
      <xdr:rowOff>73995</xdr:rowOff>
    </xdr:from>
    <xdr:to>
      <xdr:col>20</xdr:col>
      <xdr:colOff>299306</xdr:colOff>
      <xdr:row>14</xdr:row>
      <xdr:rowOff>132731</xdr:rowOff>
    </xdr:to>
    <xdr:pic>
      <xdr:nvPicPr>
        <xdr:cNvPr id="75" name="Graphic 74" descr="Peacock with solid fill">
          <a:hlinkClick xmlns:r="http://schemas.openxmlformats.org/officeDocument/2006/relationships" r:id="rId8"/>
          <a:extLst>
            <a:ext uri="{FF2B5EF4-FFF2-40B4-BE49-F238E27FC236}">
              <a16:creationId xmlns:a16="http://schemas.microsoft.com/office/drawing/2014/main" id="{A81A12D0-6D43-4541-B458-1BF2E218D3B1}"/>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1699221" y="1851995"/>
          <a:ext cx="792085" cy="769936"/>
        </a:xfrm>
        <a:prstGeom prst="rect">
          <a:avLst/>
        </a:prstGeom>
      </xdr:spPr>
    </xdr:pic>
    <xdr:clientData/>
  </xdr:twoCellAnchor>
  <xdr:twoCellAnchor>
    <xdr:from>
      <xdr:col>19</xdr:col>
      <xdr:colOff>122853</xdr:colOff>
      <xdr:row>8</xdr:row>
      <xdr:rowOff>66638</xdr:rowOff>
    </xdr:from>
    <xdr:to>
      <xdr:col>20</xdr:col>
      <xdr:colOff>603965</xdr:colOff>
      <xdr:row>10</xdr:row>
      <xdr:rowOff>66666</xdr:rowOff>
    </xdr:to>
    <xdr:sp macro="" textlink="">
      <xdr:nvSpPr>
        <xdr:cNvPr id="76" name="TextBox 75">
          <a:extLst>
            <a:ext uri="{FF2B5EF4-FFF2-40B4-BE49-F238E27FC236}">
              <a16:creationId xmlns:a16="http://schemas.microsoft.com/office/drawing/2014/main" id="{0F7F3E3F-4A74-4B8A-8729-75CE05F07C39}"/>
            </a:ext>
          </a:extLst>
        </xdr:cNvPr>
        <xdr:cNvSpPr txBox="1"/>
      </xdr:nvSpPr>
      <xdr:spPr>
        <a:xfrm>
          <a:off x="11705253" y="1489038"/>
          <a:ext cx="1090712" cy="3556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chemeClr val="tx1"/>
              </a:solidFill>
              <a:latin typeface="Arial" panose="020B0604020202020204" pitchFamily="34" charset="0"/>
              <a:cs typeface="Arial" panose="020B0604020202020204" pitchFamily="34" charset="0"/>
            </a:rPr>
            <a:t>CAMEL</a:t>
          </a:r>
        </a:p>
        <a:p>
          <a:endParaRPr lang="en-IN" sz="1600" b="1">
            <a:solidFill>
              <a:schemeClr val="tx1"/>
            </a:solidFill>
            <a:latin typeface="Arial" panose="020B0604020202020204" pitchFamily="34" charset="0"/>
            <a:cs typeface="Arial" panose="020B0604020202020204" pitchFamily="34" charset="0"/>
          </a:endParaRPr>
        </a:p>
      </xdr:txBody>
    </xdr:sp>
    <xdr:clientData/>
  </xdr:twoCellAnchor>
  <xdr:twoCellAnchor>
    <xdr:from>
      <xdr:col>18</xdr:col>
      <xdr:colOff>257056</xdr:colOff>
      <xdr:row>15</xdr:row>
      <xdr:rowOff>125123</xdr:rowOff>
    </xdr:from>
    <xdr:to>
      <xdr:col>21</xdr:col>
      <xdr:colOff>348923</xdr:colOff>
      <xdr:row>23</xdr:row>
      <xdr:rowOff>59975</xdr:rowOff>
    </xdr:to>
    <xdr:sp macro="" textlink="">
      <xdr:nvSpPr>
        <xdr:cNvPr id="77" name="Rectangle: Rounded Corners 76">
          <a:extLst>
            <a:ext uri="{FF2B5EF4-FFF2-40B4-BE49-F238E27FC236}">
              <a16:creationId xmlns:a16="http://schemas.microsoft.com/office/drawing/2014/main" id="{17AE6220-73F2-4179-986E-E39F309D965A}"/>
            </a:ext>
          </a:extLst>
        </xdr:cNvPr>
        <xdr:cNvSpPr/>
      </xdr:nvSpPr>
      <xdr:spPr>
        <a:xfrm>
          <a:off x="11229856" y="2792123"/>
          <a:ext cx="1920667" cy="1357252"/>
        </a:xfrm>
        <a:prstGeom prst="roundRect">
          <a:avLst>
            <a:gd name="adj" fmla="val 6842"/>
          </a:avLst>
        </a:prstGeom>
        <a:solidFill>
          <a:schemeClr val="accent4">
            <a:lumMod val="40000"/>
            <a:lumOff val="60000"/>
          </a:schemeClr>
        </a:solid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113146</xdr:colOff>
      <xdr:row>18</xdr:row>
      <xdr:rowOff>46842</xdr:rowOff>
    </xdr:from>
    <xdr:to>
      <xdr:col>20</xdr:col>
      <xdr:colOff>485455</xdr:colOff>
      <xdr:row>23</xdr:row>
      <xdr:rowOff>104578</xdr:rowOff>
    </xdr:to>
    <xdr:pic>
      <xdr:nvPicPr>
        <xdr:cNvPr id="78" name="Graphic 77" descr="Palette with solid fill">
          <a:hlinkClick xmlns:r="http://schemas.openxmlformats.org/officeDocument/2006/relationships" r:id="rId11"/>
          <a:extLst>
            <a:ext uri="{FF2B5EF4-FFF2-40B4-BE49-F238E27FC236}">
              <a16:creationId xmlns:a16="http://schemas.microsoft.com/office/drawing/2014/main" id="{EE17F4CE-C9AD-4F51-A26E-E65C9CAE80EC}"/>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1695546" y="3247242"/>
          <a:ext cx="981909" cy="946736"/>
        </a:xfrm>
        <a:prstGeom prst="rect">
          <a:avLst/>
        </a:prstGeom>
      </xdr:spPr>
    </xdr:pic>
    <xdr:clientData/>
  </xdr:twoCellAnchor>
  <xdr:twoCellAnchor>
    <xdr:from>
      <xdr:col>18</xdr:col>
      <xdr:colOff>528311</xdr:colOff>
      <xdr:row>16</xdr:row>
      <xdr:rowOff>147709</xdr:rowOff>
    </xdr:from>
    <xdr:to>
      <xdr:col>21</xdr:col>
      <xdr:colOff>230681</xdr:colOff>
      <xdr:row>18</xdr:row>
      <xdr:rowOff>126113</xdr:rowOff>
    </xdr:to>
    <xdr:sp macro="" textlink="">
      <xdr:nvSpPr>
        <xdr:cNvPr id="79" name="TextBox 78">
          <a:extLst>
            <a:ext uri="{FF2B5EF4-FFF2-40B4-BE49-F238E27FC236}">
              <a16:creationId xmlns:a16="http://schemas.microsoft.com/office/drawing/2014/main" id="{31122971-2EAE-4DC6-A236-42F44F970ABD}"/>
            </a:ext>
          </a:extLst>
        </xdr:cNvPr>
        <xdr:cNvSpPr txBox="1"/>
      </xdr:nvSpPr>
      <xdr:spPr>
        <a:xfrm>
          <a:off x="11501111" y="2992509"/>
          <a:ext cx="1531170" cy="3340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chemeClr val="tx1"/>
              </a:solidFill>
              <a:latin typeface="Arial" panose="020B0604020202020204" pitchFamily="34" charset="0"/>
              <a:cs typeface="Arial" panose="020B0604020202020204" pitchFamily="34" charset="0"/>
            </a:rPr>
            <a:t>CLASSMATE</a:t>
          </a:r>
        </a:p>
        <a:p>
          <a:endParaRPr lang="en-IN" sz="1600" b="1">
            <a:solidFill>
              <a:schemeClr val="tx1"/>
            </a:solidFill>
            <a:latin typeface="Arial" panose="020B0604020202020204" pitchFamily="34" charset="0"/>
            <a:cs typeface="Arial" panose="020B0604020202020204" pitchFamily="34" charset="0"/>
          </a:endParaRPr>
        </a:p>
      </xdr:txBody>
    </xdr:sp>
    <xdr:clientData/>
  </xdr:twoCellAnchor>
  <xdr:twoCellAnchor>
    <xdr:from>
      <xdr:col>18</xdr:col>
      <xdr:colOff>218685</xdr:colOff>
      <xdr:row>23</xdr:row>
      <xdr:rowOff>133940</xdr:rowOff>
    </xdr:from>
    <xdr:to>
      <xdr:col>21</xdr:col>
      <xdr:colOff>374323</xdr:colOff>
      <xdr:row>31</xdr:row>
      <xdr:rowOff>39572</xdr:rowOff>
    </xdr:to>
    <xdr:sp macro="" textlink="">
      <xdr:nvSpPr>
        <xdr:cNvPr id="80" name="Rectangle: Rounded Corners 79">
          <a:extLst>
            <a:ext uri="{FF2B5EF4-FFF2-40B4-BE49-F238E27FC236}">
              <a16:creationId xmlns:a16="http://schemas.microsoft.com/office/drawing/2014/main" id="{34CB668A-0BC8-41AA-9DD3-D76E891754CC}"/>
            </a:ext>
          </a:extLst>
        </xdr:cNvPr>
        <xdr:cNvSpPr/>
      </xdr:nvSpPr>
      <xdr:spPr>
        <a:xfrm>
          <a:off x="11191485" y="4223340"/>
          <a:ext cx="1984438" cy="1328032"/>
        </a:xfrm>
        <a:prstGeom prst="roundRect">
          <a:avLst>
            <a:gd name="adj" fmla="val 6842"/>
          </a:avLst>
        </a:prstGeom>
        <a:solidFill>
          <a:schemeClr val="accent4">
            <a:lumMod val="40000"/>
            <a:lumOff val="60000"/>
          </a:schemeClr>
        </a:solid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233212</xdr:colOff>
      <xdr:row>25</xdr:row>
      <xdr:rowOff>105359</xdr:rowOff>
    </xdr:from>
    <xdr:to>
      <xdr:col>20</xdr:col>
      <xdr:colOff>534196</xdr:colOff>
      <xdr:row>30</xdr:row>
      <xdr:rowOff>98090</xdr:rowOff>
    </xdr:to>
    <xdr:pic>
      <xdr:nvPicPr>
        <xdr:cNvPr id="81" name="Graphic 80" descr="Ruler with solid fill">
          <a:hlinkClick xmlns:r="http://schemas.openxmlformats.org/officeDocument/2006/relationships" r:id="rId14"/>
          <a:extLst>
            <a:ext uri="{FF2B5EF4-FFF2-40B4-BE49-F238E27FC236}">
              <a16:creationId xmlns:a16="http://schemas.microsoft.com/office/drawing/2014/main" id="{C4FFA8DE-5347-4E55-A9A4-FB3774AFC106}"/>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1815612" y="4550359"/>
          <a:ext cx="910584" cy="881731"/>
        </a:xfrm>
        <a:prstGeom prst="rect">
          <a:avLst/>
        </a:prstGeom>
      </xdr:spPr>
    </xdr:pic>
    <xdr:clientData/>
  </xdr:twoCellAnchor>
  <xdr:twoCellAnchor>
    <xdr:from>
      <xdr:col>19</xdr:col>
      <xdr:colOff>306789</xdr:colOff>
      <xdr:row>24</xdr:row>
      <xdr:rowOff>14982</xdr:rowOff>
    </xdr:from>
    <xdr:to>
      <xdr:col>21</xdr:col>
      <xdr:colOff>173402</xdr:colOff>
      <xdr:row>26</xdr:row>
      <xdr:rowOff>15010</xdr:rowOff>
    </xdr:to>
    <xdr:sp macro="" textlink="">
      <xdr:nvSpPr>
        <xdr:cNvPr id="82" name="TextBox 81">
          <a:extLst>
            <a:ext uri="{FF2B5EF4-FFF2-40B4-BE49-F238E27FC236}">
              <a16:creationId xmlns:a16="http://schemas.microsoft.com/office/drawing/2014/main" id="{BEBB00AD-98C5-45A2-9846-44E81CD0BE31}"/>
            </a:ext>
          </a:extLst>
        </xdr:cNvPr>
        <xdr:cNvSpPr txBox="1"/>
      </xdr:nvSpPr>
      <xdr:spPr>
        <a:xfrm>
          <a:off x="11889189" y="4282182"/>
          <a:ext cx="1085813" cy="3556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chemeClr val="tx1"/>
              </a:solidFill>
              <a:latin typeface="Arial" panose="020B0604020202020204" pitchFamily="34" charset="0"/>
              <a:cs typeface="Arial" panose="020B0604020202020204" pitchFamily="34" charset="0"/>
            </a:rPr>
            <a:t>DOMS</a:t>
          </a:r>
        </a:p>
        <a:p>
          <a:endParaRPr lang="en-IN" sz="1600" b="1">
            <a:solidFill>
              <a:schemeClr val="tx1"/>
            </a:solidFill>
            <a:latin typeface="Arial" panose="020B0604020202020204" pitchFamily="34" charset="0"/>
            <a:cs typeface="Arial" panose="020B0604020202020204" pitchFamily="34" charset="0"/>
          </a:endParaRPr>
        </a:p>
      </xdr:txBody>
    </xdr:sp>
    <xdr:clientData/>
  </xdr:twoCellAnchor>
  <xdr:twoCellAnchor>
    <xdr:from>
      <xdr:col>18</xdr:col>
      <xdr:colOff>230836</xdr:colOff>
      <xdr:row>31</xdr:row>
      <xdr:rowOff>113537</xdr:rowOff>
    </xdr:from>
    <xdr:to>
      <xdr:col>21</xdr:col>
      <xdr:colOff>323523</xdr:colOff>
      <xdr:row>39</xdr:row>
      <xdr:rowOff>2649</xdr:rowOff>
    </xdr:to>
    <xdr:sp macro="" textlink="">
      <xdr:nvSpPr>
        <xdr:cNvPr id="83" name="Rectangle: Rounded Corners 82">
          <a:extLst>
            <a:ext uri="{FF2B5EF4-FFF2-40B4-BE49-F238E27FC236}">
              <a16:creationId xmlns:a16="http://schemas.microsoft.com/office/drawing/2014/main" id="{29235682-D5EF-4DD1-BE3B-1218B46D4307}"/>
            </a:ext>
          </a:extLst>
        </xdr:cNvPr>
        <xdr:cNvSpPr/>
      </xdr:nvSpPr>
      <xdr:spPr>
        <a:xfrm>
          <a:off x="11203636" y="5625337"/>
          <a:ext cx="1921487" cy="1311512"/>
        </a:xfrm>
        <a:prstGeom prst="roundRect">
          <a:avLst>
            <a:gd name="adj" fmla="val 6842"/>
          </a:avLst>
        </a:prstGeom>
        <a:solidFill>
          <a:schemeClr val="accent4">
            <a:lumMod val="40000"/>
            <a:lumOff val="60000"/>
          </a:schemeClr>
        </a:solid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87735</xdr:colOff>
      <xdr:row>33</xdr:row>
      <xdr:rowOff>137625</xdr:rowOff>
    </xdr:from>
    <xdr:to>
      <xdr:col>20</xdr:col>
      <xdr:colOff>388719</xdr:colOff>
      <xdr:row>38</xdr:row>
      <xdr:rowOff>130356</xdr:rowOff>
    </xdr:to>
    <xdr:pic>
      <xdr:nvPicPr>
        <xdr:cNvPr id="84" name="Graphic 83" descr="Pencil with solid fill">
          <a:hlinkClick xmlns:r="http://schemas.openxmlformats.org/officeDocument/2006/relationships" r:id="rId17"/>
          <a:extLst>
            <a:ext uri="{FF2B5EF4-FFF2-40B4-BE49-F238E27FC236}">
              <a16:creationId xmlns:a16="http://schemas.microsoft.com/office/drawing/2014/main" id="{AB0EE3EB-C7FE-4518-822B-CD56EA9A611D}"/>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1670135" y="6005025"/>
          <a:ext cx="910584" cy="881731"/>
        </a:xfrm>
        <a:prstGeom prst="rect">
          <a:avLst/>
        </a:prstGeom>
      </xdr:spPr>
    </xdr:pic>
    <xdr:clientData/>
  </xdr:twoCellAnchor>
  <xdr:twoCellAnchor>
    <xdr:from>
      <xdr:col>18</xdr:col>
      <xdr:colOff>344173</xdr:colOff>
      <xdr:row>32</xdr:row>
      <xdr:rowOff>74273</xdr:rowOff>
    </xdr:from>
    <xdr:to>
      <xdr:col>21</xdr:col>
      <xdr:colOff>431800</xdr:colOff>
      <xdr:row>34</xdr:row>
      <xdr:rowOff>63080</xdr:rowOff>
    </xdr:to>
    <xdr:sp macro="" textlink="">
      <xdr:nvSpPr>
        <xdr:cNvPr id="85" name="TextBox 84">
          <a:extLst>
            <a:ext uri="{FF2B5EF4-FFF2-40B4-BE49-F238E27FC236}">
              <a16:creationId xmlns:a16="http://schemas.microsoft.com/office/drawing/2014/main" id="{FABC4208-2BB3-4E04-B712-C8DEAA27D3DD}"/>
            </a:ext>
          </a:extLst>
        </xdr:cNvPr>
        <xdr:cNvSpPr txBox="1"/>
      </xdr:nvSpPr>
      <xdr:spPr>
        <a:xfrm>
          <a:off x="11316973" y="5763873"/>
          <a:ext cx="1916427" cy="3444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chemeClr val="tx1"/>
              </a:solidFill>
              <a:latin typeface="Arial" panose="020B0604020202020204" pitchFamily="34" charset="0"/>
              <a:cs typeface="Arial" panose="020B0604020202020204" pitchFamily="34" charset="0"/>
            </a:rPr>
            <a:t>FABER CASTLE</a:t>
          </a:r>
        </a:p>
      </xdr:txBody>
    </xdr:sp>
    <xdr:clientData/>
  </xdr:twoCellAnchor>
  <xdr:twoCellAnchor>
    <xdr:from>
      <xdr:col>18</xdr:col>
      <xdr:colOff>231110</xdr:colOff>
      <xdr:row>39</xdr:row>
      <xdr:rowOff>76614</xdr:rowOff>
    </xdr:from>
    <xdr:to>
      <xdr:col>21</xdr:col>
      <xdr:colOff>361623</xdr:colOff>
      <xdr:row>47</xdr:row>
      <xdr:rowOff>0</xdr:rowOff>
    </xdr:to>
    <xdr:sp macro="" textlink="">
      <xdr:nvSpPr>
        <xdr:cNvPr id="86" name="Rectangle: Rounded Corners 85">
          <a:extLst>
            <a:ext uri="{FF2B5EF4-FFF2-40B4-BE49-F238E27FC236}">
              <a16:creationId xmlns:a16="http://schemas.microsoft.com/office/drawing/2014/main" id="{E2C30E1B-2A23-4196-9A8C-C65632BF1338}"/>
            </a:ext>
          </a:extLst>
        </xdr:cNvPr>
        <xdr:cNvSpPr/>
      </xdr:nvSpPr>
      <xdr:spPr>
        <a:xfrm>
          <a:off x="11203910" y="7010814"/>
          <a:ext cx="1959313" cy="1345786"/>
        </a:xfrm>
        <a:prstGeom prst="roundRect">
          <a:avLst>
            <a:gd name="adj" fmla="val 6842"/>
          </a:avLst>
        </a:prstGeom>
        <a:solidFill>
          <a:schemeClr val="accent4">
            <a:lumMod val="40000"/>
            <a:lumOff val="60000"/>
          </a:schemeClr>
        </a:solid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280480</xdr:colOff>
      <xdr:row>41</xdr:row>
      <xdr:rowOff>96079</xdr:rowOff>
    </xdr:from>
    <xdr:to>
      <xdr:col>20</xdr:col>
      <xdr:colOff>581464</xdr:colOff>
      <xdr:row>46</xdr:row>
      <xdr:rowOff>88809</xdr:rowOff>
    </xdr:to>
    <xdr:pic>
      <xdr:nvPicPr>
        <xdr:cNvPr id="87" name="Graphic 86" descr="Paw prints with solid fill">
          <a:hlinkClick xmlns:r="http://schemas.openxmlformats.org/officeDocument/2006/relationships" r:id="rId20"/>
          <a:extLst>
            <a:ext uri="{FF2B5EF4-FFF2-40B4-BE49-F238E27FC236}">
              <a16:creationId xmlns:a16="http://schemas.microsoft.com/office/drawing/2014/main" id="{5E037B16-58F4-446F-9AD8-B73213394A39}"/>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11862880" y="7385879"/>
          <a:ext cx="910584" cy="881730"/>
        </a:xfrm>
        <a:prstGeom prst="rect">
          <a:avLst/>
        </a:prstGeom>
      </xdr:spPr>
    </xdr:pic>
    <xdr:clientData/>
  </xdr:twoCellAnchor>
  <xdr:twoCellAnchor>
    <xdr:from>
      <xdr:col>19</xdr:col>
      <xdr:colOff>183016</xdr:colOff>
      <xdr:row>39</xdr:row>
      <xdr:rowOff>150758</xdr:rowOff>
    </xdr:from>
    <xdr:to>
      <xdr:col>21</xdr:col>
      <xdr:colOff>49820</xdr:colOff>
      <xdr:row>41</xdr:row>
      <xdr:rowOff>150785</xdr:rowOff>
    </xdr:to>
    <xdr:sp macro="" textlink="">
      <xdr:nvSpPr>
        <xdr:cNvPr id="88" name="TextBox 87">
          <a:extLst>
            <a:ext uri="{FF2B5EF4-FFF2-40B4-BE49-F238E27FC236}">
              <a16:creationId xmlns:a16="http://schemas.microsoft.com/office/drawing/2014/main" id="{B7CC6D26-9D46-4C31-98BF-73BB122E9657}"/>
            </a:ext>
          </a:extLst>
        </xdr:cNvPr>
        <xdr:cNvSpPr txBox="1"/>
      </xdr:nvSpPr>
      <xdr:spPr>
        <a:xfrm>
          <a:off x="11765416" y="7084958"/>
          <a:ext cx="1086004" cy="3556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chemeClr val="tx1"/>
              </a:solidFill>
              <a:latin typeface="Arial" panose="020B0604020202020204" pitchFamily="34" charset="0"/>
              <a:cs typeface="Arial" panose="020B0604020202020204" pitchFamily="34" charset="0"/>
            </a:rPr>
            <a:t>NATRAJ</a:t>
          </a:r>
        </a:p>
      </xdr:txBody>
    </xdr:sp>
    <xdr:clientData/>
  </xdr:twoCellAnchor>
  <xdr:twoCellAnchor>
    <xdr:from>
      <xdr:col>18</xdr:col>
      <xdr:colOff>206806</xdr:colOff>
      <xdr:row>0</xdr:row>
      <xdr:rowOff>96139</xdr:rowOff>
    </xdr:from>
    <xdr:to>
      <xdr:col>21</xdr:col>
      <xdr:colOff>348924</xdr:colOff>
      <xdr:row>7</xdr:row>
      <xdr:rowOff>102013</xdr:rowOff>
    </xdr:to>
    <xdr:sp macro="" textlink="">
      <xdr:nvSpPr>
        <xdr:cNvPr id="89" name="Rectangle: Rounded Corners 88">
          <a:extLst>
            <a:ext uri="{FF2B5EF4-FFF2-40B4-BE49-F238E27FC236}">
              <a16:creationId xmlns:a16="http://schemas.microsoft.com/office/drawing/2014/main" id="{207089FF-567C-4E88-A447-3314DA4EEADC}"/>
            </a:ext>
          </a:extLst>
        </xdr:cNvPr>
        <xdr:cNvSpPr/>
      </xdr:nvSpPr>
      <xdr:spPr>
        <a:xfrm>
          <a:off x="11179606" y="96139"/>
          <a:ext cx="1970918" cy="1250474"/>
        </a:xfrm>
        <a:prstGeom prst="roundRect">
          <a:avLst>
            <a:gd name="adj" fmla="val 6842"/>
          </a:avLst>
        </a:prstGeom>
        <a:solidFill>
          <a:schemeClr val="accent4">
            <a:lumMod val="40000"/>
            <a:lumOff val="60000"/>
          </a:schemeClr>
        </a:solid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108150</xdr:colOff>
      <xdr:row>1</xdr:row>
      <xdr:rowOff>54998</xdr:rowOff>
    </xdr:from>
    <xdr:to>
      <xdr:col>20</xdr:col>
      <xdr:colOff>584939</xdr:colOff>
      <xdr:row>3</xdr:row>
      <xdr:rowOff>55187</xdr:rowOff>
    </xdr:to>
    <xdr:sp macro="" textlink="">
      <xdr:nvSpPr>
        <xdr:cNvPr id="90" name="TextBox 89">
          <a:hlinkClick xmlns:r="http://schemas.openxmlformats.org/officeDocument/2006/relationships" r:id="rId23"/>
          <a:extLst>
            <a:ext uri="{FF2B5EF4-FFF2-40B4-BE49-F238E27FC236}">
              <a16:creationId xmlns:a16="http://schemas.microsoft.com/office/drawing/2014/main" id="{2EED9170-0321-4595-9BFF-FA947263EB98}"/>
            </a:ext>
          </a:extLst>
        </xdr:cNvPr>
        <xdr:cNvSpPr txBox="1"/>
      </xdr:nvSpPr>
      <xdr:spPr>
        <a:xfrm>
          <a:off x="11690550" y="232798"/>
          <a:ext cx="1086389" cy="3557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chemeClr val="tx1"/>
              </a:solidFill>
              <a:latin typeface="Arial" panose="020B0604020202020204" pitchFamily="34" charset="0"/>
              <a:cs typeface="Arial" panose="020B0604020202020204" pitchFamily="34" charset="0"/>
            </a:rPr>
            <a:t>APSARA</a:t>
          </a:r>
        </a:p>
      </xdr:txBody>
    </xdr:sp>
    <xdr:clientData/>
  </xdr:twoCellAnchor>
  <xdr:twoCellAnchor>
    <xdr:from>
      <xdr:col>22</xdr:col>
      <xdr:colOff>431800</xdr:colOff>
      <xdr:row>0</xdr:row>
      <xdr:rowOff>50799</xdr:rowOff>
    </xdr:from>
    <xdr:to>
      <xdr:col>32</xdr:col>
      <xdr:colOff>76200</xdr:colOff>
      <xdr:row>47</xdr:row>
      <xdr:rowOff>0</xdr:rowOff>
    </xdr:to>
    <xdr:sp macro="" textlink="">
      <xdr:nvSpPr>
        <xdr:cNvPr id="4" name="Rectangle: Rounded Corners 3">
          <a:extLst>
            <a:ext uri="{FF2B5EF4-FFF2-40B4-BE49-F238E27FC236}">
              <a16:creationId xmlns:a16="http://schemas.microsoft.com/office/drawing/2014/main" id="{F9C2DA90-6195-415A-A139-6388858CFCCA}"/>
            </a:ext>
          </a:extLst>
        </xdr:cNvPr>
        <xdr:cNvSpPr/>
      </xdr:nvSpPr>
      <xdr:spPr>
        <a:xfrm>
          <a:off x="13843000" y="50799"/>
          <a:ext cx="5740400" cy="8305801"/>
        </a:xfrm>
        <a:prstGeom prst="roundRect">
          <a:avLst>
            <a:gd name="adj" fmla="val 6842"/>
          </a:avLst>
        </a:prstGeom>
        <a:solidFill>
          <a:schemeClr val="accent4">
            <a:lumMod val="40000"/>
            <a:lumOff val="60000"/>
          </a:schemeClr>
        </a:solid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32</xdr:col>
      <xdr:colOff>127000</xdr:colOff>
      <xdr:row>0</xdr:row>
      <xdr:rowOff>139699</xdr:rowOff>
    </xdr:from>
    <xdr:to>
      <xdr:col>38</xdr:col>
      <xdr:colOff>266700</xdr:colOff>
      <xdr:row>15</xdr:row>
      <xdr:rowOff>139699</xdr:rowOff>
    </xdr:to>
    <xdr:sp macro="" textlink="">
      <xdr:nvSpPr>
        <xdr:cNvPr id="5" name="Rectangle: Rounded Corners 4">
          <a:extLst>
            <a:ext uri="{FF2B5EF4-FFF2-40B4-BE49-F238E27FC236}">
              <a16:creationId xmlns:a16="http://schemas.microsoft.com/office/drawing/2014/main" id="{906F5396-74B2-46EE-994F-DFD3FB5F6246}"/>
            </a:ext>
          </a:extLst>
        </xdr:cNvPr>
        <xdr:cNvSpPr/>
      </xdr:nvSpPr>
      <xdr:spPr>
        <a:xfrm>
          <a:off x="19634200" y="139699"/>
          <a:ext cx="3797300" cy="2667000"/>
        </a:xfrm>
        <a:prstGeom prst="roundRect">
          <a:avLst>
            <a:gd name="adj" fmla="val 6842"/>
          </a:avLst>
        </a:prstGeom>
        <a:solidFill>
          <a:schemeClr val="accent4">
            <a:lumMod val="40000"/>
            <a:lumOff val="60000"/>
          </a:schemeClr>
        </a:solid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32</xdr:col>
      <xdr:colOff>144300</xdr:colOff>
      <xdr:row>5</xdr:row>
      <xdr:rowOff>139699</xdr:rowOff>
    </xdr:from>
    <xdr:to>
      <xdr:col>38</xdr:col>
      <xdr:colOff>266700</xdr:colOff>
      <xdr:row>15</xdr:row>
      <xdr:rowOff>88899</xdr:rowOff>
    </xdr:to>
    <xdr:sp macro="" textlink="">
      <xdr:nvSpPr>
        <xdr:cNvPr id="6" name="Rectangle: Rounded Corners 5">
          <a:extLst>
            <a:ext uri="{FF2B5EF4-FFF2-40B4-BE49-F238E27FC236}">
              <a16:creationId xmlns:a16="http://schemas.microsoft.com/office/drawing/2014/main" id="{14639188-2DEC-448F-8BD5-F312BBE37725}"/>
            </a:ext>
          </a:extLst>
        </xdr:cNvPr>
        <xdr:cNvSpPr/>
      </xdr:nvSpPr>
      <xdr:spPr>
        <a:xfrm>
          <a:off x="19651500" y="1028699"/>
          <a:ext cx="3780000" cy="1727200"/>
        </a:xfrm>
        <a:prstGeom prst="roundRect">
          <a:avLst>
            <a:gd name="adj" fmla="val 6842"/>
          </a:avLst>
        </a:prstGeom>
        <a:solidFill>
          <a:srgbClr val="DFAAEE"/>
        </a:solid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23</xdr:col>
      <xdr:colOff>368300</xdr:colOff>
      <xdr:row>0</xdr:row>
      <xdr:rowOff>63499</xdr:rowOff>
    </xdr:from>
    <xdr:to>
      <xdr:col>31</xdr:col>
      <xdr:colOff>114300</xdr:colOff>
      <xdr:row>5</xdr:row>
      <xdr:rowOff>126999</xdr:rowOff>
    </xdr:to>
    <xdr:sp macro="" textlink="">
      <xdr:nvSpPr>
        <xdr:cNvPr id="7" name="TextBox 6">
          <a:extLst>
            <a:ext uri="{FF2B5EF4-FFF2-40B4-BE49-F238E27FC236}">
              <a16:creationId xmlns:a16="http://schemas.microsoft.com/office/drawing/2014/main" id="{E892CF41-5127-4D36-8BAB-4056DC1FC1CD}"/>
            </a:ext>
          </a:extLst>
        </xdr:cNvPr>
        <xdr:cNvSpPr txBox="1"/>
      </xdr:nvSpPr>
      <xdr:spPr>
        <a:xfrm>
          <a:off x="14389100" y="63499"/>
          <a:ext cx="4622800"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5400" b="1" u="sng" cap="none" spc="0">
              <a:ln w="9525">
                <a:solidFill>
                  <a:schemeClr val="bg1"/>
                </a:solidFill>
                <a:prstDash val="solid"/>
              </a:ln>
              <a:solidFill>
                <a:schemeClr val="tx1"/>
              </a:solidFill>
              <a:effectLst>
                <a:outerShdw blurRad="12700" dist="38100" dir="2700000" algn="tl" rotWithShape="0">
                  <a:schemeClr val="bg1">
                    <a:lumMod val="50000"/>
                  </a:schemeClr>
                </a:outerShdw>
              </a:effectLst>
            </a:rPr>
            <a:t>PRODUCT</a:t>
          </a:r>
          <a:r>
            <a:rPr lang="en-IN" sz="5400" b="1" u="sng">
              <a:solidFill>
                <a:srgbClr val="461E64"/>
              </a:solidFill>
            </a:rPr>
            <a:t> </a:t>
          </a:r>
          <a:r>
            <a:rPr lang="en-IN" sz="5400" b="1" u="sng" cap="none" spc="0">
              <a:ln w="9525">
                <a:solidFill>
                  <a:schemeClr val="bg1"/>
                </a:solidFill>
                <a:prstDash val="solid"/>
              </a:ln>
              <a:solidFill>
                <a:schemeClr val="tx1"/>
              </a:solidFill>
              <a:effectLst>
                <a:outerShdw blurRad="12700" dist="38100" dir="2700000" algn="tl" rotWithShape="0">
                  <a:schemeClr val="bg1">
                    <a:lumMod val="50000"/>
                  </a:schemeClr>
                </a:outerShdw>
              </a:effectLst>
            </a:rPr>
            <a:t>WISE</a:t>
          </a:r>
          <a:r>
            <a:rPr lang="en-IN" sz="5400" b="1" u="sng">
              <a:solidFill>
                <a:srgbClr val="461E64"/>
              </a:solidFill>
            </a:rPr>
            <a:t>      </a:t>
          </a:r>
          <a:br>
            <a:rPr lang="en-IN" sz="5400" b="1" u="sng">
              <a:solidFill>
                <a:srgbClr val="461E64"/>
              </a:solidFill>
            </a:rPr>
          </a:br>
          <a:endParaRPr lang="en-IN" sz="4000" b="1" u="sng">
            <a:solidFill>
              <a:srgbClr val="461E64"/>
            </a:solidFill>
          </a:endParaRPr>
        </a:p>
      </xdr:txBody>
    </xdr:sp>
    <xdr:clientData/>
  </xdr:twoCellAnchor>
  <xdr:twoCellAnchor>
    <xdr:from>
      <xdr:col>24</xdr:col>
      <xdr:colOff>520700</xdr:colOff>
      <xdr:row>4</xdr:row>
      <xdr:rowOff>152399</xdr:rowOff>
    </xdr:from>
    <xdr:to>
      <xdr:col>30</xdr:col>
      <xdr:colOff>482600</xdr:colOff>
      <xdr:row>9</xdr:row>
      <xdr:rowOff>50799</xdr:rowOff>
    </xdr:to>
    <xdr:sp macro="" textlink="">
      <xdr:nvSpPr>
        <xdr:cNvPr id="8" name="TextBox 7">
          <a:extLst>
            <a:ext uri="{FF2B5EF4-FFF2-40B4-BE49-F238E27FC236}">
              <a16:creationId xmlns:a16="http://schemas.microsoft.com/office/drawing/2014/main" id="{B0B9D2D2-66ED-43B5-B74F-6DEF56ABC299}"/>
            </a:ext>
          </a:extLst>
        </xdr:cNvPr>
        <xdr:cNvSpPr txBox="1"/>
      </xdr:nvSpPr>
      <xdr:spPr>
        <a:xfrm>
          <a:off x="15151100" y="863599"/>
          <a:ext cx="3619500" cy="787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600" b="1" u="sng" cap="none" spc="0">
              <a:ln w="9525">
                <a:solidFill>
                  <a:schemeClr val="bg1"/>
                </a:solidFill>
                <a:prstDash val="solid"/>
              </a:ln>
              <a:solidFill>
                <a:schemeClr val="tx1"/>
              </a:solidFill>
              <a:effectLst>
                <a:outerShdw blurRad="12700" dist="38100" dir="2700000" algn="tl" rotWithShape="0">
                  <a:schemeClr val="bg1">
                    <a:lumMod val="50000"/>
                  </a:schemeClr>
                </a:outerShdw>
              </a:effectLst>
            </a:rPr>
            <a:t>COST VS SALES </a:t>
          </a:r>
        </a:p>
      </xdr:txBody>
    </xdr:sp>
    <xdr:clientData/>
  </xdr:twoCellAnchor>
  <xdr:twoCellAnchor>
    <xdr:from>
      <xdr:col>32</xdr:col>
      <xdr:colOff>127000</xdr:colOff>
      <xdr:row>16</xdr:row>
      <xdr:rowOff>38099</xdr:rowOff>
    </xdr:from>
    <xdr:to>
      <xdr:col>38</xdr:col>
      <xdr:colOff>266700</xdr:colOff>
      <xdr:row>30</xdr:row>
      <xdr:rowOff>177799</xdr:rowOff>
    </xdr:to>
    <xdr:sp macro="" textlink="">
      <xdr:nvSpPr>
        <xdr:cNvPr id="10" name="Rectangle: Rounded Corners 9">
          <a:extLst>
            <a:ext uri="{FF2B5EF4-FFF2-40B4-BE49-F238E27FC236}">
              <a16:creationId xmlns:a16="http://schemas.microsoft.com/office/drawing/2014/main" id="{21A94520-00D6-4E77-83FA-A13DBD13A12A}"/>
            </a:ext>
          </a:extLst>
        </xdr:cNvPr>
        <xdr:cNvSpPr/>
      </xdr:nvSpPr>
      <xdr:spPr>
        <a:xfrm>
          <a:off x="19634200" y="2882899"/>
          <a:ext cx="3797300" cy="2628900"/>
        </a:xfrm>
        <a:prstGeom prst="roundRect">
          <a:avLst>
            <a:gd name="adj" fmla="val 6842"/>
          </a:avLst>
        </a:prstGeom>
        <a:solidFill>
          <a:schemeClr val="accent4">
            <a:lumMod val="40000"/>
            <a:lumOff val="60000"/>
          </a:schemeClr>
        </a:solid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32</xdr:col>
      <xdr:colOff>127000</xdr:colOff>
      <xdr:row>31</xdr:row>
      <xdr:rowOff>76199</xdr:rowOff>
    </xdr:from>
    <xdr:to>
      <xdr:col>38</xdr:col>
      <xdr:colOff>266700</xdr:colOff>
      <xdr:row>46</xdr:row>
      <xdr:rowOff>76199</xdr:rowOff>
    </xdr:to>
    <xdr:sp macro="" textlink="">
      <xdr:nvSpPr>
        <xdr:cNvPr id="41" name="Rectangle: Rounded Corners 40">
          <a:extLst>
            <a:ext uri="{FF2B5EF4-FFF2-40B4-BE49-F238E27FC236}">
              <a16:creationId xmlns:a16="http://schemas.microsoft.com/office/drawing/2014/main" id="{530CF091-C471-4954-97A6-0E893699AEFF}"/>
            </a:ext>
          </a:extLst>
        </xdr:cNvPr>
        <xdr:cNvSpPr/>
      </xdr:nvSpPr>
      <xdr:spPr>
        <a:xfrm>
          <a:off x="19634200" y="5587999"/>
          <a:ext cx="3797300" cy="2667000"/>
        </a:xfrm>
        <a:prstGeom prst="roundRect">
          <a:avLst>
            <a:gd name="adj" fmla="val 6842"/>
          </a:avLst>
        </a:prstGeom>
        <a:solidFill>
          <a:schemeClr val="accent4">
            <a:lumMod val="40000"/>
            <a:lumOff val="60000"/>
          </a:schemeClr>
        </a:solid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32</xdr:col>
      <xdr:colOff>144300</xdr:colOff>
      <xdr:row>21</xdr:row>
      <xdr:rowOff>25399</xdr:rowOff>
    </xdr:from>
    <xdr:to>
      <xdr:col>38</xdr:col>
      <xdr:colOff>266700</xdr:colOff>
      <xdr:row>30</xdr:row>
      <xdr:rowOff>152399</xdr:rowOff>
    </xdr:to>
    <xdr:sp macro="" textlink="">
      <xdr:nvSpPr>
        <xdr:cNvPr id="42" name="Rectangle: Rounded Corners 41">
          <a:extLst>
            <a:ext uri="{FF2B5EF4-FFF2-40B4-BE49-F238E27FC236}">
              <a16:creationId xmlns:a16="http://schemas.microsoft.com/office/drawing/2014/main" id="{FD89174C-BDF9-4AB0-BA2F-F84E13D8827D}"/>
            </a:ext>
          </a:extLst>
        </xdr:cNvPr>
        <xdr:cNvSpPr/>
      </xdr:nvSpPr>
      <xdr:spPr>
        <a:xfrm>
          <a:off x="19651500" y="3759199"/>
          <a:ext cx="3780000" cy="1727200"/>
        </a:xfrm>
        <a:prstGeom prst="roundRect">
          <a:avLst>
            <a:gd name="adj" fmla="val 6842"/>
          </a:avLst>
        </a:prstGeom>
        <a:solidFill>
          <a:srgbClr val="DFAAEE"/>
        </a:solid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32</xdr:col>
      <xdr:colOff>144300</xdr:colOff>
      <xdr:row>36</xdr:row>
      <xdr:rowOff>63499</xdr:rowOff>
    </xdr:from>
    <xdr:to>
      <xdr:col>38</xdr:col>
      <xdr:colOff>266700</xdr:colOff>
      <xdr:row>46</xdr:row>
      <xdr:rowOff>12699</xdr:rowOff>
    </xdr:to>
    <xdr:sp macro="" textlink="">
      <xdr:nvSpPr>
        <xdr:cNvPr id="43" name="Rectangle: Rounded Corners 42">
          <a:extLst>
            <a:ext uri="{FF2B5EF4-FFF2-40B4-BE49-F238E27FC236}">
              <a16:creationId xmlns:a16="http://schemas.microsoft.com/office/drawing/2014/main" id="{74553069-4433-4C51-BF4B-2C66BF6F4391}"/>
            </a:ext>
          </a:extLst>
        </xdr:cNvPr>
        <xdr:cNvSpPr/>
      </xdr:nvSpPr>
      <xdr:spPr>
        <a:xfrm>
          <a:off x="19651500" y="6464299"/>
          <a:ext cx="3780000" cy="1727200"/>
        </a:xfrm>
        <a:prstGeom prst="roundRect">
          <a:avLst>
            <a:gd name="adj" fmla="val 6842"/>
          </a:avLst>
        </a:prstGeom>
        <a:solidFill>
          <a:srgbClr val="DFAAEE"/>
        </a:solid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32</xdr:col>
      <xdr:colOff>279400</xdr:colOff>
      <xdr:row>0</xdr:row>
      <xdr:rowOff>177799</xdr:rowOff>
    </xdr:from>
    <xdr:to>
      <xdr:col>37</xdr:col>
      <xdr:colOff>12700</xdr:colOff>
      <xdr:row>5</xdr:row>
      <xdr:rowOff>139699</xdr:rowOff>
    </xdr:to>
    <xdr:sp macro="" textlink="">
      <xdr:nvSpPr>
        <xdr:cNvPr id="44" name="TextBox 43">
          <a:extLst>
            <a:ext uri="{FF2B5EF4-FFF2-40B4-BE49-F238E27FC236}">
              <a16:creationId xmlns:a16="http://schemas.microsoft.com/office/drawing/2014/main" id="{6F2B4496-E6EA-4111-8DD6-F95684796E1E}"/>
            </a:ext>
          </a:extLst>
        </xdr:cNvPr>
        <xdr:cNvSpPr txBox="1"/>
      </xdr:nvSpPr>
      <xdr:spPr>
        <a:xfrm>
          <a:off x="19786600" y="177799"/>
          <a:ext cx="2781300" cy="850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4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Top</a:t>
          </a:r>
          <a:r>
            <a:rPr lang="en-IN" sz="44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Sale</a:t>
          </a:r>
          <a:endParaRPr lang="en-IN" sz="48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twoCellAnchor>
  <xdr:twoCellAnchor>
    <xdr:from>
      <xdr:col>32</xdr:col>
      <xdr:colOff>317500</xdr:colOff>
      <xdr:row>16</xdr:row>
      <xdr:rowOff>139699</xdr:rowOff>
    </xdr:from>
    <xdr:to>
      <xdr:col>37</xdr:col>
      <xdr:colOff>12700</xdr:colOff>
      <xdr:row>20</xdr:row>
      <xdr:rowOff>139699</xdr:rowOff>
    </xdr:to>
    <xdr:sp macro="" textlink="">
      <xdr:nvSpPr>
        <xdr:cNvPr id="45" name="TextBox 44">
          <a:extLst>
            <a:ext uri="{FF2B5EF4-FFF2-40B4-BE49-F238E27FC236}">
              <a16:creationId xmlns:a16="http://schemas.microsoft.com/office/drawing/2014/main" id="{8F1E2119-8372-44D4-A65C-299962A93810}"/>
            </a:ext>
          </a:extLst>
        </xdr:cNvPr>
        <xdr:cNvSpPr txBox="1"/>
      </xdr:nvSpPr>
      <xdr:spPr>
        <a:xfrm>
          <a:off x="19824700" y="2984499"/>
          <a:ext cx="2743200" cy="711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4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latin typeface="+mn-lt"/>
              <a:ea typeface="+mn-ea"/>
              <a:cs typeface="+mn-cs"/>
            </a:rPr>
            <a:t>Top  Profit </a:t>
          </a:r>
          <a:endParaRPr lang="en-IN" sz="4400" b="1" cap="none" spc="0">
            <a:ln w="9525">
              <a:solidFill>
                <a:schemeClr val="bg1"/>
              </a:solidFill>
              <a:prstDash val="solid"/>
            </a:ln>
            <a:solidFill>
              <a:schemeClr val="tx1"/>
            </a:solidFill>
            <a:effectLst>
              <a:outerShdw blurRad="12700" dist="38100" dir="2700000" algn="tl" rotWithShape="0">
                <a:schemeClr val="bg1">
                  <a:lumMod val="50000"/>
                </a:schemeClr>
              </a:outerShdw>
            </a:effectLst>
            <a:latin typeface="+mn-lt"/>
            <a:ea typeface="+mn-ea"/>
            <a:cs typeface="+mn-cs"/>
          </a:endParaRPr>
        </a:p>
      </xdr:txBody>
    </xdr:sp>
    <xdr:clientData/>
  </xdr:twoCellAnchor>
  <xdr:twoCellAnchor>
    <xdr:from>
      <xdr:col>32</xdr:col>
      <xdr:colOff>317500</xdr:colOff>
      <xdr:row>31</xdr:row>
      <xdr:rowOff>139699</xdr:rowOff>
    </xdr:from>
    <xdr:to>
      <xdr:col>38</xdr:col>
      <xdr:colOff>12700</xdr:colOff>
      <xdr:row>35</xdr:row>
      <xdr:rowOff>139699</xdr:rowOff>
    </xdr:to>
    <xdr:sp macro="" textlink="">
      <xdr:nvSpPr>
        <xdr:cNvPr id="46" name="TextBox 45">
          <a:extLst>
            <a:ext uri="{FF2B5EF4-FFF2-40B4-BE49-F238E27FC236}">
              <a16:creationId xmlns:a16="http://schemas.microsoft.com/office/drawing/2014/main" id="{2FC319C7-AE8D-4EFB-BF3B-A01FE343A59D}"/>
            </a:ext>
          </a:extLst>
        </xdr:cNvPr>
        <xdr:cNvSpPr txBox="1"/>
      </xdr:nvSpPr>
      <xdr:spPr>
        <a:xfrm>
          <a:off x="19824700" y="5651499"/>
          <a:ext cx="3352800" cy="711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400" b="1" cap="none" spc="0">
              <a:ln w="9525">
                <a:solidFill>
                  <a:schemeClr val="bg1"/>
                </a:solidFill>
                <a:prstDash val="solid"/>
              </a:ln>
              <a:solidFill>
                <a:schemeClr val="tx1"/>
              </a:solidFill>
              <a:effectLst>
                <a:outerShdw blurRad="12700" dist="38100" dir="2700000" algn="tl" rotWithShape="0">
                  <a:schemeClr val="bg1">
                    <a:lumMod val="50000"/>
                  </a:schemeClr>
                </a:outerShdw>
              </a:effectLst>
              <a:latin typeface="+mn-lt"/>
              <a:ea typeface="+mn-ea"/>
              <a:cs typeface="+mn-cs"/>
            </a:rPr>
            <a:t>Lowest </a:t>
          </a:r>
          <a:r>
            <a:rPr lang="en-IN" sz="44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latin typeface="+mn-lt"/>
              <a:ea typeface="+mn-ea"/>
              <a:cs typeface="+mn-cs"/>
            </a:rPr>
            <a:t>Profit </a:t>
          </a:r>
          <a:endParaRPr lang="en-IN" sz="4400" b="1" cap="none" spc="0">
            <a:ln w="9525">
              <a:solidFill>
                <a:schemeClr val="bg1"/>
              </a:solidFill>
              <a:prstDash val="solid"/>
            </a:ln>
            <a:solidFill>
              <a:schemeClr val="tx1"/>
            </a:solidFill>
            <a:effectLst>
              <a:outerShdw blurRad="12700" dist="38100" dir="2700000" algn="tl" rotWithShape="0">
                <a:schemeClr val="bg1">
                  <a:lumMod val="50000"/>
                </a:schemeClr>
              </a:outerShdw>
            </a:effectLst>
            <a:latin typeface="+mn-lt"/>
            <a:ea typeface="+mn-ea"/>
            <a:cs typeface="+mn-cs"/>
          </a:endParaRPr>
        </a:p>
      </xdr:txBody>
    </xdr:sp>
    <xdr:clientData/>
  </xdr:twoCellAnchor>
  <xdr:twoCellAnchor>
    <xdr:from>
      <xdr:col>23</xdr:col>
      <xdr:colOff>0</xdr:colOff>
      <xdr:row>7</xdr:row>
      <xdr:rowOff>0</xdr:rowOff>
    </xdr:from>
    <xdr:to>
      <xdr:col>32</xdr:col>
      <xdr:colOff>1</xdr:colOff>
      <xdr:row>47</xdr:row>
      <xdr:rowOff>0</xdr:rowOff>
    </xdr:to>
    <xdr:graphicFrame macro="">
      <xdr:nvGraphicFramePr>
        <xdr:cNvPr id="47" name="Chart 46">
          <a:extLst>
            <a:ext uri="{FF2B5EF4-FFF2-40B4-BE49-F238E27FC236}">
              <a16:creationId xmlns:a16="http://schemas.microsoft.com/office/drawing/2014/main" id="{1943CE5E-AB1E-48FE-99FD-256C564E15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editAs="oneCell">
    <xdr:from>
      <xdr:col>31</xdr:col>
      <xdr:colOff>80800</xdr:colOff>
      <xdr:row>7</xdr:row>
      <xdr:rowOff>76199</xdr:rowOff>
    </xdr:from>
    <xdr:to>
      <xdr:col>35</xdr:col>
      <xdr:colOff>272762</xdr:colOff>
      <xdr:row>15</xdr:row>
      <xdr:rowOff>57428</xdr:rowOff>
    </xdr:to>
    <xdr:pic>
      <xdr:nvPicPr>
        <xdr:cNvPr id="48" name="Picture 47">
          <a:extLst>
            <a:ext uri="{FF2B5EF4-FFF2-40B4-BE49-F238E27FC236}">
              <a16:creationId xmlns:a16="http://schemas.microsoft.com/office/drawing/2014/main" id="{9C5A8285-1A9F-45A9-8A1D-021A3C6873C0}"/>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8978400" y="1320799"/>
          <a:ext cx="2630362" cy="1403629"/>
        </a:xfrm>
        <a:prstGeom prst="rect">
          <a:avLst/>
        </a:prstGeom>
      </xdr:spPr>
    </xdr:pic>
    <xdr:clientData/>
  </xdr:twoCellAnchor>
  <xdr:twoCellAnchor editAs="oneCell">
    <xdr:from>
      <xdr:col>31</xdr:col>
      <xdr:colOff>106200</xdr:colOff>
      <xdr:row>22</xdr:row>
      <xdr:rowOff>101599</xdr:rowOff>
    </xdr:from>
    <xdr:to>
      <xdr:col>35</xdr:col>
      <xdr:colOff>298162</xdr:colOff>
      <xdr:row>30</xdr:row>
      <xdr:rowOff>82828</xdr:rowOff>
    </xdr:to>
    <xdr:pic>
      <xdr:nvPicPr>
        <xdr:cNvPr id="49" name="Picture 48">
          <a:extLst>
            <a:ext uri="{FF2B5EF4-FFF2-40B4-BE49-F238E27FC236}">
              <a16:creationId xmlns:a16="http://schemas.microsoft.com/office/drawing/2014/main" id="{7774C799-C3CB-4BBF-93F1-FC266EA72BD5}"/>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9003800" y="4013199"/>
          <a:ext cx="2630362" cy="1403629"/>
        </a:xfrm>
        <a:prstGeom prst="rect">
          <a:avLst/>
        </a:prstGeom>
      </xdr:spPr>
    </xdr:pic>
    <xdr:clientData/>
  </xdr:twoCellAnchor>
  <xdr:twoCellAnchor editAs="oneCell">
    <xdr:from>
      <xdr:col>32</xdr:col>
      <xdr:colOff>144300</xdr:colOff>
      <xdr:row>36</xdr:row>
      <xdr:rowOff>63499</xdr:rowOff>
    </xdr:from>
    <xdr:to>
      <xdr:col>34</xdr:col>
      <xdr:colOff>411000</xdr:colOff>
      <xdr:row>44</xdr:row>
      <xdr:rowOff>126999</xdr:rowOff>
    </xdr:to>
    <xdr:pic>
      <xdr:nvPicPr>
        <xdr:cNvPr id="50" name="Picture 49">
          <a:extLst>
            <a:ext uri="{FF2B5EF4-FFF2-40B4-BE49-F238E27FC236}">
              <a16:creationId xmlns:a16="http://schemas.microsoft.com/office/drawing/2014/main" id="{A84A15E9-8A66-49D1-853D-B5882AE8AB32}"/>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19651500" y="6464299"/>
          <a:ext cx="1485900" cy="1485900"/>
        </a:xfrm>
        <a:prstGeom prst="rect">
          <a:avLst/>
        </a:prstGeom>
      </xdr:spPr>
    </xdr:pic>
    <xdr:clientData/>
  </xdr:twoCellAnchor>
  <xdr:twoCellAnchor>
    <xdr:from>
      <xdr:col>19</xdr:col>
      <xdr:colOff>127000</xdr:colOff>
      <xdr:row>2</xdr:row>
      <xdr:rowOff>152400</xdr:rowOff>
    </xdr:from>
    <xdr:to>
      <xdr:col>20</xdr:col>
      <xdr:colOff>425461</xdr:colOff>
      <xdr:row>7</xdr:row>
      <xdr:rowOff>145581</xdr:rowOff>
    </xdr:to>
    <xdr:pic>
      <xdr:nvPicPr>
        <xdr:cNvPr id="51" name="Graphic 50" descr="Mathematics with solid fill">
          <a:hlinkClick xmlns:r="http://schemas.openxmlformats.org/officeDocument/2006/relationships" r:id="rId23"/>
          <a:extLst>
            <a:ext uri="{FF2B5EF4-FFF2-40B4-BE49-F238E27FC236}">
              <a16:creationId xmlns:a16="http://schemas.microsoft.com/office/drawing/2014/main" id="{0086AABA-43D7-4832-B306-10F06BF8583A}"/>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1709400" y="508000"/>
          <a:ext cx="908061" cy="882181"/>
        </a:xfrm>
        <a:prstGeom prst="rect">
          <a:avLst/>
        </a:prstGeom>
      </xdr:spPr>
    </xdr:pic>
    <xdr:clientData/>
  </xdr:twoCellAnchor>
  <xdr:twoCellAnchor>
    <xdr:from>
      <xdr:col>33</xdr:col>
      <xdr:colOff>385600</xdr:colOff>
      <xdr:row>5</xdr:row>
      <xdr:rowOff>114299</xdr:rowOff>
    </xdr:from>
    <xdr:to>
      <xdr:col>38</xdr:col>
      <xdr:colOff>309400</xdr:colOff>
      <xdr:row>10</xdr:row>
      <xdr:rowOff>76199</xdr:rowOff>
    </xdr:to>
    <xdr:sp macro="" textlink="">
      <xdr:nvSpPr>
        <xdr:cNvPr id="52" name="TextBox 51">
          <a:extLst>
            <a:ext uri="{FF2B5EF4-FFF2-40B4-BE49-F238E27FC236}">
              <a16:creationId xmlns:a16="http://schemas.microsoft.com/office/drawing/2014/main" id="{F20C26E3-313B-4A1A-8A1C-3CDAE5545DEE}"/>
            </a:ext>
          </a:extLst>
        </xdr:cNvPr>
        <xdr:cNvSpPr txBox="1"/>
      </xdr:nvSpPr>
      <xdr:spPr>
        <a:xfrm>
          <a:off x="20502400" y="1003299"/>
          <a:ext cx="2971800" cy="850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400" b="1" cap="none" spc="0">
              <a:ln w="9525">
                <a:solidFill>
                  <a:schemeClr val="bg1"/>
                </a:solidFill>
                <a:prstDash val="solid"/>
              </a:ln>
              <a:solidFill>
                <a:schemeClr val="accent4">
                  <a:lumMod val="50000"/>
                </a:schemeClr>
              </a:solidFill>
              <a:effectLst>
                <a:outerShdw blurRad="12700" dist="38100" dir="2700000" algn="tl" rotWithShape="0">
                  <a:schemeClr val="bg1">
                    <a:lumMod val="50000"/>
                  </a:schemeClr>
                </a:outerShdw>
              </a:effectLst>
            </a:rPr>
            <a:t>NOTEBOOK</a:t>
          </a:r>
          <a:endParaRPr lang="en-IN" sz="4800" b="1" cap="none" spc="0">
            <a:ln w="9525">
              <a:solidFill>
                <a:schemeClr val="bg1"/>
              </a:solidFill>
              <a:prstDash val="solid"/>
            </a:ln>
            <a:solidFill>
              <a:schemeClr val="accent4">
                <a:lumMod val="50000"/>
              </a:schemeClr>
            </a:solidFill>
            <a:effectLst>
              <a:outerShdw blurRad="12700" dist="38100" dir="2700000" algn="tl" rotWithShape="0">
                <a:schemeClr val="bg1">
                  <a:lumMod val="50000"/>
                </a:schemeClr>
              </a:outerShdw>
            </a:effectLst>
          </a:endParaRPr>
        </a:p>
      </xdr:txBody>
    </xdr:sp>
    <xdr:clientData/>
  </xdr:twoCellAnchor>
  <xdr:twoCellAnchor>
    <xdr:from>
      <xdr:col>33</xdr:col>
      <xdr:colOff>398300</xdr:colOff>
      <xdr:row>21</xdr:row>
      <xdr:rowOff>12699</xdr:rowOff>
    </xdr:from>
    <xdr:to>
      <xdr:col>38</xdr:col>
      <xdr:colOff>322100</xdr:colOff>
      <xdr:row>25</xdr:row>
      <xdr:rowOff>152399</xdr:rowOff>
    </xdr:to>
    <xdr:sp macro="" textlink="">
      <xdr:nvSpPr>
        <xdr:cNvPr id="53" name="TextBox 52">
          <a:extLst>
            <a:ext uri="{FF2B5EF4-FFF2-40B4-BE49-F238E27FC236}">
              <a16:creationId xmlns:a16="http://schemas.microsoft.com/office/drawing/2014/main" id="{83B1CA77-3FD6-411A-8704-8D521F140A0F}"/>
            </a:ext>
          </a:extLst>
        </xdr:cNvPr>
        <xdr:cNvSpPr txBox="1"/>
      </xdr:nvSpPr>
      <xdr:spPr>
        <a:xfrm>
          <a:off x="20515100" y="3746499"/>
          <a:ext cx="2971800" cy="850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400" b="1" cap="none" spc="0">
              <a:ln w="9525">
                <a:solidFill>
                  <a:schemeClr val="bg1"/>
                </a:solidFill>
                <a:prstDash val="solid"/>
              </a:ln>
              <a:solidFill>
                <a:schemeClr val="accent4">
                  <a:lumMod val="50000"/>
                </a:schemeClr>
              </a:solidFill>
              <a:effectLst>
                <a:outerShdw blurRad="12700" dist="38100" dir="2700000" algn="tl" rotWithShape="0">
                  <a:schemeClr val="bg1">
                    <a:lumMod val="50000"/>
                  </a:schemeClr>
                </a:outerShdw>
              </a:effectLst>
            </a:rPr>
            <a:t>NOTEBOOK</a:t>
          </a:r>
          <a:endParaRPr lang="en-IN" sz="4800" b="1" cap="none" spc="0">
            <a:ln w="9525">
              <a:solidFill>
                <a:schemeClr val="bg1"/>
              </a:solidFill>
              <a:prstDash val="solid"/>
            </a:ln>
            <a:solidFill>
              <a:schemeClr val="accent4">
                <a:lumMod val="50000"/>
              </a:schemeClr>
            </a:solidFill>
            <a:effectLst>
              <a:outerShdw blurRad="12700" dist="38100" dir="2700000" algn="tl" rotWithShape="0">
                <a:schemeClr val="bg1">
                  <a:lumMod val="50000"/>
                </a:schemeClr>
              </a:outerShdw>
            </a:effectLst>
          </a:endParaRPr>
        </a:p>
      </xdr:txBody>
    </xdr:sp>
    <xdr:clientData/>
  </xdr:twoCellAnchor>
  <xdr:twoCellAnchor>
    <xdr:from>
      <xdr:col>34</xdr:col>
      <xdr:colOff>411000</xdr:colOff>
      <xdr:row>36</xdr:row>
      <xdr:rowOff>12699</xdr:rowOff>
    </xdr:from>
    <xdr:to>
      <xdr:col>38</xdr:col>
      <xdr:colOff>68100</xdr:colOff>
      <xdr:row>40</xdr:row>
      <xdr:rowOff>152399</xdr:rowOff>
    </xdr:to>
    <xdr:sp macro="" textlink="">
      <xdr:nvSpPr>
        <xdr:cNvPr id="54" name="TextBox 53">
          <a:extLst>
            <a:ext uri="{FF2B5EF4-FFF2-40B4-BE49-F238E27FC236}">
              <a16:creationId xmlns:a16="http://schemas.microsoft.com/office/drawing/2014/main" id="{491C6C5D-A4C1-41D7-81AD-55325BEC12D2}"/>
            </a:ext>
          </a:extLst>
        </xdr:cNvPr>
        <xdr:cNvSpPr txBox="1"/>
      </xdr:nvSpPr>
      <xdr:spPr>
        <a:xfrm>
          <a:off x="21137400" y="6413499"/>
          <a:ext cx="2095500" cy="850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400" b="1" cap="none" spc="0">
              <a:ln w="9525">
                <a:solidFill>
                  <a:schemeClr val="bg1"/>
                </a:solidFill>
                <a:prstDash val="solid"/>
              </a:ln>
              <a:solidFill>
                <a:schemeClr val="accent4">
                  <a:lumMod val="50000"/>
                </a:schemeClr>
              </a:solidFill>
              <a:effectLst>
                <a:outerShdw blurRad="12700" dist="38100" dir="2700000" algn="tl" rotWithShape="0">
                  <a:schemeClr val="bg1">
                    <a:lumMod val="50000"/>
                  </a:schemeClr>
                </a:outerShdw>
              </a:effectLst>
            </a:rPr>
            <a:t>PENCIL</a:t>
          </a:r>
          <a:endParaRPr lang="en-IN" sz="4800" b="1" cap="none" spc="0">
            <a:ln w="9525">
              <a:solidFill>
                <a:schemeClr val="bg1"/>
              </a:solidFill>
              <a:prstDash val="solid"/>
            </a:ln>
            <a:solidFill>
              <a:schemeClr val="accent4">
                <a:lumMod val="50000"/>
              </a:schemeClr>
            </a:solidFill>
            <a:effectLst>
              <a:outerShdw blurRad="12700" dist="38100" dir="2700000" algn="tl" rotWithShape="0">
                <a:schemeClr val="bg1">
                  <a:lumMod val="50000"/>
                </a:schemeClr>
              </a:outerShdw>
            </a:effectLst>
          </a:endParaRPr>
        </a:p>
      </xdr:txBody>
    </xdr:sp>
    <xdr:clientData/>
  </xdr:twoCellAnchor>
  <xdr:twoCellAnchor>
    <xdr:from>
      <xdr:col>34</xdr:col>
      <xdr:colOff>487200</xdr:colOff>
      <xdr:row>10</xdr:row>
      <xdr:rowOff>126999</xdr:rowOff>
    </xdr:from>
    <xdr:to>
      <xdr:col>37</xdr:col>
      <xdr:colOff>588800</xdr:colOff>
      <xdr:row>15</xdr:row>
      <xdr:rowOff>88899</xdr:rowOff>
    </xdr:to>
    <xdr:sp macro="" textlink="">
      <xdr:nvSpPr>
        <xdr:cNvPr id="55" name="TextBox 54">
          <a:extLst>
            <a:ext uri="{FF2B5EF4-FFF2-40B4-BE49-F238E27FC236}">
              <a16:creationId xmlns:a16="http://schemas.microsoft.com/office/drawing/2014/main" id="{C6DC4F64-C79C-4A8F-A0E9-E8E1DE855680}"/>
            </a:ext>
          </a:extLst>
        </xdr:cNvPr>
        <xdr:cNvSpPr txBox="1"/>
      </xdr:nvSpPr>
      <xdr:spPr>
        <a:xfrm>
          <a:off x="21213600" y="1904999"/>
          <a:ext cx="1930400" cy="850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800" b="1" cap="none" spc="0">
              <a:ln w="9525">
                <a:solidFill>
                  <a:schemeClr val="bg1"/>
                </a:solidFill>
                <a:prstDash val="solid"/>
              </a:ln>
              <a:solidFill>
                <a:srgbClr val="002060"/>
              </a:solidFill>
              <a:effectLst>
                <a:outerShdw blurRad="12700" dist="38100" dir="2700000" algn="tl" rotWithShape="0">
                  <a:schemeClr val="bg1">
                    <a:lumMod val="50000"/>
                  </a:schemeClr>
                </a:outerShdw>
              </a:effectLst>
            </a:rPr>
            <a:t>92080</a:t>
          </a:r>
        </a:p>
      </xdr:txBody>
    </xdr:sp>
    <xdr:clientData/>
  </xdr:twoCellAnchor>
  <xdr:twoCellAnchor>
    <xdr:from>
      <xdr:col>34</xdr:col>
      <xdr:colOff>449100</xdr:colOff>
      <xdr:row>25</xdr:row>
      <xdr:rowOff>126999</xdr:rowOff>
    </xdr:from>
    <xdr:to>
      <xdr:col>37</xdr:col>
      <xdr:colOff>550700</xdr:colOff>
      <xdr:row>30</xdr:row>
      <xdr:rowOff>88899</xdr:rowOff>
    </xdr:to>
    <xdr:sp macro="" textlink="">
      <xdr:nvSpPr>
        <xdr:cNvPr id="56" name="TextBox 55">
          <a:extLst>
            <a:ext uri="{FF2B5EF4-FFF2-40B4-BE49-F238E27FC236}">
              <a16:creationId xmlns:a16="http://schemas.microsoft.com/office/drawing/2014/main" id="{174BB80D-106A-4334-A330-3E0B0FEF42D1}"/>
            </a:ext>
          </a:extLst>
        </xdr:cNvPr>
        <xdr:cNvSpPr txBox="1"/>
      </xdr:nvSpPr>
      <xdr:spPr>
        <a:xfrm>
          <a:off x="21175500" y="4571999"/>
          <a:ext cx="1930400" cy="850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800" b="1" cap="none" spc="0">
              <a:ln w="9525">
                <a:solidFill>
                  <a:schemeClr val="bg1"/>
                </a:solidFill>
                <a:prstDash val="solid"/>
              </a:ln>
              <a:solidFill>
                <a:srgbClr val="002060"/>
              </a:solidFill>
              <a:effectLst>
                <a:outerShdw blurRad="12700" dist="38100" dir="2700000" algn="tl" rotWithShape="0">
                  <a:schemeClr val="bg1">
                    <a:lumMod val="50000"/>
                  </a:schemeClr>
                </a:outerShdw>
              </a:effectLst>
            </a:rPr>
            <a:t>75966</a:t>
          </a:r>
        </a:p>
      </xdr:txBody>
    </xdr:sp>
    <xdr:clientData/>
  </xdr:twoCellAnchor>
  <xdr:twoCellAnchor>
    <xdr:from>
      <xdr:col>35</xdr:col>
      <xdr:colOff>106200</xdr:colOff>
      <xdr:row>41</xdr:row>
      <xdr:rowOff>114299</xdr:rowOff>
    </xdr:from>
    <xdr:to>
      <xdr:col>38</xdr:col>
      <xdr:colOff>207800</xdr:colOff>
      <xdr:row>46</xdr:row>
      <xdr:rowOff>76199</xdr:rowOff>
    </xdr:to>
    <xdr:sp macro="" textlink="">
      <xdr:nvSpPr>
        <xdr:cNvPr id="57" name="TextBox 56">
          <a:extLst>
            <a:ext uri="{FF2B5EF4-FFF2-40B4-BE49-F238E27FC236}">
              <a16:creationId xmlns:a16="http://schemas.microsoft.com/office/drawing/2014/main" id="{8503552E-3169-40C7-8618-35E55923F74A}"/>
            </a:ext>
          </a:extLst>
        </xdr:cNvPr>
        <xdr:cNvSpPr txBox="1"/>
      </xdr:nvSpPr>
      <xdr:spPr>
        <a:xfrm>
          <a:off x="21442200" y="7404099"/>
          <a:ext cx="1930400" cy="850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800" b="1" cap="none" spc="0">
              <a:ln w="9525">
                <a:solidFill>
                  <a:schemeClr val="bg1"/>
                </a:solidFill>
                <a:prstDash val="solid"/>
              </a:ln>
              <a:solidFill>
                <a:srgbClr val="002060"/>
              </a:solidFill>
              <a:effectLst>
                <a:outerShdw blurRad="12700" dist="38100" dir="2700000" algn="tl" rotWithShape="0">
                  <a:schemeClr val="bg1">
                    <a:lumMod val="50000"/>
                  </a:schemeClr>
                </a:outerShdw>
              </a:effectLst>
            </a:rPr>
            <a:t>4986</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imanshu mehra" refreshedDate="45526.55051400463" createdVersion="8" refreshedVersion="8" minRefreshableVersion="3" recordCount="1755" xr:uid="{7F15DFBA-E575-4A1F-A1F6-8AA3DAF8D296}">
  <cacheSource type="worksheet">
    <worksheetSource ref="A1:X1756" sheet="MAIN SOURCE"/>
  </cacheSource>
  <cacheFields count="24">
    <cacheField name="SHOP ID" numFmtId="0">
      <sharedItems/>
    </cacheField>
    <cacheField name="ZONE" numFmtId="0">
      <sharedItems/>
    </cacheField>
    <cacheField name="STATE" numFmtId="0">
      <sharedItems count="9">
        <s v="DELHI"/>
        <s v="GUJARAT"/>
        <s v="TAMIL NADU"/>
        <s v="MAHARASHTRA"/>
        <s v="SIKKIM"/>
        <s v="WEST BENGAL"/>
        <s v="ANDHRA PRADESH"/>
        <s v="RAJASTHAN"/>
        <s v="PUNJAB"/>
      </sharedItems>
    </cacheField>
    <cacheField name="PRODUCT" numFmtId="0">
      <sharedItems count="7">
        <s v="ERASER"/>
        <s v="PENCIL"/>
        <s v="SCALE"/>
        <s v="SKETCH PEN"/>
        <s v="NOTEBOOK"/>
        <s v="PEN"/>
        <s v="GEOMETRY BOX"/>
      </sharedItems>
    </cacheField>
    <cacheField name="BRAND" numFmtId="0">
      <sharedItems count="6">
        <s v="FABER CASTLE"/>
        <s v="APSARA"/>
        <s v="NATRAJ"/>
        <s v="CLASSMATE"/>
        <s v="CAMEL"/>
        <s v="DOMS"/>
      </sharedItems>
    </cacheField>
    <cacheField name="DATE" numFmtId="14">
      <sharedItems containsSemiMixedTypes="0" containsNonDate="0" containsDate="1" containsString="0" minDate="2019-01-01T00:00:00" maxDate="2023-10-22T00:00:00"/>
    </cacheField>
    <cacheField name="DAY" numFmtId="0">
      <sharedItems/>
    </cacheField>
    <cacheField name="MONTH" numFmtId="0">
      <sharedItems/>
    </cacheField>
    <cacheField name="YEAR" numFmtId="0">
      <sharedItems containsSemiMixedTypes="0" containsString="0" containsNumber="1" containsInteger="1" minValue="2019" maxValue="2023" count="5">
        <n v="2019"/>
        <n v="2020"/>
        <n v="2021"/>
        <n v="2022"/>
        <n v="2023"/>
      </sharedItems>
    </cacheField>
    <cacheField name="QTR" numFmtId="0">
      <sharedItems/>
    </cacheField>
    <cacheField name="WEEKEND/WEEKDAY" numFmtId="0">
      <sharedItems/>
    </cacheField>
    <cacheField name="QTY" numFmtId="0">
      <sharedItems containsSemiMixedTypes="0" containsString="0" containsNumber="1" containsInteger="1" minValue="10" maxValue="99"/>
    </cacheField>
    <cacheField name="UNIT SALES PRICE" numFmtId="0">
      <sharedItems containsSemiMixedTypes="0" containsString="0" containsNumber="1" containsInteger="1" minValue="5" maxValue="40"/>
    </cacheField>
    <cacheField name="UNIT COST PRICE" numFmtId="0">
      <sharedItems containsSemiMixedTypes="0" containsString="0" containsNumber="1" containsInteger="1" minValue="2" maxValue="10"/>
    </cacheField>
    <cacheField name="NET COST PRICE" numFmtId="0">
      <sharedItems containsSemiMixedTypes="0" containsString="0" containsNumber="1" containsInteger="1" minValue="20" maxValue="990"/>
    </cacheField>
    <cacheField name="MARGIN" numFmtId="0">
      <sharedItems containsSemiMixedTypes="0" containsString="0" containsNumber="1" containsInteger="1" minValue="2" maxValue="33"/>
    </cacheField>
    <cacheField name="SALES PRICE" numFmtId="0">
      <sharedItems containsSemiMixedTypes="0" containsString="0" containsNumber="1" containsInteger="1" minValue="50" maxValue="3960"/>
    </cacheField>
    <cacheField name="NET MARGIN" numFmtId="0">
      <sharedItems containsSemiMixedTypes="0" containsString="0" containsNumber="1" containsInteger="1" minValue="20" maxValue="3267"/>
    </cacheField>
    <cacheField name="STATUS" numFmtId="0">
      <sharedItems/>
    </cacheField>
    <cacheField name="CUSTOMERS" numFmtId="0">
      <sharedItems containsSemiMixedTypes="0" containsString="0" containsNumber="1" containsInteger="1" minValue="2" maxValue="999"/>
    </cacheField>
    <cacheField name="BUISNESS TYPE" numFmtId="0">
      <sharedItems/>
    </cacheField>
    <cacheField name="gender" numFmtId="0">
      <sharedItems count="2">
        <s v="MALE"/>
        <s v="FEMALE"/>
      </sharedItems>
    </cacheField>
    <cacheField name="MODE OF BUISNESS" numFmtId="0">
      <sharedItems count="4">
        <s v="FLIPKART"/>
        <s v="WEBSITE"/>
        <s v="AMAZON"/>
        <s v="STORE"/>
      </sharedItems>
    </cacheField>
    <cacheField name="MODE OF PAYMENT" numFmtId="0">
      <sharedItems/>
    </cacheField>
  </cacheFields>
  <extLst>
    <ext xmlns:x14="http://schemas.microsoft.com/office/spreadsheetml/2009/9/main" uri="{725AE2AE-9491-48be-B2B4-4EB974FC3084}">
      <x14:pivotCacheDefinition pivotCacheId="10165068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55">
  <r>
    <s v="ID-5118"/>
    <s v="SOUTH"/>
    <x v="0"/>
    <x v="0"/>
    <x v="0"/>
    <d v="2019-01-01T00:00:00"/>
    <s v="TUE"/>
    <s v="JAN"/>
    <x v="0"/>
    <s v="Q1"/>
    <s v="WEEKDAY"/>
    <n v="38"/>
    <n v="5"/>
    <n v="2"/>
    <n v="76"/>
    <n v="3"/>
    <n v="190"/>
    <n v="114"/>
    <s v="PROFIT"/>
    <n v="876"/>
    <s v="B2B"/>
    <x v="0"/>
    <x v="0"/>
    <s v="UPI"/>
  </r>
  <r>
    <s v="ID-1897"/>
    <s v="WEST"/>
    <x v="1"/>
    <x v="1"/>
    <x v="0"/>
    <d v="2019-01-02T00:00:00"/>
    <s v="WED"/>
    <s v="JAN"/>
    <x v="0"/>
    <s v="Q1"/>
    <s v="WEEKDAY"/>
    <n v="77"/>
    <n v="5"/>
    <n v="3"/>
    <n v="231"/>
    <n v="2"/>
    <n v="385"/>
    <n v="154"/>
    <s v="PROFIT"/>
    <n v="110"/>
    <s v="B2B"/>
    <x v="1"/>
    <x v="0"/>
    <s v="UPI"/>
  </r>
  <r>
    <s v="ID-8954"/>
    <s v="SOUTH"/>
    <x v="2"/>
    <x v="2"/>
    <x v="1"/>
    <d v="2019-01-03T00:00:00"/>
    <s v="THU"/>
    <s v="JAN"/>
    <x v="0"/>
    <s v="Q1"/>
    <s v="WEEKDAY"/>
    <n v="11"/>
    <n v="5"/>
    <n v="2"/>
    <n v="22"/>
    <n v="3"/>
    <n v="55"/>
    <n v="33"/>
    <s v="PROFIT"/>
    <n v="848"/>
    <s v="B2C"/>
    <x v="1"/>
    <x v="1"/>
    <s v="UPI"/>
  </r>
  <r>
    <s v="ID-5055"/>
    <s v="NORTH"/>
    <x v="3"/>
    <x v="3"/>
    <x v="2"/>
    <d v="2019-01-04T00:00:00"/>
    <s v="FRI"/>
    <s v="JAN"/>
    <x v="0"/>
    <s v="Q1"/>
    <s v="WEEKDAY"/>
    <n v="62"/>
    <n v="15"/>
    <n v="5"/>
    <n v="310"/>
    <n v="10"/>
    <n v="930"/>
    <n v="620"/>
    <s v="PROFIT"/>
    <n v="115"/>
    <s v="B2B"/>
    <x v="0"/>
    <x v="2"/>
    <s v="CREDIT"/>
  </r>
  <r>
    <s v="ID-1175"/>
    <s v="NORTH"/>
    <x v="1"/>
    <x v="4"/>
    <x v="3"/>
    <d v="2019-01-05T00:00:00"/>
    <s v="SAT"/>
    <s v="JAN"/>
    <x v="0"/>
    <s v="Q1"/>
    <s v="WEEKEND"/>
    <n v="12"/>
    <n v="40"/>
    <n v="7"/>
    <n v="84"/>
    <n v="33"/>
    <n v="480"/>
    <n v="396"/>
    <s v="PROFIT"/>
    <n v="403"/>
    <s v="B2C"/>
    <x v="0"/>
    <x v="2"/>
    <s v="UPI"/>
  </r>
  <r>
    <s v="ID-3413"/>
    <s v="SOUTH"/>
    <x v="4"/>
    <x v="3"/>
    <x v="3"/>
    <d v="2019-01-06T00:00:00"/>
    <s v="SUN"/>
    <s v="JAN"/>
    <x v="0"/>
    <s v="Q1"/>
    <s v="WEEKEND"/>
    <n v="60"/>
    <n v="15"/>
    <n v="5"/>
    <n v="300"/>
    <n v="10"/>
    <n v="900"/>
    <n v="600"/>
    <s v="PROFIT"/>
    <n v="158"/>
    <s v="B2C"/>
    <x v="0"/>
    <x v="2"/>
    <s v="CREDIT"/>
  </r>
  <r>
    <s v="ID-3678"/>
    <s v="NORTH"/>
    <x v="5"/>
    <x v="4"/>
    <x v="4"/>
    <d v="2019-01-07T00:00:00"/>
    <s v="MON"/>
    <s v="JAN"/>
    <x v="0"/>
    <s v="Q1"/>
    <s v="WEEKDAY"/>
    <n v="71"/>
    <n v="40"/>
    <n v="7"/>
    <n v="497"/>
    <n v="33"/>
    <n v="2840"/>
    <n v="2343"/>
    <s v="PROFIT"/>
    <n v="23"/>
    <s v="B2C"/>
    <x v="1"/>
    <x v="0"/>
    <s v="UPI"/>
  </r>
  <r>
    <s v="ID-5644"/>
    <s v="WEST"/>
    <x v="3"/>
    <x v="4"/>
    <x v="4"/>
    <d v="2019-01-08T00:00:00"/>
    <s v="TUE"/>
    <s v="JAN"/>
    <x v="0"/>
    <s v="Q1"/>
    <s v="WEEKDAY"/>
    <n v="94"/>
    <n v="40"/>
    <n v="7"/>
    <n v="658"/>
    <n v="33"/>
    <n v="3760"/>
    <n v="3102"/>
    <s v="PROFIT"/>
    <n v="328"/>
    <s v="B2B"/>
    <x v="0"/>
    <x v="1"/>
    <s v="UPI"/>
  </r>
  <r>
    <s v="ID-3702"/>
    <s v="SOUTH"/>
    <x v="1"/>
    <x v="5"/>
    <x v="5"/>
    <d v="2019-01-09T00:00:00"/>
    <s v="WED"/>
    <s v="JAN"/>
    <x v="0"/>
    <s v="Q1"/>
    <s v="WEEKDAY"/>
    <n v="32"/>
    <n v="10"/>
    <n v="4"/>
    <n v="128"/>
    <n v="6"/>
    <n v="320"/>
    <n v="192"/>
    <s v="PROFIT"/>
    <n v="729"/>
    <s v="B2C"/>
    <x v="0"/>
    <x v="2"/>
    <s v="UPI"/>
  </r>
  <r>
    <s v="ID-7685"/>
    <s v="SOUTH"/>
    <x v="1"/>
    <x v="0"/>
    <x v="5"/>
    <d v="2019-01-10T00:00:00"/>
    <s v="THU"/>
    <s v="JAN"/>
    <x v="0"/>
    <s v="Q1"/>
    <s v="WEEKDAY"/>
    <n v="79"/>
    <n v="5"/>
    <n v="2"/>
    <n v="158"/>
    <n v="3"/>
    <n v="395"/>
    <n v="237"/>
    <s v="PROFIT"/>
    <n v="780"/>
    <s v="B2B"/>
    <x v="1"/>
    <x v="2"/>
    <s v="CASH"/>
  </r>
  <r>
    <s v="ID-2707"/>
    <s v="EAST"/>
    <x v="5"/>
    <x v="2"/>
    <x v="5"/>
    <d v="2019-01-11T00:00:00"/>
    <s v="FRI"/>
    <s v="JAN"/>
    <x v="0"/>
    <s v="Q1"/>
    <s v="WEEKDAY"/>
    <n v="10"/>
    <n v="5"/>
    <n v="2"/>
    <n v="20"/>
    <n v="3"/>
    <n v="50"/>
    <n v="30"/>
    <s v="PROFIT"/>
    <n v="874"/>
    <s v="B2C"/>
    <x v="0"/>
    <x v="1"/>
    <s v="CASH"/>
  </r>
  <r>
    <s v="ID-7933"/>
    <s v="EAST"/>
    <x v="1"/>
    <x v="3"/>
    <x v="4"/>
    <d v="2019-01-12T00:00:00"/>
    <s v="SAT"/>
    <s v="JAN"/>
    <x v="0"/>
    <s v="Q1"/>
    <s v="WEEKEND"/>
    <n v="32"/>
    <n v="15"/>
    <n v="5"/>
    <n v="160"/>
    <n v="10"/>
    <n v="480"/>
    <n v="320"/>
    <s v="PROFIT"/>
    <n v="751"/>
    <s v="B2C"/>
    <x v="0"/>
    <x v="2"/>
    <s v="CREDIT"/>
  </r>
  <r>
    <s v="ID-2335"/>
    <s v="EAST"/>
    <x v="1"/>
    <x v="6"/>
    <x v="4"/>
    <d v="2019-01-13T00:00:00"/>
    <s v="SUN"/>
    <s v="JAN"/>
    <x v="0"/>
    <s v="Q1"/>
    <s v="WEEKEND"/>
    <n v="87"/>
    <n v="25"/>
    <n v="10"/>
    <n v="870"/>
    <n v="15"/>
    <n v="2175"/>
    <n v="1305"/>
    <s v="PROFIT"/>
    <n v="341"/>
    <s v="B2B"/>
    <x v="1"/>
    <x v="0"/>
    <s v="CREDIT"/>
  </r>
  <r>
    <s v="ID-2649"/>
    <s v="SOUTH"/>
    <x v="0"/>
    <x v="3"/>
    <x v="2"/>
    <d v="2019-01-14T00:00:00"/>
    <s v="MON"/>
    <s v="JAN"/>
    <x v="0"/>
    <s v="Q1"/>
    <s v="WEEKDAY"/>
    <n v="14"/>
    <n v="15"/>
    <n v="5"/>
    <n v="70"/>
    <n v="10"/>
    <n v="210"/>
    <n v="140"/>
    <s v="PROFIT"/>
    <n v="90"/>
    <s v="B2C"/>
    <x v="1"/>
    <x v="3"/>
    <s v="CASH"/>
  </r>
  <r>
    <s v="ID-4364"/>
    <s v="WEST"/>
    <x v="6"/>
    <x v="4"/>
    <x v="2"/>
    <d v="2019-01-15T00:00:00"/>
    <s v="TUE"/>
    <s v="JAN"/>
    <x v="0"/>
    <s v="Q1"/>
    <s v="WEEKDAY"/>
    <n v="12"/>
    <n v="40"/>
    <n v="7"/>
    <n v="84"/>
    <n v="33"/>
    <n v="480"/>
    <n v="396"/>
    <s v="PROFIT"/>
    <n v="582"/>
    <s v="B2B"/>
    <x v="1"/>
    <x v="3"/>
    <s v="CASH"/>
  </r>
  <r>
    <s v="ID-3209"/>
    <s v="NORTH"/>
    <x v="7"/>
    <x v="4"/>
    <x v="4"/>
    <d v="2019-01-16T00:00:00"/>
    <s v="WED"/>
    <s v="JAN"/>
    <x v="0"/>
    <s v="Q1"/>
    <s v="WEEKDAY"/>
    <n v="85"/>
    <n v="40"/>
    <n v="7"/>
    <n v="595"/>
    <n v="33"/>
    <n v="3400"/>
    <n v="2805"/>
    <s v="PROFIT"/>
    <n v="916"/>
    <s v="B2B"/>
    <x v="0"/>
    <x v="2"/>
    <s v="CREDIT"/>
  </r>
  <r>
    <s v="ID-6411"/>
    <s v="NORTH"/>
    <x v="7"/>
    <x v="5"/>
    <x v="0"/>
    <d v="2019-01-17T00:00:00"/>
    <s v="THU"/>
    <s v="JAN"/>
    <x v="0"/>
    <s v="Q1"/>
    <s v="WEEKDAY"/>
    <n v="53"/>
    <n v="10"/>
    <n v="4"/>
    <n v="212"/>
    <n v="6"/>
    <n v="530"/>
    <n v="318"/>
    <s v="PROFIT"/>
    <n v="802"/>
    <s v="B2B"/>
    <x v="1"/>
    <x v="3"/>
    <s v="CREDIT"/>
  </r>
  <r>
    <s v="ID-1149"/>
    <s v="WEST"/>
    <x v="1"/>
    <x v="6"/>
    <x v="2"/>
    <d v="2019-01-18T00:00:00"/>
    <s v="FRI"/>
    <s v="JAN"/>
    <x v="0"/>
    <s v="Q1"/>
    <s v="WEEKDAY"/>
    <n v="76"/>
    <n v="25"/>
    <n v="10"/>
    <n v="760"/>
    <n v="15"/>
    <n v="1900"/>
    <n v="1140"/>
    <s v="PROFIT"/>
    <n v="334"/>
    <s v="B2B"/>
    <x v="0"/>
    <x v="2"/>
    <s v="CASH"/>
  </r>
  <r>
    <s v="ID-6896"/>
    <s v="EAST"/>
    <x v="8"/>
    <x v="6"/>
    <x v="2"/>
    <d v="2019-01-19T00:00:00"/>
    <s v="SAT"/>
    <s v="JAN"/>
    <x v="0"/>
    <s v="Q1"/>
    <s v="WEEKEND"/>
    <n v="53"/>
    <n v="25"/>
    <n v="10"/>
    <n v="530"/>
    <n v="15"/>
    <n v="1325"/>
    <n v="795"/>
    <s v="PROFIT"/>
    <n v="771"/>
    <s v="B2B"/>
    <x v="1"/>
    <x v="1"/>
    <s v="UPI"/>
  </r>
  <r>
    <s v="ID-5360"/>
    <s v="WEST"/>
    <x v="8"/>
    <x v="1"/>
    <x v="2"/>
    <d v="2019-01-20T00:00:00"/>
    <s v="SUN"/>
    <s v="JAN"/>
    <x v="0"/>
    <s v="Q1"/>
    <s v="WEEKEND"/>
    <n v="48"/>
    <n v="5"/>
    <n v="3"/>
    <n v="144"/>
    <n v="2"/>
    <n v="240"/>
    <n v="96"/>
    <s v="PROFIT"/>
    <n v="934"/>
    <s v="B2B"/>
    <x v="0"/>
    <x v="2"/>
    <s v="CREDIT"/>
  </r>
  <r>
    <s v="ID-7241"/>
    <s v="NORTH"/>
    <x v="3"/>
    <x v="3"/>
    <x v="3"/>
    <d v="2019-01-21T00:00:00"/>
    <s v="MON"/>
    <s v="JAN"/>
    <x v="0"/>
    <s v="Q1"/>
    <s v="WEEKDAY"/>
    <n v="93"/>
    <n v="15"/>
    <n v="5"/>
    <n v="465"/>
    <n v="10"/>
    <n v="1395"/>
    <n v="930"/>
    <s v="PROFIT"/>
    <n v="512"/>
    <s v="B2B"/>
    <x v="0"/>
    <x v="3"/>
    <s v="CASH"/>
  </r>
  <r>
    <s v="ID-8047"/>
    <s v="EAST"/>
    <x v="2"/>
    <x v="5"/>
    <x v="2"/>
    <d v="2019-01-22T00:00:00"/>
    <s v="TUE"/>
    <s v="JAN"/>
    <x v="0"/>
    <s v="Q1"/>
    <s v="WEEKDAY"/>
    <n v="27"/>
    <n v="10"/>
    <n v="4"/>
    <n v="108"/>
    <n v="6"/>
    <n v="270"/>
    <n v="162"/>
    <s v="PROFIT"/>
    <n v="258"/>
    <s v="B2C"/>
    <x v="0"/>
    <x v="1"/>
    <s v="CREDIT"/>
  </r>
  <r>
    <s v="ID-8413"/>
    <s v="NORTH"/>
    <x v="2"/>
    <x v="2"/>
    <x v="0"/>
    <d v="2019-01-23T00:00:00"/>
    <s v="WED"/>
    <s v="JAN"/>
    <x v="0"/>
    <s v="Q1"/>
    <s v="WEEKDAY"/>
    <n v="21"/>
    <n v="5"/>
    <n v="2"/>
    <n v="42"/>
    <n v="3"/>
    <n v="105"/>
    <n v="63"/>
    <s v="PROFIT"/>
    <n v="30"/>
    <s v="B2C"/>
    <x v="1"/>
    <x v="0"/>
    <s v="CASH"/>
  </r>
  <r>
    <s v="ID-5744"/>
    <s v="NORTH"/>
    <x v="8"/>
    <x v="2"/>
    <x v="5"/>
    <d v="2019-01-24T00:00:00"/>
    <s v="THU"/>
    <s v="JAN"/>
    <x v="0"/>
    <s v="Q1"/>
    <s v="WEEKDAY"/>
    <n v="59"/>
    <n v="5"/>
    <n v="2"/>
    <n v="118"/>
    <n v="3"/>
    <n v="295"/>
    <n v="177"/>
    <s v="PROFIT"/>
    <n v="897"/>
    <s v="B2B"/>
    <x v="1"/>
    <x v="2"/>
    <s v="CREDIT"/>
  </r>
  <r>
    <s v="ID-4314"/>
    <s v="WEST"/>
    <x v="8"/>
    <x v="2"/>
    <x v="0"/>
    <d v="2019-01-25T00:00:00"/>
    <s v="FRI"/>
    <s v="JAN"/>
    <x v="0"/>
    <s v="Q1"/>
    <s v="WEEKDAY"/>
    <n v="12"/>
    <n v="5"/>
    <n v="2"/>
    <n v="24"/>
    <n v="3"/>
    <n v="60"/>
    <n v="36"/>
    <s v="PROFIT"/>
    <n v="147"/>
    <s v="B2C"/>
    <x v="1"/>
    <x v="3"/>
    <s v="UPI"/>
  </r>
  <r>
    <s v="ID-2336"/>
    <s v="NORTH"/>
    <x v="6"/>
    <x v="2"/>
    <x v="5"/>
    <d v="2019-01-26T00:00:00"/>
    <s v="SAT"/>
    <s v="JAN"/>
    <x v="0"/>
    <s v="Q1"/>
    <s v="WEEKEND"/>
    <n v="95"/>
    <n v="5"/>
    <n v="2"/>
    <n v="190"/>
    <n v="3"/>
    <n v="475"/>
    <n v="285"/>
    <s v="PROFIT"/>
    <n v="383"/>
    <s v="B2C"/>
    <x v="0"/>
    <x v="0"/>
    <s v="CREDIT"/>
  </r>
  <r>
    <s v="ID-1982"/>
    <s v="NORTH"/>
    <x v="7"/>
    <x v="3"/>
    <x v="3"/>
    <d v="2019-01-27T00:00:00"/>
    <s v="SUN"/>
    <s v="JAN"/>
    <x v="0"/>
    <s v="Q1"/>
    <s v="WEEKEND"/>
    <n v="53"/>
    <n v="15"/>
    <n v="5"/>
    <n v="265"/>
    <n v="10"/>
    <n v="795"/>
    <n v="530"/>
    <s v="PROFIT"/>
    <n v="121"/>
    <s v="B2C"/>
    <x v="1"/>
    <x v="0"/>
    <s v="CREDIT"/>
  </r>
  <r>
    <s v="ID-5817"/>
    <s v="NORTH"/>
    <x v="3"/>
    <x v="2"/>
    <x v="1"/>
    <d v="2019-01-28T00:00:00"/>
    <s v="MON"/>
    <s v="JAN"/>
    <x v="0"/>
    <s v="Q1"/>
    <s v="WEEKDAY"/>
    <n v="49"/>
    <n v="5"/>
    <n v="2"/>
    <n v="98"/>
    <n v="3"/>
    <n v="245"/>
    <n v="147"/>
    <s v="PROFIT"/>
    <n v="404"/>
    <s v="B2B"/>
    <x v="0"/>
    <x v="3"/>
    <s v="UPI"/>
  </r>
  <r>
    <s v="ID-1671"/>
    <s v="EAST"/>
    <x v="2"/>
    <x v="2"/>
    <x v="3"/>
    <d v="2019-01-29T00:00:00"/>
    <s v="TUE"/>
    <s v="JAN"/>
    <x v="0"/>
    <s v="Q1"/>
    <s v="WEEKDAY"/>
    <n v="70"/>
    <n v="5"/>
    <n v="2"/>
    <n v="140"/>
    <n v="3"/>
    <n v="350"/>
    <n v="210"/>
    <s v="PROFIT"/>
    <n v="88"/>
    <s v="B2B"/>
    <x v="1"/>
    <x v="3"/>
    <s v="CASH"/>
  </r>
  <r>
    <s v="ID-1250"/>
    <s v="EAST"/>
    <x v="0"/>
    <x v="5"/>
    <x v="5"/>
    <d v="2019-01-30T00:00:00"/>
    <s v="WED"/>
    <s v="JAN"/>
    <x v="0"/>
    <s v="Q1"/>
    <s v="WEEKDAY"/>
    <n v="75"/>
    <n v="10"/>
    <n v="4"/>
    <n v="300"/>
    <n v="6"/>
    <n v="750"/>
    <n v="450"/>
    <s v="PROFIT"/>
    <n v="828"/>
    <s v="B2C"/>
    <x v="0"/>
    <x v="2"/>
    <s v="UPI"/>
  </r>
  <r>
    <s v="ID-5876"/>
    <s v="NORTH"/>
    <x v="3"/>
    <x v="0"/>
    <x v="1"/>
    <d v="2019-01-31T00:00:00"/>
    <s v="THU"/>
    <s v="JAN"/>
    <x v="0"/>
    <s v="Q1"/>
    <s v="WEEKDAY"/>
    <n v="84"/>
    <n v="5"/>
    <n v="2"/>
    <n v="168"/>
    <n v="3"/>
    <n v="420"/>
    <n v="252"/>
    <s v="PROFIT"/>
    <n v="359"/>
    <s v="B2C"/>
    <x v="1"/>
    <x v="0"/>
    <s v="CREDIT"/>
  </r>
  <r>
    <s v="ID-6755"/>
    <s v="SOUTH"/>
    <x v="7"/>
    <x v="5"/>
    <x v="2"/>
    <d v="2019-02-01T00:00:00"/>
    <s v="FRI"/>
    <s v="FEB"/>
    <x v="0"/>
    <s v="Q1"/>
    <s v="WEEKDAY"/>
    <n v="48"/>
    <n v="10"/>
    <n v="4"/>
    <n v="192"/>
    <n v="6"/>
    <n v="480"/>
    <n v="288"/>
    <s v="PROFIT"/>
    <n v="976"/>
    <s v="B2C"/>
    <x v="0"/>
    <x v="1"/>
    <s v="UPI"/>
  </r>
  <r>
    <s v="ID-3812"/>
    <s v="WEST"/>
    <x v="4"/>
    <x v="4"/>
    <x v="3"/>
    <d v="2019-02-02T00:00:00"/>
    <s v="SAT"/>
    <s v="FEB"/>
    <x v="0"/>
    <s v="Q1"/>
    <s v="WEEKEND"/>
    <n v="76"/>
    <n v="40"/>
    <n v="7"/>
    <n v="532"/>
    <n v="33"/>
    <n v="3040"/>
    <n v="2508"/>
    <s v="PROFIT"/>
    <n v="134"/>
    <s v="B2C"/>
    <x v="0"/>
    <x v="1"/>
    <s v="CASH"/>
  </r>
  <r>
    <s v="ID-6308"/>
    <s v="EAST"/>
    <x v="2"/>
    <x v="1"/>
    <x v="0"/>
    <d v="2019-02-03T00:00:00"/>
    <s v="SUN"/>
    <s v="FEB"/>
    <x v="0"/>
    <s v="Q1"/>
    <s v="WEEKEND"/>
    <n v="61"/>
    <n v="5"/>
    <n v="3"/>
    <n v="183"/>
    <n v="2"/>
    <n v="305"/>
    <n v="122"/>
    <s v="PROFIT"/>
    <n v="791"/>
    <s v="B2C"/>
    <x v="1"/>
    <x v="2"/>
    <s v="CREDIT"/>
  </r>
  <r>
    <s v="ID-7752"/>
    <s v="NORTH"/>
    <x v="4"/>
    <x v="6"/>
    <x v="5"/>
    <d v="2019-02-04T00:00:00"/>
    <s v="MON"/>
    <s v="FEB"/>
    <x v="0"/>
    <s v="Q1"/>
    <s v="WEEKDAY"/>
    <n v="44"/>
    <n v="25"/>
    <n v="10"/>
    <n v="440"/>
    <n v="15"/>
    <n v="1100"/>
    <n v="660"/>
    <s v="PROFIT"/>
    <n v="319"/>
    <s v="B2C"/>
    <x v="1"/>
    <x v="3"/>
    <s v="UPI"/>
  </r>
  <r>
    <s v="ID-4299"/>
    <s v="SOUTH"/>
    <x v="8"/>
    <x v="4"/>
    <x v="2"/>
    <d v="2019-02-05T00:00:00"/>
    <s v="TUE"/>
    <s v="FEB"/>
    <x v="0"/>
    <s v="Q1"/>
    <s v="WEEKDAY"/>
    <n v="18"/>
    <n v="40"/>
    <n v="7"/>
    <n v="126"/>
    <n v="33"/>
    <n v="720"/>
    <n v="594"/>
    <s v="PROFIT"/>
    <n v="542"/>
    <s v="B2B"/>
    <x v="0"/>
    <x v="3"/>
    <s v="CASH"/>
  </r>
  <r>
    <s v="ID-6472"/>
    <s v="NORTH"/>
    <x v="0"/>
    <x v="5"/>
    <x v="4"/>
    <d v="2019-02-06T00:00:00"/>
    <s v="WED"/>
    <s v="FEB"/>
    <x v="0"/>
    <s v="Q1"/>
    <s v="WEEKDAY"/>
    <n v="31"/>
    <n v="10"/>
    <n v="4"/>
    <n v="124"/>
    <n v="6"/>
    <n v="310"/>
    <n v="186"/>
    <s v="PROFIT"/>
    <n v="840"/>
    <s v="B2C"/>
    <x v="1"/>
    <x v="2"/>
    <s v="CASH"/>
  </r>
  <r>
    <s v="ID-7625"/>
    <s v="WEST"/>
    <x v="5"/>
    <x v="2"/>
    <x v="0"/>
    <d v="2019-02-07T00:00:00"/>
    <s v="THU"/>
    <s v="FEB"/>
    <x v="0"/>
    <s v="Q1"/>
    <s v="WEEKDAY"/>
    <n v="94"/>
    <n v="5"/>
    <n v="2"/>
    <n v="188"/>
    <n v="3"/>
    <n v="470"/>
    <n v="282"/>
    <s v="PROFIT"/>
    <n v="99"/>
    <s v="B2C"/>
    <x v="1"/>
    <x v="3"/>
    <s v="UPI"/>
  </r>
  <r>
    <s v="ID-5339"/>
    <s v="WEST"/>
    <x v="2"/>
    <x v="4"/>
    <x v="0"/>
    <d v="2019-02-08T00:00:00"/>
    <s v="FRI"/>
    <s v="FEB"/>
    <x v="0"/>
    <s v="Q1"/>
    <s v="WEEKDAY"/>
    <n v="29"/>
    <n v="40"/>
    <n v="7"/>
    <n v="203"/>
    <n v="33"/>
    <n v="1160"/>
    <n v="957"/>
    <s v="PROFIT"/>
    <n v="854"/>
    <s v="B2C"/>
    <x v="1"/>
    <x v="3"/>
    <s v="CREDIT"/>
  </r>
  <r>
    <s v="ID-7299"/>
    <s v="SOUTH"/>
    <x v="8"/>
    <x v="6"/>
    <x v="4"/>
    <d v="2019-02-09T00:00:00"/>
    <s v="SAT"/>
    <s v="FEB"/>
    <x v="0"/>
    <s v="Q1"/>
    <s v="WEEKEND"/>
    <n v="99"/>
    <n v="25"/>
    <n v="10"/>
    <n v="990"/>
    <n v="15"/>
    <n v="2475"/>
    <n v="1485"/>
    <s v="PROFIT"/>
    <n v="231"/>
    <s v="B2C"/>
    <x v="1"/>
    <x v="3"/>
    <s v="CASH"/>
  </r>
  <r>
    <s v="ID-3567"/>
    <s v="NORTH"/>
    <x v="2"/>
    <x v="4"/>
    <x v="4"/>
    <d v="2019-02-10T00:00:00"/>
    <s v="SUN"/>
    <s v="FEB"/>
    <x v="0"/>
    <s v="Q1"/>
    <s v="WEEKEND"/>
    <n v="50"/>
    <n v="40"/>
    <n v="7"/>
    <n v="350"/>
    <n v="33"/>
    <n v="2000"/>
    <n v="1650"/>
    <s v="PROFIT"/>
    <n v="739"/>
    <s v="B2C"/>
    <x v="1"/>
    <x v="3"/>
    <s v="CREDIT"/>
  </r>
  <r>
    <s v="ID-5115"/>
    <s v="SOUTH"/>
    <x v="8"/>
    <x v="4"/>
    <x v="3"/>
    <d v="2019-02-11T00:00:00"/>
    <s v="MON"/>
    <s v="FEB"/>
    <x v="0"/>
    <s v="Q1"/>
    <s v="WEEKDAY"/>
    <n v="83"/>
    <n v="40"/>
    <n v="7"/>
    <n v="581"/>
    <n v="33"/>
    <n v="3320"/>
    <n v="2739"/>
    <s v="PROFIT"/>
    <n v="74"/>
    <s v="B2B"/>
    <x v="1"/>
    <x v="3"/>
    <s v="UPI"/>
  </r>
  <r>
    <s v="ID-5331"/>
    <s v="EAST"/>
    <x v="0"/>
    <x v="4"/>
    <x v="4"/>
    <d v="2019-02-12T00:00:00"/>
    <s v="TUE"/>
    <s v="FEB"/>
    <x v="0"/>
    <s v="Q1"/>
    <s v="WEEKDAY"/>
    <n v="51"/>
    <n v="40"/>
    <n v="7"/>
    <n v="357"/>
    <n v="33"/>
    <n v="2040"/>
    <n v="1683"/>
    <s v="PROFIT"/>
    <n v="142"/>
    <s v="B2B"/>
    <x v="0"/>
    <x v="1"/>
    <s v="UPI"/>
  </r>
  <r>
    <s v="ID-5265"/>
    <s v="EAST"/>
    <x v="6"/>
    <x v="1"/>
    <x v="4"/>
    <d v="2019-02-13T00:00:00"/>
    <s v="WED"/>
    <s v="FEB"/>
    <x v="0"/>
    <s v="Q1"/>
    <s v="WEEKDAY"/>
    <n v="48"/>
    <n v="5"/>
    <n v="3"/>
    <n v="144"/>
    <n v="2"/>
    <n v="240"/>
    <n v="96"/>
    <s v="PROFIT"/>
    <n v="661"/>
    <s v="B2C"/>
    <x v="1"/>
    <x v="3"/>
    <s v="UPI"/>
  </r>
  <r>
    <s v="ID-8395"/>
    <s v="NORTH"/>
    <x v="0"/>
    <x v="4"/>
    <x v="0"/>
    <d v="2019-02-14T00:00:00"/>
    <s v="THU"/>
    <s v="FEB"/>
    <x v="0"/>
    <s v="Q1"/>
    <s v="WEEKDAY"/>
    <n v="83"/>
    <n v="40"/>
    <n v="7"/>
    <n v="581"/>
    <n v="33"/>
    <n v="3320"/>
    <n v="2739"/>
    <s v="PROFIT"/>
    <n v="946"/>
    <s v="B2B"/>
    <x v="0"/>
    <x v="2"/>
    <s v="CASH"/>
  </r>
  <r>
    <s v="ID-3241"/>
    <s v="NORTH"/>
    <x v="4"/>
    <x v="3"/>
    <x v="3"/>
    <d v="2019-02-15T00:00:00"/>
    <s v="FRI"/>
    <s v="FEB"/>
    <x v="0"/>
    <s v="Q1"/>
    <s v="WEEKDAY"/>
    <n v="74"/>
    <n v="15"/>
    <n v="5"/>
    <n v="370"/>
    <n v="10"/>
    <n v="1110"/>
    <n v="740"/>
    <s v="PROFIT"/>
    <n v="646"/>
    <s v="B2C"/>
    <x v="0"/>
    <x v="2"/>
    <s v="CASH"/>
  </r>
  <r>
    <s v="ID-8633"/>
    <s v="WEST"/>
    <x v="2"/>
    <x v="4"/>
    <x v="3"/>
    <d v="2019-02-16T00:00:00"/>
    <s v="SAT"/>
    <s v="FEB"/>
    <x v="0"/>
    <s v="Q1"/>
    <s v="WEEKEND"/>
    <n v="17"/>
    <n v="40"/>
    <n v="7"/>
    <n v="119"/>
    <n v="33"/>
    <n v="680"/>
    <n v="561"/>
    <s v="PROFIT"/>
    <n v="703"/>
    <s v="B2C"/>
    <x v="1"/>
    <x v="0"/>
    <s v="CASH"/>
  </r>
  <r>
    <s v="ID-5098"/>
    <s v="NORTH"/>
    <x v="6"/>
    <x v="1"/>
    <x v="4"/>
    <d v="2019-02-17T00:00:00"/>
    <s v="SUN"/>
    <s v="FEB"/>
    <x v="0"/>
    <s v="Q1"/>
    <s v="WEEKEND"/>
    <n v="99"/>
    <n v="5"/>
    <n v="3"/>
    <n v="297"/>
    <n v="2"/>
    <n v="495"/>
    <n v="198"/>
    <s v="PROFIT"/>
    <n v="852"/>
    <s v="B2C"/>
    <x v="1"/>
    <x v="2"/>
    <s v="CREDIT"/>
  </r>
  <r>
    <s v="ID-1212"/>
    <s v="WEST"/>
    <x v="0"/>
    <x v="2"/>
    <x v="5"/>
    <d v="2019-02-18T00:00:00"/>
    <s v="MON"/>
    <s v="FEB"/>
    <x v="0"/>
    <s v="Q1"/>
    <s v="WEEKDAY"/>
    <n v="17"/>
    <n v="5"/>
    <n v="2"/>
    <n v="34"/>
    <n v="3"/>
    <n v="85"/>
    <n v="51"/>
    <s v="PROFIT"/>
    <n v="611"/>
    <s v="B2B"/>
    <x v="1"/>
    <x v="2"/>
    <s v="CREDIT"/>
  </r>
  <r>
    <s v="ID-6064"/>
    <s v="EAST"/>
    <x v="5"/>
    <x v="5"/>
    <x v="0"/>
    <d v="2019-02-19T00:00:00"/>
    <s v="TUE"/>
    <s v="FEB"/>
    <x v="0"/>
    <s v="Q1"/>
    <s v="WEEKDAY"/>
    <n v="92"/>
    <n v="10"/>
    <n v="4"/>
    <n v="368"/>
    <n v="6"/>
    <n v="920"/>
    <n v="552"/>
    <s v="PROFIT"/>
    <n v="485"/>
    <s v="B2B"/>
    <x v="1"/>
    <x v="1"/>
    <s v="CASH"/>
  </r>
  <r>
    <s v="ID-3711"/>
    <s v="EAST"/>
    <x v="6"/>
    <x v="5"/>
    <x v="2"/>
    <d v="2019-02-20T00:00:00"/>
    <s v="WED"/>
    <s v="FEB"/>
    <x v="0"/>
    <s v="Q1"/>
    <s v="WEEKDAY"/>
    <n v="76"/>
    <n v="10"/>
    <n v="4"/>
    <n v="304"/>
    <n v="6"/>
    <n v="760"/>
    <n v="456"/>
    <s v="PROFIT"/>
    <n v="546"/>
    <s v="B2B"/>
    <x v="0"/>
    <x v="0"/>
    <s v="CREDIT"/>
  </r>
  <r>
    <s v="ID-2668"/>
    <s v="SOUTH"/>
    <x v="7"/>
    <x v="1"/>
    <x v="3"/>
    <d v="2019-02-21T00:00:00"/>
    <s v="THU"/>
    <s v="FEB"/>
    <x v="0"/>
    <s v="Q1"/>
    <s v="WEEKDAY"/>
    <n v="68"/>
    <n v="5"/>
    <n v="3"/>
    <n v="204"/>
    <n v="2"/>
    <n v="340"/>
    <n v="136"/>
    <s v="PROFIT"/>
    <n v="538"/>
    <s v="B2C"/>
    <x v="1"/>
    <x v="2"/>
    <s v="CREDIT"/>
  </r>
  <r>
    <s v="ID-1907"/>
    <s v="SOUTH"/>
    <x v="8"/>
    <x v="3"/>
    <x v="5"/>
    <d v="2019-02-22T00:00:00"/>
    <s v="FRI"/>
    <s v="FEB"/>
    <x v="0"/>
    <s v="Q1"/>
    <s v="WEEKDAY"/>
    <n v="55"/>
    <n v="15"/>
    <n v="5"/>
    <n v="275"/>
    <n v="10"/>
    <n v="825"/>
    <n v="550"/>
    <s v="PROFIT"/>
    <n v="370"/>
    <s v="B2B"/>
    <x v="1"/>
    <x v="0"/>
    <s v="CASH"/>
  </r>
  <r>
    <s v="ID-8337"/>
    <s v="WEST"/>
    <x v="2"/>
    <x v="1"/>
    <x v="1"/>
    <d v="2019-02-23T00:00:00"/>
    <s v="SAT"/>
    <s v="FEB"/>
    <x v="0"/>
    <s v="Q1"/>
    <s v="WEEKEND"/>
    <n v="33"/>
    <n v="5"/>
    <n v="3"/>
    <n v="99"/>
    <n v="2"/>
    <n v="165"/>
    <n v="66"/>
    <s v="PROFIT"/>
    <n v="972"/>
    <s v="B2C"/>
    <x v="1"/>
    <x v="2"/>
    <s v="UPI"/>
  </r>
  <r>
    <s v="ID-2084"/>
    <s v="WEST"/>
    <x v="8"/>
    <x v="4"/>
    <x v="2"/>
    <d v="2019-02-24T00:00:00"/>
    <s v="SUN"/>
    <s v="FEB"/>
    <x v="0"/>
    <s v="Q1"/>
    <s v="WEEKEND"/>
    <n v="99"/>
    <n v="40"/>
    <n v="7"/>
    <n v="693"/>
    <n v="33"/>
    <n v="3960"/>
    <n v="3267"/>
    <s v="PROFIT"/>
    <n v="943"/>
    <s v="B2C"/>
    <x v="0"/>
    <x v="1"/>
    <s v="UPI"/>
  </r>
  <r>
    <s v="ID-2991"/>
    <s v="NORTH"/>
    <x v="6"/>
    <x v="2"/>
    <x v="0"/>
    <d v="2019-02-25T00:00:00"/>
    <s v="MON"/>
    <s v="FEB"/>
    <x v="0"/>
    <s v="Q1"/>
    <s v="WEEKDAY"/>
    <n v="78"/>
    <n v="5"/>
    <n v="2"/>
    <n v="156"/>
    <n v="3"/>
    <n v="390"/>
    <n v="234"/>
    <s v="PROFIT"/>
    <n v="545"/>
    <s v="B2B"/>
    <x v="0"/>
    <x v="1"/>
    <s v="UPI"/>
  </r>
  <r>
    <s v="ID-4727"/>
    <s v="NORTH"/>
    <x v="6"/>
    <x v="5"/>
    <x v="3"/>
    <d v="2019-02-26T00:00:00"/>
    <s v="TUE"/>
    <s v="FEB"/>
    <x v="0"/>
    <s v="Q1"/>
    <s v="WEEKDAY"/>
    <n v="49"/>
    <n v="10"/>
    <n v="4"/>
    <n v="196"/>
    <n v="6"/>
    <n v="490"/>
    <n v="294"/>
    <s v="PROFIT"/>
    <n v="373"/>
    <s v="B2B"/>
    <x v="1"/>
    <x v="0"/>
    <s v="CASH"/>
  </r>
  <r>
    <s v="ID-2051"/>
    <s v="EAST"/>
    <x v="4"/>
    <x v="4"/>
    <x v="2"/>
    <d v="2019-02-27T00:00:00"/>
    <s v="WED"/>
    <s v="FEB"/>
    <x v="0"/>
    <s v="Q1"/>
    <s v="WEEKDAY"/>
    <n v="53"/>
    <n v="40"/>
    <n v="7"/>
    <n v="371"/>
    <n v="33"/>
    <n v="2120"/>
    <n v="1749"/>
    <s v="PROFIT"/>
    <n v="325"/>
    <s v="B2C"/>
    <x v="0"/>
    <x v="1"/>
    <s v="CASH"/>
  </r>
  <r>
    <s v="ID-6356"/>
    <s v="SOUTH"/>
    <x v="7"/>
    <x v="1"/>
    <x v="4"/>
    <d v="2019-02-28T00:00:00"/>
    <s v="THU"/>
    <s v="FEB"/>
    <x v="0"/>
    <s v="Q1"/>
    <s v="WEEKDAY"/>
    <n v="65"/>
    <n v="5"/>
    <n v="3"/>
    <n v="195"/>
    <n v="2"/>
    <n v="325"/>
    <n v="130"/>
    <s v="PROFIT"/>
    <n v="36"/>
    <s v="B2B"/>
    <x v="1"/>
    <x v="0"/>
    <s v="UPI"/>
  </r>
  <r>
    <s v="ID-4397"/>
    <s v="EAST"/>
    <x v="2"/>
    <x v="2"/>
    <x v="5"/>
    <d v="2019-03-01T00:00:00"/>
    <s v="FRI"/>
    <s v="MAR"/>
    <x v="0"/>
    <s v="Q1"/>
    <s v="WEEKDAY"/>
    <n v="81"/>
    <n v="5"/>
    <n v="2"/>
    <n v="162"/>
    <n v="3"/>
    <n v="405"/>
    <n v="243"/>
    <s v="PROFIT"/>
    <n v="13"/>
    <s v="B2B"/>
    <x v="0"/>
    <x v="0"/>
    <s v="UPI"/>
  </r>
  <r>
    <s v="ID-7147"/>
    <s v="WEST"/>
    <x v="3"/>
    <x v="6"/>
    <x v="3"/>
    <d v="2019-03-02T00:00:00"/>
    <s v="SAT"/>
    <s v="MAR"/>
    <x v="0"/>
    <s v="Q1"/>
    <s v="WEEKEND"/>
    <n v="93"/>
    <n v="25"/>
    <n v="10"/>
    <n v="930"/>
    <n v="15"/>
    <n v="2325"/>
    <n v="1395"/>
    <s v="PROFIT"/>
    <n v="575"/>
    <s v="B2C"/>
    <x v="0"/>
    <x v="0"/>
    <s v="UPI"/>
  </r>
  <r>
    <s v="ID-7096"/>
    <s v="EAST"/>
    <x v="8"/>
    <x v="0"/>
    <x v="2"/>
    <d v="2019-03-03T00:00:00"/>
    <s v="SUN"/>
    <s v="MAR"/>
    <x v="0"/>
    <s v="Q1"/>
    <s v="WEEKEND"/>
    <n v="59"/>
    <n v="5"/>
    <n v="2"/>
    <n v="118"/>
    <n v="3"/>
    <n v="295"/>
    <n v="177"/>
    <s v="PROFIT"/>
    <n v="270"/>
    <s v="B2C"/>
    <x v="1"/>
    <x v="3"/>
    <s v="UPI"/>
  </r>
  <r>
    <s v="ID-5589"/>
    <s v="WEST"/>
    <x v="0"/>
    <x v="6"/>
    <x v="5"/>
    <d v="2019-03-04T00:00:00"/>
    <s v="MON"/>
    <s v="MAR"/>
    <x v="0"/>
    <s v="Q1"/>
    <s v="WEEKDAY"/>
    <n v="68"/>
    <n v="25"/>
    <n v="10"/>
    <n v="680"/>
    <n v="15"/>
    <n v="1700"/>
    <n v="1020"/>
    <s v="PROFIT"/>
    <n v="536"/>
    <s v="B2B"/>
    <x v="0"/>
    <x v="2"/>
    <s v="UPI"/>
  </r>
  <r>
    <s v="ID-3926"/>
    <s v="NORTH"/>
    <x v="8"/>
    <x v="6"/>
    <x v="0"/>
    <d v="2019-03-05T00:00:00"/>
    <s v="TUE"/>
    <s v="MAR"/>
    <x v="0"/>
    <s v="Q1"/>
    <s v="WEEKDAY"/>
    <n v="92"/>
    <n v="25"/>
    <n v="10"/>
    <n v="920"/>
    <n v="15"/>
    <n v="2300"/>
    <n v="1380"/>
    <s v="PROFIT"/>
    <n v="516"/>
    <s v="B2C"/>
    <x v="1"/>
    <x v="2"/>
    <s v="CREDIT"/>
  </r>
  <r>
    <s v="ID-5758"/>
    <s v="EAST"/>
    <x v="3"/>
    <x v="6"/>
    <x v="3"/>
    <d v="2019-03-06T00:00:00"/>
    <s v="WED"/>
    <s v="MAR"/>
    <x v="0"/>
    <s v="Q1"/>
    <s v="WEEKDAY"/>
    <n v="70"/>
    <n v="25"/>
    <n v="10"/>
    <n v="700"/>
    <n v="15"/>
    <n v="1750"/>
    <n v="1050"/>
    <s v="PROFIT"/>
    <n v="766"/>
    <s v="B2B"/>
    <x v="0"/>
    <x v="0"/>
    <s v="CASH"/>
  </r>
  <r>
    <s v="ID-1501"/>
    <s v="EAST"/>
    <x v="2"/>
    <x v="4"/>
    <x v="2"/>
    <d v="2019-03-07T00:00:00"/>
    <s v="THU"/>
    <s v="MAR"/>
    <x v="0"/>
    <s v="Q1"/>
    <s v="WEEKDAY"/>
    <n v="87"/>
    <n v="40"/>
    <n v="7"/>
    <n v="609"/>
    <n v="33"/>
    <n v="3480"/>
    <n v="2871"/>
    <s v="PROFIT"/>
    <n v="347"/>
    <s v="B2B"/>
    <x v="0"/>
    <x v="1"/>
    <s v="CREDIT"/>
  </r>
  <r>
    <s v="ID-2550"/>
    <s v="EAST"/>
    <x v="1"/>
    <x v="3"/>
    <x v="5"/>
    <d v="2019-03-08T00:00:00"/>
    <s v="FRI"/>
    <s v="MAR"/>
    <x v="0"/>
    <s v="Q1"/>
    <s v="WEEKDAY"/>
    <n v="84"/>
    <n v="15"/>
    <n v="5"/>
    <n v="420"/>
    <n v="10"/>
    <n v="1260"/>
    <n v="840"/>
    <s v="PROFIT"/>
    <n v="858"/>
    <s v="B2C"/>
    <x v="0"/>
    <x v="3"/>
    <s v="UPI"/>
  </r>
  <r>
    <s v="ID-1675"/>
    <s v="WEST"/>
    <x v="6"/>
    <x v="4"/>
    <x v="5"/>
    <d v="2019-03-09T00:00:00"/>
    <s v="SAT"/>
    <s v="MAR"/>
    <x v="0"/>
    <s v="Q1"/>
    <s v="WEEKEND"/>
    <n v="86"/>
    <n v="40"/>
    <n v="7"/>
    <n v="602"/>
    <n v="33"/>
    <n v="3440"/>
    <n v="2838"/>
    <s v="PROFIT"/>
    <n v="913"/>
    <s v="B2B"/>
    <x v="0"/>
    <x v="0"/>
    <s v="CASH"/>
  </r>
  <r>
    <s v="ID-1177"/>
    <s v="SOUTH"/>
    <x v="4"/>
    <x v="6"/>
    <x v="5"/>
    <d v="2019-03-10T00:00:00"/>
    <s v="SUN"/>
    <s v="MAR"/>
    <x v="0"/>
    <s v="Q1"/>
    <s v="WEEKEND"/>
    <n v="21"/>
    <n v="25"/>
    <n v="10"/>
    <n v="210"/>
    <n v="15"/>
    <n v="525"/>
    <n v="315"/>
    <s v="PROFIT"/>
    <n v="385"/>
    <s v="B2B"/>
    <x v="0"/>
    <x v="3"/>
    <s v="CREDIT"/>
  </r>
  <r>
    <s v="ID-8036"/>
    <s v="NORTH"/>
    <x v="5"/>
    <x v="6"/>
    <x v="5"/>
    <d v="2019-03-11T00:00:00"/>
    <s v="MON"/>
    <s v="MAR"/>
    <x v="0"/>
    <s v="Q1"/>
    <s v="WEEKDAY"/>
    <n v="86"/>
    <n v="25"/>
    <n v="10"/>
    <n v="860"/>
    <n v="15"/>
    <n v="2150"/>
    <n v="1290"/>
    <s v="PROFIT"/>
    <n v="390"/>
    <s v="B2C"/>
    <x v="1"/>
    <x v="0"/>
    <s v="UPI"/>
  </r>
  <r>
    <s v="ID-7561"/>
    <s v="NORTH"/>
    <x v="4"/>
    <x v="1"/>
    <x v="5"/>
    <d v="2019-03-12T00:00:00"/>
    <s v="TUE"/>
    <s v="MAR"/>
    <x v="0"/>
    <s v="Q1"/>
    <s v="WEEKDAY"/>
    <n v="35"/>
    <n v="5"/>
    <n v="3"/>
    <n v="105"/>
    <n v="2"/>
    <n v="175"/>
    <n v="70"/>
    <s v="PROFIT"/>
    <n v="988"/>
    <s v="B2C"/>
    <x v="1"/>
    <x v="1"/>
    <s v="UPI"/>
  </r>
  <r>
    <s v="ID-1489"/>
    <s v="NORTH"/>
    <x v="7"/>
    <x v="4"/>
    <x v="0"/>
    <d v="2019-03-13T00:00:00"/>
    <s v="WED"/>
    <s v="MAR"/>
    <x v="0"/>
    <s v="Q1"/>
    <s v="WEEKDAY"/>
    <n v="91"/>
    <n v="40"/>
    <n v="7"/>
    <n v="637"/>
    <n v="33"/>
    <n v="3640"/>
    <n v="3003"/>
    <s v="PROFIT"/>
    <n v="363"/>
    <s v="B2C"/>
    <x v="1"/>
    <x v="0"/>
    <s v="CREDIT"/>
  </r>
  <r>
    <s v="ID-2469"/>
    <s v="WEST"/>
    <x v="1"/>
    <x v="3"/>
    <x v="3"/>
    <d v="2019-03-14T00:00:00"/>
    <s v="THU"/>
    <s v="MAR"/>
    <x v="0"/>
    <s v="Q1"/>
    <s v="WEEKDAY"/>
    <n v="26"/>
    <n v="15"/>
    <n v="5"/>
    <n v="130"/>
    <n v="10"/>
    <n v="390"/>
    <n v="260"/>
    <s v="PROFIT"/>
    <n v="465"/>
    <s v="B2C"/>
    <x v="1"/>
    <x v="2"/>
    <s v="CREDIT"/>
  </r>
  <r>
    <s v="ID-4903"/>
    <s v="SOUTH"/>
    <x v="6"/>
    <x v="2"/>
    <x v="4"/>
    <d v="2019-03-15T00:00:00"/>
    <s v="FRI"/>
    <s v="MAR"/>
    <x v="0"/>
    <s v="Q1"/>
    <s v="WEEKDAY"/>
    <n v="15"/>
    <n v="5"/>
    <n v="2"/>
    <n v="30"/>
    <n v="3"/>
    <n v="75"/>
    <n v="45"/>
    <s v="PROFIT"/>
    <n v="379"/>
    <s v="B2C"/>
    <x v="1"/>
    <x v="0"/>
    <s v="CREDIT"/>
  </r>
  <r>
    <s v="ID-6791"/>
    <s v="NORTH"/>
    <x v="6"/>
    <x v="4"/>
    <x v="3"/>
    <d v="2019-03-16T00:00:00"/>
    <s v="SAT"/>
    <s v="MAR"/>
    <x v="0"/>
    <s v="Q1"/>
    <s v="WEEKEND"/>
    <n v="37"/>
    <n v="40"/>
    <n v="7"/>
    <n v="259"/>
    <n v="33"/>
    <n v="1480"/>
    <n v="1221"/>
    <s v="PROFIT"/>
    <n v="865"/>
    <s v="B2B"/>
    <x v="1"/>
    <x v="0"/>
    <s v="UPI"/>
  </r>
  <r>
    <s v="ID-3057"/>
    <s v="WEST"/>
    <x v="7"/>
    <x v="4"/>
    <x v="3"/>
    <d v="2019-03-17T00:00:00"/>
    <s v="SUN"/>
    <s v="MAR"/>
    <x v="0"/>
    <s v="Q1"/>
    <s v="WEEKEND"/>
    <n v="95"/>
    <n v="40"/>
    <n v="7"/>
    <n v="665"/>
    <n v="33"/>
    <n v="3800"/>
    <n v="3135"/>
    <s v="PROFIT"/>
    <n v="782"/>
    <s v="B2C"/>
    <x v="1"/>
    <x v="2"/>
    <s v="CASH"/>
  </r>
  <r>
    <s v="ID-5032"/>
    <s v="WEST"/>
    <x v="6"/>
    <x v="0"/>
    <x v="2"/>
    <d v="2019-03-18T00:00:00"/>
    <s v="MON"/>
    <s v="MAR"/>
    <x v="0"/>
    <s v="Q1"/>
    <s v="WEEKDAY"/>
    <n v="65"/>
    <n v="5"/>
    <n v="2"/>
    <n v="130"/>
    <n v="3"/>
    <n v="325"/>
    <n v="195"/>
    <s v="PROFIT"/>
    <n v="749"/>
    <s v="B2B"/>
    <x v="1"/>
    <x v="1"/>
    <s v="UPI"/>
  </r>
  <r>
    <s v="ID-6248"/>
    <s v="NORTH"/>
    <x v="3"/>
    <x v="6"/>
    <x v="4"/>
    <d v="2019-03-19T00:00:00"/>
    <s v="TUE"/>
    <s v="MAR"/>
    <x v="0"/>
    <s v="Q1"/>
    <s v="WEEKDAY"/>
    <n v="88"/>
    <n v="25"/>
    <n v="10"/>
    <n v="880"/>
    <n v="15"/>
    <n v="2200"/>
    <n v="1320"/>
    <s v="PROFIT"/>
    <n v="460"/>
    <s v="B2C"/>
    <x v="0"/>
    <x v="2"/>
    <s v="UPI"/>
  </r>
  <r>
    <s v="ID-8609"/>
    <s v="SOUTH"/>
    <x v="4"/>
    <x v="3"/>
    <x v="2"/>
    <d v="2019-03-20T00:00:00"/>
    <s v="WED"/>
    <s v="MAR"/>
    <x v="0"/>
    <s v="Q1"/>
    <s v="WEEKDAY"/>
    <n v="57"/>
    <n v="15"/>
    <n v="5"/>
    <n v="285"/>
    <n v="10"/>
    <n v="855"/>
    <n v="570"/>
    <s v="PROFIT"/>
    <n v="573"/>
    <s v="B2B"/>
    <x v="0"/>
    <x v="0"/>
    <s v="CREDIT"/>
  </r>
  <r>
    <s v="ID-3331"/>
    <s v="SOUTH"/>
    <x v="4"/>
    <x v="3"/>
    <x v="5"/>
    <d v="2019-03-21T00:00:00"/>
    <s v="THU"/>
    <s v="MAR"/>
    <x v="0"/>
    <s v="Q1"/>
    <s v="WEEKDAY"/>
    <n v="75"/>
    <n v="15"/>
    <n v="5"/>
    <n v="375"/>
    <n v="10"/>
    <n v="1125"/>
    <n v="750"/>
    <s v="PROFIT"/>
    <n v="699"/>
    <s v="B2B"/>
    <x v="0"/>
    <x v="1"/>
    <s v="UPI"/>
  </r>
  <r>
    <s v="ID-8386"/>
    <s v="SOUTH"/>
    <x v="7"/>
    <x v="1"/>
    <x v="5"/>
    <d v="2019-03-22T00:00:00"/>
    <s v="FRI"/>
    <s v="MAR"/>
    <x v="0"/>
    <s v="Q1"/>
    <s v="WEEKDAY"/>
    <n v="39"/>
    <n v="5"/>
    <n v="3"/>
    <n v="117"/>
    <n v="2"/>
    <n v="195"/>
    <n v="78"/>
    <s v="PROFIT"/>
    <n v="44"/>
    <s v="B2C"/>
    <x v="1"/>
    <x v="2"/>
    <s v="CREDIT"/>
  </r>
  <r>
    <s v="ID-8724"/>
    <s v="EAST"/>
    <x v="8"/>
    <x v="1"/>
    <x v="5"/>
    <d v="2019-03-23T00:00:00"/>
    <s v="SAT"/>
    <s v="MAR"/>
    <x v="0"/>
    <s v="Q1"/>
    <s v="WEEKEND"/>
    <n v="65"/>
    <n v="5"/>
    <n v="3"/>
    <n v="195"/>
    <n v="2"/>
    <n v="325"/>
    <n v="130"/>
    <s v="PROFIT"/>
    <n v="17"/>
    <s v="B2B"/>
    <x v="0"/>
    <x v="3"/>
    <s v="CASH"/>
  </r>
  <r>
    <s v="ID-4118"/>
    <s v="WEST"/>
    <x v="4"/>
    <x v="6"/>
    <x v="2"/>
    <d v="2019-03-24T00:00:00"/>
    <s v="SUN"/>
    <s v="MAR"/>
    <x v="0"/>
    <s v="Q1"/>
    <s v="WEEKEND"/>
    <n v="54"/>
    <n v="25"/>
    <n v="10"/>
    <n v="540"/>
    <n v="15"/>
    <n v="1350"/>
    <n v="810"/>
    <s v="PROFIT"/>
    <n v="442"/>
    <s v="B2B"/>
    <x v="1"/>
    <x v="1"/>
    <s v="CREDIT"/>
  </r>
  <r>
    <s v="ID-5242"/>
    <s v="NORTH"/>
    <x v="6"/>
    <x v="2"/>
    <x v="5"/>
    <d v="2019-03-25T00:00:00"/>
    <s v="MON"/>
    <s v="MAR"/>
    <x v="0"/>
    <s v="Q1"/>
    <s v="WEEKDAY"/>
    <n v="70"/>
    <n v="5"/>
    <n v="2"/>
    <n v="140"/>
    <n v="3"/>
    <n v="350"/>
    <n v="210"/>
    <s v="PROFIT"/>
    <n v="538"/>
    <s v="B2C"/>
    <x v="1"/>
    <x v="0"/>
    <s v="UPI"/>
  </r>
  <r>
    <s v="ID-7304"/>
    <s v="WEST"/>
    <x v="6"/>
    <x v="2"/>
    <x v="4"/>
    <d v="2019-03-26T00:00:00"/>
    <s v="TUE"/>
    <s v="MAR"/>
    <x v="0"/>
    <s v="Q1"/>
    <s v="WEEKDAY"/>
    <n v="84"/>
    <n v="5"/>
    <n v="2"/>
    <n v="168"/>
    <n v="3"/>
    <n v="420"/>
    <n v="252"/>
    <s v="PROFIT"/>
    <n v="923"/>
    <s v="B2B"/>
    <x v="1"/>
    <x v="0"/>
    <s v="CASH"/>
  </r>
  <r>
    <s v="ID-2730"/>
    <s v="WEST"/>
    <x v="6"/>
    <x v="0"/>
    <x v="2"/>
    <d v="2019-03-27T00:00:00"/>
    <s v="WED"/>
    <s v="MAR"/>
    <x v="0"/>
    <s v="Q1"/>
    <s v="WEEKDAY"/>
    <n v="54"/>
    <n v="5"/>
    <n v="2"/>
    <n v="108"/>
    <n v="3"/>
    <n v="270"/>
    <n v="162"/>
    <s v="PROFIT"/>
    <n v="914"/>
    <s v="B2C"/>
    <x v="0"/>
    <x v="2"/>
    <s v="CREDIT"/>
  </r>
  <r>
    <s v="ID-6320"/>
    <s v="WEST"/>
    <x v="0"/>
    <x v="1"/>
    <x v="1"/>
    <d v="2019-03-28T00:00:00"/>
    <s v="THU"/>
    <s v="MAR"/>
    <x v="0"/>
    <s v="Q1"/>
    <s v="WEEKDAY"/>
    <n v="81"/>
    <n v="5"/>
    <n v="3"/>
    <n v="243"/>
    <n v="2"/>
    <n v="405"/>
    <n v="162"/>
    <s v="PROFIT"/>
    <n v="955"/>
    <s v="B2B"/>
    <x v="0"/>
    <x v="3"/>
    <s v="CASH"/>
  </r>
  <r>
    <s v="ID-1210"/>
    <s v="WEST"/>
    <x v="2"/>
    <x v="5"/>
    <x v="0"/>
    <d v="2019-03-29T00:00:00"/>
    <s v="FRI"/>
    <s v="MAR"/>
    <x v="0"/>
    <s v="Q1"/>
    <s v="WEEKDAY"/>
    <n v="52"/>
    <n v="10"/>
    <n v="4"/>
    <n v="208"/>
    <n v="6"/>
    <n v="520"/>
    <n v="312"/>
    <s v="PROFIT"/>
    <n v="602"/>
    <s v="B2C"/>
    <x v="1"/>
    <x v="2"/>
    <s v="CASH"/>
  </r>
  <r>
    <s v="ID-4968"/>
    <s v="EAST"/>
    <x v="0"/>
    <x v="5"/>
    <x v="4"/>
    <d v="2019-03-30T00:00:00"/>
    <s v="SAT"/>
    <s v="MAR"/>
    <x v="0"/>
    <s v="Q1"/>
    <s v="WEEKEND"/>
    <n v="50"/>
    <n v="10"/>
    <n v="4"/>
    <n v="200"/>
    <n v="6"/>
    <n v="500"/>
    <n v="300"/>
    <s v="PROFIT"/>
    <n v="781"/>
    <s v="B2C"/>
    <x v="0"/>
    <x v="2"/>
    <s v="CASH"/>
  </r>
  <r>
    <s v="ID-2318"/>
    <s v="NORTH"/>
    <x v="7"/>
    <x v="0"/>
    <x v="3"/>
    <d v="2019-03-31T00:00:00"/>
    <s v="SUN"/>
    <s v="MAR"/>
    <x v="0"/>
    <s v="Q1"/>
    <s v="WEEKEND"/>
    <n v="11"/>
    <n v="5"/>
    <n v="2"/>
    <n v="22"/>
    <n v="3"/>
    <n v="55"/>
    <n v="33"/>
    <s v="PROFIT"/>
    <n v="73"/>
    <s v="B2C"/>
    <x v="0"/>
    <x v="3"/>
    <s v="CREDIT"/>
  </r>
  <r>
    <s v="ID-2656"/>
    <s v="WEST"/>
    <x v="1"/>
    <x v="6"/>
    <x v="2"/>
    <d v="2019-04-01T00:00:00"/>
    <s v="MON"/>
    <s v="APR"/>
    <x v="0"/>
    <s v="Q2"/>
    <s v="WEEKDAY"/>
    <n v="89"/>
    <n v="25"/>
    <n v="10"/>
    <n v="890"/>
    <n v="15"/>
    <n v="2225"/>
    <n v="1335"/>
    <s v="PROFIT"/>
    <n v="555"/>
    <s v="B2B"/>
    <x v="0"/>
    <x v="2"/>
    <s v="UPI"/>
  </r>
  <r>
    <s v="ID-2379"/>
    <s v="WEST"/>
    <x v="6"/>
    <x v="2"/>
    <x v="0"/>
    <d v="2019-04-02T00:00:00"/>
    <s v="TUE"/>
    <s v="APR"/>
    <x v="0"/>
    <s v="Q2"/>
    <s v="WEEKDAY"/>
    <n v="20"/>
    <n v="5"/>
    <n v="2"/>
    <n v="40"/>
    <n v="3"/>
    <n v="100"/>
    <n v="60"/>
    <s v="PROFIT"/>
    <n v="449"/>
    <s v="B2C"/>
    <x v="1"/>
    <x v="3"/>
    <s v="UPI"/>
  </r>
  <r>
    <s v="ID-7602"/>
    <s v="SOUTH"/>
    <x v="0"/>
    <x v="3"/>
    <x v="0"/>
    <d v="2019-04-03T00:00:00"/>
    <s v="WED"/>
    <s v="APR"/>
    <x v="0"/>
    <s v="Q2"/>
    <s v="WEEKDAY"/>
    <n v="83"/>
    <n v="15"/>
    <n v="5"/>
    <n v="415"/>
    <n v="10"/>
    <n v="1245"/>
    <n v="830"/>
    <s v="PROFIT"/>
    <n v="993"/>
    <s v="B2B"/>
    <x v="1"/>
    <x v="2"/>
    <s v="UPI"/>
  </r>
  <r>
    <s v="ID-8232"/>
    <s v="SOUTH"/>
    <x v="4"/>
    <x v="6"/>
    <x v="3"/>
    <d v="2019-04-04T00:00:00"/>
    <s v="THU"/>
    <s v="APR"/>
    <x v="0"/>
    <s v="Q2"/>
    <s v="WEEKDAY"/>
    <n v="99"/>
    <n v="25"/>
    <n v="10"/>
    <n v="990"/>
    <n v="15"/>
    <n v="2475"/>
    <n v="1485"/>
    <s v="PROFIT"/>
    <n v="3"/>
    <s v="B2C"/>
    <x v="0"/>
    <x v="1"/>
    <s v="UPI"/>
  </r>
  <r>
    <s v="ID-5825"/>
    <s v="EAST"/>
    <x v="2"/>
    <x v="5"/>
    <x v="3"/>
    <d v="2019-04-05T00:00:00"/>
    <s v="FRI"/>
    <s v="APR"/>
    <x v="0"/>
    <s v="Q2"/>
    <s v="WEEKDAY"/>
    <n v="61"/>
    <n v="10"/>
    <n v="4"/>
    <n v="244"/>
    <n v="6"/>
    <n v="610"/>
    <n v="366"/>
    <s v="PROFIT"/>
    <n v="791"/>
    <s v="B2C"/>
    <x v="0"/>
    <x v="3"/>
    <s v="UPI"/>
  </r>
  <r>
    <s v="ID-6824"/>
    <s v="EAST"/>
    <x v="6"/>
    <x v="1"/>
    <x v="3"/>
    <d v="2019-04-06T00:00:00"/>
    <s v="SAT"/>
    <s v="APR"/>
    <x v="0"/>
    <s v="Q2"/>
    <s v="WEEKEND"/>
    <n v="17"/>
    <n v="5"/>
    <n v="3"/>
    <n v="51"/>
    <n v="2"/>
    <n v="85"/>
    <n v="34"/>
    <s v="PROFIT"/>
    <n v="112"/>
    <s v="B2C"/>
    <x v="1"/>
    <x v="1"/>
    <s v="UPI"/>
  </r>
  <r>
    <s v="ID-2861"/>
    <s v="SOUTH"/>
    <x v="0"/>
    <x v="3"/>
    <x v="3"/>
    <d v="2019-04-07T00:00:00"/>
    <s v="SUN"/>
    <s v="APR"/>
    <x v="0"/>
    <s v="Q2"/>
    <s v="WEEKEND"/>
    <n v="68"/>
    <n v="15"/>
    <n v="5"/>
    <n v="340"/>
    <n v="10"/>
    <n v="1020"/>
    <n v="680"/>
    <s v="PROFIT"/>
    <n v="679"/>
    <s v="B2C"/>
    <x v="1"/>
    <x v="0"/>
    <s v="UPI"/>
  </r>
  <r>
    <s v="ID-3243"/>
    <s v="SOUTH"/>
    <x v="5"/>
    <x v="1"/>
    <x v="4"/>
    <d v="2019-04-08T00:00:00"/>
    <s v="MON"/>
    <s v="APR"/>
    <x v="0"/>
    <s v="Q2"/>
    <s v="WEEKDAY"/>
    <n v="87"/>
    <n v="5"/>
    <n v="3"/>
    <n v="261"/>
    <n v="2"/>
    <n v="435"/>
    <n v="174"/>
    <s v="PROFIT"/>
    <n v="856"/>
    <s v="B2C"/>
    <x v="1"/>
    <x v="3"/>
    <s v="UPI"/>
  </r>
  <r>
    <s v="ID-3307"/>
    <s v="WEST"/>
    <x v="0"/>
    <x v="5"/>
    <x v="2"/>
    <d v="2019-04-09T00:00:00"/>
    <s v="TUE"/>
    <s v="APR"/>
    <x v="0"/>
    <s v="Q2"/>
    <s v="WEEKDAY"/>
    <n v="48"/>
    <n v="10"/>
    <n v="4"/>
    <n v="192"/>
    <n v="6"/>
    <n v="480"/>
    <n v="288"/>
    <s v="PROFIT"/>
    <n v="267"/>
    <s v="B2C"/>
    <x v="0"/>
    <x v="0"/>
    <s v="UPI"/>
  </r>
  <r>
    <s v="ID-6792"/>
    <s v="WEST"/>
    <x v="8"/>
    <x v="2"/>
    <x v="2"/>
    <d v="2019-04-10T00:00:00"/>
    <s v="WED"/>
    <s v="APR"/>
    <x v="0"/>
    <s v="Q2"/>
    <s v="WEEKDAY"/>
    <n v="50"/>
    <n v="5"/>
    <n v="2"/>
    <n v="100"/>
    <n v="3"/>
    <n v="250"/>
    <n v="150"/>
    <s v="PROFIT"/>
    <n v="702"/>
    <s v="B2C"/>
    <x v="0"/>
    <x v="3"/>
    <s v="UPI"/>
  </r>
  <r>
    <s v="ID-1589"/>
    <s v="WEST"/>
    <x v="2"/>
    <x v="6"/>
    <x v="3"/>
    <d v="2019-04-11T00:00:00"/>
    <s v="THU"/>
    <s v="APR"/>
    <x v="0"/>
    <s v="Q2"/>
    <s v="WEEKDAY"/>
    <n v="55"/>
    <n v="25"/>
    <n v="10"/>
    <n v="550"/>
    <n v="15"/>
    <n v="1375"/>
    <n v="825"/>
    <s v="PROFIT"/>
    <n v="779"/>
    <s v="B2C"/>
    <x v="0"/>
    <x v="3"/>
    <s v="CASH"/>
  </r>
  <r>
    <s v="ID-1631"/>
    <s v="EAST"/>
    <x v="6"/>
    <x v="3"/>
    <x v="4"/>
    <d v="2019-04-12T00:00:00"/>
    <s v="FRI"/>
    <s v="APR"/>
    <x v="0"/>
    <s v="Q2"/>
    <s v="WEEKDAY"/>
    <n v="46"/>
    <n v="15"/>
    <n v="5"/>
    <n v="230"/>
    <n v="10"/>
    <n v="690"/>
    <n v="460"/>
    <s v="PROFIT"/>
    <n v="78"/>
    <s v="B2B"/>
    <x v="0"/>
    <x v="0"/>
    <s v="CASH"/>
  </r>
  <r>
    <s v="ID-8476"/>
    <s v="NORTH"/>
    <x v="0"/>
    <x v="6"/>
    <x v="1"/>
    <d v="2019-04-13T00:00:00"/>
    <s v="SAT"/>
    <s v="APR"/>
    <x v="0"/>
    <s v="Q2"/>
    <s v="WEEKEND"/>
    <n v="36"/>
    <n v="25"/>
    <n v="10"/>
    <n v="360"/>
    <n v="15"/>
    <n v="900"/>
    <n v="540"/>
    <s v="PROFIT"/>
    <n v="328"/>
    <s v="B2C"/>
    <x v="1"/>
    <x v="1"/>
    <s v="CREDIT"/>
  </r>
  <r>
    <s v="ID-3777"/>
    <s v="NORTH"/>
    <x v="0"/>
    <x v="0"/>
    <x v="3"/>
    <d v="2019-04-14T00:00:00"/>
    <s v="SUN"/>
    <s v="APR"/>
    <x v="0"/>
    <s v="Q2"/>
    <s v="WEEKEND"/>
    <n v="23"/>
    <n v="5"/>
    <n v="2"/>
    <n v="46"/>
    <n v="3"/>
    <n v="115"/>
    <n v="69"/>
    <s v="PROFIT"/>
    <n v="137"/>
    <s v="B2B"/>
    <x v="0"/>
    <x v="1"/>
    <s v="UPI"/>
  </r>
  <r>
    <s v="ID-8888"/>
    <s v="EAST"/>
    <x v="5"/>
    <x v="3"/>
    <x v="1"/>
    <d v="2019-04-15T00:00:00"/>
    <s v="MON"/>
    <s v="APR"/>
    <x v="0"/>
    <s v="Q2"/>
    <s v="WEEKDAY"/>
    <n v="46"/>
    <n v="15"/>
    <n v="5"/>
    <n v="230"/>
    <n v="10"/>
    <n v="690"/>
    <n v="460"/>
    <s v="PROFIT"/>
    <n v="259"/>
    <s v="B2B"/>
    <x v="0"/>
    <x v="3"/>
    <s v="UPI"/>
  </r>
  <r>
    <s v="ID-8947"/>
    <s v="WEST"/>
    <x v="6"/>
    <x v="2"/>
    <x v="5"/>
    <d v="2019-04-16T00:00:00"/>
    <s v="TUE"/>
    <s v="APR"/>
    <x v="0"/>
    <s v="Q2"/>
    <s v="WEEKDAY"/>
    <n v="83"/>
    <n v="5"/>
    <n v="2"/>
    <n v="166"/>
    <n v="3"/>
    <n v="415"/>
    <n v="249"/>
    <s v="PROFIT"/>
    <n v="571"/>
    <s v="B2B"/>
    <x v="0"/>
    <x v="1"/>
    <s v="UPI"/>
  </r>
  <r>
    <s v="ID-2609"/>
    <s v="EAST"/>
    <x v="3"/>
    <x v="3"/>
    <x v="5"/>
    <d v="2019-04-17T00:00:00"/>
    <s v="WED"/>
    <s v="APR"/>
    <x v="0"/>
    <s v="Q2"/>
    <s v="WEEKDAY"/>
    <n v="35"/>
    <n v="15"/>
    <n v="5"/>
    <n v="175"/>
    <n v="10"/>
    <n v="525"/>
    <n v="350"/>
    <s v="PROFIT"/>
    <n v="848"/>
    <s v="B2C"/>
    <x v="0"/>
    <x v="3"/>
    <s v="UPI"/>
  </r>
  <r>
    <s v="ID-4027"/>
    <s v="WEST"/>
    <x v="0"/>
    <x v="1"/>
    <x v="0"/>
    <d v="2019-04-18T00:00:00"/>
    <s v="THU"/>
    <s v="APR"/>
    <x v="0"/>
    <s v="Q2"/>
    <s v="WEEKDAY"/>
    <n v="65"/>
    <n v="5"/>
    <n v="3"/>
    <n v="195"/>
    <n v="2"/>
    <n v="325"/>
    <n v="130"/>
    <s v="PROFIT"/>
    <n v="615"/>
    <s v="B2B"/>
    <x v="1"/>
    <x v="0"/>
    <s v="UPI"/>
  </r>
  <r>
    <s v="ID-8364"/>
    <s v="SOUTH"/>
    <x v="3"/>
    <x v="4"/>
    <x v="4"/>
    <d v="2019-04-19T00:00:00"/>
    <s v="FRI"/>
    <s v="APR"/>
    <x v="0"/>
    <s v="Q2"/>
    <s v="WEEKDAY"/>
    <n v="51"/>
    <n v="40"/>
    <n v="7"/>
    <n v="357"/>
    <n v="33"/>
    <n v="2040"/>
    <n v="1683"/>
    <s v="PROFIT"/>
    <n v="975"/>
    <s v="B2C"/>
    <x v="1"/>
    <x v="3"/>
    <s v="UPI"/>
  </r>
  <r>
    <s v="ID-3619"/>
    <s v="SOUTH"/>
    <x v="2"/>
    <x v="3"/>
    <x v="0"/>
    <d v="2019-04-20T00:00:00"/>
    <s v="SAT"/>
    <s v="APR"/>
    <x v="0"/>
    <s v="Q2"/>
    <s v="WEEKEND"/>
    <n v="38"/>
    <n v="15"/>
    <n v="5"/>
    <n v="190"/>
    <n v="10"/>
    <n v="570"/>
    <n v="380"/>
    <s v="PROFIT"/>
    <n v="220"/>
    <s v="B2B"/>
    <x v="0"/>
    <x v="2"/>
    <s v="UPI"/>
  </r>
  <r>
    <s v="ID-8246"/>
    <s v="NORTH"/>
    <x v="5"/>
    <x v="5"/>
    <x v="2"/>
    <d v="2019-04-21T00:00:00"/>
    <s v="SUN"/>
    <s v="APR"/>
    <x v="0"/>
    <s v="Q2"/>
    <s v="WEEKEND"/>
    <n v="34"/>
    <n v="10"/>
    <n v="4"/>
    <n v="136"/>
    <n v="6"/>
    <n v="340"/>
    <n v="204"/>
    <s v="PROFIT"/>
    <n v="288"/>
    <s v="B2B"/>
    <x v="0"/>
    <x v="2"/>
    <s v="UPI"/>
  </r>
  <r>
    <s v="ID-2440"/>
    <s v="WEST"/>
    <x v="6"/>
    <x v="1"/>
    <x v="3"/>
    <d v="2019-04-22T00:00:00"/>
    <s v="MON"/>
    <s v="APR"/>
    <x v="0"/>
    <s v="Q2"/>
    <s v="WEEKDAY"/>
    <n v="20"/>
    <n v="5"/>
    <n v="3"/>
    <n v="60"/>
    <n v="2"/>
    <n v="100"/>
    <n v="40"/>
    <s v="PROFIT"/>
    <n v="128"/>
    <s v="B2C"/>
    <x v="1"/>
    <x v="0"/>
    <s v="UPI"/>
  </r>
  <r>
    <s v="ID-8072"/>
    <s v="EAST"/>
    <x v="2"/>
    <x v="2"/>
    <x v="2"/>
    <d v="2019-04-23T00:00:00"/>
    <s v="TUE"/>
    <s v="APR"/>
    <x v="0"/>
    <s v="Q2"/>
    <s v="WEEKDAY"/>
    <n v="59"/>
    <n v="5"/>
    <n v="2"/>
    <n v="118"/>
    <n v="3"/>
    <n v="295"/>
    <n v="177"/>
    <s v="PROFIT"/>
    <n v="207"/>
    <s v="B2B"/>
    <x v="1"/>
    <x v="3"/>
    <s v="CASH"/>
  </r>
  <r>
    <s v="ID-6841"/>
    <s v="EAST"/>
    <x v="5"/>
    <x v="0"/>
    <x v="0"/>
    <d v="2019-04-24T00:00:00"/>
    <s v="WED"/>
    <s v="APR"/>
    <x v="0"/>
    <s v="Q2"/>
    <s v="WEEKDAY"/>
    <n v="42"/>
    <n v="5"/>
    <n v="2"/>
    <n v="84"/>
    <n v="3"/>
    <n v="210"/>
    <n v="126"/>
    <s v="PROFIT"/>
    <n v="258"/>
    <s v="B2B"/>
    <x v="0"/>
    <x v="1"/>
    <s v="CASH"/>
  </r>
  <r>
    <s v="ID-3364"/>
    <s v="WEST"/>
    <x v="8"/>
    <x v="1"/>
    <x v="4"/>
    <d v="2019-04-25T00:00:00"/>
    <s v="THU"/>
    <s v="APR"/>
    <x v="0"/>
    <s v="Q2"/>
    <s v="WEEKDAY"/>
    <n v="55"/>
    <n v="5"/>
    <n v="3"/>
    <n v="165"/>
    <n v="2"/>
    <n v="275"/>
    <n v="110"/>
    <s v="PROFIT"/>
    <n v="167"/>
    <s v="B2C"/>
    <x v="0"/>
    <x v="1"/>
    <s v="UPI"/>
  </r>
  <r>
    <s v="ID-6285"/>
    <s v="EAST"/>
    <x v="1"/>
    <x v="3"/>
    <x v="2"/>
    <d v="2019-04-26T00:00:00"/>
    <s v="FRI"/>
    <s v="APR"/>
    <x v="0"/>
    <s v="Q2"/>
    <s v="WEEKDAY"/>
    <n v="33"/>
    <n v="15"/>
    <n v="5"/>
    <n v="165"/>
    <n v="10"/>
    <n v="495"/>
    <n v="330"/>
    <s v="PROFIT"/>
    <n v="6"/>
    <s v="B2B"/>
    <x v="0"/>
    <x v="0"/>
    <s v="CASH"/>
  </r>
  <r>
    <s v="ID-5912"/>
    <s v="SOUTH"/>
    <x v="8"/>
    <x v="1"/>
    <x v="2"/>
    <d v="2019-04-27T00:00:00"/>
    <s v="SAT"/>
    <s v="APR"/>
    <x v="0"/>
    <s v="Q2"/>
    <s v="WEEKEND"/>
    <n v="45"/>
    <n v="5"/>
    <n v="3"/>
    <n v="135"/>
    <n v="2"/>
    <n v="225"/>
    <n v="90"/>
    <s v="PROFIT"/>
    <n v="608"/>
    <s v="B2C"/>
    <x v="0"/>
    <x v="1"/>
    <s v="UPI"/>
  </r>
  <r>
    <s v="ID-4537"/>
    <s v="EAST"/>
    <x v="8"/>
    <x v="1"/>
    <x v="0"/>
    <d v="2019-04-28T00:00:00"/>
    <s v="SUN"/>
    <s v="APR"/>
    <x v="0"/>
    <s v="Q2"/>
    <s v="WEEKEND"/>
    <n v="43"/>
    <n v="5"/>
    <n v="3"/>
    <n v="129"/>
    <n v="2"/>
    <n v="215"/>
    <n v="86"/>
    <s v="PROFIT"/>
    <n v="497"/>
    <s v="B2C"/>
    <x v="0"/>
    <x v="0"/>
    <s v="UPI"/>
  </r>
  <r>
    <s v="ID-7980"/>
    <s v="WEST"/>
    <x v="8"/>
    <x v="0"/>
    <x v="4"/>
    <d v="2019-04-29T00:00:00"/>
    <s v="MON"/>
    <s v="APR"/>
    <x v="0"/>
    <s v="Q2"/>
    <s v="WEEKDAY"/>
    <n v="16"/>
    <n v="5"/>
    <n v="2"/>
    <n v="32"/>
    <n v="3"/>
    <n v="80"/>
    <n v="48"/>
    <s v="PROFIT"/>
    <n v="705"/>
    <s v="B2C"/>
    <x v="0"/>
    <x v="2"/>
    <s v="CREDIT"/>
  </r>
  <r>
    <s v="ID-5079"/>
    <s v="SOUTH"/>
    <x v="2"/>
    <x v="2"/>
    <x v="5"/>
    <d v="2019-04-30T00:00:00"/>
    <s v="TUE"/>
    <s v="APR"/>
    <x v="0"/>
    <s v="Q2"/>
    <s v="WEEKDAY"/>
    <n v="40"/>
    <n v="5"/>
    <n v="2"/>
    <n v="80"/>
    <n v="3"/>
    <n v="200"/>
    <n v="120"/>
    <s v="PROFIT"/>
    <n v="308"/>
    <s v="B2C"/>
    <x v="1"/>
    <x v="1"/>
    <s v="UPI"/>
  </r>
  <r>
    <s v="ID-1147"/>
    <s v="SOUTH"/>
    <x v="5"/>
    <x v="2"/>
    <x v="0"/>
    <d v="2019-05-01T00:00:00"/>
    <s v="WED"/>
    <s v="MAY"/>
    <x v="0"/>
    <s v="Q2"/>
    <s v="WEEKDAY"/>
    <n v="79"/>
    <n v="5"/>
    <n v="2"/>
    <n v="158"/>
    <n v="3"/>
    <n v="395"/>
    <n v="237"/>
    <s v="PROFIT"/>
    <n v="242"/>
    <s v="B2C"/>
    <x v="1"/>
    <x v="2"/>
    <s v="CREDIT"/>
  </r>
  <r>
    <s v="ID-4934"/>
    <s v="SOUTH"/>
    <x v="2"/>
    <x v="0"/>
    <x v="0"/>
    <d v="2019-05-02T00:00:00"/>
    <s v="THU"/>
    <s v="MAY"/>
    <x v="0"/>
    <s v="Q2"/>
    <s v="WEEKDAY"/>
    <n v="73"/>
    <n v="5"/>
    <n v="2"/>
    <n v="146"/>
    <n v="3"/>
    <n v="365"/>
    <n v="219"/>
    <s v="PROFIT"/>
    <n v="347"/>
    <s v="B2B"/>
    <x v="0"/>
    <x v="0"/>
    <s v="CREDIT"/>
  </r>
  <r>
    <s v="ID-5944"/>
    <s v="EAST"/>
    <x v="8"/>
    <x v="2"/>
    <x v="4"/>
    <d v="2019-05-03T00:00:00"/>
    <s v="FRI"/>
    <s v="MAY"/>
    <x v="0"/>
    <s v="Q2"/>
    <s v="WEEKDAY"/>
    <n v="50"/>
    <n v="5"/>
    <n v="2"/>
    <n v="100"/>
    <n v="3"/>
    <n v="250"/>
    <n v="150"/>
    <s v="PROFIT"/>
    <n v="723"/>
    <s v="B2B"/>
    <x v="1"/>
    <x v="1"/>
    <s v="UPI"/>
  </r>
  <r>
    <s v="ID-6733"/>
    <s v="SOUTH"/>
    <x v="3"/>
    <x v="6"/>
    <x v="1"/>
    <d v="2019-05-04T00:00:00"/>
    <s v="SAT"/>
    <s v="MAY"/>
    <x v="0"/>
    <s v="Q2"/>
    <s v="WEEKEND"/>
    <n v="17"/>
    <n v="25"/>
    <n v="10"/>
    <n v="170"/>
    <n v="15"/>
    <n v="425"/>
    <n v="255"/>
    <s v="PROFIT"/>
    <n v="736"/>
    <s v="B2C"/>
    <x v="1"/>
    <x v="0"/>
    <s v="UPI"/>
  </r>
  <r>
    <s v="ID-4484"/>
    <s v="EAST"/>
    <x v="4"/>
    <x v="6"/>
    <x v="5"/>
    <d v="2019-05-05T00:00:00"/>
    <s v="SUN"/>
    <s v="MAY"/>
    <x v="0"/>
    <s v="Q2"/>
    <s v="WEEKEND"/>
    <n v="91"/>
    <n v="25"/>
    <n v="10"/>
    <n v="910"/>
    <n v="15"/>
    <n v="2275"/>
    <n v="1365"/>
    <s v="PROFIT"/>
    <n v="302"/>
    <s v="B2C"/>
    <x v="1"/>
    <x v="0"/>
    <s v="UPI"/>
  </r>
  <r>
    <s v="ID-7322"/>
    <s v="NORTH"/>
    <x v="3"/>
    <x v="3"/>
    <x v="3"/>
    <d v="2019-05-06T00:00:00"/>
    <s v="MON"/>
    <s v="MAY"/>
    <x v="0"/>
    <s v="Q2"/>
    <s v="WEEKDAY"/>
    <n v="63"/>
    <n v="15"/>
    <n v="5"/>
    <n v="315"/>
    <n v="10"/>
    <n v="945"/>
    <n v="630"/>
    <s v="PROFIT"/>
    <n v="367"/>
    <s v="B2B"/>
    <x v="1"/>
    <x v="3"/>
    <s v="CREDIT"/>
  </r>
  <r>
    <s v="ID-6235"/>
    <s v="WEST"/>
    <x v="7"/>
    <x v="1"/>
    <x v="3"/>
    <d v="2019-05-07T00:00:00"/>
    <s v="TUE"/>
    <s v="MAY"/>
    <x v="0"/>
    <s v="Q2"/>
    <s v="WEEKDAY"/>
    <n v="34"/>
    <n v="5"/>
    <n v="3"/>
    <n v="102"/>
    <n v="2"/>
    <n v="170"/>
    <n v="68"/>
    <s v="PROFIT"/>
    <n v="163"/>
    <s v="B2C"/>
    <x v="0"/>
    <x v="2"/>
    <s v="CASH"/>
  </r>
  <r>
    <s v="ID-1916"/>
    <s v="EAST"/>
    <x v="7"/>
    <x v="6"/>
    <x v="5"/>
    <d v="2019-05-08T00:00:00"/>
    <s v="WED"/>
    <s v="MAY"/>
    <x v="0"/>
    <s v="Q2"/>
    <s v="WEEKDAY"/>
    <n v="51"/>
    <n v="25"/>
    <n v="10"/>
    <n v="510"/>
    <n v="15"/>
    <n v="1275"/>
    <n v="765"/>
    <s v="PROFIT"/>
    <n v="924"/>
    <s v="B2B"/>
    <x v="1"/>
    <x v="0"/>
    <s v="UPI"/>
  </r>
  <r>
    <s v="ID-4001"/>
    <s v="NORTH"/>
    <x v="0"/>
    <x v="1"/>
    <x v="3"/>
    <d v="2019-05-09T00:00:00"/>
    <s v="THU"/>
    <s v="MAY"/>
    <x v="0"/>
    <s v="Q2"/>
    <s v="WEEKDAY"/>
    <n v="84"/>
    <n v="5"/>
    <n v="3"/>
    <n v="252"/>
    <n v="2"/>
    <n v="420"/>
    <n v="168"/>
    <s v="PROFIT"/>
    <n v="536"/>
    <s v="B2C"/>
    <x v="1"/>
    <x v="0"/>
    <s v="CASH"/>
  </r>
  <r>
    <s v="ID-1315"/>
    <s v="SOUTH"/>
    <x v="0"/>
    <x v="3"/>
    <x v="0"/>
    <d v="2019-05-10T00:00:00"/>
    <s v="FRI"/>
    <s v="MAY"/>
    <x v="0"/>
    <s v="Q2"/>
    <s v="WEEKDAY"/>
    <n v="19"/>
    <n v="15"/>
    <n v="5"/>
    <n v="95"/>
    <n v="10"/>
    <n v="285"/>
    <n v="190"/>
    <s v="PROFIT"/>
    <n v="612"/>
    <s v="B2B"/>
    <x v="1"/>
    <x v="1"/>
    <s v="CREDIT"/>
  </r>
  <r>
    <s v="ID-7930"/>
    <s v="NORTH"/>
    <x v="1"/>
    <x v="1"/>
    <x v="5"/>
    <d v="2019-05-11T00:00:00"/>
    <s v="SAT"/>
    <s v="MAY"/>
    <x v="0"/>
    <s v="Q2"/>
    <s v="WEEKEND"/>
    <n v="51"/>
    <n v="5"/>
    <n v="3"/>
    <n v="153"/>
    <n v="2"/>
    <n v="255"/>
    <n v="102"/>
    <s v="PROFIT"/>
    <n v="434"/>
    <s v="B2C"/>
    <x v="0"/>
    <x v="2"/>
    <s v="UPI"/>
  </r>
  <r>
    <s v="ID-8199"/>
    <s v="NORTH"/>
    <x v="1"/>
    <x v="4"/>
    <x v="4"/>
    <d v="2019-05-12T00:00:00"/>
    <s v="SUN"/>
    <s v="MAY"/>
    <x v="0"/>
    <s v="Q2"/>
    <s v="WEEKEND"/>
    <n v="91"/>
    <n v="40"/>
    <n v="7"/>
    <n v="637"/>
    <n v="33"/>
    <n v="3640"/>
    <n v="3003"/>
    <s v="PROFIT"/>
    <n v="631"/>
    <s v="B2B"/>
    <x v="0"/>
    <x v="1"/>
    <s v="CREDIT"/>
  </r>
  <r>
    <s v="ID-4467"/>
    <s v="EAST"/>
    <x v="2"/>
    <x v="5"/>
    <x v="3"/>
    <d v="2019-05-13T00:00:00"/>
    <s v="MON"/>
    <s v="MAY"/>
    <x v="0"/>
    <s v="Q2"/>
    <s v="WEEKDAY"/>
    <n v="70"/>
    <n v="10"/>
    <n v="4"/>
    <n v="280"/>
    <n v="6"/>
    <n v="700"/>
    <n v="420"/>
    <s v="PROFIT"/>
    <n v="87"/>
    <s v="B2C"/>
    <x v="1"/>
    <x v="3"/>
    <s v="CASH"/>
  </r>
  <r>
    <s v="ID-5934"/>
    <s v="SOUTH"/>
    <x v="8"/>
    <x v="4"/>
    <x v="2"/>
    <d v="2019-05-14T00:00:00"/>
    <s v="TUE"/>
    <s v="MAY"/>
    <x v="0"/>
    <s v="Q2"/>
    <s v="WEEKDAY"/>
    <n v="82"/>
    <n v="40"/>
    <n v="7"/>
    <n v="574"/>
    <n v="33"/>
    <n v="3280"/>
    <n v="2706"/>
    <s v="PROFIT"/>
    <n v="133"/>
    <s v="B2C"/>
    <x v="1"/>
    <x v="2"/>
    <s v="CREDIT"/>
  </r>
  <r>
    <s v="ID-5173"/>
    <s v="SOUTH"/>
    <x v="3"/>
    <x v="1"/>
    <x v="3"/>
    <d v="2019-05-15T00:00:00"/>
    <s v="WED"/>
    <s v="MAY"/>
    <x v="0"/>
    <s v="Q2"/>
    <s v="WEEKDAY"/>
    <n v="66"/>
    <n v="5"/>
    <n v="3"/>
    <n v="198"/>
    <n v="2"/>
    <n v="330"/>
    <n v="132"/>
    <s v="PROFIT"/>
    <n v="570"/>
    <s v="B2B"/>
    <x v="0"/>
    <x v="2"/>
    <s v="CREDIT"/>
  </r>
  <r>
    <s v="ID-3402"/>
    <s v="EAST"/>
    <x v="2"/>
    <x v="4"/>
    <x v="5"/>
    <d v="2019-05-16T00:00:00"/>
    <s v="THU"/>
    <s v="MAY"/>
    <x v="0"/>
    <s v="Q2"/>
    <s v="WEEKDAY"/>
    <n v="74"/>
    <n v="40"/>
    <n v="7"/>
    <n v="518"/>
    <n v="33"/>
    <n v="2960"/>
    <n v="2442"/>
    <s v="PROFIT"/>
    <n v="581"/>
    <s v="B2C"/>
    <x v="0"/>
    <x v="1"/>
    <s v="CREDIT"/>
  </r>
  <r>
    <s v="ID-4900"/>
    <s v="SOUTH"/>
    <x v="7"/>
    <x v="3"/>
    <x v="1"/>
    <d v="2019-05-17T00:00:00"/>
    <s v="FRI"/>
    <s v="MAY"/>
    <x v="0"/>
    <s v="Q2"/>
    <s v="WEEKDAY"/>
    <n v="22"/>
    <n v="15"/>
    <n v="5"/>
    <n v="110"/>
    <n v="10"/>
    <n v="330"/>
    <n v="220"/>
    <s v="PROFIT"/>
    <n v="429"/>
    <s v="B2B"/>
    <x v="1"/>
    <x v="3"/>
    <s v="UPI"/>
  </r>
  <r>
    <s v="ID-4536"/>
    <s v="WEST"/>
    <x v="7"/>
    <x v="3"/>
    <x v="1"/>
    <d v="2019-05-18T00:00:00"/>
    <s v="SAT"/>
    <s v="MAY"/>
    <x v="0"/>
    <s v="Q2"/>
    <s v="WEEKEND"/>
    <n v="72"/>
    <n v="15"/>
    <n v="5"/>
    <n v="360"/>
    <n v="10"/>
    <n v="1080"/>
    <n v="720"/>
    <s v="PROFIT"/>
    <n v="855"/>
    <s v="B2B"/>
    <x v="0"/>
    <x v="3"/>
    <s v="CASH"/>
  </r>
  <r>
    <s v="ID-8909"/>
    <s v="NORTH"/>
    <x v="0"/>
    <x v="1"/>
    <x v="0"/>
    <d v="2019-05-19T00:00:00"/>
    <s v="SUN"/>
    <s v="MAY"/>
    <x v="0"/>
    <s v="Q2"/>
    <s v="WEEKEND"/>
    <n v="72"/>
    <n v="5"/>
    <n v="3"/>
    <n v="216"/>
    <n v="2"/>
    <n v="360"/>
    <n v="144"/>
    <s v="PROFIT"/>
    <n v="64"/>
    <s v="B2B"/>
    <x v="1"/>
    <x v="2"/>
    <s v="UPI"/>
  </r>
  <r>
    <s v="ID-2158"/>
    <s v="WEST"/>
    <x v="3"/>
    <x v="6"/>
    <x v="3"/>
    <d v="2019-05-20T00:00:00"/>
    <s v="MON"/>
    <s v="MAY"/>
    <x v="0"/>
    <s v="Q2"/>
    <s v="WEEKDAY"/>
    <n v="13"/>
    <n v="25"/>
    <n v="10"/>
    <n v="130"/>
    <n v="15"/>
    <n v="325"/>
    <n v="195"/>
    <s v="PROFIT"/>
    <n v="473"/>
    <s v="B2C"/>
    <x v="0"/>
    <x v="3"/>
    <s v="UPI"/>
  </r>
  <r>
    <s v="ID-2210"/>
    <s v="SOUTH"/>
    <x v="3"/>
    <x v="3"/>
    <x v="3"/>
    <d v="2019-05-21T00:00:00"/>
    <s v="TUE"/>
    <s v="MAY"/>
    <x v="0"/>
    <s v="Q2"/>
    <s v="WEEKDAY"/>
    <n v="94"/>
    <n v="15"/>
    <n v="5"/>
    <n v="470"/>
    <n v="10"/>
    <n v="1410"/>
    <n v="940"/>
    <s v="PROFIT"/>
    <n v="58"/>
    <s v="B2C"/>
    <x v="1"/>
    <x v="2"/>
    <s v="UPI"/>
  </r>
  <r>
    <s v="ID-4916"/>
    <s v="NORTH"/>
    <x v="5"/>
    <x v="0"/>
    <x v="3"/>
    <d v="2019-05-22T00:00:00"/>
    <s v="WED"/>
    <s v="MAY"/>
    <x v="0"/>
    <s v="Q2"/>
    <s v="WEEKDAY"/>
    <n v="41"/>
    <n v="5"/>
    <n v="2"/>
    <n v="82"/>
    <n v="3"/>
    <n v="205"/>
    <n v="123"/>
    <s v="PROFIT"/>
    <n v="911"/>
    <s v="B2C"/>
    <x v="0"/>
    <x v="1"/>
    <s v="CASH"/>
  </r>
  <r>
    <s v="ID-1043"/>
    <s v="NORTH"/>
    <x v="3"/>
    <x v="3"/>
    <x v="3"/>
    <d v="2019-05-23T00:00:00"/>
    <s v="THU"/>
    <s v="MAY"/>
    <x v="0"/>
    <s v="Q2"/>
    <s v="WEEKDAY"/>
    <n v="46"/>
    <n v="15"/>
    <n v="5"/>
    <n v="230"/>
    <n v="10"/>
    <n v="690"/>
    <n v="460"/>
    <s v="PROFIT"/>
    <n v="127"/>
    <s v="B2B"/>
    <x v="0"/>
    <x v="1"/>
    <s v="UPI"/>
  </r>
  <r>
    <s v="ID-1805"/>
    <s v="NORTH"/>
    <x v="8"/>
    <x v="3"/>
    <x v="5"/>
    <d v="2019-05-24T00:00:00"/>
    <s v="FRI"/>
    <s v="MAY"/>
    <x v="0"/>
    <s v="Q2"/>
    <s v="WEEKDAY"/>
    <n v="70"/>
    <n v="15"/>
    <n v="5"/>
    <n v="350"/>
    <n v="10"/>
    <n v="1050"/>
    <n v="700"/>
    <s v="PROFIT"/>
    <n v="65"/>
    <s v="B2B"/>
    <x v="1"/>
    <x v="0"/>
    <s v="UPI"/>
  </r>
  <r>
    <s v="ID-6223"/>
    <s v="NORTH"/>
    <x v="1"/>
    <x v="1"/>
    <x v="2"/>
    <d v="2019-05-25T00:00:00"/>
    <s v="SAT"/>
    <s v="MAY"/>
    <x v="0"/>
    <s v="Q2"/>
    <s v="WEEKEND"/>
    <n v="87"/>
    <n v="5"/>
    <n v="3"/>
    <n v="261"/>
    <n v="2"/>
    <n v="435"/>
    <n v="174"/>
    <s v="PROFIT"/>
    <n v="257"/>
    <s v="B2B"/>
    <x v="0"/>
    <x v="1"/>
    <s v="CREDIT"/>
  </r>
  <r>
    <s v="ID-5019"/>
    <s v="SOUTH"/>
    <x v="0"/>
    <x v="4"/>
    <x v="2"/>
    <d v="2019-05-26T00:00:00"/>
    <s v="SUN"/>
    <s v="MAY"/>
    <x v="0"/>
    <s v="Q2"/>
    <s v="WEEKEND"/>
    <n v="59"/>
    <n v="40"/>
    <n v="7"/>
    <n v="413"/>
    <n v="33"/>
    <n v="2360"/>
    <n v="1947"/>
    <s v="PROFIT"/>
    <n v="577"/>
    <s v="B2B"/>
    <x v="0"/>
    <x v="3"/>
    <s v="CREDIT"/>
  </r>
  <r>
    <s v="ID-4604"/>
    <s v="EAST"/>
    <x v="8"/>
    <x v="3"/>
    <x v="4"/>
    <d v="2019-05-27T00:00:00"/>
    <s v="MON"/>
    <s v="MAY"/>
    <x v="0"/>
    <s v="Q2"/>
    <s v="WEEKDAY"/>
    <n v="17"/>
    <n v="15"/>
    <n v="5"/>
    <n v="85"/>
    <n v="10"/>
    <n v="255"/>
    <n v="170"/>
    <s v="PROFIT"/>
    <n v="245"/>
    <s v="B2C"/>
    <x v="1"/>
    <x v="3"/>
    <s v="UPI"/>
  </r>
  <r>
    <s v="ID-2254"/>
    <s v="EAST"/>
    <x v="1"/>
    <x v="5"/>
    <x v="1"/>
    <d v="2019-05-28T00:00:00"/>
    <s v="TUE"/>
    <s v="MAY"/>
    <x v="0"/>
    <s v="Q2"/>
    <s v="WEEKDAY"/>
    <n v="40"/>
    <n v="10"/>
    <n v="4"/>
    <n v="160"/>
    <n v="6"/>
    <n v="400"/>
    <n v="240"/>
    <s v="PROFIT"/>
    <n v="270"/>
    <s v="B2B"/>
    <x v="1"/>
    <x v="2"/>
    <s v="UPI"/>
  </r>
  <r>
    <s v="ID-7151"/>
    <s v="SOUTH"/>
    <x v="5"/>
    <x v="2"/>
    <x v="2"/>
    <d v="2019-05-29T00:00:00"/>
    <s v="WED"/>
    <s v="MAY"/>
    <x v="0"/>
    <s v="Q2"/>
    <s v="WEEKDAY"/>
    <n v="60"/>
    <n v="5"/>
    <n v="2"/>
    <n v="120"/>
    <n v="3"/>
    <n v="300"/>
    <n v="180"/>
    <s v="PROFIT"/>
    <n v="95"/>
    <s v="B2B"/>
    <x v="0"/>
    <x v="2"/>
    <s v="UPI"/>
  </r>
  <r>
    <s v="ID-7762"/>
    <s v="WEST"/>
    <x v="2"/>
    <x v="4"/>
    <x v="4"/>
    <d v="2019-05-30T00:00:00"/>
    <s v="THU"/>
    <s v="MAY"/>
    <x v="0"/>
    <s v="Q2"/>
    <s v="WEEKDAY"/>
    <n v="26"/>
    <n v="40"/>
    <n v="7"/>
    <n v="182"/>
    <n v="33"/>
    <n v="1040"/>
    <n v="858"/>
    <s v="PROFIT"/>
    <n v="524"/>
    <s v="B2C"/>
    <x v="1"/>
    <x v="3"/>
    <s v="UPI"/>
  </r>
  <r>
    <s v="ID-6985"/>
    <s v="EAST"/>
    <x v="3"/>
    <x v="1"/>
    <x v="4"/>
    <d v="2019-05-31T00:00:00"/>
    <s v="FRI"/>
    <s v="MAY"/>
    <x v="0"/>
    <s v="Q2"/>
    <s v="WEEKDAY"/>
    <n v="39"/>
    <n v="5"/>
    <n v="3"/>
    <n v="117"/>
    <n v="2"/>
    <n v="195"/>
    <n v="78"/>
    <s v="PROFIT"/>
    <n v="415"/>
    <s v="B2C"/>
    <x v="0"/>
    <x v="2"/>
    <s v="CREDIT"/>
  </r>
  <r>
    <s v="ID-4077"/>
    <s v="WEST"/>
    <x v="6"/>
    <x v="3"/>
    <x v="2"/>
    <d v="2019-06-01T00:00:00"/>
    <s v="SAT"/>
    <s v="JUN"/>
    <x v="0"/>
    <s v="Q2"/>
    <s v="WEEKEND"/>
    <n v="21"/>
    <n v="15"/>
    <n v="5"/>
    <n v="105"/>
    <n v="10"/>
    <n v="315"/>
    <n v="210"/>
    <s v="PROFIT"/>
    <n v="267"/>
    <s v="B2C"/>
    <x v="1"/>
    <x v="1"/>
    <s v="UPI"/>
  </r>
  <r>
    <s v="ID-7704"/>
    <s v="SOUTH"/>
    <x v="8"/>
    <x v="3"/>
    <x v="3"/>
    <d v="2019-06-02T00:00:00"/>
    <s v="SUN"/>
    <s v="JUN"/>
    <x v="0"/>
    <s v="Q2"/>
    <s v="WEEKEND"/>
    <n v="55"/>
    <n v="15"/>
    <n v="5"/>
    <n v="275"/>
    <n v="10"/>
    <n v="825"/>
    <n v="550"/>
    <s v="PROFIT"/>
    <n v="517"/>
    <s v="B2B"/>
    <x v="1"/>
    <x v="0"/>
    <s v="UPI"/>
  </r>
  <r>
    <s v="ID-6460"/>
    <s v="EAST"/>
    <x v="3"/>
    <x v="4"/>
    <x v="5"/>
    <d v="2019-06-03T00:00:00"/>
    <s v="MON"/>
    <s v="JUN"/>
    <x v="0"/>
    <s v="Q2"/>
    <s v="WEEKDAY"/>
    <n v="18"/>
    <n v="40"/>
    <n v="7"/>
    <n v="126"/>
    <n v="33"/>
    <n v="720"/>
    <n v="594"/>
    <s v="PROFIT"/>
    <n v="775"/>
    <s v="B2C"/>
    <x v="0"/>
    <x v="0"/>
    <s v="UPI"/>
  </r>
  <r>
    <s v="ID-6444"/>
    <s v="SOUTH"/>
    <x v="6"/>
    <x v="4"/>
    <x v="1"/>
    <d v="2019-06-04T00:00:00"/>
    <s v="TUE"/>
    <s v="JUN"/>
    <x v="0"/>
    <s v="Q2"/>
    <s v="WEEKDAY"/>
    <n v="99"/>
    <n v="40"/>
    <n v="7"/>
    <n v="693"/>
    <n v="33"/>
    <n v="3960"/>
    <n v="3267"/>
    <s v="PROFIT"/>
    <n v="300"/>
    <s v="B2C"/>
    <x v="0"/>
    <x v="2"/>
    <s v="CASH"/>
  </r>
  <r>
    <s v="ID-6105"/>
    <s v="EAST"/>
    <x v="3"/>
    <x v="0"/>
    <x v="0"/>
    <d v="2019-06-05T00:00:00"/>
    <s v="WED"/>
    <s v="JUN"/>
    <x v="0"/>
    <s v="Q2"/>
    <s v="WEEKDAY"/>
    <n v="91"/>
    <n v="5"/>
    <n v="2"/>
    <n v="182"/>
    <n v="3"/>
    <n v="455"/>
    <n v="273"/>
    <s v="PROFIT"/>
    <n v="958"/>
    <s v="B2B"/>
    <x v="0"/>
    <x v="3"/>
    <s v="UPI"/>
  </r>
  <r>
    <s v="ID-6412"/>
    <s v="SOUTH"/>
    <x v="3"/>
    <x v="1"/>
    <x v="3"/>
    <d v="2019-06-06T00:00:00"/>
    <s v="THU"/>
    <s v="JUN"/>
    <x v="0"/>
    <s v="Q2"/>
    <s v="WEEKDAY"/>
    <n v="84"/>
    <n v="5"/>
    <n v="3"/>
    <n v="252"/>
    <n v="2"/>
    <n v="420"/>
    <n v="168"/>
    <s v="PROFIT"/>
    <n v="659"/>
    <s v="B2B"/>
    <x v="1"/>
    <x v="3"/>
    <s v="UPI"/>
  </r>
  <r>
    <s v="ID-3182"/>
    <s v="SOUTH"/>
    <x v="5"/>
    <x v="5"/>
    <x v="3"/>
    <d v="2019-06-07T00:00:00"/>
    <s v="FRI"/>
    <s v="JUN"/>
    <x v="0"/>
    <s v="Q2"/>
    <s v="WEEKDAY"/>
    <n v="83"/>
    <n v="10"/>
    <n v="4"/>
    <n v="332"/>
    <n v="6"/>
    <n v="830"/>
    <n v="498"/>
    <s v="PROFIT"/>
    <n v="19"/>
    <s v="B2B"/>
    <x v="0"/>
    <x v="2"/>
    <s v="UPI"/>
  </r>
  <r>
    <s v="ID-5842"/>
    <s v="EAST"/>
    <x v="8"/>
    <x v="6"/>
    <x v="3"/>
    <d v="2019-06-08T00:00:00"/>
    <s v="SAT"/>
    <s v="JUN"/>
    <x v="0"/>
    <s v="Q2"/>
    <s v="WEEKEND"/>
    <n v="83"/>
    <n v="25"/>
    <n v="10"/>
    <n v="830"/>
    <n v="15"/>
    <n v="2075"/>
    <n v="1245"/>
    <s v="PROFIT"/>
    <n v="870"/>
    <s v="B2C"/>
    <x v="0"/>
    <x v="1"/>
    <s v="UPI"/>
  </r>
  <r>
    <s v="ID-6997"/>
    <s v="WEST"/>
    <x v="2"/>
    <x v="5"/>
    <x v="1"/>
    <d v="2019-06-09T00:00:00"/>
    <s v="SUN"/>
    <s v="JUN"/>
    <x v="0"/>
    <s v="Q2"/>
    <s v="WEEKEND"/>
    <n v="47"/>
    <n v="10"/>
    <n v="4"/>
    <n v="188"/>
    <n v="6"/>
    <n v="470"/>
    <n v="282"/>
    <s v="PROFIT"/>
    <n v="400"/>
    <s v="B2C"/>
    <x v="1"/>
    <x v="2"/>
    <s v="CREDIT"/>
  </r>
  <r>
    <s v="ID-1005"/>
    <s v="NORTH"/>
    <x v="8"/>
    <x v="0"/>
    <x v="3"/>
    <d v="2019-06-10T00:00:00"/>
    <s v="MON"/>
    <s v="JUN"/>
    <x v="0"/>
    <s v="Q2"/>
    <s v="WEEKDAY"/>
    <n v="18"/>
    <n v="5"/>
    <n v="2"/>
    <n v="36"/>
    <n v="3"/>
    <n v="90"/>
    <n v="54"/>
    <s v="PROFIT"/>
    <n v="436"/>
    <s v="B2B"/>
    <x v="1"/>
    <x v="3"/>
    <s v="CASH"/>
  </r>
  <r>
    <s v="ID-8894"/>
    <s v="WEST"/>
    <x v="3"/>
    <x v="1"/>
    <x v="4"/>
    <d v="2019-06-11T00:00:00"/>
    <s v="TUE"/>
    <s v="JUN"/>
    <x v="0"/>
    <s v="Q2"/>
    <s v="WEEKDAY"/>
    <n v="49"/>
    <n v="5"/>
    <n v="3"/>
    <n v="147"/>
    <n v="2"/>
    <n v="245"/>
    <n v="98"/>
    <s v="PROFIT"/>
    <n v="375"/>
    <s v="B2C"/>
    <x v="0"/>
    <x v="3"/>
    <s v="UPI"/>
  </r>
  <r>
    <s v="ID-5476"/>
    <s v="EAST"/>
    <x v="1"/>
    <x v="5"/>
    <x v="2"/>
    <d v="2019-06-12T00:00:00"/>
    <s v="WED"/>
    <s v="JUN"/>
    <x v="0"/>
    <s v="Q2"/>
    <s v="WEEKDAY"/>
    <n v="79"/>
    <n v="10"/>
    <n v="4"/>
    <n v="316"/>
    <n v="6"/>
    <n v="790"/>
    <n v="474"/>
    <s v="PROFIT"/>
    <n v="954"/>
    <s v="B2B"/>
    <x v="1"/>
    <x v="3"/>
    <s v="UPI"/>
  </r>
  <r>
    <s v="ID-4465"/>
    <s v="SOUTH"/>
    <x v="6"/>
    <x v="6"/>
    <x v="3"/>
    <d v="2019-06-13T00:00:00"/>
    <s v="THU"/>
    <s v="JUN"/>
    <x v="0"/>
    <s v="Q2"/>
    <s v="WEEKDAY"/>
    <n v="97"/>
    <n v="25"/>
    <n v="10"/>
    <n v="970"/>
    <n v="15"/>
    <n v="2425"/>
    <n v="1455"/>
    <s v="PROFIT"/>
    <n v="692"/>
    <s v="B2B"/>
    <x v="1"/>
    <x v="0"/>
    <s v="CASH"/>
  </r>
  <r>
    <s v="ID-5324"/>
    <s v="WEST"/>
    <x v="6"/>
    <x v="6"/>
    <x v="2"/>
    <d v="2019-06-14T00:00:00"/>
    <s v="FRI"/>
    <s v="JUN"/>
    <x v="0"/>
    <s v="Q2"/>
    <s v="WEEKDAY"/>
    <n v="79"/>
    <n v="25"/>
    <n v="10"/>
    <n v="790"/>
    <n v="15"/>
    <n v="1975"/>
    <n v="1185"/>
    <s v="PROFIT"/>
    <n v="204"/>
    <s v="B2B"/>
    <x v="1"/>
    <x v="1"/>
    <s v="CASH"/>
  </r>
  <r>
    <s v="ID-6253"/>
    <s v="NORTH"/>
    <x v="6"/>
    <x v="6"/>
    <x v="1"/>
    <d v="2019-06-15T00:00:00"/>
    <s v="SAT"/>
    <s v="JUN"/>
    <x v="0"/>
    <s v="Q2"/>
    <s v="WEEKEND"/>
    <n v="14"/>
    <n v="25"/>
    <n v="10"/>
    <n v="140"/>
    <n v="15"/>
    <n v="350"/>
    <n v="210"/>
    <s v="PROFIT"/>
    <n v="22"/>
    <s v="B2C"/>
    <x v="1"/>
    <x v="1"/>
    <s v="UPI"/>
  </r>
  <r>
    <s v="ID-3615"/>
    <s v="EAST"/>
    <x v="1"/>
    <x v="3"/>
    <x v="4"/>
    <d v="2019-06-16T00:00:00"/>
    <s v="SUN"/>
    <s v="JUN"/>
    <x v="0"/>
    <s v="Q2"/>
    <s v="WEEKEND"/>
    <n v="27"/>
    <n v="15"/>
    <n v="5"/>
    <n v="135"/>
    <n v="10"/>
    <n v="405"/>
    <n v="270"/>
    <s v="PROFIT"/>
    <n v="804"/>
    <s v="B2C"/>
    <x v="0"/>
    <x v="1"/>
    <s v="UPI"/>
  </r>
  <r>
    <s v="ID-5947"/>
    <s v="NORTH"/>
    <x v="7"/>
    <x v="2"/>
    <x v="5"/>
    <d v="2019-06-17T00:00:00"/>
    <s v="MON"/>
    <s v="JUN"/>
    <x v="0"/>
    <s v="Q2"/>
    <s v="WEEKDAY"/>
    <n v="44"/>
    <n v="5"/>
    <n v="2"/>
    <n v="88"/>
    <n v="3"/>
    <n v="220"/>
    <n v="132"/>
    <s v="PROFIT"/>
    <n v="441"/>
    <s v="B2C"/>
    <x v="1"/>
    <x v="1"/>
    <s v="UPI"/>
  </r>
  <r>
    <s v="ID-5391"/>
    <s v="SOUTH"/>
    <x v="5"/>
    <x v="4"/>
    <x v="3"/>
    <d v="2019-06-18T00:00:00"/>
    <s v="TUE"/>
    <s v="JUN"/>
    <x v="0"/>
    <s v="Q2"/>
    <s v="WEEKDAY"/>
    <n v="50"/>
    <n v="40"/>
    <n v="7"/>
    <n v="350"/>
    <n v="33"/>
    <n v="2000"/>
    <n v="1650"/>
    <s v="PROFIT"/>
    <n v="588"/>
    <s v="B2C"/>
    <x v="0"/>
    <x v="2"/>
    <s v="UPI"/>
  </r>
  <r>
    <s v="ID-8136"/>
    <s v="EAST"/>
    <x v="5"/>
    <x v="5"/>
    <x v="4"/>
    <d v="2019-06-19T00:00:00"/>
    <s v="WED"/>
    <s v="JUN"/>
    <x v="0"/>
    <s v="Q2"/>
    <s v="WEEKDAY"/>
    <n v="60"/>
    <n v="10"/>
    <n v="4"/>
    <n v="240"/>
    <n v="6"/>
    <n v="600"/>
    <n v="360"/>
    <s v="PROFIT"/>
    <n v="403"/>
    <s v="B2B"/>
    <x v="1"/>
    <x v="1"/>
    <s v="CREDIT"/>
  </r>
  <r>
    <s v="ID-2668"/>
    <s v="EAST"/>
    <x v="8"/>
    <x v="3"/>
    <x v="2"/>
    <d v="2019-06-20T00:00:00"/>
    <s v="THU"/>
    <s v="JUN"/>
    <x v="0"/>
    <s v="Q2"/>
    <s v="WEEKDAY"/>
    <n v="83"/>
    <n v="15"/>
    <n v="5"/>
    <n v="415"/>
    <n v="10"/>
    <n v="1245"/>
    <n v="830"/>
    <s v="PROFIT"/>
    <n v="290"/>
    <s v="B2B"/>
    <x v="0"/>
    <x v="0"/>
    <s v="CASH"/>
  </r>
  <r>
    <s v="ID-2995"/>
    <s v="EAST"/>
    <x v="4"/>
    <x v="6"/>
    <x v="2"/>
    <d v="2019-06-21T00:00:00"/>
    <s v="FRI"/>
    <s v="JUN"/>
    <x v="0"/>
    <s v="Q2"/>
    <s v="WEEKDAY"/>
    <n v="71"/>
    <n v="25"/>
    <n v="10"/>
    <n v="710"/>
    <n v="15"/>
    <n v="1775"/>
    <n v="1065"/>
    <s v="PROFIT"/>
    <n v="150"/>
    <s v="B2B"/>
    <x v="1"/>
    <x v="3"/>
    <s v="UPI"/>
  </r>
  <r>
    <s v="ID-5538"/>
    <s v="SOUTH"/>
    <x v="1"/>
    <x v="5"/>
    <x v="4"/>
    <d v="2019-06-22T00:00:00"/>
    <s v="SAT"/>
    <s v="JUN"/>
    <x v="0"/>
    <s v="Q2"/>
    <s v="WEEKEND"/>
    <n v="19"/>
    <n v="10"/>
    <n v="4"/>
    <n v="76"/>
    <n v="6"/>
    <n v="190"/>
    <n v="114"/>
    <s v="PROFIT"/>
    <n v="876"/>
    <s v="B2C"/>
    <x v="0"/>
    <x v="0"/>
    <s v="CREDIT"/>
  </r>
  <r>
    <s v="ID-4159"/>
    <s v="NORTH"/>
    <x v="8"/>
    <x v="2"/>
    <x v="2"/>
    <d v="2019-06-23T00:00:00"/>
    <s v="SUN"/>
    <s v="JUN"/>
    <x v="0"/>
    <s v="Q2"/>
    <s v="WEEKEND"/>
    <n v="57"/>
    <n v="5"/>
    <n v="2"/>
    <n v="114"/>
    <n v="3"/>
    <n v="285"/>
    <n v="171"/>
    <s v="PROFIT"/>
    <n v="943"/>
    <s v="B2C"/>
    <x v="1"/>
    <x v="0"/>
    <s v="UPI"/>
  </r>
  <r>
    <s v="ID-3838"/>
    <s v="WEST"/>
    <x v="3"/>
    <x v="0"/>
    <x v="3"/>
    <d v="2019-06-24T00:00:00"/>
    <s v="MON"/>
    <s v="JUN"/>
    <x v="0"/>
    <s v="Q2"/>
    <s v="WEEKDAY"/>
    <n v="25"/>
    <n v="5"/>
    <n v="2"/>
    <n v="50"/>
    <n v="3"/>
    <n v="125"/>
    <n v="75"/>
    <s v="PROFIT"/>
    <n v="245"/>
    <s v="B2C"/>
    <x v="1"/>
    <x v="0"/>
    <s v="CASH"/>
  </r>
  <r>
    <s v="ID-4467"/>
    <s v="SOUTH"/>
    <x v="7"/>
    <x v="3"/>
    <x v="0"/>
    <d v="2019-06-25T00:00:00"/>
    <s v="TUE"/>
    <s v="JUN"/>
    <x v="0"/>
    <s v="Q2"/>
    <s v="WEEKDAY"/>
    <n v="48"/>
    <n v="15"/>
    <n v="5"/>
    <n v="240"/>
    <n v="10"/>
    <n v="720"/>
    <n v="480"/>
    <s v="PROFIT"/>
    <n v="695"/>
    <s v="B2C"/>
    <x v="1"/>
    <x v="0"/>
    <s v="UPI"/>
  </r>
  <r>
    <s v="ID-7632"/>
    <s v="WEST"/>
    <x v="5"/>
    <x v="5"/>
    <x v="1"/>
    <d v="2019-06-26T00:00:00"/>
    <s v="WED"/>
    <s v="JUN"/>
    <x v="0"/>
    <s v="Q2"/>
    <s v="WEEKDAY"/>
    <n v="99"/>
    <n v="10"/>
    <n v="4"/>
    <n v="396"/>
    <n v="6"/>
    <n v="990"/>
    <n v="594"/>
    <s v="PROFIT"/>
    <n v="418"/>
    <s v="B2B"/>
    <x v="1"/>
    <x v="1"/>
    <s v="UPI"/>
  </r>
  <r>
    <s v="ID-6763"/>
    <s v="SOUTH"/>
    <x v="0"/>
    <x v="0"/>
    <x v="4"/>
    <d v="2019-06-27T00:00:00"/>
    <s v="THU"/>
    <s v="JUN"/>
    <x v="0"/>
    <s v="Q2"/>
    <s v="WEEKDAY"/>
    <n v="47"/>
    <n v="5"/>
    <n v="2"/>
    <n v="94"/>
    <n v="3"/>
    <n v="235"/>
    <n v="141"/>
    <s v="PROFIT"/>
    <n v="369"/>
    <s v="B2C"/>
    <x v="1"/>
    <x v="0"/>
    <s v="UPI"/>
  </r>
  <r>
    <s v="ID-1333"/>
    <s v="WEST"/>
    <x v="0"/>
    <x v="2"/>
    <x v="3"/>
    <d v="2019-06-28T00:00:00"/>
    <s v="FRI"/>
    <s v="JUN"/>
    <x v="0"/>
    <s v="Q2"/>
    <s v="WEEKDAY"/>
    <n v="95"/>
    <n v="5"/>
    <n v="2"/>
    <n v="190"/>
    <n v="3"/>
    <n v="475"/>
    <n v="285"/>
    <s v="PROFIT"/>
    <n v="596"/>
    <s v="B2B"/>
    <x v="1"/>
    <x v="1"/>
    <s v="UPI"/>
  </r>
  <r>
    <s v="ID-8257"/>
    <s v="NORTH"/>
    <x v="4"/>
    <x v="5"/>
    <x v="0"/>
    <d v="2019-06-29T00:00:00"/>
    <s v="SAT"/>
    <s v="JUN"/>
    <x v="0"/>
    <s v="Q2"/>
    <s v="WEEKEND"/>
    <n v="25"/>
    <n v="10"/>
    <n v="4"/>
    <n v="100"/>
    <n v="6"/>
    <n v="250"/>
    <n v="150"/>
    <s v="PROFIT"/>
    <n v="820"/>
    <s v="B2C"/>
    <x v="0"/>
    <x v="3"/>
    <s v="UPI"/>
  </r>
  <r>
    <s v="ID-6869"/>
    <s v="EAST"/>
    <x v="0"/>
    <x v="1"/>
    <x v="2"/>
    <d v="2019-06-30T00:00:00"/>
    <s v="SUN"/>
    <s v="JUN"/>
    <x v="0"/>
    <s v="Q2"/>
    <s v="WEEKEND"/>
    <n v="44"/>
    <n v="5"/>
    <n v="3"/>
    <n v="132"/>
    <n v="2"/>
    <n v="220"/>
    <n v="88"/>
    <s v="PROFIT"/>
    <n v="338"/>
    <s v="B2C"/>
    <x v="0"/>
    <x v="0"/>
    <s v="UPI"/>
  </r>
  <r>
    <s v="ID-4060"/>
    <s v="SOUTH"/>
    <x v="6"/>
    <x v="2"/>
    <x v="1"/>
    <d v="2019-07-01T00:00:00"/>
    <s v="MON"/>
    <s v="JUL"/>
    <x v="0"/>
    <s v="Q3"/>
    <s v="WEEKDAY"/>
    <n v="27"/>
    <n v="5"/>
    <n v="2"/>
    <n v="54"/>
    <n v="3"/>
    <n v="135"/>
    <n v="81"/>
    <s v="PROFIT"/>
    <n v="918"/>
    <s v="B2B"/>
    <x v="1"/>
    <x v="0"/>
    <s v="CREDIT"/>
  </r>
  <r>
    <s v="ID-5038"/>
    <s v="NORTH"/>
    <x v="7"/>
    <x v="3"/>
    <x v="4"/>
    <d v="2019-07-02T00:00:00"/>
    <s v="TUE"/>
    <s v="JUL"/>
    <x v="0"/>
    <s v="Q3"/>
    <s v="WEEKDAY"/>
    <n v="67"/>
    <n v="15"/>
    <n v="5"/>
    <n v="335"/>
    <n v="10"/>
    <n v="1005"/>
    <n v="670"/>
    <s v="PROFIT"/>
    <n v="357"/>
    <s v="B2B"/>
    <x v="1"/>
    <x v="0"/>
    <s v="UPI"/>
  </r>
  <r>
    <s v="ID-1346"/>
    <s v="NORTH"/>
    <x v="1"/>
    <x v="6"/>
    <x v="5"/>
    <d v="2019-07-03T00:00:00"/>
    <s v="WED"/>
    <s v="JUL"/>
    <x v="0"/>
    <s v="Q3"/>
    <s v="WEEKDAY"/>
    <n v="21"/>
    <n v="25"/>
    <n v="10"/>
    <n v="210"/>
    <n v="15"/>
    <n v="525"/>
    <n v="315"/>
    <s v="PROFIT"/>
    <n v="631"/>
    <s v="B2B"/>
    <x v="0"/>
    <x v="1"/>
    <s v="UPI"/>
  </r>
  <r>
    <s v="ID-3192"/>
    <s v="EAST"/>
    <x v="2"/>
    <x v="1"/>
    <x v="0"/>
    <d v="2019-07-04T00:00:00"/>
    <s v="THU"/>
    <s v="JUL"/>
    <x v="0"/>
    <s v="Q3"/>
    <s v="WEEKDAY"/>
    <n v="85"/>
    <n v="5"/>
    <n v="3"/>
    <n v="255"/>
    <n v="2"/>
    <n v="425"/>
    <n v="170"/>
    <s v="PROFIT"/>
    <n v="340"/>
    <s v="B2B"/>
    <x v="1"/>
    <x v="3"/>
    <s v="CREDIT"/>
  </r>
  <r>
    <s v="ID-7943"/>
    <s v="EAST"/>
    <x v="7"/>
    <x v="6"/>
    <x v="0"/>
    <d v="2019-07-05T00:00:00"/>
    <s v="FRI"/>
    <s v="JUL"/>
    <x v="0"/>
    <s v="Q3"/>
    <s v="WEEKDAY"/>
    <n v="87"/>
    <n v="25"/>
    <n v="10"/>
    <n v="870"/>
    <n v="15"/>
    <n v="2175"/>
    <n v="1305"/>
    <s v="PROFIT"/>
    <n v="99"/>
    <s v="B2C"/>
    <x v="1"/>
    <x v="3"/>
    <s v="UPI"/>
  </r>
  <r>
    <s v="ID-2298"/>
    <s v="SOUTH"/>
    <x v="1"/>
    <x v="5"/>
    <x v="4"/>
    <d v="2019-07-06T00:00:00"/>
    <s v="SAT"/>
    <s v="JUL"/>
    <x v="0"/>
    <s v="Q3"/>
    <s v="WEEKEND"/>
    <n v="46"/>
    <n v="10"/>
    <n v="4"/>
    <n v="184"/>
    <n v="6"/>
    <n v="460"/>
    <n v="276"/>
    <s v="PROFIT"/>
    <n v="969"/>
    <s v="B2C"/>
    <x v="1"/>
    <x v="3"/>
    <s v="UPI"/>
  </r>
  <r>
    <s v="ID-5593"/>
    <s v="WEST"/>
    <x v="3"/>
    <x v="4"/>
    <x v="2"/>
    <d v="2019-07-07T00:00:00"/>
    <s v="SUN"/>
    <s v="JUL"/>
    <x v="0"/>
    <s v="Q3"/>
    <s v="WEEKEND"/>
    <n v="95"/>
    <n v="40"/>
    <n v="7"/>
    <n v="665"/>
    <n v="33"/>
    <n v="3800"/>
    <n v="3135"/>
    <s v="PROFIT"/>
    <n v="450"/>
    <s v="B2C"/>
    <x v="0"/>
    <x v="0"/>
    <s v="UPI"/>
  </r>
  <r>
    <s v="ID-5601"/>
    <s v="SOUTH"/>
    <x v="6"/>
    <x v="6"/>
    <x v="4"/>
    <d v="2019-07-08T00:00:00"/>
    <s v="MON"/>
    <s v="JUL"/>
    <x v="0"/>
    <s v="Q3"/>
    <s v="WEEKDAY"/>
    <n v="99"/>
    <n v="25"/>
    <n v="10"/>
    <n v="990"/>
    <n v="15"/>
    <n v="2475"/>
    <n v="1485"/>
    <s v="PROFIT"/>
    <n v="489"/>
    <s v="B2B"/>
    <x v="0"/>
    <x v="0"/>
    <s v="CREDIT"/>
  </r>
  <r>
    <s v="ID-5902"/>
    <s v="NORTH"/>
    <x v="7"/>
    <x v="4"/>
    <x v="2"/>
    <d v="2019-07-09T00:00:00"/>
    <s v="TUE"/>
    <s v="JUL"/>
    <x v="0"/>
    <s v="Q3"/>
    <s v="WEEKDAY"/>
    <n v="69"/>
    <n v="40"/>
    <n v="7"/>
    <n v="483"/>
    <n v="33"/>
    <n v="2760"/>
    <n v="2277"/>
    <s v="PROFIT"/>
    <n v="230"/>
    <s v="B2C"/>
    <x v="1"/>
    <x v="0"/>
    <s v="CASH"/>
  </r>
  <r>
    <s v="ID-8984"/>
    <s v="NORTH"/>
    <x v="8"/>
    <x v="5"/>
    <x v="0"/>
    <d v="2019-07-10T00:00:00"/>
    <s v="WED"/>
    <s v="JUL"/>
    <x v="0"/>
    <s v="Q3"/>
    <s v="WEEKDAY"/>
    <n v="50"/>
    <n v="10"/>
    <n v="4"/>
    <n v="200"/>
    <n v="6"/>
    <n v="500"/>
    <n v="300"/>
    <s v="PROFIT"/>
    <n v="748"/>
    <s v="B2C"/>
    <x v="1"/>
    <x v="3"/>
    <s v="UPI"/>
  </r>
  <r>
    <s v="ID-4808"/>
    <s v="WEST"/>
    <x v="8"/>
    <x v="4"/>
    <x v="3"/>
    <d v="2019-07-11T00:00:00"/>
    <s v="THU"/>
    <s v="JUL"/>
    <x v="0"/>
    <s v="Q3"/>
    <s v="WEEKDAY"/>
    <n v="11"/>
    <n v="40"/>
    <n v="7"/>
    <n v="77"/>
    <n v="33"/>
    <n v="440"/>
    <n v="363"/>
    <s v="PROFIT"/>
    <n v="200"/>
    <s v="B2B"/>
    <x v="1"/>
    <x v="0"/>
    <s v="UPI"/>
  </r>
  <r>
    <s v="ID-6556"/>
    <s v="EAST"/>
    <x v="3"/>
    <x v="2"/>
    <x v="4"/>
    <d v="2019-07-12T00:00:00"/>
    <s v="FRI"/>
    <s v="JUL"/>
    <x v="0"/>
    <s v="Q3"/>
    <s v="WEEKDAY"/>
    <n v="98"/>
    <n v="5"/>
    <n v="2"/>
    <n v="196"/>
    <n v="3"/>
    <n v="490"/>
    <n v="294"/>
    <s v="PROFIT"/>
    <n v="110"/>
    <s v="B2C"/>
    <x v="1"/>
    <x v="3"/>
    <s v="CASH"/>
  </r>
  <r>
    <s v="ID-6204"/>
    <s v="WEST"/>
    <x v="7"/>
    <x v="2"/>
    <x v="1"/>
    <d v="2019-07-13T00:00:00"/>
    <s v="SAT"/>
    <s v="JUL"/>
    <x v="0"/>
    <s v="Q3"/>
    <s v="WEEKEND"/>
    <n v="17"/>
    <n v="5"/>
    <n v="2"/>
    <n v="34"/>
    <n v="3"/>
    <n v="85"/>
    <n v="51"/>
    <s v="PROFIT"/>
    <n v="893"/>
    <s v="B2B"/>
    <x v="1"/>
    <x v="2"/>
    <s v="UPI"/>
  </r>
  <r>
    <s v="ID-5512"/>
    <s v="NORTH"/>
    <x v="8"/>
    <x v="3"/>
    <x v="1"/>
    <d v="2019-07-14T00:00:00"/>
    <s v="SUN"/>
    <s v="JUL"/>
    <x v="0"/>
    <s v="Q3"/>
    <s v="WEEKEND"/>
    <n v="84"/>
    <n v="15"/>
    <n v="5"/>
    <n v="420"/>
    <n v="10"/>
    <n v="1260"/>
    <n v="840"/>
    <s v="PROFIT"/>
    <n v="35"/>
    <s v="B2C"/>
    <x v="1"/>
    <x v="1"/>
    <s v="UPI"/>
  </r>
  <r>
    <s v="ID-7602"/>
    <s v="SOUTH"/>
    <x v="0"/>
    <x v="1"/>
    <x v="5"/>
    <d v="2019-07-15T00:00:00"/>
    <s v="MON"/>
    <s v="JUL"/>
    <x v="0"/>
    <s v="Q3"/>
    <s v="WEEKDAY"/>
    <n v="25"/>
    <n v="5"/>
    <n v="3"/>
    <n v="75"/>
    <n v="2"/>
    <n v="125"/>
    <n v="50"/>
    <s v="PROFIT"/>
    <n v="842"/>
    <s v="B2C"/>
    <x v="1"/>
    <x v="3"/>
    <s v="UPI"/>
  </r>
  <r>
    <s v="ID-1262"/>
    <s v="WEST"/>
    <x v="3"/>
    <x v="6"/>
    <x v="0"/>
    <d v="2019-07-16T00:00:00"/>
    <s v="TUE"/>
    <s v="JUL"/>
    <x v="0"/>
    <s v="Q3"/>
    <s v="WEEKDAY"/>
    <n v="86"/>
    <n v="25"/>
    <n v="10"/>
    <n v="860"/>
    <n v="15"/>
    <n v="2150"/>
    <n v="1290"/>
    <s v="PROFIT"/>
    <n v="298"/>
    <s v="B2B"/>
    <x v="0"/>
    <x v="3"/>
    <s v="UPI"/>
  </r>
  <r>
    <s v="ID-8253"/>
    <s v="EAST"/>
    <x v="2"/>
    <x v="6"/>
    <x v="4"/>
    <d v="2019-07-17T00:00:00"/>
    <s v="WED"/>
    <s v="JUL"/>
    <x v="0"/>
    <s v="Q3"/>
    <s v="WEEKDAY"/>
    <n v="85"/>
    <n v="25"/>
    <n v="10"/>
    <n v="850"/>
    <n v="15"/>
    <n v="2125"/>
    <n v="1275"/>
    <s v="PROFIT"/>
    <n v="419"/>
    <s v="B2B"/>
    <x v="1"/>
    <x v="3"/>
    <s v="UPI"/>
  </r>
  <r>
    <s v="ID-2808"/>
    <s v="NORTH"/>
    <x v="4"/>
    <x v="2"/>
    <x v="2"/>
    <d v="2019-07-18T00:00:00"/>
    <s v="THU"/>
    <s v="JUL"/>
    <x v="0"/>
    <s v="Q3"/>
    <s v="WEEKDAY"/>
    <n v="95"/>
    <n v="5"/>
    <n v="2"/>
    <n v="190"/>
    <n v="3"/>
    <n v="475"/>
    <n v="285"/>
    <s v="PROFIT"/>
    <n v="462"/>
    <s v="B2C"/>
    <x v="1"/>
    <x v="0"/>
    <s v="UPI"/>
  </r>
  <r>
    <s v="ID-1627"/>
    <s v="EAST"/>
    <x v="0"/>
    <x v="0"/>
    <x v="0"/>
    <d v="2019-07-19T00:00:00"/>
    <s v="FRI"/>
    <s v="JUL"/>
    <x v="0"/>
    <s v="Q3"/>
    <s v="WEEKDAY"/>
    <n v="20"/>
    <n v="5"/>
    <n v="2"/>
    <n v="40"/>
    <n v="3"/>
    <n v="100"/>
    <n v="60"/>
    <s v="PROFIT"/>
    <n v="326"/>
    <s v="B2C"/>
    <x v="0"/>
    <x v="0"/>
    <s v="UPI"/>
  </r>
  <r>
    <s v="ID-6863"/>
    <s v="NORTH"/>
    <x v="5"/>
    <x v="5"/>
    <x v="5"/>
    <d v="2019-07-20T00:00:00"/>
    <s v="SAT"/>
    <s v="JUL"/>
    <x v="0"/>
    <s v="Q3"/>
    <s v="WEEKEND"/>
    <n v="88"/>
    <n v="10"/>
    <n v="4"/>
    <n v="352"/>
    <n v="6"/>
    <n v="880"/>
    <n v="528"/>
    <s v="PROFIT"/>
    <n v="96"/>
    <s v="B2B"/>
    <x v="1"/>
    <x v="1"/>
    <s v="CASH"/>
  </r>
  <r>
    <s v="ID-8968"/>
    <s v="WEST"/>
    <x v="7"/>
    <x v="5"/>
    <x v="3"/>
    <d v="2019-07-21T00:00:00"/>
    <s v="SUN"/>
    <s v="JUL"/>
    <x v="0"/>
    <s v="Q3"/>
    <s v="WEEKEND"/>
    <n v="34"/>
    <n v="10"/>
    <n v="4"/>
    <n v="136"/>
    <n v="6"/>
    <n v="340"/>
    <n v="204"/>
    <s v="PROFIT"/>
    <n v="68"/>
    <s v="B2B"/>
    <x v="1"/>
    <x v="3"/>
    <s v="UPI"/>
  </r>
  <r>
    <s v="ID-3040"/>
    <s v="NORTH"/>
    <x v="8"/>
    <x v="2"/>
    <x v="1"/>
    <d v="2019-07-22T00:00:00"/>
    <s v="MON"/>
    <s v="JUL"/>
    <x v="0"/>
    <s v="Q3"/>
    <s v="WEEKDAY"/>
    <n v="97"/>
    <n v="5"/>
    <n v="2"/>
    <n v="194"/>
    <n v="3"/>
    <n v="485"/>
    <n v="291"/>
    <s v="PROFIT"/>
    <n v="908"/>
    <s v="B2B"/>
    <x v="0"/>
    <x v="3"/>
    <s v="CASH"/>
  </r>
  <r>
    <s v="ID-6095"/>
    <s v="SOUTH"/>
    <x v="5"/>
    <x v="0"/>
    <x v="0"/>
    <d v="2019-07-23T00:00:00"/>
    <s v="TUE"/>
    <s v="JUL"/>
    <x v="0"/>
    <s v="Q3"/>
    <s v="WEEKDAY"/>
    <n v="32"/>
    <n v="5"/>
    <n v="2"/>
    <n v="64"/>
    <n v="3"/>
    <n v="160"/>
    <n v="96"/>
    <s v="PROFIT"/>
    <n v="758"/>
    <s v="B2B"/>
    <x v="0"/>
    <x v="3"/>
    <s v="CREDIT"/>
  </r>
  <r>
    <s v="ID-8182"/>
    <s v="WEST"/>
    <x v="0"/>
    <x v="4"/>
    <x v="2"/>
    <d v="2019-07-24T00:00:00"/>
    <s v="WED"/>
    <s v="JUL"/>
    <x v="0"/>
    <s v="Q3"/>
    <s v="WEEKDAY"/>
    <n v="18"/>
    <n v="40"/>
    <n v="7"/>
    <n v="126"/>
    <n v="33"/>
    <n v="720"/>
    <n v="594"/>
    <s v="PROFIT"/>
    <n v="357"/>
    <s v="B2B"/>
    <x v="1"/>
    <x v="1"/>
    <s v="UPI"/>
  </r>
  <r>
    <s v="ID-7851"/>
    <s v="EAST"/>
    <x v="1"/>
    <x v="0"/>
    <x v="2"/>
    <d v="2019-07-25T00:00:00"/>
    <s v="THU"/>
    <s v="JUL"/>
    <x v="0"/>
    <s v="Q3"/>
    <s v="WEEKDAY"/>
    <n v="63"/>
    <n v="5"/>
    <n v="2"/>
    <n v="126"/>
    <n v="3"/>
    <n v="315"/>
    <n v="189"/>
    <s v="PROFIT"/>
    <n v="150"/>
    <s v="B2B"/>
    <x v="1"/>
    <x v="3"/>
    <s v="UPI"/>
  </r>
  <r>
    <s v="ID-8679"/>
    <s v="WEST"/>
    <x v="1"/>
    <x v="2"/>
    <x v="1"/>
    <d v="2019-07-26T00:00:00"/>
    <s v="FRI"/>
    <s v="JUL"/>
    <x v="0"/>
    <s v="Q3"/>
    <s v="WEEKDAY"/>
    <n v="52"/>
    <n v="5"/>
    <n v="2"/>
    <n v="104"/>
    <n v="3"/>
    <n v="260"/>
    <n v="156"/>
    <s v="PROFIT"/>
    <n v="2"/>
    <s v="B2C"/>
    <x v="0"/>
    <x v="0"/>
    <s v="UPI"/>
  </r>
  <r>
    <s v="ID-6187"/>
    <s v="SOUTH"/>
    <x v="5"/>
    <x v="5"/>
    <x v="4"/>
    <d v="2019-07-27T00:00:00"/>
    <s v="SAT"/>
    <s v="JUL"/>
    <x v="0"/>
    <s v="Q3"/>
    <s v="WEEKEND"/>
    <n v="32"/>
    <n v="10"/>
    <n v="4"/>
    <n v="128"/>
    <n v="6"/>
    <n v="320"/>
    <n v="192"/>
    <s v="PROFIT"/>
    <n v="690"/>
    <s v="B2C"/>
    <x v="1"/>
    <x v="1"/>
    <s v="UPI"/>
  </r>
  <r>
    <s v="ID-1877"/>
    <s v="SOUTH"/>
    <x v="2"/>
    <x v="1"/>
    <x v="3"/>
    <d v="2019-07-28T00:00:00"/>
    <s v="SUN"/>
    <s v="JUL"/>
    <x v="0"/>
    <s v="Q3"/>
    <s v="WEEKEND"/>
    <n v="11"/>
    <n v="5"/>
    <n v="3"/>
    <n v="33"/>
    <n v="2"/>
    <n v="55"/>
    <n v="22"/>
    <s v="PROFIT"/>
    <n v="323"/>
    <s v="B2B"/>
    <x v="1"/>
    <x v="3"/>
    <s v="CREDIT"/>
  </r>
  <r>
    <s v="ID-7293"/>
    <s v="EAST"/>
    <x v="4"/>
    <x v="3"/>
    <x v="5"/>
    <d v="2019-07-29T00:00:00"/>
    <s v="MON"/>
    <s v="JUL"/>
    <x v="0"/>
    <s v="Q3"/>
    <s v="WEEKDAY"/>
    <n v="43"/>
    <n v="15"/>
    <n v="5"/>
    <n v="215"/>
    <n v="10"/>
    <n v="645"/>
    <n v="430"/>
    <s v="PROFIT"/>
    <n v="735"/>
    <s v="B2B"/>
    <x v="1"/>
    <x v="1"/>
    <s v="UPI"/>
  </r>
  <r>
    <s v="ID-1350"/>
    <s v="NORTH"/>
    <x v="5"/>
    <x v="2"/>
    <x v="4"/>
    <d v="2019-07-30T00:00:00"/>
    <s v="TUE"/>
    <s v="JUL"/>
    <x v="0"/>
    <s v="Q3"/>
    <s v="WEEKDAY"/>
    <n v="48"/>
    <n v="5"/>
    <n v="2"/>
    <n v="96"/>
    <n v="3"/>
    <n v="240"/>
    <n v="144"/>
    <s v="PROFIT"/>
    <n v="374"/>
    <s v="B2C"/>
    <x v="1"/>
    <x v="3"/>
    <s v="UPI"/>
  </r>
  <r>
    <s v="ID-1644"/>
    <s v="EAST"/>
    <x v="3"/>
    <x v="3"/>
    <x v="3"/>
    <d v="2019-07-31T00:00:00"/>
    <s v="WED"/>
    <s v="JUL"/>
    <x v="0"/>
    <s v="Q3"/>
    <s v="WEEKDAY"/>
    <n v="78"/>
    <n v="15"/>
    <n v="5"/>
    <n v="390"/>
    <n v="10"/>
    <n v="1170"/>
    <n v="780"/>
    <s v="PROFIT"/>
    <n v="51"/>
    <s v="B2B"/>
    <x v="1"/>
    <x v="2"/>
    <s v="CASH"/>
  </r>
  <r>
    <s v="ID-5027"/>
    <s v="WEST"/>
    <x v="0"/>
    <x v="3"/>
    <x v="2"/>
    <d v="2019-08-01T00:00:00"/>
    <s v="THU"/>
    <s v="AUG"/>
    <x v="0"/>
    <s v="Q3"/>
    <s v="WEEKDAY"/>
    <n v="32"/>
    <n v="15"/>
    <n v="5"/>
    <n v="160"/>
    <n v="10"/>
    <n v="480"/>
    <n v="320"/>
    <s v="PROFIT"/>
    <n v="947"/>
    <s v="B2B"/>
    <x v="1"/>
    <x v="3"/>
    <s v="UPI"/>
  </r>
  <r>
    <s v="ID-3625"/>
    <s v="EAST"/>
    <x v="7"/>
    <x v="6"/>
    <x v="0"/>
    <d v="2019-08-02T00:00:00"/>
    <s v="FRI"/>
    <s v="AUG"/>
    <x v="0"/>
    <s v="Q3"/>
    <s v="WEEKDAY"/>
    <n v="17"/>
    <n v="25"/>
    <n v="10"/>
    <n v="170"/>
    <n v="15"/>
    <n v="425"/>
    <n v="255"/>
    <s v="PROFIT"/>
    <n v="66"/>
    <s v="B2C"/>
    <x v="1"/>
    <x v="0"/>
    <s v="UPI"/>
  </r>
  <r>
    <s v="ID-7212"/>
    <s v="NORTH"/>
    <x v="6"/>
    <x v="3"/>
    <x v="4"/>
    <d v="2019-08-03T00:00:00"/>
    <s v="SAT"/>
    <s v="AUG"/>
    <x v="0"/>
    <s v="Q3"/>
    <s v="WEEKEND"/>
    <n v="49"/>
    <n v="15"/>
    <n v="5"/>
    <n v="245"/>
    <n v="10"/>
    <n v="735"/>
    <n v="490"/>
    <s v="PROFIT"/>
    <n v="311"/>
    <s v="B2B"/>
    <x v="1"/>
    <x v="0"/>
    <s v="CASH"/>
  </r>
  <r>
    <s v="ID-3753"/>
    <s v="SOUTH"/>
    <x v="0"/>
    <x v="0"/>
    <x v="4"/>
    <d v="2019-08-04T00:00:00"/>
    <s v="SUN"/>
    <s v="AUG"/>
    <x v="0"/>
    <s v="Q3"/>
    <s v="WEEKEND"/>
    <n v="84"/>
    <n v="5"/>
    <n v="2"/>
    <n v="168"/>
    <n v="3"/>
    <n v="420"/>
    <n v="252"/>
    <s v="PROFIT"/>
    <n v="943"/>
    <s v="B2B"/>
    <x v="0"/>
    <x v="2"/>
    <s v="UPI"/>
  </r>
  <r>
    <s v="ID-4140"/>
    <s v="WEST"/>
    <x v="7"/>
    <x v="2"/>
    <x v="2"/>
    <d v="2019-08-05T00:00:00"/>
    <s v="MON"/>
    <s v="AUG"/>
    <x v="0"/>
    <s v="Q3"/>
    <s v="WEEKDAY"/>
    <n v="99"/>
    <n v="5"/>
    <n v="2"/>
    <n v="198"/>
    <n v="3"/>
    <n v="495"/>
    <n v="297"/>
    <s v="PROFIT"/>
    <n v="695"/>
    <s v="B2C"/>
    <x v="0"/>
    <x v="3"/>
    <s v="CREDIT"/>
  </r>
  <r>
    <s v="ID-4756"/>
    <s v="NORTH"/>
    <x v="7"/>
    <x v="5"/>
    <x v="5"/>
    <d v="2019-08-06T00:00:00"/>
    <s v="TUE"/>
    <s v="AUG"/>
    <x v="0"/>
    <s v="Q3"/>
    <s v="WEEKDAY"/>
    <n v="36"/>
    <n v="10"/>
    <n v="4"/>
    <n v="144"/>
    <n v="6"/>
    <n v="360"/>
    <n v="216"/>
    <s v="PROFIT"/>
    <n v="710"/>
    <s v="B2C"/>
    <x v="0"/>
    <x v="3"/>
    <s v="UPI"/>
  </r>
  <r>
    <s v="ID-1278"/>
    <s v="SOUTH"/>
    <x v="2"/>
    <x v="5"/>
    <x v="0"/>
    <d v="2019-08-07T00:00:00"/>
    <s v="WED"/>
    <s v="AUG"/>
    <x v="0"/>
    <s v="Q3"/>
    <s v="WEEKDAY"/>
    <n v="55"/>
    <n v="10"/>
    <n v="4"/>
    <n v="220"/>
    <n v="6"/>
    <n v="550"/>
    <n v="330"/>
    <s v="PROFIT"/>
    <n v="358"/>
    <s v="B2B"/>
    <x v="0"/>
    <x v="2"/>
    <s v="UPI"/>
  </r>
  <r>
    <s v="ID-4896"/>
    <s v="EAST"/>
    <x v="3"/>
    <x v="3"/>
    <x v="1"/>
    <d v="2019-08-08T00:00:00"/>
    <s v="THU"/>
    <s v="AUG"/>
    <x v="0"/>
    <s v="Q3"/>
    <s v="WEEKDAY"/>
    <n v="89"/>
    <n v="15"/>
    <n v="5"/>
    <n v="445"/>
    <n v="10"/>
    <n v="1335"/>
    <n v="890"/>
    <s v="PROFIT"/>
    <n v="176"/>
    <s v="B2B"/>
    <x v="1"/>
    <x v="2"/>
    <s v="UPI"/>
  </r>
  <r>
    <s v="ID-8481"/>
    <s v="EAST"/>
    <x v="2"/>
    <x v="1"/>
    <x v="2"/>
    <d v="2019-08-09T00:00:00"/>
    <s v="FRI"/>
    <s v="AUG"/>
    <x v="0"/>
    <s v="Q3"/>
    <s v="WEEKDAY"/>
    <n v="39"/>
    <n v="5"/>
    <n v="3"/>
    <n v="117"/>
    <n v="2"/>
    <n v="195"/>
    <n v="78"/>
    <s v="PROFIT"/>
    <n v="575"/>
    <s v="B2B"/>
    <x v="1"/>
    <x v="2"/>
    <s v="CREDIT"/>
  </r>
  <r>
    <s v="ID-8980"/>
    <s v="EAST"/>
    <x v="8"/>
    <x v="5"/>
    <x v="5"/>
    <d v="2019-08-10T00:00:00"/>
    <s v="SAT"/>
    <s v="AUG"/>
    <x v="0"/>
    <s v="Q3"/>
    <s v="WEEKEND"/>
    <n v="41"/>
    <n v="10"/>
    <n v="4"/>
    <n v="164"/>
    <n v="6"/>
    <n v="410"/>
    <n v="246"/>
    <s v="PROFIT"/>
    <n v="238"/>
    <s v="B2C"/>
    <x v="1"/>
    <x v="3"/>
    <s v="CREDIT"/>
  </r>
  <r>
    <s v="ID-4838"/>
    <s v="EAST"/>
    <x v="4"/>
    <x v="3"/>
    <x v="4"/>
    <d v="2019-08-11T00:00:00"/>
    <s v="SUN"/>
    <s v="AUG"/>
    <x v="0"/>
    <s v="Q3"/>
    <s v="WEEKEND"/>
    <n v="32"/>
    <n v="15"/>
    <n v="5"/>
    <n v="160"/>
    <n v="10"/>
    <n v="480"/>
    <n v="320"/>
    <s v="PROFIT"/>
    <n v="280"/>
    <s v="B2C"/>
    <x v="0"/>
    <x v="1"/>
    <s v="UPI"/>
  </r>
  <r>
    <s v="ID-5697"/>
    <s v="EAST"/>
    <x v="8"/>
    <x v="0"/>
    <x v="0"/>
    <d v="2019-08-12T00:00:00"/>
    <s v="MON"/>
    <s v="AUG"/>
    <x v="0"/>
    <s v="Q3"/>
    <s v="WEEKDAY"/>
    <n v="48"/>
    <n v="5"/>
    <n v="2"/>
    <n v="96"/>
    <n v="3"/>
    <n v="240"/>
    <n v="144"/>
    <s v="PROFIT"/>
    <n v="502"/>
    <s v="B2C"/>
    <x v="0"/>
    <x v="1"/>
    <s v="CREDIT"/>
  </r>
  <r>
    <s v="ID-6772"/>
    <s v="SOUTH"/>
    <x v="6"/>
    <x v="3"/>
    <x v="4"/>
    <d v="2019-08-13T00:00:00"/>
    <s v="TUE"/>
    <s v="AUG"/>
    <x v="0"/>
    <s v="Q3"/>
    <s v="WEEKDAY"/>
    <n v="47"/>
    <n v="15"/>
    <n v="5"/>
    <n v="235"/>
    <n v="10"/>
    <n v="705"/>
    <n v="470"/>
    <s v="PROFIT"/>
    <n v="477"/>
    <s v="B2C"/>
    <x v="0"/>
    <x v="2"/>
    <s v="CREDIT"/>
  </r>
  <r>
    <s v="ID-4753"/>
    <s v="NORTH"/>
    <x v="1"/>
    <x v="4"/>
    <x v="3"/>
    <d v="2019-08-14T00:00:00"/>
    <s v="WED"/>
    <s v="AUG"/>
    <x v="0"/>
    <s v="Q3"/>
    <s v="WEEKDAY"/>
    <n v="19"/>
    <n v="40"/>
    <n v="7"/>
    <n v="133"/>
    <n v="33"/>
    <n v="760"/>
    <n v="627"/>
    <s v="PROFIT"/>
    <n v="828"/>
    <s v="B2B"/>
    <x v="0"/>
    <x v="0"/>
    <s v="UPI"/>
  </r>
  <r>
    <s v="ID-1337"/>
    <s v="SOUTH"/>
    <x v="8"/>
    <x v="3"/>
    <x v="1"/>
    <d v="2019-08-15T00:00:00"/>
    <s v="THU"/>
    <s v="AUG"/>
    <x v="0"/>
    <s v="Q3"/>
    <s v="WEEKDAY"/>
    <n v="46"/>
    <n v="15"/>
    <n v="5"/>
    <n v="230"/>
    <n v="10"/>
    <n v="690"/>
    <n v="460"/>
    <s v="PROFIT"/>
    <n v="968"/>
    <s v="B2C"/>
    <x v="0"/>
    <x v="2"/>
    <s v="CREDIT"/>
  </r>
  <r>
    <s v="ID-8977"/>
    <s v="NORTH"/>
    <x v="1"/>
    <x v="3"/>
    <x v="2"/>
    <d v="2019-08-16T00:00:00"/>
    <s v="FRI"/>
    <s v="AUG"/>
    <x v="0"/>
    <s v="Q3"/>
    <s v="WEEKDAY"/>
    <n v="12"/>
    <n v="15"/>
    <n v="5"/>
    <n v="60"/>
    <n v="10"/>
    <n v="180"/>
    <n v="120"/>
    <s v="PROFIT"/>
    <n v="985"/>
    <s v="B2C"/>
    <x v="1"/>
    <x v="3"/>
    <s v="UPI"/>
  </r>
  <r>
    <s v="ID-8798"/>
    <s v="EAST"/>
    <x v="6"/>
    <x v="0"/>
    <x v="3"/>
    <d v="2019-08-17T00:00:00"/>
    <s v="SAT"/>
    <s v="AUG"/>
    <x v="0"/>
    <s v="Q3"/>
    <s v="WEEKEND"/>
    <n v="41"/>
    <n v="5"/>
    <n v="2"/>
    <n v="82"/>
    <n v="3"/>
    <n v="205"/>
    <n v="123"/>
    <s v="PROFIT"/>
    <n v="311"/>
    <s v="B2B"/>
    <x v="1"/>
    <x v="1"/>
    <s v="UPI"/>
  </r>
  <r>
    <s v="ID-5838"/>
    <s v="NORTH"/>
    <x v="6"/>
    <x v="0"/>
    <x v="0"/>
    <d v="2019-08-18T00:00:00"/>
    <s v="SUN"/>
    <s v="AUG"/>
    <x v="0"/>
    <s v="Q3"/>
    <s v="WEEKEND"/>
    <n v="53"/>
    <n v="5"/>
    <n v="2"/>
    <n v="106"/>
    <n v="3"/>
    <n v="265"/>
    <n v="159"/>
    <s v="PROFIT"/>
    <n v="535"/>
    <s v="B2B"/>
    <x v="0"/>
    <x v="0"/>
    <s v="UPI"/>
  </r>
  <r>
    <s v="ID-4536"/>
    <s v="WEST"/>
    <x v="7"/>
    <x v="3"/>
    <x v="3"/>
    <d v="2019-08-19T00:00:00"/>
    <s v="MON"/>
    <s v="AUG"/>
    <x v="0"/>
    <s v="Q3"/>
    <s v="WEEKDAY"/>
    <n v="49"/>
    <n v="15"/>
    <n v="5"/>
    <n v="245"/>
    <n v="10"/>
    <n v="735"/>
    <n v="490"/>
    <s v="PROFIT"/>
    <n v="332"/>
    <s v="B2C"/>
    <x v="1"/>
    <x v="0"/>
    <s v="CREDIT"/>
  </r>
  <r>
    <s v="ID-1719"/>
    <s v="NORTH"/>
    <x v="0"/>
    <x v="2"/>
    <x v="2"/>
    <d v="2019-08-20T00:00:00"/>
    <s v="TUE"/>
    <s v="AUG"/>
    <x v="0"/>
    <s v="Q3"/>
    <s v="WEEKDAY"/>
    <n v="38"/>
    <n v="5"/>
    <n v="2"/>
    <n v="76"/>
    <n v="3"/>
    <n v="190"/>
    <n v="114"/>
    <s v="PROFIT"/>
    <n v="937"/>
    <s v="B2C"/>
    <x v="0"/>
    <x v="3"/>
    <s v="CREDIT"/>
  </r>
  <r>
    <s v="ID-5184"/>
    <s v="EAST"/>
    <x v="8"/>
    <x v="4"/>
    <x v="0"/>
    <d v="2019-08-21T00:00:00"/>
    <s v="WED"/>
    <s v="AUG"/>
    <x v="0"/>
    <s v="Q3"/>
    <s v="WEEKDAY"/>
    <n v="45"/>
    <n v="40"/>
    <n v="7"/>
    <n v="315"/>
    <n v="33"/>
    <n v="1800"/>
    <n v="1485"/>
    <s v="PROFIT"/>
    <n v="697"/>
    <s v="B2C"/>
    <x v="0"/>
    <x v="1"/>
    <s v="UPI"/>
  </r>
  <r>
    <s v="ID-2875"/>
    <s v="EAST"/>
    <x v="4"/>
    <x v="4"/>
    <x v="1"/>
    <d v="2019-08-22T00:00:00"/>
    <s v="THU"/>
    <s v="AUG"/>
    <x v="0"/>
    <s v="Q3"/>
    <s v="WEEKDAY"/>
    <n v="76"/>
    <n v="40"/>
    <n v="7"/>
    <n v="532"/>
    <n v="33"/>
    <n v="3040"/>
    <n v="2508"/>
    <s v="PROFIT"/>
    <n v="950"/>
    <s v="B2B"/>
    <x v="0"/>
    <x v="3"/>
    <s v="UPI"/>
  </r>
  <r>
    <s v="ID-3900"/>
    <s v="WEST"/>
    <x v="8"/>
    <x v="1"/>
    <x v="2"/>
    <d v="2019-08-23T00:00:00"/>
    <s v="FRI"/>
    <s v="AUG"/>
    <x v="0"/>
    <s v="Q3"/>
    <s v="WEEKDAY"/>
    <n v="24"/>
    <n v="5"/>
    <n v="3"/>
    <n v="72"/>
    <n v="2"/>
    <n v="120"/>
    <n v="48"/>
    <s v="PROFIT"/>
    <n v="314"/>
    <s v="B2C"/>
    <x v="1"/>
    <x v="3"/>
    <s v="UPI"/>
  </r>
  <r>
    <s v="ID-5758"/>
    <s v="EAST"/>
    <x v="4"/>
    <x v="1"/>
    <x v="1"/>
    <d v="2019-08-24T00:00:00"/>
    <s v="SAT"/>
    <s v="AUG"/>
    <x v="0"/>
    <s v="Q3"/>
    <s v="WEEKEND"/>
    <n v="39"/>
    <n v="5"/>
    <n v="3"/>
    <n v="117"/>
    <n v="2"/>
    <n v="195"/>
    <n v="78"/>
    <s v="PROFIT"/>
    <n v="34"/>
    <s v="B2B"/>
    <x v="0"/>
    <x v="2"/>
    <s v="CASH"/>
  </r>
  <r>
    <s v="ID-2081"/>
    <s v="SOUTH"/>
    <x v="5"/>
    <x v="3"/>
    <x v="1"/>
    <d v="2019-08-25T00:00:00"/>
    <s v="SUN"/>
    <s v="AUG"/>
    <x v="0"/>
    <s v="Q3"/>
    <s v="WEEKEND"/>
    <n v="24"/>
    <n v="15"/>
    <n v="5"/>
    <n v="120"/>
    <n v="10"/>
    <n v="360"/>
    <n v="240"/>
    <s v="PROFIT"/>
    <n v="645"/>
    <s v="B2B"/>
    <x v="1"/>
    <x v="0"/>
    <s v="UPI"/>
  </r>
  <r>
    <s v="ID-7259"/>
    <s v="NORTH"/>
    <x v="4"/>
    <x v="1"/>
    <x v="2"/>
    <d v="2019-08-26T00:00:00"/>
    <s v="MON"/>
    <s v="AUG"/>
    <x v="0"/>
    <s v="Q3"/>
    <s v="WEEKDAY"/>
    <n v="43"/>
    <n v="5"/>
    <n v="3"/>
    <n v="129"/>
    <n v="2"/>
    <n v="215"/>
    <n v="86"/>
    <s v="PROFIT"/>
    <n v="591"/>
    <s v="B2B"/>
    <x v="0"/>
    <x v="2"/>
    <s v="UPI"/>
  </r>
  <r>
    <s v="ID-8539"/>
    <s v="SOUTH"/>
    <x v="2"/>
    <x v="3"/>
    <x v="1"/>
    <d v="2019-08-27T00:00:00"/>
    <s v="TUE"/>
    <s v="AUG"/>
    <x v="0"/>
    <s v="Q3"/>
    <s v="WEEKDAY"/>
    <n v="31"/>
    <n v="15"/>
    <n v="5"/>
    <n v="155"/>
    <n v="10"/>
    <n v="465"/>
    <n v="310"/>
    <s v="PROFIT"/>
    <n v="725"/>
    <s v="B2B"/>
    <x v="1"/>
    <x v="1"/>
    <s v="UPI"/>
  </r>
  <r>
    <s v="ID-4547"/>
    <s v="EAST"/>
    <x v="3"/>
    <x v="3"/>
    <x v="0"/>
    <d v="2019-08-28T00:00:00"/>
    <s v="WED"/>
    <s v="AUG"/>
    <x v="0"/>
    <s v="Q3"/>
    <s v="WEEKDAY"/>
    <n v="18"/>
    <n v="15"/>
    <n v="5"/>
    <n v="90"/>
    <n v="10"/>
    <n v="270"/>
    <n v="180"/>
    <s v="PROFIT"/>
    <n v="852"/>
    <s v="B2B"/>
    <x v="0"/>
    <x v="2"/>
    <s v="UPI"/>
  </r>
  <r>
    <s v="ID-4021"/>
    <s v="NORTH"/>
    <x v="8"/>
    <x v="4"/>
    <x v="1"/>
    <d v="2019-08-29T00:00:00"/>
    <s v="THU"/>
    <s v="AUG"/>
    <x v="0"/>
    <s v="Q3"/>
    <s v="WEEKDAY"/>
    <n v="97"/>
    <n v="40"/>
    <n v="7"/>
    <n v="679"/>
    <n v="33"/>
    <n v="3880"/>
    <n v="3201"/>
    <s v="PROFIT"/>
    <n v="717"/>
    <s v="B2B"/>
    <x v="0"/>
    <x v="1"/>
    <s v="CASH"/>
  </r>
  <r>
    <s v="ID-2645"/>
    <s v="WEST"/>
    <x v="6"/>
    <x v="6"/>
    <x v="5"/>
    <d v="2019-08-30T00:00:00"/>
    <s v="FRI"/>
    <s v="AUG"/>
    <x v="0"/>
    <s v="Q3"/>
    <s v="WEEKDAY"/>
    <n v="25"/>
    <n v="25"/>
    <n v="10"/>
    <n v="250"/>
    <n v="15"/>
    <n v="625"/>
    <n v="375"/>
    <s v="PROFIT"/>
    <n v="29"/>
    <s v="B2B"/>
    <x v="1"/>
    <x v="2"/>
    <s v="CREDIT"/>
  </r>
  <r>
    <s v="ID-5093"/>
    <s v="NORTH"/>
    <x v="6"/>
    <x v="5"/>
    <x v="2"/>
    <d v="2019-08-31T00:00:00"/>
    <s v="SAT"/>
    <s v="AUG"/>
    <x v="0"/>
    <s v="Q3"/>
    <s v="WEEKEND"/>
    <n v="56"/>
    <n v="10"/>
    <n v="4"/>
    <n v="224"/>
    <n v="6"/>
    <n v="560"/>
    <n v="336"/>
    <s v="PROFIT"/>
    <n v="994"/>
    <s v="B2C"/>
    <x v="1"/>
    <x v="3"/>
    <s v="UPI"/>
  </r>
  <r>
    <s v="ID-7600"/>
    <s v="EAST"/>
    <x v="2"/>
    <x v="0"/>
    <x v="5"/>
    <d v="2019-09-01T00:00:00"/>
    <s v="SUN"/>
    <s v="SEP"/>
    <x v="0"/>
    <s v="Q3"/>
    <s v="WEEKEND"/>
    <n v="15"/>
    <n v="5"/>
    <n v="2"/>
    <n v="30"/>
    <n v="3"/>
    <n v="75"/>
    <n v="45"/>
    <s v="PROFIT"/>
    <n v="692"/>
    <s v="B2C"/>
    <x v="0"/>
    <x v="3"/>
    <s v="CASH"/>
  </r>
  <r>
    <s v="ID-2656"/>
    <s v="NORTH"/>
    <x v="3"/>
    <x v="3"/>
    <x v="4"/>
    <d v="2019-09-02T00:00:00"/>
    <s v="MON"/>
    <s v="SEP"/>
    <x v="0"/>
    <s v="Q3"/>
    <s v="WEEKDAY"/>
    <n v="55"/>
    <n v="15"/>
    <n v="5"/>
    <n v="275"/>
    <n v="10"/>
    <n v="825"/>
    <n v="550"/>
    <s v="PROFIT"/>
    <n v="227"/>
    <s v="B2C"/>
    <x v="0"/>
    <x v="0"/>
    <s v="CREDIT"/>
  </r>
  <r>
    <s v="ID-2450"/>
    <s v="NORTH"/>
    <x v="7"/>
    <x v="6"/>
    <x v="0"/>
    <d v="2019-09-03T00:00:00"/>
    <s v="TUE"/>
    <s v="SEP"/>
    <x v="0"/>
    <s v="Q3"/>
    <s v="WEEKDAY"/>
    <n v="90"/>
    <n v="25"/>
    <n v="10"/>
    <n v="900"/>
    <n v="15"/>
    <n v="2250"/>
    <n v="1350"/>
    <s v="PROFIT"/>
    <n v="702"/>
    <s v="B2C"/>
    <x v="0"/>
    <x v="0"/>
    <s v="UPI"/>
  </r>
  <r>
    <s v="ID-2204"/>
    <s v="NORTH"/>
    <x v="8"/>
    <x v="0"/>
    <x v="5"/>
    <d v="2019-09-04T00:00:00"/>
    <s v="WED"/>
    <s v="SEP"/>
    <x v="0"/>
    <s v="Q3"/>
    <s v="WEEKDAY"/>
    <n v="14"/>
    <n v="5"/>
    <n v="2"/>
    <n v="28"/>
    <n v="3"/>
    <n v="70"/>
    <n v="42"/>
    <s v="PROFIT"/>
    <n v="467"/>
    <s v="B2B"/>
    <x v="1"/>
    <x v="2"/>
    <s v="UPI"/>
  </r>
  <r>
    <s v="ID-6027"/>
    <s v="SOUTH"/>
    <x v="4"/>
    <x v="6"/>
    <x v="2"/>
    <d v="2019-09-05T00:00:00"/>
    <s v="THU"/>
    <s v="SEP"/>
    <x v="0"/>
    <s v="Q3"/>
    <s v="WEEKDAY"/>
    <n v="68"/>
    <n v="25"/>
    <n v="10"/>
    <n v="680"/>
    <n v="15"/>
    <n v="1700"/>
    <n v="1020"/>
    <s v="PROFIT"/>
    <n v="111"/>
    <s v="B2C"/>
    <x v="0"/>
    <x v="0"/>
    <s v="UPI"/>
  </r>
  <r>
    <s v="ID-7521"/>
    <s v="WEST"/>
    <x v="2"/>
    <x v="5"/>
    <x v="5"/>
    <d v="2019-09-06T00:00:00"/>
    <s v="FRI"/>
    <s v="SEP"/>
    <x v="0"/>
    <s v="Q3"/>
    <s v="WEEKDAY"/>
    <n v="64"/>
    <n v="10"/>
    <n v="4"/>
    <n v="256"/>
    <n v="6"/>
    <n v="640"/>
    <n v="384"/>
    <s v="PROFIT"/>
    <n v="500"/>
    <s v="B2B"/>
    <x v="1"/>
    <x v="1"/>
    <s v="UPI"/>
  </r>
  <r>
    <s v="ID-5550"/>
    <s v="WEST"/>
    <x v="0"/>
    <x v="2"/>
    <x v="0"/>
    <d v="2019-09-07T00:00:00"/>
    <s v="SAT"/>
    <s v="SEP"/>
    <x v="0"/>
    <s v="Q3"/>
    <s v="WEEKEND"/>
    <n v="63"/>
    <n v="5"/>
    <n v="2"/>
    <n v="126"/>
    <n v="3"/>
    <n v="315"/>
    <n v="189"/>
    <s v="PROFIT"/>
    <n v="292"/>
    <s v="B2B"/>
    <x v="1"/>
    <x v="1"/>
    <s v="CREDIT"/>
  </r>
  <r>
    <s v="ID-4220"/>
    <s v="WEST"/>
    <x v="3"/>
    <x v="5"/>
    <x v="1"/>
    <d v="2019-09-08T00:00:00"/>
    <s v="SUN"/>
    <s v="SEP"/>
    <x v="0"/>
    <s v="Q3"/>
    <s v="WEEKEND"/>
    <n v="68"/>
    <n v="10"/>
    <n v="4"/>
    <n v="272"/>
    <n v="6"/>
    <n v="680"/>
    <n v="408"/>
    <s v="PROFIT"/>
    <n v="805"/>
    <s v="B2C"/>
    <x v="0"/>
    <x v="2"/>
    <s v="UPI"/>
  </r>
  <r>
    <s v="ID-3225"/>
    <s v="EAST"/>
    <x v="8"/>
    <x v="2"/>
    <x v="5"/>
    <d v="2019-09-09T00:00:00"/>
    <s v="MON"/>
    <s v="SEP"/>
    <x v="0"/>
    <s v="Q3"/>
    <s v="WEEKDAY"/>
    <n v="59"/>
    <n v="5"/>
    <n v="2"/>
    <n v="118"/>
    <n v="3"/>
    <n v="295"/>
    <n v="177"/>
    <s v="PROFIT"/>
    <n v="65"/>
    <s v="B2C"/>
    <x v="0"/>
    <x v="1"/>
    <s v="CREDIT"/>
  </r>
  <r>
    <s v="ID-3387"/>
    <s v="SOUTH"/>
    <x v="0"/>
    <x v="1"/>
    <x v="5"/>
    <d v="2019-09-10T00:00:00"/>
    <s v="TUE"/>
    <s v="SEP"/>
    <x v="0"/>
    <s v="Q3"/>
    <s v="WEEKDAY"/>
    <n v="28"/>
    <n v="5"/>
    <n v="3"/>
    <n v="84"/>
    <n v="2"/>
    <n v="140"/>
    <n v="56"/>
    <s v="PROFIT"/>
    <n v="878"/>
    <s v="B2C"/>
    <x v="1"/>
    <x v="0"/>
    <s v="UPI"/>
  </r>
  <r>
    <s v="ID-6708"/>
    <s v="EAST"/>
    <x v="2"/>
    <x v="3"/>
    <x v="3"/>
    <d v="2019-09-11T00:00:00"/>
    <s v="WED"/>
    <s v="SEP"/>
    <x v="0"/>
    <s v="Q3"/>
    <s v="WEEKDAY"/>
    <n v="97"/>
    <n v="15"/>
    <n v="5"/>
    <n v="485"/>
    <n v="10"/>
    <n v="1455"/>
    <n v="970"/>
    <s v="PROFIT"/>
    <n v="449"/>
    <s v="B2C"/>
    <x v="0"/>
    <x v="3"/>
    <s v="UPI"/>
  </r>
  <r>
    <s v="ID-1758"/>
    <s v="WEST"/>
    <x v="6"/>
    <x v="5"/>
    <x v="2"/>
    <d v="2019-09-12T00:00:00"/>
    <s v="THU"/>
    <s v="SEP"/>
    <x v="0"/>
    <s v="Q3"/>
    <s v="WEEKDAY"/>
    <n v="24"/>
    <n v="10"/>
    <n v="4"/>
    <n v="96"/>
    <n v="6"/>
    <n v="240"/>
    <n v="144"/>
    <s v="PROFIT"/>
    <n v="547"/>
    <s v="B2C"/>
    <x v="0"/>
    <x v="2"/>
    <s v="UPI"/>
  </r>
  <r>
    <s v="ID-6998"/>
    <s v="NORTH"/>
    <x v="2"/>
    <x v="2"/>
    <x v="5"/>
    <d v="2019-09-13T00:00:00"/>
    <s v="FRI"/>
    <s v="SEP"/>
    <x v="0"/>
    <s v="Q3"/>
    <s v="WEEKDAY"/>
    <n v="86"/>
    <n v="5"/>
    <n v="2"/>
    <n v="172"/>
    <n v="3"/>
    <n v="430"/>
    <n v="258"/>
    <s v="PROFIT"/>
    <n v="16"/>
    <s v="B2C"/>
    <x v="0"/>
    <x v="0"/>
    <s v="CREDIT"/>
  </r>
  <r>
    <s v="ID-5312"/>
    <s v="NORTH"/>
    <x v="3"/>
    <x v="4"/>
    <x v="2"/>
    <d v="2019-09-14T00:00:00"/>
    <s v="SAT"/>
    <s v="SEP"/>
    <x v="0"/>
    <s v="Q3"/>
    <s v="WEEKEND"/>
    <n v="59"/>
    <n v="40"/>
    <n v="7"/>
    <n v="413"/>
    <n v="33"/>
    <n v="2360"/>
    <n v="1947"/>
    <s v="PROFIT"/>
    <n v="843"/>
    <s v="B2B"/>
    <x v="0"/>
    <x v="3"/>
    <s v="CREDIT"/>
  </r>
  <r>
    <s v="ID-2009"/>
    <s v="EAST"/>
    <x v="5"/>
    <x v="0"/>
    <x v="0"/>
    <d v="2019-09-15T00:00:00"/>
    <s v="SUN"/>
    <s v="SEP"/>
    <x v="0"/>
    <s v="Q3"/>
    <s v="WEEKEND"/>
    <n v="29"/>
    <n v="5"/>
    <n v="2"/>
    <n v="58"/>
    <n v="3"/>
    <n v="145"/>
    <n v="87"/>
    <s v="PROFIT"/>
    <n v="562"/>
    <s v="B2B"/>
    <x v="1"/>
    <x v="1"/>
    <s v="CREDIT"/>
  </r>
  <r>
    <s v="ID-4698"/>
    <s v="SOUTH"/>
    <x v="7"/>
    <x v="5"/>
    <x v="0"/>
    <d v="2019-09-16T00:00:00"/>
    <s v="MON"/>
    <s v="SEP"/>
    <x v="0"/>
    <s v="Q3"/>
    <s v="WEEKDAY"/>
    <n v="26"/>
    <n v="10"/>
    <n v="4"/>
    <n v="104"/>
    <n v="6"/>
    <n v="260"/>
    <n v="156"/>
    <s v="PROFIT"/>
    <n v="990"/>
    <s v="B2C"/>
    <x v="0"/>
    <x v="1"/>
    <s v="CASH"/>
  </r>
  <r>
    <s v="ID-8228"/>
    <s v="NORTH"/>
    <x v="6"/>
    <x v="6"/>
    <x v="3"/>
    <d v="2019-09-17T00:00:00"/>
    <s v="TUE"/>
    <s v="SEP"/>
    <x v="0"/>
    <s v="Q3"/>
    <s v="WEEKDAY"/>
    <n v="28"/>
    <n v="25"/>
    <n v="10"/>
    <n v="280"/>
    <n v="15"/>
    <n v="700"/>
    <n v="420"/>
    <s v="PROFIT"/>
    <n v="739"/>
    <s v="B2B"/>
    <x v="1"/>
    <x v="0"/>
    <s v="CASH"/>
  </r>
  <r>
    <s v="ID-8743"/>
    <s v="WEST"/>
    <x v="5"/>
    <x v="5"/>
    <x v="4"/>
    <d v="2019-09-18T00:00:00"/>
    <s v="WED"/>
    <s v="SEP"/>
    <x v="0"/>
    <s v="Q3"/>
    <s v="WEEKDAY"/>
    <n v="27"/>
    <n v="10"/>
    <n v="4"/>
    <n v="108"/>
    <n v="6"/>
    <n v="270"/>
    <n v="162"/>
    <s v="PROFIT"/>
    <n v="182"/>
    <s v="B2B"/>
    <x v="0"/>
    <x v="1"/>
    <s v="UPI"/>
  </r>
  <r>
    <s v="ID-2376"/>
    <s v="NORTH"/>
    <x v="3"/>
    <x v="1"/>
    <x v="1"/>
    <d v="2019-09-19T00:00:00"/>
    <s v="THU"/>
    <s v="SEP"/>
    <x v="0"/>
    <s v="Q3"/>
    <s v="WEEKDAY"/>
    <n v="40"/>
    <n v="5"/>
    <n v="3"/>
    <n v="120"/>
    <n v="2"/>
    <n v="200"/>
    <n v="80"/>
    <s v="PROFIT"/>
    <n v="402"/>
    <s v="B2B"/>
    <x v="0"/>
    <x v="3"/>
    <s v="UPI"/>
  </r>
  <r>
    <s v="ID-1428"/>
    <s v="WEST"/>
    <x v="8"/>
    <x v="2"/>
    <x v="3"/>
    <d v="2019-09-20T00:00:00"/>
    <s v="FRI"/>
    <s v="SEP"/>
    <x v="0"/>
    <s v="Q3"/>
    <s v="WEEKDAY"/>
    <n v="79"/>
    <n v="5"/>
    <n v="2"/>
    <n v="158"/>
    <n v="3"/>
    <n v="395"/>
    <n v="237"/>
    <s v="PROFIT"/>
    <n v="101"/>
    <s v="B2B"/>
    <x v="0"/>
    <x v="0"/>
    <s v="UPI"/>
  </r>
  <r>
    <s v="ID-4699"/>
    <s v="NORTH"/>
    <x v="8"/>
    <x v="4"/>
    <x v="1"/>
    <d v="2019-09-21T00:00:00"/>
    <s v="SAT"/>
    <s v="SEP"/>
    <x v="0"/>
    <s v="Q3"/>
    <s v="WEEKEND"/>
    <n v="13"/>
    <n v="40"/>
    <n v="7"/>
    <n v="91"/>
    <n v="33"/>
    <n v="520"/>
    <n v="429"/>
    <s v="PROFIT"/>
    <n v="709"/>
    <s v="B2C"/>
    <x v="0"/>
    <x v="1"/>
    <s v="CASH"/>
  </r>
  <r>
    <s v="ID-7413"/>
    <s v="NORTH"/>
    <x v="5"/>
    <x v="3"/>
    <x v="0"/>
    <d v="2019-09-22T00:00:00"/>
    <s v="SUN"/>
    <s v="SEP"/>
    <x v="0"/>
    <s v="Q3"/>
    <s v="WEEKEND"/>
    <n v="20"/>
    <n v="15"/>
    <n v="5"/>
    <n v="100"/>
    <n v="10"/>
    <n v="300"/>
    <n v="200"/>
    <s v="PROFIT"/>
    <n v="950"/>
    <s v="B2B"/>
    <x v="1"/>
    <x v="3"/>
    <s v="CREDIT"/>
  </r>
  <r>
    <s v="ID-4882"/>
    <s v="EAST"/>
    <x v="8"/>
    <x v="5"/>
    <x v="3"/>
    <d v="2019-09-23T00:00:00"/>
    <s v="MON"/>
    <s v="SEP"/>
    <x v="0"/>
    <s v="Q3"/>
    <s v="WEEKDAY"/>
    <n v="48"/>
    <n v="10"/>
    <n v="4"/>
    <n v="192"/>
    <n v="6"/>
    <n v="480"/>
    <n v="288"/>
    <s v="PROFIT"/>
    <n v="207"/>
    <s v="B2B"/>
    <x v="1"/>
    <x v="3"/>
    <s v="UPI"/>
  </r>
  <r>
    <s v="ID-6326"/>
    <s v="SOUTH"/>
    <x v="4"/>
    <x v="5"/>
    <x v="4"/>
    <d v="2019-09-24T00:00:00"/>
    <s v="TUE"/>
    <s v="SEP"/>
    <x v="0"/>
    <s v="Q3"/>
    <s v="WEEKDAY"/>
    <n v="22"/>
    <n v="10"/>
    <n v="4"/>
    <n v="88"/>
    <n v="6"/>
    <n v="220"/>
    <n v="132"/>
    <s v="PROFIT"/>
    <n v="98"/>
    <s v="B2C"/>
    <x v="0"/>
    <x v="3"/>
    <s v="CREDIT"/>
  </r>
  <r>
    <s v="ID-3746"/>
    <s v="EAST"/>
    <x v="1"/>
    <x v="2"/>
    <x v="1"/>
    <d v="2019-09-25T00:00:00"/>
    <s v="WED"/>
    <s v="SEP"/>
    <x v="0"/>
    <s v="Q3"/>
    <s v="WEEKDAY"/>
    <n v="24"/>
    <n v="5"/>
    <n v="2"/>
    <n v="48"/>
    <n v="3"/>
    <n v="120"/>
    <n v="72"/>
    <s v="PROFIT"/>
    <n v="518"/>
    <s v="B2C"/>
    <x v="1"/>
    <x v="3"/>
    <s v="CASH"/>
  </r>
  <r>
    <s v="ID-3692"/>
    <s v="NORTH"/>
    <x v="6"/>
    <x v="0"/>
    <x v="2"/>
    <d v="2019-09-26T00:00:00"/>
    <s v="THU"/>
    <s v="SEP"/>
    <x v="0"/>
    <s v="Q3"/>
    <s v="WEEKDAY"/>
    <n v="78"/>
    <n v="5"/>
    <n v="2"/>
    <n v="156"/>
    <n v="3"/>
    <n v="390"/>
    <n v="234"/>
    <s v="PROFIT"/>
    <n v="293"/>
    <s v="B2C"/>
    <x v="1"/>
    <x v="0"/>
    <s v="UPI"/>
  </r>
  <r>
    <s v="ID-6310"/>
    <s v="NORTH"/>
    <x v="6"/>
    <x v="0"/>
    <x v="5"/>
    <d v="2019-09-27T00:00:00"/>
    <s v="FRI"/>
    <s v="SEP"/>
    <x v="0"/>
    <s v="Q3"/>
    <s v="WEEKDAY"/>
    <n v="23"/>
    <n v="5"/>
    <n v="2"/>
    <n v="46"/>
    <n v="3"/>
    <n v="115"/>
    <n v="69"/>
    <s v="PROFIT"/>
    <n v="903"/>
    <s v="B2B"/>
    <x v="1"/>
    <x v="2"/>
    <s v="CASH"/>
  </r>
  <r>
    <s v="ID-6870"/>
    <s v="WEST"/>
    <x v="0"/>
    <x v="3"/>
    <x v="4"/>
    <d v="2019-09-28T00:00:00"/>
    <s v="SAT"/>
    <s v="SEP"/>
    <x v="0"/>
    <s v="Q3"/>
    <s v="WEEKEND"/>
    <n v="94"/>
    <n v="15"/>
    <n v="5"/>
    <n v="470"/>
    <n v="10"/>
    <n v="1410"/>
    <n v="940"/>
    <s v="PROFIT"/>
    <n v="139"/>
    <s v="B2C"/>
    <x v="1"/>
    <x v="3"/>
    <s v="CREDIT"/>
  </r>
  <r>
    <s v="ID-4636"/>
    <s v="NORTH"/>
    <x v="8"/>
    <x v="4"/>
    <x v="0"/>
    <d v="2019-09-29T00:00:00"/>
    <s v="SUN"/>
    <s v="SEP"/>
    <x v="0"/>
    <s v="Q3"/>
    <s v="WEEKEND"/>
    <n v="20"/>
    <n v="40"/>
    <n v="7"/>
    <n v="140"/>
    <n v="33"/>
    <n v="800"/>
    <n v="660"/>
    <s v="PROFIT"/>
    <n v="180"/>
    <s v="B2C"/>
    <x v="0"/>
    <x v="2"/>
    <s v="CREDIT"/>
  </r>
  <r>
    <s v="ID-6262"/>
    <s v="SOUTH"/>
    <x v="3"/>
    <x v="4"/>
    <x v="2"/>
    <d v="2019-09-30T00:00:00"/>
    <s v="MON"/>
    <s v="SEP"/>
    <x v="0"/>
    <s v="Q3"/>
    <s v="WEEKDAY"/>
    <n v="93"/>
    <n v="40"/>
    <n v="7"/>
    <n v="651"/>
    <n v="33"/>
    <n v="3720"/>
    <n v="3069"/>
    <s v="PROFIT"/>
    <n v="323"/>
    <s v="B2C"/>
    <x v="1"/>
    <x v="0"/>
    <s v="UPI"/>
  </r>
  <r>
    <s v="ID-2365"/>
    <s v="SOUTH"/>
    <x v="4"/>
    <x v="2"/>
    <x v="3"/>
    <d v="2019-10-01T00:00:00"/>
    <s v="TUE"/>
    <s v="OCT"/>
    <x v="0"/>
    <s v="Q4"/>
    <s v="WEEKDAY"/>
    <n v="66"/>
    <n v="5"/>
    <n v="2"/>
    <n v="132"/>
    <n v="3"/>
    <n v="330"/>
    <n v="198"/>
    <s v="PROFIT"/>
    <n v="595"/>
    <s v="B2B"/>
    <x v="0"/>
    <x v="1"/>
    <s v="UPI"/>
  </r>
  <r>
    <s v="ID-6269"/>
    <s v="NORTH"/>
    <x v="0"/>
    <x v="0"/>
    <x v="5"/>
    <d v="2019-10-02T00:00:00"/>
    <s v="WED"/>
    <s v="OCT"/>
    <x v="0"/>
    <s v="Q4"/>
    <s v="WEEKDAY"/>
    <n v="54"/>
    <n v="5"/>
    <n v="2"/>
    <n v="108"/>
    <n v="3"/>
    <n v="270"/>
    <n v="162"/>
    <s v="PROFIT"/>
    <n v="318"/>
    <s v="B2B"/>
    <x v="0"/>
    <x v="0"/>
    <s v="CREDIT"/>
  </r>
  <r>
    <s v="ID-8253"/>
    <s v="NORTH"/>
    <x v="2"/>
    <x v="4"/>
    <x v="5"/>
    <d v="2019-10-03T00:00:00"/>
    <s v="THU"/>
    <s v="OCT"/>
    <x v="0"/>
    <s v="Q4"/>
    <s v="WEEKDAY"/>
    <n v="25"/>
    <n v="40"/>
    <n v="7"/>
    <n v="175"/>
    <n v="33"/>
    <n v="1000"/>
    <n v="825"/>
    <s v="PROFIT"/>
    <n v="233"/>
    <s v="B2B"/>
    <x v="1"/>
    <x v="3"/>
    <s v="CASH"/>
  </r>
  <r>
    <s v="ID-2599"/>
    <s v="WEST"/>
    <x v="3"/>
    <x v="1"/>
    <x v="3"/>
    <d v="2019-10-04T00:00:00"/>
    <s v="FRI"/>
    <s v="OCT"/>
    <x v="0"/>
    <s v="Q4"/>
    <s v="WEEKDAY"/>
    <n v="82"/>
    <n v="5"/>
    <n v="3"/>
    <n v="246"/>
    <n v="2"/>
    <n v="410"/>
    <n v="164"/>
    <s v="PROFIT"/>
    <n v="787"/>
    <s v="B2B"/>
    <x v="0"/>
    <x v="1"/>
    <s v="CASH"/>
  </r>
  <r>
    <s v="ID-3050"/>
    <s v="SOUTH"/>
    <x v="8"/>
    <x v="4"/>
    <x v="0"/>
    <d v="2019-10-05T00:00:00"/>
    <s v="SAT"/>
    <s v="OCT"/>
    <x v="0"/>
    <s v="Q4"/>
    <s v="WEEKEND"/>
    <n v="73"/>
    <n v="40"/>
    <n v="7"/>
    <n v="511"/>
    <n v="33"/>
    <n v="2920"/>
    <n v="2409"/>
    <s v="PROFIT"/>
    <n v="352"/>
    <s v="B2B"/>
    <x v="1"/>
    <x v="2"/>
    <s v="CREDIT"/>
  </r>
  <r>
    <s v="ID-7615"/>
    <s v="SOUTH"/>
    <x v="1"/>
    <x v="0"/>
    <x v="4"/>
    <d v="2019-10-06T00:00:00"/>
    <s v="SUN"/>
    <s v="OCT"/>
    <x v="0"/>
    <s v="Q4"/>
    <s v="WEEKEND"/>
    <n v="23"/>
    <n v="5"/>
    <n v="2"/>
    <n v="46"/>
    <n v="3"/>
    <n v="115"/>
    <n v="69"/>
    <s v="PROFIT"/>
    <n v="424"/>
    <s v="B2B"/>
    <x v="1"/>
    <x v="3"/>
    <s v="CREDIT"/>
  </r>
  <r>
    <s v="ID-7337"/>
    <s v="SOUTH"/>
    <x v="1"/>
    <x v="4"/>
    <x v="3"/>
    <d v="2019-10-07T00:00:00"/>
    <s v="MON"/>
    <s v="OCT"/>
    <x v="0"/>
    <s v="Q4"/>
    <s v="WEEKDAY"/>
    <n v="46"/>
    <n v="40"/>
    <n v="7"/>
    <n v="322"/>
    <n v="33"/>
    <n v="1840"/>
    <n v="1518"/>
    <s v="PROFIT"/>
    <n v="693"/>
    <s v="B2B"/>
    <x v="1"/>
    <x v="1"/>
    <s v="CREDIT"/>
  </r>
  <r>
    <s v="ID-3609"/>
    <s v="WEST"/>
    <x v="0"/>
    <x v="3"/>
    <x v="0"/>
    <d v="2019-10-08T00:00:00"/>
    <s v="TUE"/>
    <s v="OCT"/>
    <x v="0"/>
    <s v="Q4"/>
    <s v="WEEKDAY"/>
    <n v="39"/>
    <n v="15"/>
    <n v="5"/>
    <n v="195"/>
    <n v="10"/>
    <n v="585"/>
    <n v="390"/>
    <s v="PROFIT"/>
    <n v="200"/>
    <s v="B2C"/>
    <x v="1"/>
    <x v="2"/>
    <s v="CASH"/>
  </r>
  <r>
    <s v="ID-4730"/>
    <s v="NORTH"/>
    <x v="6"/>
    <x v="6"/>
    <x v="0"/>
    <d v="2019-10-09T00:00:00"/>
    <s v="WED"/>
    <s v="OCT"/>
    <x v="0"/>
    <s v="Q4"/>
    <s v="WEEKDAY"/>
    <n v="61"/>
    <n v="25"/>
    <n v="10"/>
    <n v="610"/>
    <n v="15"/>
    <n v="1525"/>
    <n v="915"/>
    <s v="PROFIT"/>
    <n v="633"/>
    <s v="B2B"/>
    <x v="1"/>
    <x v="3"/>
    <s v="CREDIT"/>
  </r>
  <r>
    <s v="ID-6844"/>
    <s v="WEST"/>
    <x v="0"/>
    <x v="6"/>
    <x v="3"/>
    <d v="2019-10-10T00:00:00"/>
    <s v="THU"/>
    <s v="OCT"/>
    <x v="0"/>
    <s v="Q4"/>
    <s v="WEEKDAY"/>
    <n v="22"/>
    <n v="25"/>
    <n v="10"/>
    <n v="220"/>
    <n v="15"/>
    <n v="550"/>
    <n v="330"/>
    <s v="PROFIT"/>
    <n v="38"/>
    <s v="B2B"/>
    <x v="0"/>
    <x v="2"/>
    <s v="UPI"/>
  </r>
  <r>
    <s v="ID-7694"/>
    <s v="EAST"/>
    <x v="2"/>
    <x v="2"/>
    <x v="3"/>
    <d v="2019-10-11T00:00:00"/>
    <s v="FRI"/>
    <s v="OCT"/>
    <x v="0"/>
    <s v="Q4"/>
    <s v="WEEKDAY"/>
    <n v="64"/>
    <n v="5"/>
    <n v="2"/>
    <n v="128"/>
    <n v="3"/>
    <n v="320"/>
    <n v="192"/>
    <s v="PROFIT"/>
    <n v="48"/>
    <s v="B2C"/>
    <x v="0"/>
    <x v="3"/>
    <s v="CREDIT"/>
  </r>
  <r>
    <s v="ID-8445"/>
    <s v="SOUTH"/>
    <x v="6"/>
    <x v="6"/>
    <x v="3"/>
    <d v="2019-10-12T00:00:00"/>
    <s v="SAT"/>
    <s v="OCT"/>
    <x v="0"/>
    <s v="Q4"/>
    <s v="WEEKEND"/>
    <n v="54"/>
    <n v="25"/>
    <n v="10"/>
    <n v="540"/>
    <n v="15"/>
    <n v="1350"/>
    <n v="810"/>
    <s v="PROFIT"/>
    <n v="263"/>
    <s v="B2B"/>
    <x v="1"/>
    <x v="0"/>
    <s v="UPI"/>
  </r>
  <r>
    <s v="ID-3546"/>
    <s v="EAST"/>
    <x v="8"/>
    <x v="0"/>
    <x v="4"/>
    <d v="2019-10-13T00:00:00"/>
    <s v="SUN"/>
    <s v="OCT"/>
    <x v="0"/>
    <s v="Q4"/>
    <s v="WEEKEND"/>
    <n v="92"/>
    <n v="5"/>
    <n v="2"/>
    <n v="184"/>
    <n v="3"/>
    <n v="460"/>
    <n v="276"/>
    <s v="PROFIT"/>
    <n v="257"/>
    <s v="B2B"/>
    <x v="1"/>
    <x v="2"/>
    <s v="CASH"/>
  </r>
  <r>
    <s v="ID-8715"/>
    <s v="SOUTH"/>
    <x v="0"/>
    <x v="5"/>
    <x v="2"/>
    <d v="2019-10-14T00:00:00"/>
    <s v="MON"/>
    <s v="OCT"/>
    <x v="0"/>
    <s v="Q4"/>
    <s v="WEEKDAY"/>
    <n v="65"/>
    <n v="10"/>
    <n v="4"/>
    <n v="260"/>
    <n v="6"/>
    <n v="650"/>
    <n v="390"/>
    <s v="PROFIT"/>
    <n v="454"/>
    <s v="B2B"/>
    <x v="1"/>
    <x v="3"/>
    <s v="CREDIT"/>
  </r>
  <r>
    <s v="ID-8816"/>
    <s v="NORTH"/>
    <x v="7"/>
    <x v="3"/>
    <x v="0"/>
    <d v="2019-10-15T00:00:00"/>
    <s v="TUE"/>
    <s v="OCT"/>
    <x v="0"/>
    <s v="Q4"/>
    <s v="WEEKDAY"/>
    <n v="40"/>
    <n v="15"/>
    <n v="5"/>
    <n v="200"/>
    <n v="10"/>
    <n v="600"/>
    <n v="400"/>
    <s v="PROFIT"/>
    <n v="885"/>
    <s v="B2B"/>
    <x v="0"/>
    <x v="1"/>
    <s v="UPI"/>
  </r>
  <r>
    <s v="ID-7961"/>
    <s v="EAST"/>
    <x v="4"/>
    <x v="3"/>
    <x v="1"/>
    <d v="2019-10-16T00:00:00"/>
    <s v="WED"/>
    <s v="OCT"/>
    <x v="0"/>
    <s v="Q4"/>
    <s v="WEEKDAY"/>
    <n v="91"/>
    <n v="15"/>
    <n v="5"/>
    <n v="455"/>
    <n v="10"/>
    <n v="1365"/>
    <n v="910"/>
    <s v="PROFIT"/>
    <n v="661"/>
    <s v="B2C"/>
    <x v="1"/>
    <x v="2"/>
    <s v="CREDIT"/>
  </r>
  <r>
    <s v="ID-6254"/>
    <s v="SOUTH"/>
    <x v="4"/>
    <x v="5"/>
    <x v="2"/>
    <d v="2019-10-17T00:00:00"/>
    <s v="THU"/>
    <s v="OCT"/>
    <x v="0"/>
    <s v="Q4"/>
    <s v="WEEKDAY"/>
    <n v="79"/>
    <n v="10"/>
    <n v="4"/>
    <n v="316"/>
    <n v="6"/>
    <n v="790"/>
    <n v="474"/>
    <s v="PROFIT"/>
    <n v="348"/>
    <s v="B2B"/>
    <x v="0"/>
    <x v="0"/>
    <s v="UPI"/>
  </r>
  <r>
    <s v="ID-5060"/>
    <s v="WEST"/>
    <x v="5"/>
    <x v="6"/>
    <x v="3"/>
    <d v="2019-10-18T00:00:00"/>
    <s v="FRI"/>
    <s v="OCT"/>
    <x v="0"/>
    <s v="Q4"/>
    <s v="WEEKDAY"/>
    <n v="52"/>
    <n v="25"/>
    <n v="10"/>
    <n v="520"/>
    <n v="15"/>
    <n v="1300"/>
    <n v="780"/>
    <s v="PROFIT"/>
    <n v="425"/>
    <s v="B2C"/>
    <x v="1"/>
    <x v="3"/>
    <s v="CASH"/>
  </r>
  <r>
    <s v="ID-2882"/>
    <s v="WEST"/>
    <x v="2"/>
    <x v="5"/>
    <x v="3"/>
    <d v="2019-10-19T00:00:00"/>
    <s v="SAT"/>
    <s v="OCT"/>
    <x v="0"/>
    <s v="Q4"/>
    <s v="WEEKEND"/>
    <n v="94"/>
    <n v="10"/>
    <n v="4"/>
    <n v="376"/>
    <n v="6"/>
    <n v="940"/>
    <n v="564"/>
    <s v="PROFIT"/>
    <n v="239"/>
    <s v="B2C"/>
    <x v="1"/>
    <x v="3"/>
    <s v="UPI"/>
  </r>
  <r>
    <s v="ID-5272"/>
    <s v="WEST"/>
    <x v="5"/>
    <x v="3"/>
    <x v="5"/>
    <d v="2019-10-20T00:00:00"/>
    <s v="SUN"/>
    <s v="OCT"/>
    <x v="0"/>
    <s v="Q4"/>
    <s v="WEEKEND"/>
    <n v="16"/>
    <n v="15"/>
    <n v="5"/>
    <n v="80"/>
    <n v="10"/>
    <n v="240"/>
    <n v="160"/>
    <s v="PROFIT"/>
    <n v="850"/>
    <s v="B2B"/>
    <x v="0"/>
    <x v="3"/>
    <s v="CASH"/>
  </r>
  <r>
    <s v="ID-7671"/>
    <s v="NORTH"/>
    <x v="4"/>
    <x v="6"/>
    <x v="4"/>
    <d v="2019-10-21T00:00:00"/>
    <s v="MON"/>
    <s v="OCT"/>
    <x v="0"/>
    <s v="Q4"/>
    <s v="WEEKDAY"/>
    <n v="63"/>
    <n v="25"/>
    <n v="10"/>
    <n v="630"/>
    <n v="15"/>
    <n v="1575"/>
    <n v="945"/>
    <s v="PROFIT"/>
    <n v="4"/>
    <s v="B2B"/>
    <x v="1"/>
    <x v="0"/>
    <s v="UPI"/>
  </r>
  <r>
    <s v="ID-6955"/>
    <s v="WEST"/>
    <x v="5"/>
    <x v="1"/>
    <x v="3"/>
    <d v="2019-10-22T00:00:00"/>
    <s v="TUE"/>
    <s v="OCT"/>
    <x v="0"/>
    <s v="Q4"/>
    <s v="WEEKDAY"/>
    <n v="42"/>
    <n v="5"/>
    <n v="3"/>
    <n v="126"/>
    <n v="2"/>
    <n v="210"/>
    <n v="84"/>
    <s v="PROFIT"/>
    <n v="992"/>
    <s v="B2B"/>
    <x v="0"/>
    <x v="1"/>
    <s v="CREDIT"/>
  </r>
  <r>
    <s v="ID-1066"/>
    <s v="SOUTH"/>
    <x v="2"/>
    <x v="1"/>
    <x v="5"/>
    <d v="2019-10-23T00:00:00"/>
    <s v="WED"/>
    <s v="OCT"/>
    <x v="0"/>
    <s v="Q4"/>
    <s v="WEEKDAY"/>
    <n v="41"/>
    <n v="5"/>
    <n v="3"/>
    <n v="123"/>
    <n v="2"/>
    <n v="205"/>
    <n v="82"/>
    <s v="PROFIT"/>
    <n v="134"/>
    <s v="B2C"/>
    <x v="0"/>
    <x v="1"/>
    <s v="CREDIT"/>
  </r>
  <r>
    <s v="ID-3011"/>
    <s v="WEST"/>
    <x v="8"/>
    <x v="5"/>
    <x v="2"/>
    <d v="2019-10-24T00:00:00"/>
    <s v="THU"/>
    <s v="OCT"/>
    <x v="0"/>
    <s v="Q4"/>
    <s v="WEEKDAY"/>
    <n v="67"/>
    <n v="10"/>
    <n v="4"/>
    <n v="268"/>
    <n v="6"/>
    <n v="670"/>
    <n v="402"/>
    <s v="PROFIT"/>
    <n v="838"/>
    <s v="B2B"/>
    <x v="1"/>
    <x v="3"/>
    <s v="CREDIT"/>
  </r>
  <r>
    <s v="ID-8995"/>
    <s v="WEST"/>
    <x v="7"/>
    <x v="5"/>
    <x v="2"/>
    <d v="2019-10-25T00:00:00"/>
    <s v="FRI"/>
    <s v="OCT"/>
    <x v="0"/>
    <s v="Q4"/>
    <s v="WEEKDAY"/>
    <n v="72"/>
    <n v="10"/>
    <n v="4"/>
    <n v="288"/>
    <n v="6"/>
    <n v="720"/>
    <n v="432"/>
    <s v="PROFIT"/>
    <n v="874"/>
    <s v="B2C"/>
    <x v="1"/>
    <x v="0"/>
    <s v="UPI"/>
  </r>
  <r>
    <s v="ID-2563"/>
    <s v="EAST"/>
    <x v="7"/>
    <x v="5"/>
    <x v="0"/>
    <d v="2019-10-26T00:00:00"/>
    <s v="SAT"/>
    <s v="OCT"/>
    <x v="0"/>
    <s v="Q4"/>
    <s v="WEEKEND"/>
    <n v="20"/>
    <n v="10"/>
    <n v="4"/>
    <n v="80"/>
    <n v="6"/>
    <n v="200"/>
    <n v="120"/>
    <s v="PROFIT"/>
    <n v="558"/>
    <s v="B2B"/>
    <x v="1"/>
    <x v="1"/>
    <s v="CASH"/>
  </r>
  <r>
    <s v="ID-4724"/>
    <s v="EAST"/>
    <x v="0"/>
    <x v="0"/>
    <x v="4"/>
    <d v="2019-10-27T00:00:00"/>
    <s v="SUN"/>
    <s v="OCT"/>
    <x v="0"/>
    <s v="Q4"/>
    <s v="WEEKEND"/>
    <n v="68"/>
    <n v="5"/>
    <n v="2"/>
    <n v="136"/>
    <n v="3"/>
    <n v="340"/>
    <n v="204"/>
    <s v="PROFIT"/>
    <n v="744"/>
    <s v="B2C"/>
    <x v="1"/>
    <x v="2"/>
    <s v="CREDIT"/>
  </r>
  <r>
    <s v="ID-3098"/>
    <s v="NORTH"/>
    <x v="7"/>
    <x v="2"/>
    <x v="2"/>
    <d v="2019-10-28T00:00:00"/>
    <s v="MON"/>
    <s v="OCT"/>
    <x v="0"/>
    <s v="Q4"/>
    <s v="WEEKDAY"/>
    <n v="36"/>
    <n v="5"/>
    <n v="2"/>
    <n v="72"/>
    <n v="3"/>
    <n v="180"/>
    <n v="108"/>
    <s v="PROFIT"/>
    <n v="259"/>
    <s v="B2B"/>
    <x v="1"/>
    <x v="0"/>
    <s v="CREDIT"/>
  </r>
  <r>
    <s v="ID-2560"/>
    <s v="NORTH"/>
    <x v="4"/>
    <x v="2"/>
    <x v="5"/>
    <d v="2019-10-29T00:00:00"/>
    <s v="TUE"/>
    <s v="OCT"/>
    <x v="0"/>
    <s v="Q4"/>
    <s v="WEEKDAY"/>
    <n v="70"/>
    <n v="5"/>
    <n v="2"/>
    <n v="140"/>
    <n v="3"/>
    <n v="350"/>
    <n v="210"/>
    <s v="PROFIT"/>
    <n v="530"/>
    <s v="B2B"/>
    <x v="1"/>
    <x v="0"/>
    <s v="UPI"/>
  </r>
  <r>
    <s v="ID-1359"/>
    <s v="WEST"/>
    <x v="5"/>
    <x v="0"/>
    <x v="2"/>
    <d v="2019-10-30T00:00:00"/>
    <s v="WED"/>
    <s v="OCT"/>
    <x v="0"/>
    <s v="Q4"/>
    <s v="WEEKDAY"/>
    <n v="55"/>
    <n v="5"/>
    <n v="2"/>
    <n v="110"/>
    <n v="3"/>
    <n v="275"/>
    <n v="165"/>
    <s v="PROFIT"/>
    <n v="297"/>
    <s v="B2C"/>
    <x v="1"/>
    <x v="1"/>
    <s v="UPI"/>
  </r>
  <r>
    <s v="ID-8262"/>
    <s v="EAST"/>
    <x v="0"/>
    <x v="2"/>
    <x v="5"/>
    <d v="2019-10-31T00:00:00"/>
    <s v="THU"/>
    <s v="OCT"/>
    <x v="0"/>
    <s v="Q4"/>
    <s v="WEEKDAY"/>
    <n v="31"/>
    <n v="5"/>
    <n v="2"/>
    <n v="62"/>
    <n v="3"/>
    <n v="155"/>
    <n v="93"/>
    <s v="PROFIT"/>
    <n v="264"/>
    <s v="B2C"/>
    <x v="1"/>
    <x v="2"/>
    <s v="CASH"/>
  </r>
  <r>
    <s v="ID-7573"/>
    <s v="WEST"/>
    <x v="1"/>
    <x v="4"/>
    <x v="2"/>
    <d v="2019-11-01T00:00:00"/>
    <s v="FRI"/>
    <s v="NOV"/>
    <x v="0"/>
    <s v="Q4"/>
    <s v="WEEKDAY"/>
    <n v="31"/>
    <n v="40"/>
    <n v="7"/>
    <n v="217"/>
    <n v="33"/>
    <n v="1240"/>
    <n v="1023"/>
    <s v="PROFIT"/>
    <n v="983"/>
    <s v="B2B"/>
    <x v="0"/>
    <x v="2"/>
    <s v="CREDIT"/>
  </r>
  <r>
    <s v="ID-1086"/>
    <s v="NORTH"/>
    <x v="2"/>
    <x v="1"/>
    <x v="1"/>
    <d v="2019-11-02T00:00:00"/>
    <s v="SAT"/>
    <s v="NOV"/>
    <x v="0"/>
    <s v="Q4"/>
    <s v="WEEKEND"/>
    <n v="48"/>
    <n v="5"/>
    <n v="3"/>
    <n v="144"/>
    <n v="2"/>
    <n v="240"/>
    <n v="96"/>
    <s v="PROFIT"/>
    <n v="326"/>
    <s v="B2B"/>
    <x v="0"/>
    <x v="2"/>
    <s v="UPI"/>
  </r>
  <r>
    <s v="ID-3551"/>
    <s v="SOUTH"/>
    <x v="4"/>
    <x v="3"/>
    <x v="1"/>
    <d v="2019-11-03T00:00:00"/>
    <s v="SUN"/>
    <s v="NOV"/>
    <x v="0"/>
    <s v="Q4"/>
    <s v="WEEKEND"/>
    <n v="85"/>
    <n v="15"/>
    <n v="5"/>
    <n v="425"/>
    <n v="10"/>
    <n v="1275"/>
    <n v="850"/>
    <s v="PROFIT"/>
    <n v="900"/>
    <s v="B2C"/>
    <x v="1"/>
    <x v="2"/>
    <s v="CASH"/>
  </r>
  <r>
    <s v="ID-4848"/>
    <s v="WEST"/>
    <x v="8"/>
    <x v="1"/>
    <x v="5"/>
    <d v="2019-11-04T00:00:00"/>
    <s v="MON"/>
    <s v="NOV"/>
    <x v="0"/>
    <s v="Q4"/>
    <s v="WEEKDAY"/>
    <n v="59"/>
    <n v="5"/>
    <n v="3"/>
    <n v="177"/>
    <n v="2"/>
    <n v="295"/>
    <n v="118"/>
    <s v="PROFIT"/>
    <n v="449"/>
    <s v="B2C"/>
    <x v="0"/>
    <x v="1"/>
    <s v="UPI"/>
  </r>
  <r>
    <s v="ID-6395"/>
    <s v="NORTH"/>
    <x v="7"/>
    <x v="5"/>
    <x v="0"/>
    <d v="2019-11-05T00:00:00"/>
    <s v="TUE"/>
    <s v="NOV"/>
    <x v="0"/>
    <s v="Q4"/>
    <s v="WEEKDAY"/>
    <n v="32"/>
    <n v="10"/>
    <n v="4"/>
    <n v="128"/>
    <n v="6"/>
    <n v="320"/>
    <n v="192"/>
    <s v="PROFIT"/>
    <n v="790"/>
    <s v="B2B"/>
    <x v="1"/>
    <x v="0"/>
    <s v="UPI"/>
  </r>
  <r>
    <s v="ID-6880"/>
    <s v="NORTH"/>
    <x v="4"/>
    <x v="6"/>
    <x v="2"/>
    <d v="2019-11-06T00:00:00"/>
    <s v="WED"/>
    <s v="NOV"/>
    <x v="0"/>
    <s v="Q4"/>
    <s v="WEEKDAY"/>
    <n v="41"/>
    <n v="25"/>
    <n v="10"/>
    <n v="410"/>
    <n v="15"/>
    <n v="1025"/>
    <n v="615"/>
    <s v="PROFIT"/>
    <n v="908"/>
    <s v="B2C"/>
    <x v="1"/>
    <x v="3"/>
    <s v="UPI"/>
  </r>
  <r>
    <s v="ID-1917"/>
    <s v="EAST"/>
    <x v="7"/>
    <x v="6"/>
    <x v="0"/>
    <d v="2019-11-07T00:00:00"/>
    <s v="THU"/>
    <s v="NOV"/>
    <x v="0"/>
    <s v="Q4"/>
    <s v="WEEKDAY"/>
    <n v="79"/>
    <n v="25"/>
    <n v="10"/>
    <n v="790"/>
    <n v="15"/>
    <n v="1975"/>
    <n v="1185"/>
    <s v="PROFIT"/>
    <n v="670"/>
    <s v="B2B"/>
    <x v="1"/>
    <x v="3"/>
    <s v="UPI"/>
  </r>
  <r>
    <s v="ID-5543"/>
    <s v="SOUTH"/>
    <x v="4"/>
    <x v="3"/>
    <x v="4"/>
    <d v="2019-11-08T00:00:00"/>
    <s v="FRI"/>
    <s v="NOV"/>
    <x v="0"/>
    <s v="Q4"/>
    <s v="WEEKDAY"/>
    <n v="60"/>
    <n v="15"/>
    <n v="5"/>
    <n v="300"/>
    <n v="10"/>
    <n v="900"/>
    <n v="600"/>
    <s v="PROFIT"/>
    <n v="614"/>
    <s v="B2C"/>
    <x v="1"/>
    <x v="2"/>
    <s v="UPI"/>
  </r>
  <r>
    <s v="ID-2194"/>
    <s v="NORTH"/>
    <x v="3"/>
    <x v="4"/>
    <x v="4"/>
    <d v="2019-11-09T00:00:00"/>
    <s v="SAT"/>
    <s v="NOV"/>
    <x v="0"/>
    <s v="Q4"/>
    <s v="WEEKEND"/>
    <n v="52"/>
    <n v="40"/>
    <n v="7"/>
    <n v="364"/>
    <n v="33"/>
    <n v="2080"/>
    <n v="1716"/>
    <s v="PROFIT"/>
    <n v="45"/>
    <s v="B2C"/>
    <x v="0"/>
    <x v="2"/>
    <s v="CREDIT"/>
  </r>
  <r>
    <s v="ID-3916"/>
    <s v="SOUTH"/>
    <x v="5"/>
    <x v="1"/>
    <x v="3"/>
    <d v="2019-11-10T00:00:00"/>
    <s v="SUN"/>
    <s v="NOV"/>
    <x v="0"/>
    <s v="Q4"/>
    <s v="WEEKEND"/>
    <n v="42"/>
    <n v="5"/>
    <n v="3"/>
    <n v="126"/>
    <n v="2"/>
    <n v="210"/>
    <n v="84"/>
    <s v="PROFIT"/>
    <n v="6"/>
    <s v="B2B"/>
    <x v="1"/>
    <x v="2"/>
    <s v="CREDIT"/>
  </r>
  <r>
    <s v="ID-2937"/>
    <s v="NORTH"/>
    <x v="2"/>
    <x v="3"/>
    <x v="4"/>
    <d v="2019-11-11T00:00:00"/>
    <s v="MON"/>
    <s v="NOV"/>
    <x v="0"/>
    <s v="Q4"/>
    <s v="WEEKDAY"/>
    <n v="42"/>
    <n v="15"/>
    <n v="5"/>
    <n v="210"/>
    <n v="10"/>
    <n v="630"/>
    <n v="420"/>
    <s v="PROFIT"/>
    <n v="61"/>
    <s v="B2C"/>
    <x v="0"/>
    <x v="2"/>
    <s v="UPI"/>
  </r>
  <r>
    <s v="ID-5721"/>
    <s v="SOUTH"/>
    <x v="8"/>
    <x v="5"/>
    <x v="4"/>
    <d v="2019-11-12T00:00:00"/>
    <s v="TUE"/>
    <s v="NOV"/>
    <x v="0"/>
    <s v="Q4"/>
    <s v="WEEKDAY"/>
    <n v="15"/>
    <n v="10"/>
    <n v="4"/>
    <n v="60"/>
    <n v="6"/>
    <n v="150"/>
    <n v="90"/>
    <s v="PROFIT"/>
    <n v="59"/>
    <s v="B2C"/>
    <x v="0"/>
    <x v="1"/>
    <s v="CASH"/>
  </r>
  <r>
    <s v="ID-3816"/>
    <s v="NORTH"/>
    <x v="7"/>
    <x v="6"/>
    <x v="2"/>
    <d v="2019-11-13T00:00:00"/>
    <s v="WED"/>
    <s v="NOV"/>
    <x v="0"/>
    <s v="Q4"/>
    <s v="WEEKDAY"/>
    <n v="22"/>
    <n v="25"/>
    <n v="10"/>
    <n v="220"/>
    <n v="15"/>
    <n v="550"/>
    <n v="330"/>
    <s v="PROFIT"/>
    <n v="512"/>
    <s v="B2C"/>
    <x v="1"/>
    <x v="3"/>
    <s v="UPI"/>
  </r>
  <r>
    <s v="ID-2089"/>
    <s v="EAST"/>
    <x v="4"/>
    <x v="3"/>
    <x v="3"/>
    <d v="2019-11-14T00:00:00"/>
    <s v="THU"/>
    <s v="NOV"/>
    <x v="0"/>
    <s v="Q4"/>
    <s v="WEEKDAY"/>
    <n v="73"/>
    <n v="15"/>
    <n v="5"/>
    <n v="365"/>
    <n v="10"/>
    <n v="1095"/>
    <n v="730"/>
    <s v="PROFIT"/>
    <n v="945"/>
    <s v="B2C"/>
    <x v="1"/>
    <x v="0"/>
    <s v="CASH"/>
  </r>
  <r>
    <s v="ID-8152"/>
    <s v="NORTH"/>
    <x v="3"/>
    <x v="0"/>
    <x v="1"/>
    <d v="2019-11-15T00:00:00"/>
    <s v="FRI"/>
    <s v="NOV"/>
    <x v="0"/>
    <s v="Q4"/>
    <s v="WEEKDAY"/>
    <n v="25"/>
    <n v="5"/>
    <n v="2"/>
    <n v="50"/>
    <n v="3"/>
    <n v="125"/>
    <n v="75"/>
    <s v="PROFIT"/>
    <n v="20"/>
    <s v="B2C"/>
    <x v="0"/>
    <x v="3"/>
    <s v="CREDIT"/>
  </r>
  <r>
    <s v="ID-2836"/>
    <s v="WEST"/>
    <x v="8"/>
    <x v="3"/>
    <x v="3"/>
    <d v="2019-11-16T00:00:00"/>
    <s v="SAT"/>
    <s v="NOV"/>
    <x v="0"/>
    <s v="Q4"/>
    <s v="WEEKEND"/>
    <n v="86"/>
    <n v="15"/>
    <n v="5"/>
    <n v="430"/>
    <n v="10"/>
    <n v="1290"/>
    <n v="860"/>
    <s v="PROFIT"/>
    <n v="202"/>
    <s v="B2B"/>
    <x v="1"/>
    <x v="3"/>
    <s v="CREDIT"/>
  </r>
  <r>
    <s v="ID-7158"/>
    <s v="WEST"/>
    <x v="5"/>
    <x v="0"/>
    <x v="5"/>
    <d v="2019-11-17T00:00:00"/>
    <s v="SUN"/>
    <s v="NOV"/>
    <x v="0"/>
    <s v="Q4"/>
    <s v="WEEKEND"/>
    <n v="43"/>
    <n v="5"/>
    <n v="2"/>
    <n v="86"/>
    <n v="3"/>
    <n v="215"/>
    <n v="129"/>
    <s v="PROFIT"/>
    <n v="319"/>
    <s v="B2C"/>
    <x v="0"/>
    <x v="3"/>
    <s v="UPI"/>
  </r>
  <r>
    <s v="ID-8924"/>
    <s v="SOUTH"/>
    <x v="0"/>
    <x v="3"/>
    <x v="4"/>
    <d v="2019-11-18T00:00:00"/>
    <s v="MON"/>
    <s v="NOV"/>
    <x v="0"/>
    <s v="Q4"/>
    <s v="WEEKDAY"/>
    <n v="27"/>
    <n v="15"/>
    <n v="5"/>
    <n v="135"/>
    <n v="10"/>
    <n v="405"/>
    <n v="270"/>
    <s v="PROFIT"/>
    <n v="896"/>
    <s v="B2C"/>
    <x v="1"/>
    <x v="3"/>
    <s v="CASH"/>
  </r>
  <r>
    <s v="ID-1777"/>
    <s v="EAST"/>
    <x v="8"/>
    <x v="0"/>
    <x v="1"/>
    <d v="2019-11-19T00:00:00"/>
    <s v="TUE"/>
    <s v="NOV"/>
    <x v="0"/>
    <s v="Q4"/>
    <s v="WEEKDAY"/>
    <n v="64"/>
    <n v="5"/>
    <n v="2"/>
    <n v="128"/>
    <n v="3"/>
    <n v="320"/>
    <n v="192"/>
    <s v="PROFIT"/>
    <n v="263"/>
    <s v="B2B"/>
    <x v="1"/>
    <x v="0"/>
    <s v="CASH"/>
  </r>
  <r>
    <s v="ID-5083"/>
    <s v="SOUTH"/>
    <x v="8"/>
    <x v="1"/>
    <x v="5"/>
    <d v="2019-11-20T00:00:00"/>
    <s v="WED"/>
    <s v="NOV"/>
    <x v="0"/>
    <s v="Q4"/>
    <s v="WEEKDAY"/>
    <n v="20"/>
    <n v="5"/>
    <n v="3"/>
    <n v="60"/>
    <n v="2"/>
    <n v="100"/>
    <n v="40"/>
    <s v="PROFIT"/>
    <n v="111"/>
    <s v="B2C"/>
    <x v="1"/>
    <x v="1"/>
    <s v="UPI"/>
  </r>
  <r>
    <s v="ID-2868"/>
    <s v="EAST"/>
    <x v="4"/>
    <x v="2"/>
    <x v="4"/>
    <d v="2019-11-21T00:00:00"/>
    <s v="THU"/>
    <s v="NOV"/>
    <x v="0"/>
    <s v="Q4"/>
    <s v="WEEKDAY"/>
    <n v="77"/>
    <n v="5"/>
    <n v="2"/>
    <n v="154"/>
    <n v="3"/>
    <n v="385"/>
    <n v="231"/>
    <s v="PROFIT"/>
    <n v="89"/>
    <s v="B2C"/>
    <x v="0"/>
    <x v="0"/>
    <s v="CREDIT"/>
  </r>
  <r>
    <s v="ID-7450"/>
    <s v="WEST"/>
    <x v="7"/>
    <x v="6"/>
    <x v="4"/>
    <d v="2019-11-22T00:00:00"/>
    <s v="FRI"/>
    <s v="NOV"/>
    <x v="0"/>
    <s v="Q4"/>
    <s v="WEEKDAY"/>
    <n v="84"/>
    <n v="25"/>
    <n v="10"/>
    <n v="840"/>
    <n v="15"/>
    <n v="2100"/>
    <n v="1260"/>
    <s v="PROFIT"/>
    <n v="974"/>
    <s v="B2B"/>
    <x v="1"/>
    <x v="2"/>
    <s v="CREDIT"/>
  </r>
  <r>
    <s v="ID-6505"/>
    <s v="WEST"/>
    <x v="4"/>
    <x v="2"/>
    <x v="1"/>
    <d v="2019-11-23T00:00:00"/>
    <s v="SAT"/>
    <s v="NOV"/>
    <x v="0"/>
    <s v="Q4"/>
    <s v="WEEKEND"/>
    <n v="56"/>
    <n v="5"/>
    <n v="2"/>
    <n v="112"/>
    <n v="3"/>
    <n v="280"/>
    <n v="168"/>
    <s v="PROFIT"/>
    <n v="476"/>
    <s v="B2B"/>
    <x v="0"/>
    <x v="0"/>
    <s v="CASH"/>
  </r>
  <r>
    <s v="ID-5660"/>
    <s v="WEST"/>
    <x v="1"/>
    <x v="6"/>
    <x v="3"/>
    <d v="2019-11-24T00:00:00"/>
    <s v="SUN"/>
    <s v="NOV"/>
    <x v="0"/>
    <s v="Q4"/>
    <s v="WEEKEND"/>
    <n v="23"/>
    <n v="25"/>
    <n v="10"/>
    <n v="230"/>
    <n v="15"/>
    <n v="575"/>
    <n v="345"/>
    <s v="PROFIT"/>
    <n v="414"/>
    <s v="B2C"/>
    <x v="0"/>
    <x v="2"/>
    <s v="CREDIT"/>
  </r>
  <r>
    <s v="ID-6598"/>
    <s v="EAST"/>
    <x v="1"/>
    <x v="6"/>
    <x v="1"/>
    <d v="2019-11-25T00:00:00"/>
    <s v="MON"/>
    <s v="NOV"/>
    <x v="0"/>
    <s v="Q4"/>
    <s v="WEEKDAY"/>
    <n v="23"/>
    <n v="25"/>
    <n v="10"/>
    <n v="230"/>
    <n v="15"/>
    <n v="575"/>
    <n v="345"/>
    <s v="PROFIT"/>
    <n v="362"/>
    <s v="B2B"/>
    <x v="1"/>
    <x v="1"/>
    <s v="CASH"/>
  </r>
  <r>
    <s v="ID-4307"/>
    <s v="WEST"/>
    <x v="1"/>
    <x v="6"/>
    <x v="3"/>
    <d v="2019-11-26T00:00:00"/>
    <s v="TUE"/>
    <s v="NOV"/>
    <x v="0"/>
    <s v="Q4"/>
    <s v="WEEKDAY"/>
    <n v="36"/>
    <n v="25"/>
    <n v="10"/>
    <n v="360"/>
    <n v="15"/>
    <n v="900"/>
    <n v="540"/>
    <s v="PROFIT"/>
    <n v="743"/>
    <s v="B2C"/>
    <x v="1"/>
    <x v="1"/>
    <s v="CASH"/>
  </r>
  <r>
    <s v="ID-4793"/>
    <s v="EAST"/>
    <x v="1"/>
    <x v="3"/>
    <x v="5"/>
    <d v="2019-11-27T00:00:00"/>
    <s v="WED"/>
    <s v="NOV"/>
    <x v="0"/>
    <s v="Q4"/>
    <s v="WEEKDAY"/>
    <n v="47"/>
    <n v="15"/>
    <n v="5"/>
    <n v="235"/>
    <n v="10"/>
    <n v="705"/>
    <n v="470"/>
    <s v="PROFIT"/>
    <n v="261"/>
    <s v="B2C"/>
    <x v="0"/>
    <x v="0"/>
    <s v="CASH"/>
  </r>
  <r>
    <s v="ID-1736"/>
    <s v="SOUTH"/>
    <x v="7"/>
    <x v="0"/>
    <x v="3"/>
    <d v="2019-11-28T00:00:00"/>
    <s v="THU"/>
    <s v="NOV"/>
    <x v="0"/>
    <s v="Q4"/>
    <s v="WEEKDAY"/>
    <n v="96"/>
    <n v="5"/>
    <n v="2"/>
    <n v="192"/>
    <n v="3"/>
    <n v="480"/>
    <n v="288"/>
    <s v="PROFIT"/>
    <n v="862"/>
    <s v="B2C"/>
    <x v="1"/>
    <x v="1"/>
    <s v="UPI"/>
  </r>
  <r>
    <s v="ID-1690"/>
    <s v="SOUTH"/>
    <x v="3"/>
    <x v="3"/>
    <x v="5"/>
    <d v="2019-11-29T00:00:00"/>
    <s v="FRI"/>
    <s v="NOV"/>
    <x v="0"/>
    <s v="Q4"/>
    <s v="WEEKDAY"/>
    <n v="65"/>
    <n v="15"/>
    <n v="5"/>
    <n v="325"/>
    <n v="10"/>
    <n v="975"/>
    <n v="650"/>
    <s v="PROFIT"/>
    <n v="196"/>
    <s v="B2C"/>
    <x v="0"/>
    <x v="2"/>
    <s v="UPI"/>
  </r>
  <r>
    <s v="ID-8058"/>
    <s v="EAST"/>
    <x v="7"/>
    <x v="4"/>
    <x v="2"/>
    <d v="2019-11-30T00:00:00"/>
    <s v="SAT"/>
    <s v="NOV"/>
    <x v="0"/>
    <s v="Q4"/>
    <s v="WEEKEND"/>
    <n v="24"/>
    <n v="40"/>
    <n v="7"/>
    <n v="168"/>
    <n v="33"/>
    <n v="960"/>
    <n v="792"/>
    <s v="PROFIT"/>
    <n v="495"/>
    <s v="B2B"/>
    <x v="0"/>
    <x v="3"/>
    <s v="UPI"/>
  </r>
  <r>
    <s v="ID-5528"/>
    <s v="EAST"/>
    <x v="1"/>
    <x v="2"/>
    <x v="5"/>
    <d v="2019-12-01T00:00:00"/>
    <s v="SUN"/>
    <s v="DEC"/>
    <x v="0"/>
    <s v="Q4"/>
    <s v="WEEKEND"/>
    <n v="55"/>
    <n v="5"/>
    <n v="2"/>
    <n v="110"/>
    <n v="3"/>
    <n v="275"/>
    <n v="165"/>
    <s v="PROFIT"/>
    <n v="131"/>
    <s v="B2B"/>
    <x v="0"/>
    <x v="0"/>
    <s v="UPI"/>
  </r>
  <r>
    <s v="ID-6914"/>
    <s v="EAST"/>
    <x v="0"/>
    <x v="2"/>
    <x v="2"/>
    <d v="2019-12-02T00:00:00"/>
    <s v="MON"/>
    <s v="DEC"/>
    <x v="0"/>
    <s v="Q4"/>
    <s v="WEEKDAY"/>
    <n v="37"/>
    <n v="5"/>
    <n v="2"/>
    <n v="74"/>
    <n v="3"/>
    <n v="185"/>
    <n v="111"/>
    <s v="PROFIT"/>
    <n v="887"/>
    <s v="B2C"/>
    <x v="0"/>
    <x v="3"/>
    <s v="CASH"/>
  </r>
  <r>
    <s v="ID-2937"/>
    <s v="EAST"/>
    <x v="0"/>
    <x v="6"/>
    <x v="3"/>
    <d v="2019-12-03T00:00:00"/>
    <s v="TUE"/>
    <s v="DEC"/>
    <x v="0"/>
    <s v="Q4"/>
    <s v="WEEKDAY"/>
    <n v="70"/>
    <n v="25"/>
    <n v="10"/>
    <n v="700"/>
    <n v="15"/>
    <n v="1750"/>
    <n v="1050"/>
    <s v="PROFIT"/>
    <n v="250"/>
    <s v="B2B"/>
    <x v="0"/>
    <x v="1"/>
    <s v="UPI"/>
  </r>
  <r>
    <s v="ID-6483"/>
    <s v="NORTH"/>
    <x v="1"/>
    <x v="5"/>
    <x v="5"/>
    <d v="2019-12-04T00:00:00"/>
    <s v="WED"/>
    <s v="DEC"/>
    <x v="0"/>
    <s v="Q4"/>
    <s v="WEEKDAY"/>
    <n v="21"/>
    <n v="10"/>
    <n v="4"/>
    <n v="84"/>
    <n v="6"/>
    <n v="210"/>
    <n v="126"/>
    <s v="PROFIT"/>
    <n v="358"/>
    <s v="B2B"/>
    <x v="0"/>
    <x v="3"/>
    <s v="CREDIT"/>
  </r>
  <r>
    <s v="ID-6922"/>
    <s v="SOUTH"/>
    <x v="6"/>
    <x v="1"/>
    <x v="1"/>
    <d v="2019-12-05T00:00:00"/>
    <s v="THU"/>
    <s v="DEC"/>
    <x v="0"/>
    <s v="Q4"/>
    <s v="WEEKDAY"/>
    <n v="74"/>
    <n v="5"/>
    <n v="3"/>
    <n v="222"/>
    <n v="2"/>
    <n v="370"/>
    <n v="148"/>
    <s v="PROFIT"/>
    <n v="873"/>
    <s v="B2C"/>
    <x v="0"/>
    <x v="2"/>
    <s v="CASH"/>
  </r>
  <r>
    <s v="ID-1922"/>
    <s v="EAST"/>
    <x v="3"/>
    <x v="2"/>
    <x v="2"/>
    <d v="2019-12-06T00:00:00"/>
    <s v="FRI"/>
    <s v="DEC"/>
    <x v="0"/>
    <s v="Q4"/>
    <s v="WEEKDAY"/>
    <n v="78"/>
    <n v="5"/>
    <n v="2"/>
    <n v="156"/>
    <n v="3"/>
    <n v="390"/>
    <n v="234"/>
    <s v="PROFIT"/>
    <n v="236"/>
    <s v="B2B"/>
    <x v="1"/>
    <x v="1"/>
    <s v="UPI"/>
  </r>
  <r>
    <s v="ID-8669"/>
    <s v="SOUTH"/>
    <x v="8"/>
    <x v="5"/>
    <x v="1"/>
    <d v="2019-12-07T00:00:00"/>
    <s v="SAT"/>
    <s v="DEC"/>
    <x v="0"/>
    <s v="Q4"/>
    <s v="WEEKEND"/>
    <n v="69"/>
    <n v="10"/>
    <n v="4"/>
    <n v="276"/>
    <n v="6"/>
    <n v="690"/>
    <n v="414"/>
    <s v="PROFIT"/>
    <n v="145"/>
    <s v="B2C"/>
    <x v="0"/>
    <x v="2"/>
    <s v="UPI"/>
  </r>
  <r>
    <s v="ID-8931"/>
    <s v="NORTH"/>
    <x v="8"/>
    <x v="1"/>
    <x v="2"/>
    <d v="2019-12-08T00:00:00"/>
    <s v="SUN"/>
    <s v="DEC"/>
    <x v="0"/>
    <s v="Q4"/>
    <s v="WEEKEND"/>
    <n v="82"/>
    <n v="5"/>
    <n v="3"/>
    <n v="246"/>
    <n v="2"/>
    <n v="410"/>
    <n v="164"/>
    <s v="PROFIT"/>
    <n v="532"/>
    <s v="B2B"/>
    <x v="0"/>
    <x v="3"/>
    <s v="CREDIT"/>
  </r>
  <r>
    <s v="ID-3280"/>
    <s v="EAST"/>
    <x v="7"/>
    <x v="5"/>
    <x v="2"/>
    <d v="2019-12-09T00:00:00"/>
    <s v="MON"/>
    <s v="DEC"/>
    <x v="0"/>
    <s v="Q4"/>
    <s v="WEEKDAY"/>
    <n v="10"/>
    <n v="10"/>
    <n v="4"/>
    <n v="40"/>
    <n v="6"/>
    <n v="100"/>
    <n v="60"/>
    <s v="PROFIT"/>
    <n v="188"/>
    <s v="B2C"/>
    <x v="0"/>
    <x v="2"/>
    <s v="UPI"/>
  </r>
  <r>
    <s v="ID-8296"/>
    <s v="SOUTH"/>
    <x v="2"/>
    <x v="3"/>
    <x v="3"/>
    <d v="2019-12-10T00:00:00"/>
    <s v="TUE"/>
    <s v="DEC"/>
    <x v="0"/>
    <s v="Q4"/>
    <s v="WEEKDAY"/>
    <n v="29"/>
    <n v="15"/>
    <n v="5"/>
    <n v="145"/>
    <n v="10"/>
    <n v="435"/>
    <n v="290"/>
    <s v="PROFIT"/>
    <n v="150"/>
    <s v="B2C"/>
    <x v="1"/>
    <x v="2"/>
    <s v="UPI"/>
  </r>
  <r>
    <s v="ID-2111"/>
    <s v="EAST"/>
    <x v="8"/>
    <x v="5"/>
    <x v="3"/>
    <d v="2019-12-11T00:00:00"/>
    <s v="WED"/>
    <s v="DEC"/>
    <x v="0"/>
    <s v="Q4"/>
    <s v="WEEKDAY"/>
    <n v="11"/>
    <n v="10"/>
    <n v="4"/>
    <n v="44"/>
    <n v="6"/>
    <n v="110"/>
    <n v="66"/>
    <s v="PROFIT"/>
    <n v="989"/>
    <s v="B2C"/>
    <x v="0"/>
    <x v="2"/>
    <s v="UPI"/>
  </r>
  <r>
    <s v="ID-4282"/>
    <s v="EAST"/>
    <x v="8"/>
    <x v="0"/>
    <x v="1"/>
    <d v="2019-12-12T00:00:00"/>
    <s v="THU"/>
    <s v="DEC"/>
    <x v="0"/>
    <s v="Q4"/>
    <s v="WEEKDAY"/>
    <n v="98"/>
    <n v="5"/>
    <n v="2"/>
    <n v="196"/>
    <n v="3"/>
    <n v="490"/>
    <n v="294"/>
    <s v="PROFIT"/>
    <n v="134"/>
    <s v="B2B"/>
    <x v="0"/>
    <x v="1"/>
    <s v="CASH"/>
  </r>
  <r>
    <s v="ID-3161"/>
    <s v="NORTH"/>
    <x v="3"/>
    <x v="1"/>
    <x v="3"/>
    <d v="2019-12-13T00:00:00"/>
    <s v="FRI"/>
    <s v="DEC"/>
    <x v="0"/>
    <s v="Q4"/>
    <s v="WEEKDAY"/>
    <n v="62"/>
    <n v="5"/>
    <n v="3"/>
    <n v="186"/>
    <n v="2"/>
    <n v="310"/>
    <n v="124"/>
    <s v="PROFIT"/>
    <n v="980"/>
    <s v="B2B"/>
    <x v="0"/>
    <x v="1"/>
    <s v="CREDIT"/>
  </r>
  <r>
    <s v="ID-1816"/>
    <s v="SOUTH"/>
    <x v="8"/>
    <x v="5"/>
    <x v="0"/>
    <d v="2019-12-14T00:00:00"/>
    <s v="SAT"/>
    <s v="DEC"/>
    <x v="0"/>
    <s v="Q4"/>
    <s v="WEEKEND"/>
    <n v="54"/>
    <n v="10"/>
    <n v="4"/>
    <n v="216"/>
    <n v="6"/>
    <n v="540"/>
    <n v="324"/>
    <s v="PROFIT"/>
    <n v="647"/>
    <s v="B2B"/>
    <x v="0"/>
    <x v="2"/>
    <s v="CASH"/>
  </r>
  <r>
    <s v="ID-5133"/>
    <s v="NORTH"/>
    <x v="5"/>
    <x v="4"/>
    <x v="2"/>
    <d v="2019-12-15T00:00:00"/>
    <s v="SUN"/>
    <s v="DEC"/>
    <x v="0"/>
    <s v="Q4"/>
    <s v="WEEKEND"/>
    <n v="13"/>
    <n v="40"/>
    <n v="7"/>
    <n v="91"/>
    <n v="33"/>
    <n v="520"/>
    <n v="429"/>
    <s v="PROFIT"/>
    <n v="906"/>
    <s v="B2B"/>
    <x v="1"/>
    <x v="2"/>
    <s v="CASH"/>
  </r>
  <r>
    <s v="ID-4795"/>
    <s v="NORTH"/>
    <x v="8"/>
    <x v="2"/>
    <x v="4"/>
    <d v="2019-12-16T00:00:00"/>
    <s v="MON"/>
    <s v="DEC"/>
    <x v="0"/>
    <s v="Q4"/>
    <s v="WEEKDAY"/>
    <n v="39"/>
    <n v="5"/>
    <n v="2"/>
    <n v="78"/>
    <n v="3"/>
    <n v="195"/>
    <n v="117"/>
    <s v="PROFIT"/>
    <n v="324"/>
    <s v="B2B"/>
    <x v="0"/>
    <x v="2"/>
    <s v="CASH"/>
  </r>
  <r>
    <s v="ID-3307"/>
    <s v="SOUTH"/>
    <x v="0"/>
    <x v="4"/>
    <x v="3"/>
    <d v="2019-12-17T00:00:00"/>
    <s v="TUE"/>
    <s v="DEC"/>
    <x v="0"/>
    <s v="Q4"/>
    <s v="WEEKDAY"/>
    <n v="38"/>
    <n v="40"/>
    <n v="7"/>
    <n v="266"/>
    <n v="33"/>
    <n v="1520"/>
    <n v="1254"/>
    <s v="PROFIT"/>
    <n v="883"/>
    <s v="B2B"/>
    <x v="0"/>
    <x v="1"/>
    <s v="UPI"/>
  </r>
  <r>
    <s v="ID-2518"/>
    <s v="EAST"/>
    <x v="8"/>
    <x v="5"/>
    <x v="4"/>
    <d v="2019-12-18T00:00:00"/>
    <s v="WED"/>
    <s v="DEC"/>
    <x v="0"/>
    <s v="Q4"/>
    <s v="WEEKDAY"/>
    <n v="57"/>
    <n v="10"/>
    <n v="4"/>
    <n v="228"/>
    <n v="6"/>
    <n v="570"/>
    <n v="342"/>
    <s v="PROFIT"/>
    <n v="307"/>
    <s v="B2B"/>
    <x v="1"/>
    <x v="3"/>
    <s v="CREDIT"/>
  </r>
  <r>
    <s v="ID-7701"/>
    <s v="EAST"/>
    <x v="0"/>
    <x v="2"/>
    <x v="0"/>
    <d v="2019-12-19T00:00:00"/>
    <s v="THU"/>
    <s v="DEC"/>
    <x v="0"/>
    <s v="Q4"/>
    <s v="WEEKDAY"/>
    <n v="58"/>
    <n v="5"/>
    <n v="2"/>
    <n v="116"/>
    <n v="3"/>
    <n v="290"/>
    <n v="174"/>
    <s v="PROFIT"/>
    <n v="265"/>
    <s v="B2B"/>
    <x v="0"/>
    <x v="2"/>
    <s v="CREDIT"/>
  </r>
  <r>
    <s v="ID-3909"/>
    <s v="NORTH"/>
    <x v="3"/>
    <x v="4"/>
    <x v="3"/>
    <d v="2019-12-20T00:00:00"/>
    <s v="FRI"/>
    <s v="DEC"/>
    <x v="0"/>
    <s v="Q4"/>
    <s v="WEEKDAY"/>
    <n v="24"/>
    <n v="40"/>
    <n v="7"/>
    <n v="168"/>
    <n v="33"/>
    <n v="960"/>
    <n v="792"/>
    <s v="PROFIT"/>
    <n v="153"/>
    <s v="B2B"/>
    <x v="0"/>
    <x v="0"/>
    <s v="CREDIT"/>
  </r>
  <r>
    <s v="ID-8315"/>
    <s v="WEST"/>
    <x v="8"/>
    <x v="1"/>
    <x v="1"/>
    <d v="2019-12-21T00:00:00"/>
    <s v="SAT"/>
    <s v="DEC"/>
    <x v="0"/>
    <s v="Q4"/>
    <s v="WEEKEND"/>
    <n v="65"/>
    <n v="5"/>
    <n v="3"/>
    <n v="195"/>
    <n v="2"/>
    <n v="325"/>
    <n v="130"/>
    <s v="PROFIT"/>
    <n v="648"/>
    <s v="B2B"/>
    <x v="0"/>
    <x v="0"/>
    <s v="UPI"/>
  </r>
  <r>
    <s v="ID-4075"/>
    <s v="EAST"/>
    <x v="2"/>
    <x v="1"/>
    <x v="2"/>
    <d v="2019-12-22T00:00:00"/>
    <s v="SUN"/>
    <s v="DEC"/>
    <x v="0"/>
    <s v="Q4"/>
    <s v="WEEKEND"/>
    <n v="74"/>
    <n v="5"/>
    <n v="3"/>
    <n v="222"/>
    <n v="2"/>
    <n v="370"/>
    <n v="148"/>
    <s v="PROFIT"/>
    <n v="650"/>
    <s v="B2B"/>
    <x v="0"/>
    <x v="1"/>
    <s v="CASH"/>
  </r>
  <r>
    <s v="ID-3890"/>
    <s v="SOUTH"/>
    <x v="3"/>
    <x v="0"/>
    <x v="1"/>
    <d v="2019-12-23T00:00:00"/>
    <s v="MON"/>
    <s v="DEC"/>
    <x v="0"/>
    <s v="Q4"/>
    <s v="WEEKDAY"/>
    <n v="15"/>
    <n v="5"/>
    <n v="2"/>
    <n v="30"/>
    <n v="3"/>
    <n v="75"/>
    <n v="45"/>
    <s v="PROFIT"/>
    <n v="582"/>
    <s v="B2C"/>
    <x v="1"/>
    <x v="1"/>
    <s v="UPI"/>
  </r>
  <r>
    <s v="ID-2472"/>
    <s v="NORTH"/>
    <x v="4"/>
    <x v="3"/>
    <x v="1"/>
    <d v="2019-12-24T00:00:00"/>
    <s v="TUE"/>
    <s v="DEC"/>
    <x v="0"/>
    <s v="Q4"/>
    <s v="WEEKDAY"/>
    <n v="27"/>
    <n v="15"/>
    <n v="5"/>
    <n v="135"/>
    <n v="10"/>
    <n v="405"/>
    <n v="270"/>
    <s v="PROFIT"/>
    <n v="793"/>
    <s v="B2C"/>
    <x v="0"/>
    <x v="2"/>
    <s v="CREDIT"/>
  </r>
  <r>
    <s v="ID-6565"/>
    <s v="NORTH"/>
    <x v="7"/>
    <x v="2"/>
    <x v="1"/>
    <d v="2019-12-25T00:00:00"/>
    <s v="WED"/>
    <s v="DEC"/>
    <x v="0"/>
    <s v="Q4"/>
    <s v="WEEKDAY"/>
    <n v="74"/>
    <n v="5"/>
    <n v="2"/>
    <n v="148"/>
    <n v="3"/>
    <n v="370"/>
    <n v="222"/>
    <s v="PROFIT"/>
    <n v="772"/>
    <s v="B2B"/>
    <x v="0"/>
    <x v="3"/>
    <s v="CASH"/>
  </r>
  <r>
    <s v="ID-6560"/>
    <s v="EAST"/>
    <x v="7"/>
    <x v="3"/>
    <x v="1"/>
    <d v="2019-12-26T00:00:00"/>
    <s v="THU"/>
    <s v="DEC"/>
    <x v="0"/>
    <s v="Q4"/>
    <s v="WEEKDAY"/>
    <n v="71"/>
    <n v="15"/>
    <n v="5"/>
    <n v="355"/>
    <n v="10"/>
    <n v="1065"/>
    <n v="710"/>
    <s v="PROFIT"/>
    <n v="958"/>
    <s v="B2B"/>
    <x v="1"/>
    <x v="2"/>
    <s v="UPI"/>
  </r>
  <r>
    <s v="ID-1346"/>
    <s v="NORTH"/>
    <x v="7"/>
    <x v="1"/>
    <x v="5"/>
    <d v="2019-12-27T00:00:00"/>
    <s v="FRI"/>
    <s v="DEC"/>
    <x v="0"/>
    <s v="Q4"/>
    <s v="WEEKDAY"/>
    <n v="79"/>
    <n v="5"/>
    <n v="3"/>
    <n v="237"/>
    <n v="2"/>
    <n v="395"/>
    <n v="158"/>
    <s v="PROFIT"/>
    <n v="412"/>
    <s v="B2C"/>
    <x v="1"/>
    <x v="2"/>
    <s v="UPI"/>
  </r>
  <r>
    <s v="ID-3627"/>
    <s v="EAST"/>
    <x v="8"/>
    <x v="0"/>
    <x v="3"/>
    <d v="2019-12-28T00:00:00"/>
    <s v="SAT"/>
    <s v="DEC"/>
    <x v="0"/>
    <s v="Q4"/>
    <s v="WEEKEND"/>
    <n v="40"/>
    <n v="5"/>
    <n v="2"/>
    <n v="80"/>
    <n v="3"/>
    <n v="200"/>
    <n v="120"/>
    <s v="PROFIT"/>
    <n v="665"/>
    <s v="B2B"/>
    <x v="0"/>
    <x v="1"/>
    <s v="UPI"/>
  </r>
  <r>
    <s v="ID-4650"/>
    <s v="WEST"/>
    <x v="3"/>
    <x v="6"/>
    <x v="4"/>
    <d v="2019-12-29T00:00:00"/>
    <s v="SUN"/>
    <s v="DEC"/>
    <x v="0"/>
    <s v="Q4"/>
    <s v="WEEKEND"/>
    <n v="76"/>
    <n v="25"/>
    <n v="10"/>
    <n v="760"/>
    <n v="15"/>
    <n v="1900"/>
    <n v="1140"/>
    <s v="PROFIT"/>
    <n v="718"/>
    <s v="B2C"/>
    <x v="0"/>
    <x v="2"/>
    <s v="UPI"/>
  </r>
  <r>
    <s v="ID-2861"/>
    <s v="WEST"/>
    <x v="8"/>
    <x v="4"/>
    <x v="4"/>
    <d v="2019-12-30T00:00:00"/>
    <s v="MON"/>
    <s v="DEC"/>
    <x v="0"/>
    <s v="Q4"/>
    <s v="WEEKDAY"/>
    <n v="80"/>
    <n v="40"/>
    <n v="7"/>
    <n v="560"/>
    <n v="33"/>
    <n v="3200"/>
    <n v="2640"/>
    <s v="PROFIT"/>
    <n v="879"/>
    <s v="B2B"/>
    <x v="0"/>
    <x v="0"/>
    <s v="UPI"/>
  </r>
  <r>
    <s v="ID-2998"/>
    <s v="SOUTH"/>
    <x v="4"/>
    <x v="6"/>
    <x v="4"/>
    <d v="2019-12-31T00:00:00"/>
    <s v="TUE"/>
    <s v="DEC"/>
    <x v="0"/>
    <s v="Q4"/>
    <s v="WEEKDAY"/>
    <n v="68"/>
    <n v="25"/>
    <n v="10"/>
    <n v="680"/>
    <n v="15"/>
    <n v="1700"/>
    <n v="1020"/>
    <s v="PROFIT"/>
    <n v="734"/>
    <s v="B2C"/>
    <x v="0"/>
    <x v="3"/>
    <s v="UPI"/>
  </r>
  <r>
    <s v="ID-3615"/>
    <s v="WEST"/>
    <x v="1"/>
    <x v="2"/>
    <x v="5"/>
    <d v="2020-01-01T00:00:00"/>
    <s v="WED"/>
    <s v="JAN"/>
    <x v="1"/>
    <s v="Q1"/>
    <s v="WEEKDAY"/>
    <n v="29"/>
    <n v="5"/>
    <n v="2"/>
    <n v="58"/>
    <n v="3"/>
    <n v="145"/>
    <n v="87"/>
    <s v="PROFIT"/>
    <n v="755"/>
    <s v="B2C"/>
    <x v="0"/>
    <x v="1"/>
    <s v="CASH"/>
  </r>
  <r>
    <s v="ID-1881"/>
    <s v="SOUTH"/>
    <x v="8"/>
    <x v="2"/>
    <x v="5"/>
    <d v="2020-01-02T00:00:00"/>
    <s v="THU"/>
    <s v="JAN"/>
    <x v="1"/>
    <s v="Q1"/>
    <s v="WEEKDAY"/>
    <n v="15"/>
    <n v="5"/>
    <n v="2"/>
    <n v="30"/>
    <n v="3"/>
    <n v="75"/>
    <n v="45"/>
    <s v="PROFIT"/>
    <n v="886"/>
    <s v="B2B"/>
    <x v="0"/>
    <x v="1"/>
    <s v="CREDIT"/>
  </r>
  <r>
    <s v="ID-1570"/>
    <s v="SOUTH"/>
    <x v="7"/>
    <x v="6"/>
    <x v="2"/>
    <d v="2020-01-03T00:00:00"/>
    <s v="FRI"/>
    <s v="JAN"/>
    <x v="1"/>
    <s v="Q1"/>
    <s v="WEEKDAY"/>
    <n v="25"/>
    <n v="25"/>
    <n v="10"/>
    <n v="250"/>
    <n v="15"/>
    <n v="625"/>
    <n v="375"/>
    <s v="PROFIT"/>
    <n v="960"/>
    <s v="B2B"/>
    <x v="1"/>
    <x v="2"/>
    <s v="UPI"/>
  </r>
  <r>
    <s v="ID-1876"/>
    <s v="WEST"/>
    <x v="8"/>
    <x v="6"/>
    <x v="3"/>
    <d v="2020-01-04T00:00:00"/>
    <s v="SAT"/>
    <s v="JAN"/>
    <x v="1"/>
    <s v="Q1"/>
    <s v="WEEKEND"/>
    <n v="26"/>
    <n v="25"/>
    <n v="10"/>
    <n v="260"/>
    <n v="15"/>
    <n v="650"/>
    <n v="390"/>
    <s v="PROFIT"/>
    <n v="871"/>
    <s v="B2B"/>
    <x v="1"/>
    <x v="2"/>
    <s v="CREDIT"/>
  </r>
  <r>
    <s v="ID-8589"/>
    <s v="WEST"/>
    <x v="6"/>
    <x v="3"/>
    <x v="3"/>
    <d v="2020-01-05T00:00:00"/>
    <s v="SUN"/>
    <s v="JAN"/>
    <x v="1"/>
    <s v="Q1"/>
    <s v="WEEKEND"/>
    <n v="13"/>
    <n v="15"/>
    <n v="5"/>
    <n v="65"/>
    <n v="10"/>
    <n v="195"/>
    <n v="130"/>
    <s v="PROFIT"/>
    <n v="985"/>
    <s v="B2B"/>
    <x v="1"/>
    <x v="1"/>
    <s v="UPI"/>
  </r>
  <r>
    <s v="ID-4471"/>
    <s v="EAST"/>
    <x v="4"/>
    <x v="1"/>
    <x v="4"/>
    <d v="2020-01-06T00:00:00"/>
    <s v="MON"/>
    <s v="JAN"/>
    <x v="1"/>
    <s v="Q1"/>
    <s v="WEEKDAY"/>
    <n v="46"/>
    <n v="5"/>
    <n v="3"/>
    <n v="138"/>
    <n v="2"/>
    <n v="230"/>
    <n v="92"/>
    <s v="PROFIT"/>
    <n v="328"/>
    <s v="B2B"/>
    <x v="0"/>
    <x v="2"/>
    <s v="UPI"/>
  </r>
  <r>
    <s v="ID-3301"/>
    <s v="EAST"/>
    <x v="3"/>
    <x v="5"/>
    <x v="3"/>
    <d v="2020-01-07T00:00:00"/>
    <s v="TUE"/>
    <s v="JAN"/>
    <x v="1"/>
    <s v="Q1"/>
    <s v="WEEKDAY"/>
    <n v="79"/>
    <n v="10"/>
    <n v="4"/>
    <n v="316"/>
    <n v="6"/>
    <n v="790"/>
    <n v="474"/>
    <s v="PROFIT"/>
    <n v="316"/>
    <s v="B2B"/>
    <x v="0"/>
    <x v="0"/>
    <s v="UPI"/>
  </r>
  <r>
    <s v="ID-6197"/>
    <s v="EAST"/>
    <x v="8"/>
    <x v="4"/>
    <x v="1"/>
    <d v="2020-01-08T00:00:00"/>
    <s v="WED"/>
    <s v="JAN"/>
    <x v="1"/>
    <s v="Q1"/>
    <s v="WEEKDAY"/>
    <n v="90"/>
    <n v="40"/>
    <n v="7"/>
    <n v="630"/>
    <n v="33"/>
    <n v="3600"/>
    <n v="2970"/>
    <s v="PROFIT"/>
    <n v="404"/>
    <s v="B2B"/>
    <x v="1"/>
    <x v="0"/>
    <s v="UPI"/>
  </r>
  <r>
    <s v="ID-1238"/>
    <s v="NORTH"/>
    <x v="8"/>
    <x v="2"/>
    <x v="1"/>
    <d v="2020-01-09T00:00:00"/>
    <s v="THU"/>
    <s v="JAN"/>
    <x v="1"/>
    <s v="Q1"/>
    <s v="WEEKDAY"/>
    <n v="29"/>
    <n v="5"/>
    <n v="2"/>
    <n v="58"/>
    <n v="3"/>
    <n v="145"/>
    <n v="87"/>
    <s v="PROFIT"/>
    <n v="21"/>
    <s v="B2B"/>
    <x v="0"/>
    <x v="3"/>
    <s v="CREDIT"/>
  </r>
  <r>
    <s v="ID-7918"/>
    <s v="EAST"/>
    <x v="6"/>
    <x v="1"/>
    <x v="1"/>
    <d v="2020-01-10T00:00:00"/>
    <s v="FRI"/>
    <s v="JAN"/>
    <x v="1"/>
    <s v="Q1"/>
    <s v="WEEKDAY"/>
    <n v="89"/>
    <n v="5"/>
    <n v="3"/>
    <n v="267"/>
    <n v="2"/>
    <n v="445"/>
    <n v="178"/>
    <s v="PROFIT"/>
    <n v="646"/>
    <s v="B2B"/>
    <x v="1"/>
    <x v="1"/>
    <s v="UPI"/>
  </r>
  <r>
    <s v="ID-4505"/>
    <s v="EAST"/>
    <x v="8"/>
    <x v="3"/>
    <x v="4"/>
    <d v="2020-01-11T00:00:00"/>
    <s v="SAT"/>
    <s v="JAN"/>
    <x v="1"/>
    <s v="Q1"/>
    <s v="WEEKEND"/>
    <n v="54"/>
    <n v="15"/>
    <n v="5"/>
    <n v="270"/>
    <n v="10"/>
    <n v="810"/>
    <n v="540"/>
    <s v="PROFIT"/>
    <n v="870"/>
    <s v="B2C"/>
    <x v="1"/>
    <x v="3"/>
    <s v="UPI"/>
  </r>
  <r>
    <s v="ID-5003"/>
    <s v="EAST"/>
    <x v="1"/>
    <x v="1"/>
    <x v="3"/>
    <d v="2020-01-12T00:00:00"/>
    <s v="SUN"/>
    <s v="JAN"/>
    <x v="1"/>
    <s v="Q1"/>
    <s v="WEEKEND"/>
    <n v="66"/>
    <n v="5"/>
    <n v="3"/>
    <n v="198"/>
    <n v="2"/>
    <n v="330"/>
    <n v="132"/>
    <s v="PROFIT"/>
    <n v="879"/>
    <s v="B2C"/>
    <x v="1"/>
    <x v="0"/>
    <s v="UPI"/>
  </r>
  <r>
    <s v="ID-5238"/>
    <s v="NORTH"/>
    <x v="0"/>
    <x v="5"/>
    <x v="5"/>
    <d v="2020-01-13T00:00:00"/>
    <s v="MON"/>
    <s v="JAN"/>
    <x v="1"/>
    <s v="Q1"/>
    <s v="WEEKDAY"/>
    <n v="54"/>
    <n v="10"/>
    <n v="4"/>
    <n v="216"/>
    <n v="6"/>
    <n v="540"/>
    <n v="324"/>
    <s v="PROFIT"/>
    <n v="974"/>
    <s v="B2B"/>
    <x v="1"/>
    <x v="1"/>
    <s v="CASH"/>
  </r>
  <r>
    <s v="ID-8627"/>
    <s v="SOUTH"/>
    <x v="2"/>
    <x v="0"/>
    <x v="5"/>
    <d v="2020-01-14T00:00:00"/>
    <s v="TUE"/>
    <s v="JAN"/>
    <x v="1"/>
    <s v="Q1"/>
    <s v="WEEKDAY"/>
    <n v="45"/>
    <n v="5"/>
    <n v="2"/>
    <n v="90"/>
    <n v="3"/>
    <n v="225"/>
    <n v="135"/>
    <s v="PROFIT"/>
    <n v="362"/>
    <s v="B2C"/>
    <x v="0"/>
    <x v="0"/>
    <s v="UPI"/>
  </r>
  <r>
    <s v="ID-6926"/>
    <s v="WEST"/>
    <x v="1"/>
    <x v="2"/>
    <x v="0"/>
    <d v="2020-01-15T00:00:00"/>
    <s v="WED"/>
    <s v="JAN"/>
    <x v="1"/>
    <s v="Q1"/>
    <s v="WEEKDAY"/>
    <n v="86"/>
    <n v="5"/>
    <n v="2"/>
    <n v="172"/>
    <n v="3"/>
    <n v="430"/>
    <n v="258"/>
    <s v="PROFIT"/>
    <n v="49"/>
    <s v="B2C"/>
    <x v="0"/>
    <x v="1"/>
    <s v="UPI"/>
  </r>
  <r>
    <s v="ID-7165"/>
    <s v="WEST"/>
    <x v="5"/>
    <x v="0"/>
    <x v="0"/>
    <d v="2020-01-16T00:00:00"/>
    <s v="THU"/>
    <s v="JAN"/>
    <x v="1"/>
    <s v="Q1"/>
    <s v="WEEKDAY"/>
    <n v="20"/>
    <n v="5"/>
    <n v="2"/>
    <n v="40"/>
    <n v="3"/>
    <n v="100"/>
    <n v="60"/>
    <s v="PROFIT"/>
    <n v="492"/>
    <s v="B2C"/>
    <x v="1"/>
    <x v="0"/>
    <s v="UPI"/>
  </r>
  <r>
    <s v="ID-7152"/>
    <s v="NORTH"/>
    <x v="5"/>
    <x v="1"/>
    <x v="5"/>
    <d v="2020-01-17T00:00:00"/>
    <s v="FRI"/>
    <s v="JAN"/>
    <x v="1"/>
    <s v="Q1"/>
    <s v="WEEKDAY"/>
    <n v="86"/>
    <n v="5"/>
    <n v="3"/>
    <n v="258"/>
    <n v="2"/>
    <n v="430"/>
    <n v="172"/>
    <s v="PROFIT"/>
    <n v="153"/>
    <s v="B2C"/>
    <x v="1"/>
    <x v="0"/>
    <s v="CASH"/>
  </r>
  <r>
    <s v="ID-2471"/>
    <s v="NORTH"/>
    <x v="6"/>
    <x v="6"/>
    <x v="1"/>
    <d v="2020-01-18T00:00:00"/>
    <s v="SAT"/>
    <s v="JAN"/>
    <x v="1"/>
    <s v="Q1"/>
    <s v="WEEKEND"/>
    <n v="78"/>
    <n v="25"/>
    <n v="10"/>
    <n v="780"/>
    <n v="15"/>
    <n v="1950"/>
    <n v="1170"/>
    <s v="PROFIT"/>
    <n v="478"/>
    <s v="B2B"/>
    <x v="1"/>
    <x v="3"/>
    <s v="UPI"/>
  </r>
  <r>
    <s v="ID-4038"/>
    <s v="NORTH"/>
    <x v="8"/>
    <x v="1"/>
    <x v="1"/>
    <d v="2020-01-19T00:00:00"/>
    <s v="SUN"/>
    <s v="JAN"/>
    <x v="1"/>
    <s v="Q1"/>
    <s v="WEEKEND"/>
    <n v="44"/>
    <n v="5"/>
    <n v="3"/>
    <n v="132"/>
    <n v="2"/>
    <n v="220"/>
    <n v="88"/>
    <s v="PROFIT"/>
    <n v="5"/>
    <s v="B2B"/>
    <x v="0"/>
    <x v="0"/>
    <s v="UPI"/>
  </r>
  <r>
    <s v="ID-7287"/>
    <s v="WEST"/>
    <x v="5"/>
    <x v="2"/>
    <x v="0"/>
    <d v="2020-01-20T00:00:00"/>
    <s v="MON"/>
    <s v="JAN"/>
    <x v="1"/>
    <s v="Q1"/>
    <s v="WEEKDAY"/>
    <n v="19"/>
    <n v="5"/>
    <n v="2"/>
    <n v="38"/>
    <n v="3"/>
    <n v="95"/>
    <n v="57"/>
    <s v="PROFIT"/>
    <n v="601"/>
    <s v="B2C"/>
    <x v="0"/>
    <x v="1"/>
    <s v="CASH"/>
  </r>
  <r>
    <s v="ID-2048"/>
    <s v="SOUTH"/>
    <x v="8"/>
    <x v="1"/>
    <x v="2"/>
    <d v="2020-01-21T00:00:00"/>
    <s v="TUE"/>
    <s v="JAN"/>
    <x v="1"/>
    <s v="Q1"/>
    <s v="WEEKDAY"/>
    <n v="34"/>
    <n v="5"/>
    <n v="3"/>
    <n v="102"/>
    <n v="2"/>
    <n v="170"/>
    <n v="68"/>
    <s v="PROFIT"/>
    <n v="378"/>
    <s v="B2C"/>
    <x v="1"/>
    <x v="3"/>
    <s v="UPI"/>
  </r>
  <r>
    <s v="ID-6773"/>
    <s v="EAST"/>
    <x v="4"/>
    <x v="6"/>
    <x v="1"/>
    <d v="2020-01-22T00:00:00"/>
    <s v="WED"/>
    <s v="JAN"/>
    <x v="1"/>
    <s v="Q1"/>
    <s v="WEEKDAY"/>
    <n v="97"/>
    <n v="25"/>
    <n v="10"/>
    <n v="970"/>
    <n v="15"/>
    <n v="2425"/>
    <n v="1455"/>
    <s v="PROFIT"/>
    <n v="763"/>
    <s v="B2C"/>
    <x v="0"/>
    <x v="0"/>
    <s v="UPI"/>
  </r>
  <r>
    <s v="ID-2562"/>
    <s v="EAST"/>
    <x v="7"/>
    <x v="0"/>
    <x v="2"/>
    <d v="2020-01-23T00:00:00"/>
    <s v="THU"/>
    <s v="JAN"/>
    <x v="1"/>
    <s v="Q1"/>
    <s v="WEEKDAY"/>
    <n v="46"/>
    <n v="5"/>
    <n v="2"/>
    <n v="92"/>
    <n v="3"/>
    <n v="230"/>
    <n v="138"/>
    <s v="PROFIT"/>
    <n v="379"/>
    <s v="B2B"/>
    <x v="1"/>
    <x v="3"/>
    <s v="UPI"/>
  </r>
  <r>
    <s v="ID-1107"/>
    <s v="NORTH"/>
    <x v="8"/>
    <x v="3"/>
    <x v="3"/>
    <d v="2020-01-24T00:00:00"/>
    <s v="FRI"/>
    <s v="JAN"/>
    <x v="1"/>
    <s v="Q1"/>
    <s v="WEEKDAY"/>
    <n v="87"/>
    <n v="15"/>
    <n v="5"/>
    <n v="435"/>
    <n v="10"/>
    <n v="1305"/>
    <n v="870"/>
    <s v="PROFIT"/>
    <n v="633"/>
    <s v="B2B"/>
    <x v="1"/>
    <x v="0"/>
    <s v="CASH"/>
  </r>
  <r>
    <s v="ID-6512"/>
    <s v="NORTH"/>
    <x v="2"/>
    <x v="5"/>
    <x v="1"/>
    <d v="2020-01-25T00:00:00"/>
    <s v="SAT"/>
    <s v="JAN"/>
    <x v="1"/>
    <s v="Q1"/>
    <s v="WEEKEND"/>
    <n v="16"/>
    <n v="10"/>
    <n v="4"/>
    <n v="64"/>
    <n v="6"/>
    <n v="160"/>
    <n v="96"/>
    <s v="PROFIT"/>
    <n v="155"/>
    <s v="B2C"/>
    <x v="1"/>
    <x v="3"/>
    <s v="UPI"/>
  </r>
  <r>
    <s v="ID-2603"/>
    <s v="SOUTH"/>
    <x v="3"/>
    <x v="5"/>
    <x v="5"/>
    <d v="2020-01-26T00:00:00"/>
    <s v="SUN"/>
    <s v="JAN"/>
    <x v="1"/>
    <s v="Q1"/>
    <s v="WEEKEND"/>
    <n v="80"/>
    <n v="10"/>
    <n v="4"/>
    <n v="320"/>
    <n v="6"/>
    <n v="800"/>
    <n v="480"/>
    <s v="PROFIT"/>
    <n v="486"/>
    <s v="B2C"/>
    <x v="1"/>
    <x v="2"/>
    <s v="UPI"/>
  </r>
  <r>
    <s v="ID-4253"/>
    <s v="NORTH"/>
    <x v="7"/>
    <x v="3"/>
    <x v="3"/>
    <d v="2020-01-27T00:00:00"/>
    <s v="MON"/>
    <s v="JAN"/>
    <x v="1"/>
    <s v="Q1"/>
    <s v="WEEKDAY"/>
    <n v="75"/>
    <n v="15"/>
    <n v="5"/>
    <n v="375"/>
    <n v="10"/>
    <n v="1125"/>
    <n v="750"/>
    <s v="PROFIT"/>
    <n v="345"/>
    <s v="B2B"/>
    <x v="1"/>
    <x v="3"/>
    <s v="CREDIT"/>
  </r>
  <r>
    <s v="ID-7368"/>
    <s v="SOUTH"/>
    <x v="4"/>
    <x v="0"/>
    <x v="4"/>
    <d v="2020-01-28T00:00:00"/>
    <s v="TUE"/>
    <s v="JAN"/>
    <x v="1"/>
    <s v="Q1"/>
    <s v="WEEKDAY"/>
    <n v="18"/>
    <n v="5"/>
    <n v="2"/>
    <n v="36"/>
    <n v="3"/>
    <n v="90"/>
    <n v="54"/>
    <s v="PROFIT"/>
    <n v="138"/>
    <s v="B2B"/>
    <x v="1"/>
    <x v="1"/>
    <s v="CASH"/>
  </r>
  <r>
    <s v="ID-8528"/>
    <s v="EAST"/>
    <x v="8"/>
    <x v="6"/>
    <x v="0"/>
    <d v="2020-01-29T00:00:00"/>
    <s v="WED"/>
    <s v="JAN"/>
    <x v="1"/>
    <s v="Q1"/>
    <s v="WEEKDAY"/>
    <n v="58"/>
    <n v="25"/>
    <n v="10"/>
    <n v="580"/>
    <n v="15"/>
    <n v="1450"/>
    <n v="870"/>
    <s v="PROFIT"/>
    <n v="465"/>
    <s v="B2B"/>
    <x v="0"/>
    <x v="3"/>
    <s v="UPI"/>
  </r>
  <r>
    <s v="ID-5309"/>
    <s v="SOUTH"/>
    <x v="3"/>
    <x v="3"/>
    <x v="2"/>
    <d v="2020-01-30T00:00:00"/>
    <s v="THU"/>
    <s v="JAN"/>
    <x v="1"/>
    <s v="Q1"/>
    <s v="WEEKDAY"/>
    <n v="88"/>
    <n v="15"/>
    <n v="5"/>
    <n v="440"/>
    <n v="10"/>
    <n v="1320"/>
    <n v="880"/>
    <s v="PROFIT"/>
    <n v="362"/>
    <s v="B2C"/>
    <x v="0"/>
    <x v="1"/>
    <s v="UPI"/>
  </r>
  <r>
    <s v="ID-2239"/>
    <s v="EAST"/>
    <x v="7"/>
    <x v="1"/>
    <x v="3"/>
    <d v="2020-01-31T00:00:00"/>
    <s v="FRI"/>
    <s v="JAN"/>
    <x v="1"/>
    <s v="Q1"/>
    <s v="WEEKDAY"/>
    <n v="85"/>
    <n v="5"/>
    <n v="3"/>
    <n v="255"/>
    <n v="2"/>
    <n v="425"/>
    <n v="170"/>
    <s v="PROFIT"/>
    <n v="805"/>
    <s v="B2C"/>
    <x v="1"/>
    <x v="0"/>
    <s v="UPI"/>
  </r>
  <r>
    <s v="ID-1978"/>
    <s v="EAST"/>
    <x v="3"/>
    <x v="6"/>
    <x v="5"/>
    <d v="2020-02-01T00:00:00"/>
    <s v="SAT"/>
    <s v="FEB"/>
    <x v="1"/>
    <s v="Q1"/>
    <s v="WEEKEND"/>
    <n v="48"/>
    <n v="25"/>
    <n v="10"/>
    <n v="480"/>
    <n v="15"/>
    <n v="1200"/>
    <n v="720"/>
    <s v="PROFIT"/>
    <n v="781"/>
    <s v="B2B"/>
    <x v="1"/>
    <x v="2"/>
    <s v="UPI"/>
  </r>
  <r>
    <s v="ID-7855"/>
    <s v="WEST"/>
    <x v="0"/>
    <x v="3"/>
    <x v="5"/>
    <d v="2020-02-02T00:00:00"/>
    <s v="SUN"/>
    <s v="FEB"/>
    <x v="1"/>
    <s v="Q1"/>
    <s v="WEEKEND"/>
    <n v="33"/>
    <n v="15"/>
    <n v="5"/>
    <n v="165"/>
    <n v="10"/>
    <n v="495"/>
    <n v="330"/>
    <s v="PROFIT"/>
    <n v="935"/>
    <s v="B2B"/>
    <x v="0"/>
    <x v="1"/>
    <s v="CASH"/>
  </r>
  <r>
    <s v="ID-2457"/>
    <s v="EAST"/>
    <x v="2"/>
    <x v="2"/>
    <x v="3"/>
    <d v="2020-02-03T00:00:00"/>
    <s v="MON"/>
    <s v="FEB"/>
    <x v="1"/>
    <s v="Q1"/>
    <s v="WEEKDAY"/>
    <n v="18"/>
    <n v="5"/>
    <n v="2"/>
    <n v="36"/>
    <n v="3"/>
    <n v="90"/>
    <n v="54"/>
    <s v="PROFIT"/>
    <n v="709"/>
    <s v="B2B"/>
    <x v="0"/>
    <x v="1"/>
    <s v="CASH"/>
  </r>
  <r>
    <s v="ID-3844"/>
    <s v="SOUTH"/>
    <x v="1"/>
    <x v="1"/>
    <x v="2"/>
    <d v="2020-02-04T00:00:00"/>
    <s v="TUE"/>
    <s v="FEB"/>
    <x v="1"/>
    <s v="Q1"/>
    <s v="WEEKDAY"/>
    <n v="85"/>
    <n v="5"/>
    <n v="3"/>
    <n v="255"/>
    <n v="2"/>
    <n v="425"/>
    <n v="170"/>
    <s v="PROFIT"/>
    <n v="368"/>
    <s v="B2C"/>
    <x v="0"/>
    <x v="0"/>
    <s v="CREDIT"/>
  </r>
  <r>
    <s v="ID-4247"/>
    <s v="NORTH"/>
    <x v="8"/>
    <x v="5"/>
    <x v="5"/>
    <d v="2020-02-05T00:00:00"/>
    <s v="WED"/>
    <s v="FEB"/>
    <x v="1"/>
    <s v="Q1"/>
    <s v="WEEKDAY"/>
    <n v="13"/>
    <n v="10"/>
    <n v="4"/>
    <n v="52"/>
    <n v="6"/>
    <n v="130"/>
    <n v="78"/>
    <s v="PROFIT"/>
    <n v="894"/>
    <s v="B2C"/>
    <x v="0"/>
    <x v="2"/>
    <s v="UPI"/>
  </r>
  <r>
    <s v="ID-8260"/>
    <s v="WEST"/>
    <x v="3"/>
    <x v="3"/>
    <x v="0"/>
    <d v="2020-02-06T00:00:00"/>
    <s v="THU"/>
    <s v="FEB"/>
    <x v="1"/>
    <s v="Q1"/>
    <s v="WEEKDAY"/>
    <n v="84"/>
    <n v="15"/>
    <n v="5"/>
    <n v="420"/>
    <n v="10"/>
    <n v="1260"/>
    <n v="840"/>
    <s v="PROFIT"/>
    <n v="698"/>
    <s v="B2C"/>
    <x v="1"/>
    <x v="3"/>
    <s v="UPI"/>
  </r>
  <r>
    <s v="ID-3957"/>
    <s v="WEST"/>
    <x v="7"/>
    <x v="0"/>
    <x v="5"/>
    <d v="2020-02-07T00:00:00"/>
    <s v="FRI"/>
    <s v="FEB"/>
    <x v="1"/>
    <s v="Q1"/>
    <s v="WEEKDAY"/>
    <n v="85"/>
    <n v="5"/>
    <n v="2"/>
    <n v="170"/>
    <n v="3"/>
    <n v="425"/>
    <n v="255"/>
    <s v="PROFIT"/>
    <n v="807"/>
    <s v="B2C"/>
    <x v="0"/>
    <x v="1"/>
    <s v="CREDIT"/>
  </r>
  <r>
    <s v="ID-3602"/>
    <s v="EAST"/>
    <x v="1"/>
    <x v="0"/>
    <x v="3"/>
    <d v="2020-02-08T00:00:00"/>
    <s v="SAT"/>
    <s v="FEB"/>
    <x v="1"/>
    <s v="Q1"/>
    <s v="WEEKEND"/>
    <n v="97"/>
    <n v="5"/>
    <n v="2"/>
    <n v="194"/>
    <n v="3"/>
    <n v="485"/>
    <n v="291"/>
    <s v="PROFIT"/>
    <n v="784"/>
    <s v="B2C"/>
    <x v="0"/>
    <x v="1"/>
    <s v="UPI"/>
  </r>
  <r>
    <s v="ID-3504"/>
    <s v="SOUTH"/>
    <x v="3"/>
    <x v="0"/>
    <x v="4"/>
    <d v="2020-02-09T00:00:00"/>
    <s v="SUN"/>
    <s v="FEB"/>
    <x v="1"/>
    <s v="Q1"/>
    <s v="WEEKEND"/>
    <n v="69"/>
    <n v="5"/>
    <n v="2"/>
    <n v="138"/>
    <n v="3"/>
    <n v="345"/>
    <n v="207"/>
    <s v="PROFIT"/>
    <n v="469"/>
    <s v="B2B"/>
    <x v="0"/>
    <x v="0"/>
    <s v="CREDIT"/>
  </r>
  <r>
    <s v="ID-4357"/>
    <s v="EAST"/>
    <x v="8"/>
    <x v="2"/>
    <x v="1"/>
    <d v="2020-02-10T00:00:00"/>
    <s v="MON"/>
    <s v="FEB"/>
    <x v="1"/>
    <s v="Q1"/>
    <s v="WEEKDAY"/>
    <n v="60"/>
    <n v="5"/>
    <n v="2"/>
    <n v="120"/>
    <n v="3"/>
    <n v="300"/>
    <n v="180"/>
    <s v="PROFIT"/>
    <n v="869"/>
    <s v="B2B"/>
    <x v="0"/>
    <x v="2"/>
    <s v="UPI"/>
  </r>
  <r>
    <s v="ID-6558"/>
    <s v="NORTH"/>
    <x v="3"/>
    <x v="6"/>
    <x v="1"/>
    <d v="2020-02-11T00:00:00"/>
    <s v="TUE"/>
    <s v="FEB"/>
    <x v="1"/>
    <s v="Q1"/>
    <s v="WEEKDAY"/>
    <n v="81"/>
    <n v="25"/>
    <n v="10"/>
    <n v="810"/>
    <n v="15"/>
    <n v="2025"/>
    <n v="1215"/>
    <s v="PROFIT"/>
    <n v="436"/>
    <s v="B2B"/>
    <x v="0"/>
    <x v="0"/>
    <s v="UPI"/>
  </r>
  <r>
    <s v="ID-1331"/>
    <s v="SOUTH"/>
    <x v="3"/>
    <x v="1"/>
    <x v="1"/>
    <d v="2020-02-12T00:00:00"/>
    <s v="WED"/>
    <s v="FEB"/>
    <x v="1"/>
    <s v="Q1"/>
    <s v="WEEKDAY"/>
    <n v="43"/>
    <n v="5"/>
    <n v="3"/>
    <n v="129"/>
    <n v="2"/>
    <n v="215"/>
    <n v="86"/>
    <s v="PROFIT"/>
    <n v="929"/>
    <s v="B2C"/>
    <x v="0"/>
    <x v="2"/>
    <s v="CREDIT"/>
  </r>
  <r>
    <s v="ID-4871"/>
    <s v="EAST"/>
    <x v="2"/>
    <x v="2"/>
    <x v="5"/>
    <d v="2020-02-13T00:00:00"/>
    <s v="THU"/>
    <s v="FEB"/>
    <x v="1"/>
    <s v="Q1"/>
    <s v="WEEKDAY"/>
    <n v="83"/>
    <n v="5"/>
    <n v="2"/>
    <n v="166"/>
    <n v="3"/>
    <n v="415"/>
    <n v="249"/>
    <s v="PROFIT"/>
    <n v="449"/>
    <s v="B2B"/>
    <x v="1"/>
    <x v="2"/>
    <s v="CASH"/>
  </r>
  <r>
    <s v="ID-1193"/>
    <s v="EAST"/>
    <x v="0"/>
    <x v="5"/>
    <x v="1"/>
    <d v="2020-02-14T00:00:00"/>
    <s v="FRI"/>
    <s v="FEB"/>
    <x v="1"/>
    <s v="Q1"/>
    <s v="WEEKDAY"/>
    <n v="87"/>
    <n v="10"/>
    <n v="4"/>
    <n v="348"/>
    <n v="6"/>
    <n v="870"/>
    <n v="522"/>
    <s v="PROFIT"/>
    <n v="902"/>
    <s v="B2B"/>
    <x v="0"/>
    <x v="0"/>
    <s v="UPI"/>
  </r>
  <r>
    <s v="ID-6433"/>
    <s v="SOUTH"/>
    <x v="8"/>
    <x v="5"/>
    <x v="3"/>
    <d v="2020-02-15T00:00:00"/>
    <s v="SAT"/>
    <s v="FEB"/>
    <x v="1"/>
    <s v="Q1"/>
    <s v="WEEKEND"/>
    <n v="99"/>
    <n v="10"/>
    <n v="4"/>
    <n v="396"/>
    <n v="6"/>
    <n v="990"/>
    <n v="594"/>
    <s v="PROFIT"/>
    <n v="18"/>
    <s v="B2C"/>
    <x v="0"/>
    <x v="2"/>
    <s v="CREDIT"/>
  </r>
  <r>
    <s v="ID-2427"/>
    <s v="NORTH"/>
    <x v="6"/>
    <x v="2"/>
    <x v="1"/>
    <d v="2020-02-16T00:00:00"/>
    <s v="SUN"/>
    <s v="FEB"/>
    <x v="1"/>
    <s v="Q1"/>
    <s v="WEEKEND"/>
    <n v="20"/>
    <n v="5"/>
    <n v="2"/>
    <n v="40"/>
    <n v="3"/>
    <n v="100"/>
    <n v="60"/>
    <s v="PROFIT"/>
    <n v="408"/>
    <s v="B2C"/>
    <x v="0"/>
    <x v="0"/>
    <s v="UPI"/>
  </r>
  <r>
    <s v="ID-1205"/>
    <s v="WEST"/>
    <x v="2"/>
    <x v="0"/>
    <x v="4"/>
    <d v="2020-02-17T00:00:00"/>
    <s v="MON"/>
    <s v="FEB"/>
    <x v="1"/>
    <s v="Q1"/>
    <s v="WEEKDAY"/>
    <n v="32"/>
    <n v="5"/>
    <n v="2"/>
    <n v="64"/>
    <n v="3"/>
    <n v="160"/>
    <n v="96"/>
    <s v="PROFIT"/>
    <n v="365"/>
    <s v="B2B"/>
    <x v="1"/>
    <x v="3"/>
    <s v="UPI"/>
  </r>
  <r>
    <s v="ID-5326"/>
    <s v="SOUTH"/>
    <x v="8"/>
    <x v="3"/>
    <x v="2"/>
    <d v="2020-02-18T00:00:00"/>
    <s v="TUE"/>
    <s v="FEB"/>
    <x v="1"/>
    <s v="Q1"/>
    <s v="WEEKDAY"/>
    <n v="37"/>
    <n v="15"/>
    <n v="5"/>
    <n v="185"/>
    <n v="10"/>
    <n v="555"/>
    <n v="370"/>
    <s v="PROFIT"/>
    <n v="999"/>
    <s v="B2C"/>
    <x v="0"/>
    <x v="1"/>
    <s v="CASH"/>
  </r>
  <r>
    <s v="ID-6320"/>
    <s v="EAST"/>
    <x v="3"/>
    <x v="0"/>
    <x v="3"/>
    <d v="2020-02-19T00:00:00"/>
    <s v="WED"/>
    <s v="FEB"/>
    <x v="1"/>
    <s v="Q1"/>
    <s v="WEEKDAY"/>
    <n v="27"/>
    <n v="5"/>
    <n v="2"/>
    <n v="54"/>
    <n v="3"/>
    <n v="135"/>
    <n v="81"/>
    <s v="PROFIT"/>
    <n v="242"/>
    <s v="B2C"/>
    <x v="0"/>
    <x v="3"/>
    <s v="UPI"/>
  </r>
  <r>
    <s v="ID-2478"/>
    <s v="EAST"/>
    <x v="1"/>
    <x v="4"/>
    <x v="5"/>
    <d v="2020-02-20T00:00:00"/>
    <s v="THU"/>
    <s v="FEB"/>
    <x v="1"/>
    <s v="Q1"/>
    <s v="WEEKDAY"/>
    <n v="62"/>
    <n v="40"/>
    <n v="7"/>
    <n v="434"/>
    <n v="33"/>
    <n v="2480"/>
    <n v="2046"/>
    <s v="PROFIT"/>
    <n v="796"/>
    <s v="B2C"/>
    <x v="1"/>
    <x v="2"/>
    <s v="CASH"/>
  </r>
  <r>
    <s v="ID-6858"/>
    <s v="NORTH"/>
    <x v="5"/>
    <x v="5"/>
    <x v="5"/>
    <d v="2020-02-21T00:00:00"/>
    <s v="FRI"/>
    <s v="FEB"/>
    <x v="1"/>
    <s v="Q1"/>
    <s v="WEEKDAY"/>
    <n v="96"/>
    <n v="10"/>
    <n v="4"/>
    <n v="384"/>
    <n v="6"/>
    <n v="960"/>
    <n v="576"/>
    <s v="PROFIT"/>
    <n v="317"/>
    <s v="B2C"/>
    <x v="0"/>
    <x v="3"/>
    <s v="UPI"/>
  </r>
  <r>
    <s v="ID-6030"/>
    <s v="NORTH"/>
    <x v="8"/>
    <x v="1"/>
    <x v="2"/>
    <d v="2020-02-22T00:00:00"/>
    <s v="SAT"/>
    <s v="FEB"/>
    <x v="1"/>
    <s v="Q1"/>
    <s v="WEEKEND"/>
    <n v="91"/>
    <n v="5"/>
    <n v="3"/>
    <n v="273"/>
    <n v="2"/>
    <n v="455"/>
    <n v="182"/>
    <s v="PROFIT"/>
    <n v="222"/>
    <s v="B2C"/>
    <x v="0"/>
    <x v="3"/>
    <s v="UPI"/>
  </r>
  <r>
    <s v="ID-6693"/>
    <s v="WEST"/>
    <x v="0"/>
    <x v="5"/>
    <x v="2"/>
    <d v="2020-02-23T00:00:00"/>
    <s v="SUN"/>
    <s v="FEB"/>
    <x v="1"/>
    <s v="Q1"/>
    <s v="WEEKEND"/>
    <n v="16"/>
    <n v="10"/>
    <n v="4"/>
    <n v="64"/>
    <n v="6"/>
    <n v="160"/>
    <n v="96"/>
    <s v="PROFIT"/>
    <n v="22"/>
    <s v="B2B"/>
    <x v="0"/>
    <x v="1"/>
    <s v="UPI"/>
  </r>
  <r>
    <s v="ID-7365"/>
    <s v="EAST"/>
    <x v="7"/>
    <x v="3"/>
    <x v="5"/>
    <d v="2020-02-24T00:00:00"/>
    <s v="MON"/>
    <s v="FEB"/>
    <x v="1"/>
    <s v="Q1"/>
    <s v="WEEKDAY"/>
    <n v="16"/>
    <n v="15"/>
    <n v="5"/>
    <n v="80"/>
    <n v="10"/>
    <n v="240"/>
    <n v="160"/>
    <s v="PROFIT"/>
    <n v="939"/>
    <s v="B2B"/>
    <x v="1"/>
    <x v="2"/>
    <s v="CREDIT"/>
  </r>
  <r>
    <s v="ID-3262"/>
    <s v="EAST"/>
    <x v="0"/>
    <x v="2"/>
    <x v="2"/>
    <d v="2020-02-25T00:00:00"/>
    <s v="TUE"/>
    <s v="FEB"/>
    <x v="1"/>
    <s v="Q1"/>
    <s v="WEEKDAY"/>
    <n v="46"/>
    <n v="5"/>
    <n v="2"/>
    <n v="92"/>
    <n v="3"/>
    <n v="230"/>
    <n v="138"/>
    <s v="PROFIT"/>
    <n v="683"/>
    <s v="B2C"/>
    <x v="1"/>
    <x v="2"/>
    <s v="CASH"/>
  </r>
  <r>
    <s v="ID-6347"/>
    <s v="WEST"/>
    <x v="2"/>
    <x v="6"/>
    <x v="2"/>
    <d v="2020-02-26T00:00:00"/>
    <s v="WED"/>
    <s v="FEB"/>
    <x v="1"/>
    <s v="Q1"/>
    <s v="WEEKDAY"/>
    <n v="69"/>
    <n v="25"/>
    <n v="10"/>
    <n v="690"/>
    <n v="15"/>
    <n v="1725"/>
    <n v="1035"/>
    <s v="PROFIT"/>
    <n v="142"/>
    <s v="B2C"/>
    <x v="1"/>
    <x v="3"/>
    <s v="CREDIT"/>
  </r>
  <r>
    <s v="ID-8655"/>
    <s v="SOUTH"/>
    <x v="8"/>
    <x v="4"/>
    <x v="2"/>
    <d v="2020-02-27T00:00:00"/>
    <s v="THU"/>
    <s v="FEB"/>
    <x v="1"/>
    <s v="Q1"/>
    <s v="WEEKDAY"/>
    <n v="94"/>
    <n v="40"/>
    <n v="7"/>
    <n v="658"/>
    <n v="33"/>
    <n v="3760"/>
    <n v="3102"/>
    <s v="PROFIT"/>
    <n v="482"/>
    <s v="B2B"/>
    <x v="1"/>
    <x v="0"/>
    <s v="CREDIT"/>
  </r>
  <r>
    <s v="ID-2512"/>
    <s v="NORTH"/>
    <x v="0"/>
    <x v="3"/>
    <x v="1"/>
    <d v="2020-02-28T00:00:00"/>
    <s v="FRI"/>
    <s v="FEB"/>
    <x v="1"/>
    <s v="Q1"/>
    <s v="WEEKDAY"/>
    <n v="77"/>
    <n v="15"/>
    <n v="5"/>
    <n v="385"/>
    <n v="10"/>
    <n v="1155"/>
    <n v="770"/>
    <s v="PROFIT"/>
    <n v="986"/>
    <s v="B2B"/>
    <x v="0"/>
    <x v="0"/>
    <s v="CREDIT"/>
  </r>
  <r>
    <s v="ID-7773"/>
    <s v="NORTH"/>
    <x v="2"/>
    <x v="2"/>
    <x v="1"/>
    <d v="2020-02-29T00:00:00"/>
    <s v="SAT"/>
    <s v="FEB"/>
    <x v="1"/>
    <s v="Q1"/>
    <s v="WEEKEND"/>
    <n v="10"/>
    <n v="5"/>
    <n v="2"/>
    <n v="20"/>
    <n v="3"/>
    <n v="50"/>
    <n v="30"/>
    <s v="PROFIT"/>
    <n v="81"/>
    <s v="B2C"/>
    <x v="0"/>
    <x v="0"/>
    <s v="CREDIT"/>
  </r>
  <r>
    <s v="ID-5248"/>
    <s v="SOUTH"/>
    <x v="6"/>
    <x v="6"/>
    <x v="5"/>
    <d v="2020-03-01T00:00:00"/>
    <s v="SUN"/>
    <s v="MAR"/>
    <x v="1"/>
    <s v="Q1"/>
    <s v="WEEKEND"/>
    <n v="72"/>
    <n v="25"/>
    <n v="10"/>
    <n v="720"/>
    <n v="15"/>
    <n v="1800"/>
    <n v="1080"/>
    <s v="PROFIT"/>
    <n v="693"/>
    <s v="B2C"/>
    <x v="0"/>
    <x v="3"/>
    <s v="CASH"/>
  </r>
  <r>
    <s v="ID-6060"/>
    <s v="EAST"/>
    <x v="1"/>
    <x v="2"/>
    <x v="1"/>
    <d v="2020-03-02T00:00:00"/>
    <s v="MON"/>
    <s v="MAR"/>
    <x v="1"/>
    <s v="Q1"/>
    <s v="WEEKDAY"/>
    <n v="13"/>
    <n v="5"/>
    <n v="2"/>
    <n v="26"/>
    <n v="3"/>
    <n v="65"/>
    <n v="39"/>
    <s v="PROFIT"/>
    <n v="544"/>
    <s v="B2C"/>
    <x v="1"/>
    <x v="0"/>
    <s v="CREDIT"/>
  </r>
  <r>
    <s v="ID-6044"/>
    <s v="SOUTH"/>
    <x v="1"/>
    <x v="1"/>
    <x v="0"/>
    <d v="2020-03-03T00:00:00"/>
    <s v="TUE"/>
    <s v="MAR"/>
    <x v="1"/>
    <s v="Q1"/>
    <s v="WEEKDAY"/>
    <n v="30"/>
    <n v="5"/>
    <n v="3"/>
    <n v="90"/>
    <n v="2"/>
    <n v="150"/>
    <n v="60"/>
    <s v="PROFIT"/>
    <n v="408"/>
    <s v="B2B"/>
    <x v="0"/>
    <x v="0"/>
    <s v="UPI"/>
  </r>
  <r>
    <s v="ID-1797"/>
    <s v="NORTH"/>
    <x v="3"/>
    <x v="4"/>
    <x v="3"/>
    <d v="2020-03-04T00:00:00"/>
    <s v="WED"/>
    <s v="MAR"/>
    <x v="1"/>
    <s v="Q1"/>
    <s v="WEEKDAY"/>
    <n v="47"/>
    <n v="40"/>
    <n v="7"/>
    <n v="329"/>
    <n v="33"/>
    <n v="1880"/>
    <n v="1551"/>
    <s v="PROFIT"/>
    <n v="507"/>
    <s v="B2B"/>
    <x v="0"/>
    <x v="0"/>
    <s v="UPI"/>
  </r>
  <r>
    <s v="ID-3596"/>
    <s v="EAST"/>
    <x v="6"/>
    <x v="5"/>
    <x v="3"/>
    <d v="2020-03-05T00:00:00"/>
    <s v="THU"/>
    <s v="MAR"/>
    <x v="1"/>
    <s v="Q1"/>
    <s v="WEEKDAY"/>
    <n v="82"/>
    <n v="10"/>
    <n v="4"/>
    <n v="328"/>
    <n v="6"/>
    <n v="820"/>
    <n v="492"/>
    <s v="PROFIT"/>
    <n v="313"/>
    <s v="B2B"/>
    <x v="0"/>
    <x v="0"/>
    <s v="UPI"/>
  </r>
  <r>
    <s v="ID-3468"/>
    <s v="WEST"/>
    <x v="5"/>
    <x v="5"/>
    <x v="2"/>
    <d v="2020-03-06T00:00:00"/>
    <s v="FRI"/>
    <s v="MAR"/>
    <x v="1"/>
    <s v="Q1"/>
    <s v="WEEKDAY"/>
    <n v="80"/>
    <n v="10"/>
    <n v="4"/>
    <n v="320"/>
    <n v="6"/>
    <n v="800"/>
    <n v="480"/>
    <s v="PROFIT"/>
    <n v="647"/>
    <s v="B2C"/>
    <x v="1"/>
    <x v="0"/>
    <s v="UPI"/>
  </r>
  <r>
    <s v="ID-8177"/>
    <s v="EAST"/>
    <x v="3"/>
    <x v="0"/>
    <x v="3"/>
    <d v="2020-03-07T00:00:00"/>
    <s v="SAT"/>
    <s v="MAR"/>
    <x v="1"/>
    <s v="Q1"/>
    <s v="WEEKEND"/>
    <n v="74"/>
    <n v="5"/>
    <n v="2"/>
    <n v="148"/>
    <n v="3"/>
    <n v="370"/>
    <n v="222"/>
    <s v="PROFIT"/>
    <n v="953"/>
    <s v="B2B"/>
    <x v="0"/>
    <x v="0"/>
    <s v="CREDIT"/>
  </r>
  <r>
    <s v="ID-2355"/>
    <s v="SOUTH"/>
    <x v="7"/>
    <x v="2"/>
    <x v="4"/>
    <d v="2020-03-08T00:00:00"/>
    <s v="SUN"/>
    <s v="MAR"/>
    <x v="1"/>
    <s v="Q1"/>
    <s v="WEEKEND"/>
    <n v="64"/>
    <n v="5"/>
    <n v="2"/>
    <n v="128"/>
    <n v="3"/>
    <n v="320"/>
    <n v="192"/>
    <s v="PROFIT"/>
    <n v="267"/>
    <s v="B2B"/>
    <x v="1"/>
    <x v="2"/>
    <s v="CASH"/>
  </r>
  <r>
    <s v="ID-3954"/>
    <s v="WEST"/>
    <x v="0"/>
    <x v="6"/>
    <x v="3"/>
    <d v="2020-03-09T00:00:00"/>
    <s v="MON"/>
    <s v="MAR"/>
    <x v="1"/>
    <s v="Q1"/>
    <s v="WEEKDAY"/>
    <n v="66"/>
    <n v="25"/>
    <n v="10"/>
    <n v="660"/>
    <n v="15"/>
    <n v="1650"/>
    <n v="990"/>
    <s v="PROFIT"/>
    <n v="563"/>
    <s v="B2B"/>
    <x v="1"/>
    <x v="2"/>
    <s v="CASH"/>
  </r>
  <r>
    <s v="ID-5470"/>
    <s v="EAST"/>
    <x v="3"/>
    <x v="4"/>
    <x v="1"/>
    <d v="2020-03-10T00:00:00"/>
    <s v="TUE"/>
    <s v="MAR"/>
    <x v="1"/>
    <s v="Q1"/>
    <s v="WEEKDAY"/>
    <n v="15"/>
    <n v="40"/>
    <n v="7"/>
    <n v="105"/>
    <n v="33"/>
    <n v="600"/>
    <n v="495"/>
    <s v="PROFIT"/>
    <n v="686"/>
    <s v="B2C"/>
    <x v="1"/>
    <x v="1"/>
    <s v="CASH"/>
  </r>
  <r>
    <s v="ID-1744"/>
    <s v="SOUTH"/>
    <x v="5"/>
    <x v="4"/>
    <x v="4"/>
    <d v="2020-03-11T00:00:00"/>
    <s v="WED"/>
    <s v="MAR"/>
    <x v="1"/>
    <s v="Q1"/>
    <s v="WEEKDAY"/>
    <n v="11"/>
    <n v="40"/>
    <n v="7"/>
    <n v="77"/>
    <n v="33"/>
    <n v="440"/>
    <n v="363"/>
    <s v="PROFIT"/>
    <n v="807"/>
    <s v="B2B"/>
    <x v="1"/>
    <x v="0"/>
    <s v="CASH"/>
  </r>
  <r>
    <s v="ID-1629"/>
    <s v="NORTH"/>
    <x v="8"/>
    <x v="6"/>
    <x v="3"/>
    <d v="2020-03-12T00:00:00"/>
    <s v="THU"/>
    <s v="MAR"/>
    <x v="1"/>
    <s v="Q1"/>
    <s v="WEEKDAY"/>
    <n v="83"/>
    <n v="25"/>
    <n v="10"/>
    <n v="830"/>
    <n v="15"/>
    <n v="2075"/>
    <n v="1245"/>
    <s v="PROFIT"/>
    <n v="62"/>
    <s v="B2B"/>
    <x v="1"/>
    <x v="0"/>
    <s v="UPI"/>
  </r>
  <r>
    <s v="ID-5683"/>
    <s v="SOUTH"/>
    <x v="5"/>
    <x v="1"/>
    <x v="4"/>
    <d v="2020-03-13T00:00:00"/>
    <s v="FRI"/>
    <s v="MAR"/>
    <x v="1"/>
    <s v="Q1"/>
    <s v="WEEKDAY"/>
    <n v="49"/>
    <n v="5"/>
    <n v="3"/>
    <n v="147"/>
    <n v="2"/>
    <n v="245"/>
    <n v="98"/>
    <s v="PROFIT"/>
    <n v="475"/>
    <s v="B2C"/>
    <x v="0"/>
    <x v="3"/>
    <s v="CASH"/>
  </r>
  <r>
    <s v="ID-7427"/>
    <s v="NORTH"/>
    <x v="8"/>
    <x v="2"/>
    <x v="2"/>
    <d v="2020-03-14T00:00:00"/>
    <s v="SAT"/>
    <s v="MAR"/>
    <x v="1"/>
    <s v="Q1"/>
    <s v="WEEKEND"/>
    <n v="84"/>
    <n v="5"/>
    <n v="2"/>
    <n v="168"/>
    <n v="3"/>
    <n v="420"/>
    <n v="252"/>
    <s v="PROFIT"/>
    <n v="60"/>
    <s v="B2B"/>
    <x v="0"/>
    <x v="3"/>
    <s v="UPI"/>
  </r>
  <r>
    <s v="ID-4201"/>
    <s v="NORTH"/>
    <x v="4"/>
    <x v="0"/>
    <x v="5"/>
    <d v="2020-03-15T00:00:00"/>
    <s v="SUN"/>
    <s v="MAR"/>
    <x v="1"/>
    <s v="Q1"/>
    <s v="WEEKEND"/>
    <n v="50"/>
    <n v="5"/>
    <n v="2"/>
    <n v="100"/>
    <n v="3"/>
    <n v="250"/>
    <n v="150"/>
    <s v="PROFIT"/>
    <n v="724"/>
    <s v="B2C"/>
    <x v="1"/>
    <x v="2"/>
    <s v="UPI"/>
  </r>
  <r>
    <s v="ID-7769"/>
    <s v="NORTH"/>
    <x v="8"/>
    <x v="1"/>
    <x v="5"/>
    <d v="2020-03-16T00:00:00"/>
    <s v="MON"/>
    <s v="MAR"/>
    <x v="1"/>
    <s v="Q1"/>
    <s v="WEEKDAY"/>
    <n v="30"/>
    <n v="5"/>
    <n v="3"/>
    <n v="90"/>
    <n v="2"/>
    <n v="150"/>
    <n v="60"/>
    <s v="PROFIT"/>
    <n v="122"/>
    <s v="B2B"/>
    <x v="0"/>
    <x v="0"/>
    <s v="CREDIT"/>
  </r>
  <r>
    <s v="ID-7569"/>
    <s v="NORTH"/>
    <x v="1"/>
    <x v="0"/>
    <x v="5"/>
    <d v="2020-03-17T00:00:00"/>
    <s v="TUE"/>
    <s v="MAR"/>
    <x v="1"/>
    <s v="Q1"/>
    <s v="WEEKDAY"/>
    <n v="92"/>
    <n v="5"/>
    <n v="2"/>
    <n v="184"/>
    <n v="3"/>
    <n v="460"/>
    <n v="276"/>
    <s v="PROFIT"/>
    <n v="186"/>
    <s v="B2B"/>
    <x v="0"/>
    <x v="2"/>
    <s v="UPI"/>
  </r>
  <r>
    <s v="ID-2317"/>
    <s v="SOUTH"/>
    <x v="5"/>
    <x v="5"/>
    <x v="4"/>
    <d v="2020-03-18T00:00:00"/>
    <s v="WED"/>
    <s v="MAR"/>
    <x v="1"/>
    <s v="Q1"/>
    <s v="WEEKDAY"/>
    <n v="81"/>
    <n v="10"/>
    <n v="4"/>
    <n v="324"/>
    <n v="6"/>
    <n v="810"/>
    <n v="486"/>
    <s v="PROFIT"/>
    <n v="370"/>
    <s v="B2B"/>
    <x v="1"/>
    <x v="2"/>
    <s v="UPI"/>
  </r>
  <r>
    <s v="ID-8935"/>
    <s v="EAST"/>
    <x v="1"/>
    <x v="4"/>
    <x v="3"/>
    <d v="2020-03-19T00:00:00"/>
    <s v="THU"/>
    <s v="MAR"/>
    <x v="1"/>
    <s v="Q1"/>
    <s v="WEEKDAY"/>
    <n v="37"/>
    <n v="40"/>
    <n v="7"/>
    <n v="259"/>
    <n v="33"/>
    <n v="1480"/>
    <n v="1221"/>
    <s v="PROFIT"/>
    <n v="160"/>
    <s v="B2B"/>
    <x v="0"/>
    <x v="2"/>
    <s v="CREDIT"/>
  </r>
  <r>
    <s v="ID-7819"/>
    <s v="SOUTH"/>
    <x v="1"/>
    <x v="5"/>
    <x v="3"/>
    <d v="2020-03-20T00:00:00"/>
    <s v="FRI"/>
    <s v="MAR"/>
    <x v="1"/>
    <s v="Q1"/>
    <s v="WEEKDAY"/>
    <n v="78"/>
    <n v="10"/>
    <n v="4"/>
    <n v="312"/>
    <n v="6"/>
    <n v="780"/>
    <n v="468"/>
    <s v="PROFIT"/>
    <n v="350"/>
    <s v="B2B"/>
    <x v="0"/>
    <x v="1"/>
    <s v="UPI"/>
  </r>
  <r>
    <s v="ID-2446"/>
    <s v="NORTH"/>
    <x v="8"/>
    <x v="2"/>
    <x v="5"/>
    <d v="2020-03-21T00:00:00"/>
    <s v="SAT"/>
    <s v="MAR"/>
    <x v="1"/>
    <s v="Q1"/>
    <s v="WEEKEND"/>
    <n v="93"/>
    <n v="5"/>
    <n v="2"/>
    <n v="186"/>
    <n v="3"/>
    <n v="465"/>
    <n v="279"/>
    <s v="PROFIT"/>
    <n v="833"/>
    <s v="B2C"/>
    <x v="0"/>
    <x v="3"/>
    <s v="CREDIT"/>
  </r>
  <r>
    <s v="ID-1773"/>
    <s v="WEST"/>
    <x v="8"/>
    <x v="4"/>
    <x v="2"/>
    <d v="2020-03-22T00:00:00"/>
    <s v="SUN"/>
    <s v="MAR"/>
    <x v="1"/>
    <s v="Q1"/>
    <s v="WEEKEND"/>
    <n v="50"/>
    <n v="40"/>
    <n v="7"/>
    <n v="350"/>
    <n v="33"/>
    <n v="2000"/>
    <n v="1650"/>
    <s v="PROFIT"/>
    <n v="611"/>
    <s v="B2B"/>
    <x v="0"/>
    <x v="1"/>
    <s v="UPI"/>
  </r>
  <r>
    <s v="ID-1977"/>
    <s v="SOUTH"/>
    <x v="6"/>
    <x v="5"/>
    <x v="2"/>
    <d v="2020-03-23T00:00:00"/>
    <s v="MON"/>
    <s v="MAR"/>
    <x v="1"/>
    <s v="Q1"/>
    <s v="WEEKDAY"/>
    <n v="11"/>
    <n v="10"/>
    <n v="4"/>
    <n v="44"/>
    <n v="6"/>
    <n v="110"/>
    <n v="66"/>
    <s v="PROFIT"/>
    <n v="401"/>
    <s v="B2B"/>
    <x v="1"/>
    <x v="3"/>
    <s v="UPI"/>
  </r>
  <r>
    <s v="ID-6507"/>
    <s v="NORTH"/>
    <x v="4"/>
    <x v="4"/>
    <x v="3"/>
    <d v="2020-03-24T00:00:00"/>
    <s v="TUE"/>
    <s v="MAR"/>
    <x v="1"/>
    <s v="Q1"/>
    <s v="WEEKDAY"/>
    <n v="80"/>
    <n v="40"/>
    <n v="7"/>
    <n v="560"/>
    <n v="33"/>
    <n v="3200"/>
    <n v="2640"/>
    <s v="PROFIT"/>
    <n v="74"/>
    <s v="B2B"/>
    <x v="0"/>
    <x v="0"/>
    <s v="CASH"/>
  </r>
  <r>
    <s v="ID-1335"/>
    <s v="SOUTH"/>
    <x v="4"/>
    <x v="6"/>
    <x v="1"/>
    <d v="2020-03-25T00:00:00"/>
    <s v="WED"/>
    <s v="MAR"/>
    <x v="1"/>
    <s v="Q1"/>
    <s v="WEEKDAY"/>
    <n v="55"/>
    <n v="25"/>
    <n v="10"/>
    <n v="550"/>
    <n v="15"/>
    <n v="1375"/>
    <n v="825"/>
    <s v="PROFIT"/>
    <n v="577"/>
    <s v="B2B"/>
    <x v="0"/>
    <x v="2"/>
    <s v="CREDIT"/>
  </r>
  <r>
    <s v="ID-5332"/>
    <s v="WEST"/>
    <x v="0"/>
    <x v="6"/>
    <x v="0"/>
    <d v="2020-03-26T00:00:00"/>
    <s v="THU"/>
    <s v="MAR"/>
    <x v="1"/>
    <s v="Q1"/>
    <s v="WEEKDAY"/>
    <n v="44"/>
    <n v="25"/>
    <n v="10"/>
    <n v="440"/>
    <n v="15"/>
    <n v="1100"/>
    <n v="660"/>
    <s v="PROFIT"/>
    <n v="515"/>
    <s v="B2B"/>
    <x v="1"/>
    <x v="2"/>
    <s v="UPI"/>
  </r>
  <r>
    <s v="ID-3903"/>
    <s v="EAST"/>
    <x v="8"/>
    <x v="3"/>
    <x v="2"/>
    <d v="2020-03-27T00:00:00"/>
    <s v="FRI"/>
    <s v="MAR"/>
    <x v="1"/>
    <s v="Q1"/>
    <s v="WEEKDAY"/>
    <n v="47"/>
    <n v="15"/>
    <n v="5"/>
    <n v="235"/>
    <n v="10"/>
    <n v="705"/>
    <n v="470"/>
    <s v="PROFIT"/>
    <n v="957"/>
    <s v="B2C"/>
    <x v="0"/>
    <x v="0"/>
    <s v="CASH"/>
  </r>
  <r>
    <s v="ID-8772"/>
    <s v="EAST"/>
    <x v="5"/>
    <x v="5"/>
    <x v="0"/>
    <d v="2020-03-28T00:00:00"/>
    <s v="SAT"/>
    <s v="MAR"/>
    <x v="1"/>
    <s v="Q1"/>
    <s v="WEEKEND"/>
    <n v="58"/>
    <n v="10"/>
    <n v="4"/>
    <n v="232"/>
    <n v="6"/>
    <n v="580"/>
    <n v="348"/>
    <s v="PROFIT"/>
    <n v="497"/>
    <s v="B2B"/>
    <x v="1"/>
    <x v="2"/>
    <s v="UPI"/>
  </r>
  <r>
    <s v="ID-5983"/>
    <s v="EAST"/>
    <x v="1"/>
    <x v="0"/>
    <x v="5"/>
    <d v="2020-03-29T00:00:00"/>
    <s v="SUN"/>
    <s v="MAR"/>
    <x v="1"/>
    <s v="Q1"/>
    <s v="WEEKEND"/>
    <n v="86"/>
    <n v="5"/>
    <n v="2"/>
    <n v="172"/>
    <n v="3"/>
    <n v="430"/>
    <n v="258"/>
    <s v="PROFIT"/>
    <n v="448"/>
    <s v="B2B"/>
    <x v="0"/>
    <x v="1"/>
    <s v="CREDIT"/>
  </r>
  <r>
    <s v="ID-6332"/>
    <s v="EAST"/>
    <x v="7"/>
    <x v="6"/>
    <x v="0"/>
    <d v="2020-03-30T00:00:00"/>
    <s v="MON"/>
    <s v="MAR"/>
    <x v="1"/>
    <s v="Q1"/>
    <s v="WEEKDAY"/>
    <n v="16"/>
    <n v="25"/>
    <n v="10"/>
    <n v="160"/>
    <n v="15"/>
    <n v="400"/>
    <n v="240"/>
    <s v="PROFIT"/>
    <n v="432"/>
    <s v="B2C"/>
    <x v="0"/>
    <x v="0"/>
    <s v="UPI"/>
  </r>
  <r>
    <s v="ID-3339"/>
    <s v="NORTH"/>
    <x v="8"/>
    <x v="4"/>
    <x v="1"/>
    <d v="2020-03-31T00:00:00"/>
    <s v="TUE"/>
    <s v="MAR"/>
    <x v="1"/>
    <s v="Q1"/>
    <s v="WEEKDAY"/>
    <n v="87"/>
    <n v="40"/>
    <n v="7"/>
    <n v="609"/>
    <n v="33"/>
    <n v="3480"/>
    <n v="2871"/>
    <s v="PROFIT"/>
    <n v="295"/>
    <s v="B2C"/>
    <x v="0"/>
    <x v="1"/>
    <s v="CREDIT"/>
  </r>
  <r>
    <s v="ID-6732"/>
    <s v="NORTH"/>
    <x v="4"/>
    <x v="1"/>
    <x v="2"/>
    <d v="2020-04-01T00:00:00"/>
    <s v="WED"/>
    <s v="APR"/>
    <x v="1"/>
    <s v="Q2"/>
    <s v="WEEKDAY"/>
    <n v="30"/>
    <n v="5"/>
    <n v="3"/>
    <n v="90"/>
    <n v="2"/>
    <n v="150"/>
    <n v="60"/>
    <s v="PROFIT"/>
    <n v="570"/>
    <s v="B2B"/>
    <x v="1"/>
    <x v="0"/>
    <s v="UPI"/>
  </r>
  <r>
    <s v="ID-5863"/>
    <s v="SOUTH"/>
    <x v="3"/>
    <x v="1"/>
    <x v="4"/>
    <d v="2020-04-02T00:00:00"/>
    <s v="THU"/>
    <s v="APR"/>
    <x v="1"/>
    <s v="Q2"/>
    <s v="WEEKDAY"/>
    <n v="40"/>
    <n v="5"/>
    <n v="3"/>
    <n v="120"/>
    <n v="2"/>
    <n v="200"/>
    <n v="80"/>
    <s v="PROFIT"/>
    <n v="59"/>
    <s v="B2C"/>
    <x v="1"/>
    <x v="2"/>
    <s v="UPI"/>
  </r>
  <r>
    <s v="ID-1415"/>
    <s v="WEST"/>
    <x v="8"/>
    <x v="3"/>
    <x v="5"/>
    <d v="2020-04-03T00:00:00"/>
    <s v="FRI"/>
    <s v="APR"/>
    <x v="1"/>
    <s v="Q2"/>
    <s v="WEEKDAY"/>
    <n v="75"/>
    <n v="15"/>
    <n v="5"/>
    <n v="375"/>
    <n v="10"/>
    <n v="1125"/>
    <n v="750"/>
    <s v="PROFIT"/>
    <n v="680"/>
    <s v="B2B"/>
    <x v="1"/>
    <x v="3"/>
    <s v="UPI"/>
  </r>
  <r>
    <s v="ID-8588"/>
    <s v="NORTH"/>
    <x v="8"/>
    <x v="0"/>
    <x v="4"/>
    <d v="2020-04-04T00:00:00"/>
    <s v="SAT"/>
    <s v="APR"/>
    <x v="1"/>
    <s v="Q2"/>
    <s v="WEEKEND"/>
    <n v="57"/>
    <n v="5"/>
    <n v="2"/>
    <n v="114"/>
    <n v="3"/>
    <n v="285"/>
    <n v="171"/>
    <s v="PROFIT"/>
    <n v="5"/>
    <s v="B2B"/>
    <x v="0"/>
    <x v="2"/>
    <s v="CASH"/>
  </r>
  <r>
    <s v="ID-5563"/>
    <s v="EAST"/>
    <x v="6"/>
    <x v="4"/>
    <x v="4"/>
    <d v="2020-04-05T00:00:00"/>
    <s v="SUN"/>
    <s v="APR"/>
    <x v="1"/>
    <s v="Q2"/>
    <s v="WEEKEND"/>
    <n v="96"/>
    <n v="40"/>
    <n v="7"/>
    <n v="672"/>
    <n v="33"/>
    <n v="3840"/>
    <n v="3168"/>
    <s v="PROFIT"/>
    <n v="973"/>
    <s v="B2C"/>
    <x v="0"/>
    <x v="2"/>
    <s v="UPI"/>
  </r>
  <r>
    <s v="ID-5263"/>
    <s v="NORTH"/>
    <x v="8"/>
    <x v="6"/>
    <x v="2"/>
    <d v="2020-04-06T00:00:00"/>
    <s v="MON"/>
    <s v="APR"/>
    <x v="1"/>
    <s v="Q2"/>
    <s v="WEEKDAY"/>
    <n v="87"/>
    <n v="25"/>
    <n v="10"/>
    <n v="870"/>
    <n v="15"/>
    <n v="2175"/>
    <n v="1305"/>
    <s v="PROFIT"/>
    <n v="204"/>
    <s v="B2C"/>
    <x v="1"/>
    <x v="0"/>
    <s v="CASH"/>
  </r>
  <r>
    <s v="ID-8090"/>
    <s v="EAST"/>
    <x v="6"/>
    <x v="0"/>
    <x v="1"/>
    <d v="2020-04-07T00:00:00"/>
    <s v="TUE"/>
    <s v="APR"/>
    <x v="1"/>
    <s v="Q2"/>
    <s v="WEEKDAY"/>
    <n v="57"/>
    <n v="5"/>
    <n v="2"/>
    <n v="114"/>
    <n v="3"/>
    <n v="285"/>
    <n v="171"/>
    <s v="PROFIT"/>
    <n v="732"/>
    <s v="B2B"/>
    <x v="1"/>
    <x v="0"/>
    <s v="UPI"/>
  </r>
  <r>
    <s v="ID-3950"/>
    <s v="NORTH"/>
    <x v="2"/>
    <x v="3"/>
    <x v="4"/>
    <d v="2020-04-08T00:00:00"/>
    <s v="WED"/>
    <s v="APR"/>
    <x v="1"/>
    <s v="Q2"/>
    <s v="WEEKDAY"/>
    <n v="39"/>
    <n v="15"/>
    <n v="5"/>
    <n v="195"/>
    <n v="10"/>
    <n v="585"/>
    <n v="390"/>
    <s v="PROFIT"/>
    <n v="624"/>
    <s v="B2B"/>
    <x v="0"/>
    <x v="3"/>
    <s v="UPI"/>
  </r>
  <r>
    <s v="ID-6846"/>
    <s v="WEST"/>
    <x v="7"/>
    <x v="5"/>
    <x v="5"/>
    <d v="2020-04-09T00:00:00"/>
    <s v="THU"/>
    <s v="APR"/>
    <x v="1"/>
    <s v="Q2"/>
    <s v="WEEKDAY"/>
    <n v="73"/>
    <n v="10"/>
    <n v="4"/>
    <n v="292"/>
    <n v="6"/>
    <n v="730"/>
    <n v="438"/>
    <s v="PROFIT"/>
    <n v="627"/>
    <s v="B2C"/>
    <x v="0"/>
    <x v="0"/>
    <s v="UPI"/>
  </r>
  <r>
    <s v="ID-1483"/>
    <s v="NORTH"/>
    <x v="6"/>
    <x v="4"/>
    <x v="4"/>
    <d v="2020-04-10T00:00:00"/>
    <s v="FRI"/>
    <s v="APR"/>
    <x v="1"/>
    <s v="Q2"/>
    <s v="WEEKDAY"/>
    <n v="54"/>
    <n v="40"/>
    <n v="7"/>
    <n v="378"/>
    <n v="33"/>
    <n v="2160"/>
    <n v="1782"/>
    <s v="PROFIT"/>
    <n v="201"/>
    <s v="B2B"/>
    <x v="1"/>
    <x v="0"/>
    <s v="CASH"/>
  </r>
  <r>
    <s v="ID-7851"/>
    <s v="NORTH"/>
    <x v="3"/>
    <x v="1"/>
    <x v="4"/>
    <d v="2020-04-11T00:00:00"/>
    <s v="SAT"/>
    <s v="APR"/>
    <x v="1"/>
    <s v="Q2"/>
    <s v="WEEKEND"/>
    <n v="36"/>
    <n v="5"/>
    <n v="3"/>
    <n v="108"/>
    <n v="2"/>
    <n v="180"/>
    <n v="72"/>
    <s v="PROFIT"/>
    <n v="325"/>
    <s v="B2C"/>
    <x v="1"/>
    <x v="2"/>
    <s v="UPI"/>
  </r>
  <r>
    <s v="ID-2134"/>
    <s v="SOUTH"/>
    <x v="2"/>
    <x v="6"/>
    <x v="5"/>
    <d v="2020-04-12T00:00:00"/>
    <s v="SUN"/>
    <s v="APR"/>
    <x v="1"/>
    <s v="Q2"/>
    <s v="WEEKEND"/>
    <n v="57"/>
    <n v="25"/>
    <n v="10"/>
    <n v="570"/>
    <n v="15"/>
    <n v="1425"/>
    <n v="855"/>
    <s v="PROFIT"/>
    <n v="308"/>
    <s v="B2B"/>
    <x v="0"/>
    <x v="3"/>
    <s v="UPI"/>
  </r>
  <r>
    <s v="ID-5890"/>
    <s v="WEST"/>
    <x v="7"/>
    <x v="5"/>
    <x v="2"/>
    <d v="2020-04-13T00:00:00"/>
    <s v="MON"/>
    <s v="APR"/>
    <x v="1"/>
    <s v="Q2"/>
    <s v="WEEKDAY"/>
    <n v="11"/>
    <n v="10"/>
    <n v="4"/>
    <n v="44"/>
    <n v="6"/>
    <n v="110"/>
    <n v="66"/>
    <s v="PROFIT"/>
    <n v="7"/>
    <s v="B2B"/>
    <x v="1"/>
    <x v="3"/>
    <s v="CASH"/>
  </r>
  <r>
    <s v="ID-7733"/>
    <s v="WEST"/>
    <x v="5"/>
    <x v="3"/>
    <x v="4"/>
    <d v="2020-04-14T00:00:00"/>
    <s v="TUE"/>
    <s v="APR"/>
    <x v="1"/>
    <s v="Q2"/>
    <s v="WEEKDAY"/>
    <n v="66"/>
    <n v="15"/>
    <n v="5"/>
    <n v="330"/>
    <n v="10"/>
    <n v="990"/>
    <n v="660"/>
    <s v="PROFIT"/>
    <n v="77"/>
    <s v="B2B"/>
    <x v="0"/>
    <x v="0"/>
    <s v="CREDIT"/>
  </r>
  <r>
    <s v="ID-8413"/>
    <s v="WEST"/>
    <x v="6"/>
    <x v="6"/>
    <x v="4"/>
    <d v="2020-04-15T00:00:00"/>
    <s v="WED"/>
    <s v="APR"/>
    <x v="1"/>
    <s v="Q2"/>
    <s v="WEEKDAY"/>
    <n v="72"/>
    <n v="25"/>
    <n v="10"/>
    <n v="720"/>
    <n v="15"/>
    <n v="1800"/>
    <n v="1080"/>
    <s v="PROFIT"/>
    <n v="314"/>
    <s v="B2B"/>
    <x v="1"/>
    <x v="2"/>
    <s v="UPI"/>
  </r>
  <r>
    <s v="ID-2194"/>
    <s v="NORTH"/>
    <x v="4"/>
    <x v="3"/>
    <x v="3"/>
    <d v="2020-04-16T00:00:00"/>
    <s v="THU"/>
    <s v="APR"/>
    <x v="1"/>
    <s v="Q2"/>
    <s v="WEEKDAY"/>
    <n v="38"/>
    <n v="15"/>
    <n v="5"/>
    <n v="190"/>
    <n v="10"/>
    <n v="570"/>
    <n v="380"/>
    <s v="PROFIT"/>
    <n v="324"/>
    <s v="B2C"/>
    <x v="0"/>
    <x v="2"/>
    <s v="CREDIT"/>
  </r>
  <r>
    <s v="ID-1098"/>
    <s v="SOUTH"/>
    <x v="6"/>
    <x v="3"/>
    <x v="1"/>
    <d v="2020-04-17T00:00:00"/>
    <s v="FRI"/>
    <s v="APR"/>
    <x v="1"/>
    <s v="Q2"/>
    <s v="WEEKDAY"/>
    <n v="74"/>
    <n v="15"/>
    <n v="5"/>
    <n v="370"/>
    <n v="10"/>
    <n v="1110"/>
    <n v="740"/>
    <s v="PROFIT"/>
    <n v="422"/>
    <s v="B2B"/>
    <x v="0"/>
    <x v="0"/>
    <s v="UPI"/>
  </r>
  <r>
    <s v="ID-2509"/>
    <s v="WEST"/>
    <x v="3"/>
    <x v="3"/>
    <x v="3"/>
    <d v="2020-04-18T00:00:00"/>
    <s v="SAT"/>
    <s v="APR"/>
    <x v="1"/>
    <s v="Q2"/>
    <s v="WEEKEND"/>
    <n v="42"/>
    <n v="15"/>
    <n v="5"/>
    <n v="210"/>
    <n v="10"/>
    <n v="630"/>
    <n v="420"/>
    <s v="PROFIT"/>
    <n v="537"/>
    <s v="B2B"/>
    <x v="1"/>
    <x v="1"/>
    <s v="CASH"/>
  </r>
  <r>
    <s v="ID-7584"/>
    <s v="SOUTH"/>
    <x v="1"/>
    <x v="6"/>
    <x v="4"/>
    <d v="2020-04-19T00:00:00"/>
    <s v="SUN"/>
    <s v="APR"/>
    <x v="1"/>
    <s v="Q2"/>
    <s v="WEEKEND"/>
    <n v="74"/>
    <n v="25"/>
    <n v="10"/>
    <n v="740"/>
    <n v="15"/>
    <n v="1850"/>
    <n v="1110"/>
    <s v="PROFIT"/>
    <n v="843"/>
    <s v="B2C"/>
    <x v="0"/>
    <x v="0"/>
    <s v="UPI"/>
  </r>
  <r>
    <s v="ID-2385"/>
    <s v="SOUTH"/>
    <x v="8"/>
    <x v="4"/>
    <x v="4"/>
    <d v="2020-04-20T00:00:00"/>
    <s v="MON"/>
    <s v="APR"/>
    <x v="1"/>
    <s v="Q2"/>
    <s v="WEEKDAY"/>
    <n v="20"/>
    <n v="40"/>
    <n v="7"/>
    <n v="140"/>
    <n v="33"/>
    <n v="800"/>
    <n v="660"/>
    <s v="PROFIT"/>
    <n v="946"/>
    <s v="B2B"/>
    <x v="0"/>
    <x v="3"/>
    <s v="UPI"/>
  </r>
  <r>
    <s v="ID-8156"/>
    <s v="WEST"/>
    <x v="6"/>
    <x v="1"/>
    <x v="4"/>
    <d v="2020-04-21T00:00:00"/>
    <s v="TUE"/>
    <s v="APR"/>
    <x v="1"/>
    <s v="Q2"/>
    <s v="WEEKDAY"/>
    <n v="51"/>
    <n v="5"/>
    <n v="3"/>
    <n v="153"/>
    <n v="2"/>
    <n v="255"/>
    <n v="102"/>
    <s v="PROFIT"/>
    <n v="239"/>
    <s v="B2B"/>
    <x v="1"/>
    <x v="1"/>
    <s v="UPI"/>
  </r>
  <r>
    <s v="ID-5614"/>
    <s v="EAST"/>
    <x v="8"/>
    <x v="6"/>
    <x v="2"/>
    <d v="2020-04-22T00:00:00"/>
    <s v="WED"/>
    <s v="APR"/>
    <x v="1"/>
    <s v="Q2"/>
    <s v="WEEKDAY"/>
    <n v="62"/>
    <n v="25"/>
    <n v="10"/>
    <n v="620"/>
    <n v="15"/>
    <n v="1550"/>
    <n v="930"/>
    <s v="PROFIT"/>
    <n v="281"/>
    <s v="B2C"/>
    <x v="1"/>
    <x v="0"/>
    <s v="CASH"/>
  </r>
  <r>
    <s v="ID-5500"/>
    <s v="WEST"/>
    <x v="8"/>
    <x v="0"/>
    <x v="3"/>
    <d v="2020-04-23T00:00:00"/>
    <s v="THU"/>
    <s v="APR"/>
    <x v="1"/>
    <s v="Q2"/>
    <s v="WEEKDAY"/>
    <n v="18"/>
    <n v="5"/>
    <n v="2"/>
    <n v="36"/>
    <n v="3"/>
    <n v="90"/>
    <n v="54"/>
    <s v="PROFIT"/>
    <n v="174"/>
    <s v="B2B"/>
    <x v="0"/>
    <x v="1"/>
    <s v="CASH"/>
  </r>
  <r>
    <s v="ID-6881"/>
    <s v="EAST"/>
    <x v="2"/>
    <x v="0"/>
    <x v="3"/>
    <d v="2020-04-24T00:00:00"/>
    <s v="FRI"/>
    <s v="APR"/>
    <x v="1"/>
    <s v="Q2"/>
    <s v="WEEKDAY"/>
    <n v="64"/>
    <n v="5"/>
    <n v="2"/>
    <n v="128"/>
    <n v="3"/>
    <n v="320"/>
    <n v="192"/>
    <s v="PROFIT"/>
    <n v="89"/>
    <s v="B2C"/>
    <x v="0"/>
    <x v="1"/>
    <s v="UPI"/>
  </r>
  <r>
    <s v="ID-8399"/>
    <s v="NORTH"/>
    <x v="2"/>
    <x v="5"/>
    <x v="4"/>
    <d v="2020-04-25T00:00:00"/>
    <s v="SAT"/>
    <s v="APR"/>
    <x v="1"/>
    <s v="Q2"/>
    <s v="WEEKEND"/>
    <n v="59"/>
    <n v="10"/>
    <n v="4"/>
    <n v="236"/>
    <n v="6"/>
    <n v="590"/>
    <n v="354"/>
    <s v="PROFIT"/>
    <n v="421"/>
    <s v="B2B"/>
    <x v="1"/>
    <x v="0"/>
    <s v="UPI"/>
  </r>
  <r>
    <s v="ID-6226"/>
    <s v="WEST"/>
    <x v="2"/>
    <x v="5"/>
    <x v="3"/>
    <d v="2020-04-26T00:00:00"/>
    <s v="SUN"/>
    <s v="APR"/>
    <x v="1"/>
    <s v="Q2"/>
    <s v="WEEKEND"/>
    <n v="97"/>
    <n v="10"/>
    <n v="4"/>
    <n v="388"/>
    <n v="6"/>
    <n v="970"/>
    <n v="582"/>
    <s v="PROFIT"/>
    <n v="846"/>
    <s v="B2B"/>
    <x v="0"/>
    <x v="0"/>
    <s v="CASH"/>
  </r>
  <r>
    <s v="ID-7863"/>
    <s v="EAST"/>
    <x v="8"/>
    <x v="0"/>
    <x v="1"/>
    <d v="2020-04-27T00:00:00"/>
    <s v="MON"/>
    <s v="APR"/>
    <x v="1"/>
    <s v="Q2"/>
    <s v="WEEKDAY"/>
    <n v="49"/>
    <n v="5"/>
    <n v="2"/>
    <n v="98"/>
    <n v="3"/>
    <n v="245"/>
    <n v="147"/>
    <s v="PROFIT"/>
    <n v="351"/>
    <s v="B2B"/>
    <x v="1"/>
    <x v="3"/>
    <s v="CASH"/>
  </r>
  <r>
    <s v="ID-7792"/>
    <s v="EAST"/>
    <x v="8"/>
    <x v="5"/>
    <x v="3"/>
    <d v="2020-04-28T00:00:00"/>
    <s v="TUE"/>
    <s v="APR"/>
    <x v="1"/>
    <s v="Q2"/>
    <s v="WEEKDAY"/>
    <n v="86"/>
    <n v="10"/>
    <n v="4"/>
    <n v="344"/>
    <n v="6"/>
    <n v="860"/>
    <n v="516"/>
    <s v="PROFIT"/>
    <n v="783"/>
    <s v="B2C"/>
    <x v="1"/>
    <x v="0"/>
    <s v="UPI"/>
  </r>
  <r>
    <s v="ID-4948"/>
    <s v="EAST"/>
    <x v="1"/>
    <x v="0"/>
    <x v="1"/>
    <d v="2020-04-29T00:00:00"/>
    <s v="WED"/>
    <s v="APR"/>
    <x v="1"/>
    <s v="Q2"/>
    <s v="WEEKDAY"/>
    <n v="90"/>
    <n v="5"/>
    <n v="2"/>
    <n v="180"/>
    <n v="3"/>
    <n v="450"/>
    <n v="270"/>
    <s v="PROFIT"/>
    <n v="78"/>
    <s v="B2B"/>
    <x v="1"/>
    <x v="0"/>
    <s v="CASH"/>
  </r>
  <r>
    <s v="ID-8118"/>
    <s v="EAST"/>
    <x v="3"/>
    <x v="5"/>
    <x v="0"/>
    <d v="2020-04-30T00:00:00"/>
    <s v="THU"/>
    <s v="APR"/>
    <x v="1"/>
    <s v="Q2"/>
    <s v="WEEKDAY"/>
    <n v="84"/>
    <n v="10"/>
    <n v="4"/>
    <n v="336"/>
    <n v="6"/>
    <n v="840"/>
    <n v="504"/>
    <s v="PROFIT"/>
    <n v="490"/>
    <s v="B2C"/>
    <x v="1"/>
    <x v="2"/>
    <s v="UPI"/>
  </r>
  <r>
    <s v="ID-1115"/>
    <s v="SOUTH"/>
    <x v="3"/>
    <x v="0"/>
    <x v="1"/>
    <d v="2020-05-01T00:00:00"/>
    <s v="FRI"/>
    <s v="MAY"/>
    <x v="1"/>
    <s v="Q2"/>
    <s v="WEEKDAY"/>
    <n v="49"/>
    <n v="5"/>
    <n v="2"/>
    <n v="98"/>
    <n v="3"/>
    <n v="245"/>
    <n v="147"/>
    <s v="PROFIT"/>
    <n v="469"/>
    <s v="B2C"/>
    <x v="1"/>
    <x v="0"/>
    <s v="UPI"/>
  </r>
  <r>
    <s v="ID-4893"/>
    <s v="SOUTH"/>
    <x v="4"/>
    <x v="2"/>
    <x v="2"/>
    <d v="2020-05-02T00:00:00"/>
    <s v="SAT"/>
    <s v="MAY"/>
    <x v="1"/>
    <s v="Q2"/>
    <s v="WEEKEND"/>
    <n v="12"/>
    <n v="5"/>
    <n v="2"/>
    <n v="24"/>
    <n v="3"/>
    <n v="60"/>
    <n v="36"/>
    <s v="PROFIT"/>
    <n v="609"/>
    <s v="B2B"/>
    <x v="0"/>
    <x v="3"/>
    <s v="UPI"/>
  </r>
  <r>
    <s v="ID-5948"/>
    <s v="NORTH"/>
    <x v="4"/>
    <x v="4"/>
    <x v="4"/>
    <d v="2020-05-03T00:00:00"/>
    <s v="SUN"/>
    <s v="MAY"/>
    <x v="1"/>
    <s v="Q2"/>
    <s v="WEEKEND"/>
    <n v="21"/>
    <n v="40"/>
    <n v="7"/>
    <n v="147"/>
    <n v="33"/>
    <n v="840"/>
    <n v="693"/>
    <s v="PROFIT"/>
    <n v="26"/>
    <s v="B2C"/>
    <x v="0"/>
    <x v="3"/>
    <s v="UPI"/>
  </r>
  <r>
    <s v="ID-2476"/>
    <s v="NORTH"/>
    <x v="1"/>
    <x v="1"/>
    <x v="4"/>
    <d v="2020-05-04T00:00:00"/>
    <s v="MON"/>
    <s v="MAY"/>
    <x v="1"/>
    <s v="Q2"/>
    <s v="WEEKDAY"/>
    <n v="60"/>
    <n v="5"/>
    <n v="3"/>
    <n v="180"/>
    <n v="2"/>
    <n v="300"/>
    <n v="120"/>
    <s v="PROFIT"/>
    <n v="839"/>
    <s v="B2B"/>
    <x v="1"/>
    <x v="2"/>
    <s v="CREDIT"/>
  </r>
  <r>
    <s v="ID-5139"/>
    <s v="SOUTH"/>
    <x v="7"/>
    <x v="5"/>
    <x v="3"/>
    <d v="2020-05-05T00:00:00"/>
    <s v="TUE"/>
    <s v="MAY"/>
    <x v="1"/>
    <s v="Q2"/>
    <s v="WEEKDAY"/>
    <n v="97"/>
    <n v="10"/>
    <n v="4"/>
    <n v="388"/>
    <n v="6"/>
    <n v="970"/>
    <n v="582"/>
    <s v="PROFIT"/>
    <n v="75"/>
    <s v="B2C"/>
    <x v="0"/>
    <x v="0"/>
    <s v="UPI"/>
  </r>
  <r>
    <s v="ID-2004"/>
    <s v="SOUTH"/>
    <x v="4"/>
    <x v="6"/>
    <x v="1"/>
    <d v="2020-05-06T00:00:00"/>
    <s v="WED"/>
    <s v="MAY"/>
    <x v="1"/>
    <s v="Q2"/>
    <s v="WEEKDAY"/>
    <n v="42"/>
    <n v="25"/>
    <n v="10"/>
    <n v="420"/>
    <n v="15"/>
    <n v="1050"/>
    <n v="630"/>
    <s v="PROFIT"/>
    <n v="193"/>
    <s v="B2B"/>
    <x v="1"/>
    <x v="1"/>
    <s v="UPI"/>
  </r>
  <r>
    <s v="ID-5345"/>
    <s v="WEST"/>
    <x v="2"/>
    <x v="4"/>
    <x v="5"/>
    <d v="2020-05-07T00:00:00"/>
    <s v="THU"/>
    <s v="MAY"/>
    <x v="1"/>
    <s v="Q2"/>
    <s v="WEEKDAY"/>
    <n v="49"/>
    <n v="40"/>
    <n v="7"/>
    <n v="343"/>
    <n v="33"/>
    <n v="1960"/>
    <n v="1617"/>
    <s v="PROFIT"/>
    <n v="861"/>
    <s v="B2B"/>
    <x v="1"/>
    <x v="2"/>
    <s v="CREDIT"/>
  </r>
  <r>
    <s v="ID-2404"/>
    <s v="SOUTH"/>
    <x v="5"/>
    <x v="3"/>
    <x v="4"/>
    <d v="2020-05-08T00:00:00"/>
    <s v="FRI"/>
    <s v="MAY"/>
    <x v="1"/>
    <s v="Q2"/>
    <s v="WEEKDAY"/>
    <n v="13"/>
    <n v="15"/>
    <n v="5"/>
    <n v="65"/>
    <n v="10"/>
    <n v="195"/>
    <n v="130"/>
    <s v="PROFIT"/>
    <n v="235"/>
    <s v="B2C"/>
    <x v="1"/>
    <x v="1"/>
    <s v="CASH"/>
  </r>
  <r>
    <s v="ID-5005"/>
    <s v="NORTH"/>
    <x v="4"/>
    <x v="5"/>
    <x v="0"/>
    <d v="2020-05-09T00:00:00"/>
    <s v="SAT"/>
    <s v="MAY"/>
    <x v="1"/>
    <s v="Q2"/>
    <s v="WEEKEND"/>
    <n v="78"/>
    <n v="10"/>
    <n v="4"/>
    <n v="312"/>
    <n v="6"/>
    <n v="780"/>
    <n v="468"/>
    <s v="PROFIT"/>
    <n v="38"/>
    <s v="B2B"/>
    <x v="1"/>
    <x v="1"/>
    <s v="CREDIT"/>
  </r>
  <r>
    <s v="ID-2897"/>
    <s v="WEST"/>
    <x v="8"/>
    <x v="6"/>
    <x v="5"/>
    <d v="2020-05-10T00:00:00"/>
    <s v="SUN"/>
    <s v="MAY"/>
    <x v="1"/>
    <s v="Q2"/>
    <s v="WEEKEND"/>
    <n v="49"/>
    <n v="25"/>
    <n v="10"/>
    <n v="490"/>
    <n v="15"/>
    <n v="1225"/>
    <n v="735"/>
    <s v="PROFIT"/>
    <n v="79"/>
    <s v="B2B"/>
    <x v="1"/>
    <x v="0"/>
    <s v="UPI"/>
  </r>
  <r>
    <s v="ID-1739"/>
    <s v="NORTH"/>
    <x v="2"/>
    <x v="6"/>
    <x v="0"/>
    <d v="2020-05-11T00:00:00"/>
    <s v="MON"/>
    <s v="MAY"/>
    <x v="1"/>
    <s v="Q2"/>
    <s v="WEEKDAY"/>
    <n v="20"/>
    <n v="25"/>
    <n v="10"/>
    <n v="200"/>
    <n v="15"/>
    <n v="500"/>
    <n v="300"/>
    <s v="PROFIT"/>
    <n v="364"/>
    <s v="B2B"/>
    <x v="0"/>
    <x v="1"/>
    <s v="CASH"/>
  </r>
  <r>
    <s v="ID-1659"/>
    <s v="EAST"/>
    <x v="2"/>
    <x v="5"/>
    <x v="3"/>
    <d v="2020-05-12T00:00:00"/>
    <s v="TUE"/>
    <s v="MAY"/>
    <x v="1"/>
    <s v="Q2"/>
    <s v="WEEKDAY"/>
    <n v="59"/>
    <n v="10"/>
    <n v="4"/>
    <n v="236"/>
    <n v="6"/>
    <n v="590"/>
    <n v="354"/>
    <s v="PROFIT"/>
    <n v="674"/>
    <s v="B2B"/>
    <x v="0"/>
    <x v="3"/>
    <s v="UPI"/>
  </r>
  <r>
    <s v="ID-5063"/>
    <s v="NORTH"/>
    <x v="1"/>
    <x v="3"/>
    <x v="3"/>
    <d v="2020-05-13T00:00:00"/>
    <s v="WED"/>
    <s v="MAY"/>
    <x v="1"/>
    <s v="Q2"/>
    <s v="WEEKDAY"/>
    <n v="52"/>
    <n v="15"/>
    <n v="5"/>
    <n v="260"/>
    <n v="10"/>
    <n v="780"/>
    <n v="520"/>
    <s v="PROFIT"/>
    <n v="665"/>
    <s v="B2B"/>
    <x v="0"/>
    <x v="3"/>
    <s v="UPI"/>
  </r>
  <r>
    <s v="ID-5946"/>
    <s v="SOUTH"/>
    <x v="8"/>
    <x v="2"/>
    <x v="2"/>
    <d v="2020-05-14T00:00:00"/>
    <s v="THU"/>
    <s v="MAY"/>
    <x v="1"/>
    <s v="Q2"/>
    <s v="WEEKDAY"/>
    <n v="45"/>
    <n v="5"/>
    <n v="2"/>
    <n v="90"/>
    <n v="3"/>
    <n v="225"/>
    <n v="135"/>
    <s v="PROFIT"/>
    <n v="431"/>
    <s v="B2B"/>
    <x v="1"/>
    <x v="0"/>
    <s v="UPI"/>
  </r>
  <r>
    <s v="ID-8692"/>
    <s v="NORTH"/>
    <x v="7"/>
    <x v="4"/>
    <x v="1"/>
    <d v="2020-05-15T00:00:00"/>
    <s v="FRI"/>
    <s v="MAY"/>
    <x v="1"/>
    <s v="Q2"/>
    <s v="WEEKDAY"/>
    <n v="24"/>
    <n v="40"/>
    <n v="7"/>
    <n v="168"/>
    <n v="33"/>
    <n v="960"/>
    <n v="792"/>
    <s v="PROFIT"/>
    <n v="806"/>
    <s v="B2C"/>
    <x v="1"/>
    <x v="1"/>
    <s v="UPI"/>
  </r>
  <r>
    <s v="ID-7509"/>
    <s v="NORTH"/>
    <x v="2"/>
    <x v="6"/>
    <x v="2"/>
    <d v="2020-05-16T00:00:00"/>
    <s v="SAT"/>
    <s v="MAY"/>
    <x v="1"/>
    <s v="Q2"/>
    <s v="WEEKEND"/>
    <n v="26"/>
    <n v="25"/>
    <n v="10"/>
    <n v="260"/>
    <n v="15"/>
    <n v="650"/>
    <n v="390"/>
    <s v="PROFIT"/>
    <n v="995"/>
    <s v="B2C"/>
    <x v="1"/>
    <x v="1"/>
    <s v="UPI"/>
  </r>
  <r>
    <s v="ID-8518"/>
    <s v="NORTH"/>
    <x v="0"/>
    <x v="3"/>
    <x v="4"/>
    <d v="2020-05-17T00:00:00"/>
    <s v="SUN"/>
    <s v="MAY"/>
    <x v="1"/>
    <s v="Q2"/>
    <s v="WEEKEND"/>
    <n v="61"/>
    <n v="15"/>
    <n v="5"/>
    <n v="305"/>
    <n v="10"/>
    <n v="915"/>
    <n v="610"/>
    <s v="PROFIT"/>
    <n v="723"/>
    <s v="B2C"/>
    <x v="0"/>
    <x v="2"/>
    <s v="CASH"/>
  </r>
  <r>
    <s v="ID-7852"/>
    <s v="SOUTH"/>
    <x v="5"/>
    <x v="2"/>
    <x v="0"/>
    <d v="2020-05-18T00:00:00"/>
    <s v="MON"/>
    <s v="MAY"/>
    <x v="1"/>
    <s v="Q2"/>
    <s v="WEEKDAY"/>
    <n v="60"/>
    <n v="5"/>
    <n v="2"/>
    <n v="120"/>
    <n v="3"/>
    <n v="300"/>
    <n v="180"/>
    <s v="PROFIT"/>
    <n v="843"/>
    <s v="B2B"/>
    <x v="1"/>
    <x v="1"/>
    <s v="CASH"/>
  </r>
  <r>
    <s v="ID-8050"/>
    <s v="EAST"/>
    <x v="3"/>
    <x v="3"/>
    <x v="2"/>
    <d v="2020-05-19T00:00:00"/>
    <s v="TUE"/>
    <s v="MAY"/>
    <x v="1"/>
    <s v="Q2"/>
    <s v="WEEKDAY"/>
    <n v="32"/>
    <n v="15"/>
    <n v="5"/>
    <n v="160"/>
    <n v="10"/>
    <n v="480"/>
    <n v="320"/>
    <s v="PROFIT"/>
    <n v="624"/>
    <s v="B2B"/>
    <x v="1"/>
    <x v="3"/>
    <s v="UPI"/>
  </r>
  <r>
    <s v="ID-1466"/>
    <s v="WEST"/>
    <x v="8"/>
    <x v="4"/>
    <x v="3"/>
    <d v="2020-05-20T00:00:00"/>
    <s v="WED"/>
    <s v="MAY"/>
    <x v="1"/>
    <s v="Q2"/>
    <s v="WEEKDAY"/>
    <n v="49"/>
    <n v="40"/>
    <n v="7"/>
    <n v="343"/>
    <n v="33"/>
    <n v="1960"/>
    <n v="1617"/>
    <s v="PROFIT"/>
    <n v="423"/>
    <s v="B2C"/>
    <x v="1"/>
    <x v="3"/>
    <s v="CREDIT"/>
  </r>
  <r>
    <s v="ID-4590"/>
    <s v="SOUTH"/>
    <x v="3"/>
    <x v="0"/>
    <x v="1"/>
    <d v="2020-05-21T00:00:00"/>
    <s v="THU"/>
    <s v="MAY"/>
    <x v="1"/>
    <s v="Q2"/>
    <s v="WEEKDAY"/>
    <n v="53"/>
    <n v="5"/>
    <n v="2"/>
    <n v="106"/>
    <n v="3"/>
    <n v="265"/>
    <n v="159"/>
    <s v="PROFIT"/>
    <n v="151"/>
    <s v="B2B"/>
    <x v="0"/>
    <x v="0"/>
    <s v="CREDIT"/>
  </r>
  <r>
    <s v="ID-3845"/>
    <s v="SOUTH"/>
    <x v="7"/>
    <x v="0"/>
    <x v="5"/>
    <d v="2020-05-22T00:00:00"/>
    <s v="FRI"/>
    <s v="MAY"/>
    <x v="1"/>
    <s v="Q2"/>
    <s v="WEEKDAY"/>
    <n v="52"/>
    <n v="5"/>
    <n v="2"/>
    <n v="104"/>
    <n v="3"/>
    <n v="260"/>
    <n v="156"/>
    <s v="PROFIT"/>
    <n v="999"/>
    <s v="B2C"/>
    <x v="1"/>
    <x v="3"/>
    <s v="UPI"/>
  </r>
  <r>
    <s v="ID-7652"/>
    <s v="NORTH"/>
    <x v="3"/>
    <x v="2"/>
    <x v="5"/>
    <d v="2020-05-23T00:00:00"/>
    <s v="SAT"/>
    <s v="MAY"/>
    <x v="1"/>
    <s v="Q2"/>
    <s v="WEEKEND"/>
    <n v="58"/>
    <n v="5"/>
    <n v="2"/>
    <n v="116"/>
    <n v="3"/>
    <n v="290"/>
    <n v="174"/>
    <s v="PROFIT"/>
    <n v="668"/>
    <s v="B2B"/>
    <x v="0"/>
    <x v="3"/>
    <s v="UPI"/>
  </r>
  <r>
    <s v="ID-2622"/>
    <s v="SOUTH"/>
    <x v="1"/>
    <x v="4"/>
    <x v="0"/>
    <d v="2020-05-24T00:00:00"/>
    <s v="SUN"/>
    <s v="MAY"/>
    <x v="1"/>
    <s v="Q2"/>
    <s v="WEEKEND"/>
    <n v="52"/>
    <n v="40"/>
    <n v="7"/>
    <n v="364"/>
    <n v="33"/>
    <n v="2080"/>
    <n v="1716"/>
    <s v="PROFIT"/>
    <n v="261"/>
    <s v="B2C"/>
    <x v="1"/>
    <x v="2"/>
    <s v="UPI"/>
  </r>
  <r>
    <s v="ID-2216"/>
    <s v="SOUTH"/>
    <x v="8"/>
    <x v="4"/>
    <x v="3"/>
    <d v="2020-05-25T00:00:00"/>
    <s v="MON"/>
    <s v="MAY"/>
    <x v="1"/>
    <s v="Q2"/>
    <s v="WEEKDAY"/>
    <n v="13"/>
    <n v="40"/>
    <n v="7"/>
    <n v="91"/>
    <n v="33"/>
    <n v="520"/>
    <n v="429"/>
    <s v="PROFIT"/>
    <n v="185"/>
    <s v="B2B"/>
    <x v="0"/>
    <x v="0"/>
    <s v="CASH"/>
  </r>
  <r>
    <s v="ID-6143"/>
    <s v="WEST"/>
    <x v="5"/>
    <x v="5"/>
    <x v="2"/>
    <d v="2020-05-26T00:00:00"/>
    <s v="TUE"/>
    <s v="MAY"/>
    <x v="1"/>
    <s v="Q2"/>
    <s v="WEEKDAY"/>
    <n v="54"/>
    <n v="10"/>
    <n v="4"/>
    <n v="216"/>
    <n v="6"/>
    <n v="540"/>
    <n v="324"/>
    <s v="PROFIT"/>
    <n v="653"/>
    <s v="B2C"/>
    <x v="0"/>
    <x v="3"/>
    <s v="UPI"/>
  </r>
  <r>
    <s v="ID-2958"/>
    <s v="WEST"/>
    <x v="2"/>
    <x v="0"/>
    <x v="2"/>
    <d v="2020-05-27T00:00:00"/>
    <s v="WED"/>
    <s v="MAY"/>
    <x v="1"/>
    <s v="Q2"/>
    <s v="WEEKDAY"/>
    <n v="26"/>
    <n v="5"/>
    <n v="2"/>
    <n v="52"/>
    <n v="3"/>
    <n v="130"/>
    <n v="78"/>
    <s v="PROFIT"/>
    <n v="9"/>
    <s v="B2C"/>
    <x v="1"/>
    <x v="2"/>
    <s v="UPI"/>
  </r>
  <r>
    <s v="ID-5094"/>
    <s v="WEST"/>
    <x v="5"/>
    <x v="4"/>
    <x v="3"/>
    <d v="2020-05-28T00:00:00"/>
    <s v="THU"/>
    <s v="MAY"/>
    <x v="1"/>
    <s v="Q2"/>
    <s v="WEEKDAY"/>
    <n v="19"/>
    <n v="40"/>
    <n v="7"/>
    <n v="133"/>
    <n v="33"/>
    <n v="760"/>
    <n v="627"/>
    <s v="PROFIT"/>
    <n v="76"/>
    <s v="B2B"/>
    <x v="1"/>
    <x v="0"/>
    <s v="UPI"/>
  </r>
  <r>
    <s v="ID-7331"/>
    <s v="SOUTH"/>
    <x v="2"/>
    <x v="1"/>
    <x v="2"/>
    <d v="2020-05-29T00:00:00"/>
    <s v="FRI"/>
    <s v="MAY"/>
    <x v="1"/>
    <s v="Q2"/>
    <s v="WEEKDAY"/>
    <n v="84"/>
    <n v="5"/>
    <n v="3"/>
    <n v="252"/>
    <n v="2"/>
    <n v="420"/>
    <n v="168"/>
    <s v="PROFIT"/>
    <n v="992"/>
    <s v="B2B"/>
    <x v="1"/>
    <x v="2"/>
    <s v="CREDIT"/>
  </r>
  <r>
    <s v="ID-3040"/>
    <s v="SOUTH"/>
    <x v="2"/>
    <x v="5"/>
    <x v="4"/>
    <d v="2020-05-30T00:00:00"/>
    <s v="SAT"/>
    <s v="MAY"/>
    <x v="1"/>
    <s v="Q2"/>
    <s v="WEEKEND"/>
    <n v="38"/>
    <n v="10"/>
    <n v="4"/>
    <n v="152"/>
    <n v="6"/>
    <n v="380"/>
    <n v="228"/>
    <s v="PROFIT"/>
    <n v="908"/>
    <s v="B2C"/>
    <x v="0"/>
    <x v="0"/>
    <s v="CREDIT"/>
  </r>
  <r>
    <s v="ID-8699"/>
    <s v="WEST"/>
    <x v="5"/>
    <x v="6"/>
    <x v="5"/>
    <d v="2020-05-31T00:00:00"/>
    <s v="SUN"/>
    <s v="MAY"/>
    <x v="1"/>
    <s v="Q2"/>
    <s v="WEEKEND"/>
    <n v="41"/>
    <n v="25"/>
    <n v="10"/>
    <n v="410"/>
    <n v="15"/>
    <n v="1025"/>
    <n v="615"/>
    <s v="PROFIT"/>
    <n v="562"/>
    <s v="B2B"/>
    <x v="1"/>
    <x v="0"/>
    <s v="CASH"/>
  </r>
  <r>
    <s v="ID-6730"/>
    <s v="SOUTH"/>
    <x v="8"/>
    <x v="5"/>
    <x v="1"/>
    <d v="2020-06-01T00:00:00"/>
    <s v="MON"/>
    <s v="JUN"/>
    <x v="1"/>
    <s v="Q2"/>
    <s v="WEEKDAY"/>
    <n v="51"/>
    <n v="10"/>
    <n v="4"/>
    <n v="204"/>
    <n v="6"/>
    <n v="510"/>
    <n v="306"/>
    <s v="PROFIT"/>
    <n v="400"/>
    <s v="B2C"/>
    <x v="1"/>
    <x v="2"/>
    <s v="UPI"/>
  </r>
  <r>
    <s v="ID-1523"/>
    <s v="WEST"/>
    <x v="6"/>
    <x v="1"/>
    <x v="4"/>
    <d v="2020-06-02T00:00:00"/>
    <s v="TUE"/>
    <s v="JUN"/>
    <x v="1"/>
    <s v="Q2"/>
    <s v="WEEKDAY"/>
    <n v="29"/>
    <n v="5"/>
    <n v="3"/>
    <n v="87"/>
    <n v="2"/>
    <n v="145"/>
    <n v="58"/>
    <s v="PROFIT"/>
    <n v="795"/>
    <s v="B2C"/>
    <x v="0"/>
    <x v="1"/>
    <s v="CASH"/>
  </r>
  <r>
    <s v="ID-2632"/>
    <s v="WEST"/>
    <x v="0"/>
    <x v="0"/>
    <x v="0"/>
    <d v="2020-06-03T00:00:00"/>
    <s v="WED"/>
    <s v="JUN"/>
    <x v="1"/>
    <s v="Q2"/>
    <s v="WEEKDAY"/>
    <n v="76"/>
    <n v="5"/>
    <n v="2"/>
    <n v="152"/>
    <n v="3"/>
    <n v="380"/>
    <n v="228"/>
    <s v="PROFIT"/>
    <n v="354"/>
    <s v="B2B"/>
    <x v="0"/>
    <x v="3"/>
    <s v="CREDIT"/>
  </r>
  <r>
    <s v="ID-8861"/>
    <s v="EAST"/>
    <x v="4"/>
    <x v="4"/>
    <x v="3"/>
    <d v="2020-06-04T00:00:00"/>
    <s v="THU"/>
    <s v="JUN"/>
    <x v="1"/>
    <s v="Q2"/>
    <s v="WEEKDAY"/>
    <n v="68"/>
    <n v="40"/>
    <n v="7"/>
    <n v="476"/>
    <n v="33"/>
    <n v="2720"/>
    <n v="2244"/>
    <s v="PROFIT"/>
    <n v="232"/>
    <s v="B2B"/>
    <x v="0"/>
    <x v="1"/>
    <s v="UPI"/>
  </r>
  <r>
    <s v="ID-5885"/>
    <s v="SOUTH"/>
    <x v="8"/>
    <x v="2"/>
    <x v="1"/>
    <d v="2020-06-05T00:00:00"/>
    <s v="FRI"/>
    <s v="JUN"/>
    <x v="1"/>
    <s v="Q2"/>
    <s v="WEEKDAY"/>
    <n v="78"/>
    <n v="5"/>
    <n v="2"/>
    <n v="156"/>
    <n v="3"/>
    <n v="390"/>
    <n v="234"/>
    <s v="PROFIT"/>
    <n v="914"/>
    <s v="B2C"/>
    <x v="1"/>
    <x v="2"/>
    <s v="UPI"/>
  </r>
  <r>
    <s v="ID-5582"/>
    <s v="NORTH"/>
    <x v="2"/>
    <x v="2"/>
    <x v="4"/>
    <d v="2020-06-06T00:00:00"/>
    <s v="SAT"/>
    <s v="JUN"/>
    <x v="1"/>
    <s v="Q2"/>
    <s v="WEEKEND"/>
    <n v="35"/>
    <n v="5"/>
    <n v="2"/>
    <n v="70"/>
    <n v="3"/>
    <n v="175"/>
    <n v="105"/>
    <s v="PROFIT"/>
    <n v="148"/>
    <s v="B2C"/>
    <x v="1"/>
    <x v="0"/>
    <s v="UPI"/>
  </r>
  <r>
    <s v="ID-6655"/>
    <s v="EAST"/>
    <x v="8"/>
    <x v="4"/>
    <x v="4"/>
    <d v="2020-06-07T00:00:00"/>
    <s v="SUN"/>
    <s v="JUN"/>
    <x v="1"/>
    <s v="Q2"/>
    <s v="WEEKEND"/>
    <n v="77"/>
    <n v="40"/>
    <n v="7"/>
    <n v="539"/>
    <n v="33"/>
    <n v="3080"/>
    <n v="2541"/>
    <s v="PROFIT"/>
    <n v="597"/>
    <s v="B2B"/>
    <x v="0"/>
    <x v="3"/>
    <s v="UPI"/>
  </r>
  <r>
    <s v="ID-8661"/>
    <s v="SOUTH"/>
    <x v="8"/>
    <x v="3"/>
    <x v="4"/>
    <d v="2020-06-08T00:00:00"/>
    <s v="MON"/>
    <s v="JUN"/>
    <x v="1"/>
    <s v="Q2"/>
    <s v="WEEKDAY"/>
    <n v="24"/>
    <n v="15"/>
    <n v="5"/>
    <n v="120"/>
    <n v="10"/>
    <n v="360"/>
    <n v="240"/>
    <s v="PROFIT"/>
    <n v="655"/>
    <s v="B2C"/>
    <x v="0"/>
    <x v="0"/>
    <s v="CREDIT"/>
  </r>
  <r>
    <s v="ID-7146"/>
    <s v="NORTH"/>
    <x v="6"/>
    <x v="5"/>
    <x v="1"/>
    <d v="2020-06-09T00:00:00"/>
    <s v="TUE"/>
    <s v="JUN"/>
    <x v="1"/>
    <s v="Q2"/>
    <s v="WEEKDAY"/>
    <n v="64"/>
    <n v="10"/>
    <n v="4"/>
    <n v="256"/>
    <n v="6"/>
    <n v="640"/>
    <n v="384"/>
    <s v="PROFIT"/>
    <n v="323"/>
    <s v="B2C"/>
    <x v="1"/>
    <x v="0"/>
    <s v="UPI"/>
  </r>
  <r>
    <s v="ID-4786"/>
    <s v="NORTH"/>
    <x v="2"/>
    <x v="3"/>
    <x v="4"/>
    <d v="2020-06-10T00:00:00"/>
    <s v="WED"/>
    <s v="JUN"/>
    <x v="1"/>
    <s v="Q2"/>
    <s v="WEEKDAY"/>
    <n v="12"/>
    <n v="15"/>
    <n v="5"/>
    <n v="60"/>
    <n v="10"/>
    <n v="180"/>
    <n v="120"/>
    <s v="PROFIT"/>
    <n v="5"/>
    <s v="B2C"/>
    <x v="1"/>
    <x v="1"/>
    <s v="UPI"/>
  </r>
  <r>
    <s v="ID-8124"/>
    <s v="NORTH"/>
    <x v="8"/>
    <x v="3"/>
    <x v="4"/>
    <d v="2020-06-11T00:00:00"/>
    <s v="THU"/>
    <s v="JUN"/>
    <x v="1"/>
    <s v="Q2"/>
    <s v="WEEKDAY"/>
    <n v="80"/>
    <n v="15"/>
    <n v="5"/>
    <n v="400"/>
    <n v="10"/>
    <n v="1200"/>
    <n v="800"/>
    <s v="PROFIT"/>
    <n v="227"/>
    <s v="B2C"/>
    <x v="0"/>
    <x v="0"/>
    <s v="UPI"/>
  </r>
  <r>
    <s v="ID-3231"/>
    <s v="EAST"/>
    <x v="4"/>
    <x v="0"/>
    <x v="5"/>
    <d v="2020-06-12T00:00:00"/>
    <s v="FRI"/>
    <s v="JUN"/>
    <x v="1"/>
    <s v="Q2"/>
    <s v="WEEKDAY"/>
    <n v="41"/>
    <n v="5"/>
    <n v="2"/>
    <n v="82"/>
    <n v="3"/>
    <n v="205"/>
    <n v="123"/>
    <s v="PROFIT"/>
    <n v="246"/>
    <s v="B2B"/>
    <x v="1"/>
    <x v="1"/>
    <s v="CASH"/>
  </r>
  <r>
    <s v="ID-8158"/>
    <s v="WEST"/>
    <x v="4"/>
    <x v="5"/>
    <x v="0"/>
    <d v="2020-06-13T00:00:00"/>
    <s v="SAT"/>
    <s v="JUN"/>
    <x v="1"/>
    <s v="Q2"/>
    <s v="WEEKEND"/>
    <n v="51"/>
    <n v="10"/>
    <n v="4"/>
    <n v="204"/>
    <n v="6"/>
    <n v="510"/>
    <n v="306"/>
    <s v="PROFIT"/>
    <n v="30"/>
    <s v="B2B"/>
    <x v="1"/>
    <x v="0"/>
    <s v="CASH"/>
  </r>
  <r>
    <s v="ID-5872"/>
    <s v="EAST"/>
    <x v="0"/>
    <x v="4"/>
    <x v="0"/>
    <d v="2020-06-14T00:00:00"/>
    <s v="SUN"/>
    <s v="JUN"/>
    <x v="1"/>
    <s v="Q2"/>
    <s v="WEEKEND"/>
    <n v="57"/>
    <n v="40"/>
    <n v="7"/>
    <n v="399"/>
    <n v="33"/>
    <n v="2280"/>
    <n v="1881"/>
    <s v="PROFIT"/>
    <n v="395"/>
    <s v="B2C"/>
    <x v="1"/>
    <x v="1"/>
    <s v="UPI"/>
  </r>
  <r>
    <s v="ID-3249"/>
    <s v="SOUTH"/>
    <x v="1"/>
    <x v="2"/>
    <x v="4"/>
    <d v="2020-06-15T00:00:00"/>
    <s v="MON"/>
    <s v="JUN"/>
    <x v="1"/>
    <s v="Q2"/>
    <s v="WEEKDAY"/>
    <n v="53"/>
    <n v="5"/>
    <n v="2"/>
    <n v="106"/>
    <n v="3"/>
    <n v="265"/>
    <n v="159"/>
    <s v="PROFIT"/>
    <n v="235"/>
    <s v="B2C"/>
    <x v="0"/>
    <x v="2"/>
    <s v="CREDIT"/>
  </r>
  <r>
    <s v="ID-3057"/>
    <s v="NORTH"/>
    <x v="7"/>
    <x v="1"/>
    <x v="3"/>
    <d v="2020-06-16T00:00:00"/>
    <s v="TUE"/>
    <s v="JUN"/>
    <x v="1"/>
    <s v="Q2"/>
    <s v="WEEKDAY"/>
    <n v="75"/>
    <n v="5"/>
    <n v="3"/>
    <n v="225"/>
    <n v="2"/>
    <n v="375"/>
    <n v="150"/>
    <s v="PROFIT"/>
    <n v="445"/>
    <s v="B2B"/>
    <x v="0"/>
    <x v="0"/>
    <s v="CASH"/>
  </r>
  <r>
    <s v="ID-8345"/>
    <s v="WEST"/>
    <x v="6"/>
    <x v="0"/>
    <x v="3"/>
    <d v="2020-06-17T00:00:00"/>
    <s v="WED"/>
    <s v="JUN"/>
    <x v="1"/>
    <s v="Q2"/>
    <s v="WEEKDAY"/>
    <n v="25"/>
    <n v="5"/>
    <n v="2"/>
    <n v="50"/>
    <n v="3"/>
    <n v="125"/>
    <n v="75"/>
    <s v="PROFIT"/>
    <n v="588"/>
    <s v="B2C"/>
    <x v="0"/>
    <x v="2"/>
    <s v="UPI"/>
  </r>
  <r>
    <s v="ID-1906"/>
    <s v="EAST"/>
    <x v="1"/>
    <x v="5"/>
    <x v="3"/>
    <d v="2020-06-18T00:00:00"/>
    <s v="THU"/>
    <s v="JUN"/>
    <x v="1"/>
    <s v="Q2"/>
    <s v="WEEKDAY"/>
    <n v="47"/>
    <n v="10"/>
    <n v="4"/>
    <n v="188"/>
    <n v="6"/>
    <n v="470"/>
    <n v="282"/>
    <s v="PROFIT"/>
    <n v="83"/>
    <s v="B2C"/>
    <x v="1"/>
    <x v="1"/>
    <s v="CASH"/>
  </r>
  <r>
    <s v="ID-7058"/>
    <s v="WEST"/>
    <x v="4"/>
    <x v="0"/>
    <x v="1"/>
    <d v="2020-06-19T00:00:00"/>
    <s v="FRI"/>
    <s v="JUN"/>
    <x v="1"/>
    <s v="Q2"/>
    <s v="WEEKDAY"/>
    <n v="58"/>
    <n v="5"/>
    <n v="2"/>
    <n v="116"/>
    <n v="3"/>
    <n v="290"/>
    <n v="174"/>
    <s v="PROFIT"/>
    <n v="374"/>
    <s v="B2C"/>
    <x v="0"/>
    <x v="0"/>
    <s v="UPI"/>
  </r>
  <r>
    <s v="ID-6870"/>
    <s v="WEST"/>
    <x v="4"/>
    <x v="5"/>
    <x v="5"/>
    <d v="2020-06-20T00:00:00"/>
    <s v="SAT"/>
    <s v="JUN"/>
    <x v="1"/>
    <s v="Q2"/>
    <s v="WEEKEND"/>
    <n v="91"/>
    <n v="10"/>
    <n v="4"/>
    <n v="364"/>
    <n v="6"/>
    <n v="910"/>
    <n v="546"/>
    <s v="PROFIT"/>
    <n v="367"/>
    <s v="B2B"/>
    <x v="1"/>
    <x v="3"/>
    <s v="UPI"/>
  </r>
  <r>
    <s v="ID-2417"/>
    <s v="EAST"/>
    <x v="6"/>
    <x v="4"/>
    <x v="0"/>
    <d v="2020-06-21T00:00:00"/>
    <s v="SUN"/>
    <s v="JUN"/>
    <x v="1"/>
    <s v="Q2"/>
    <s v="WEEKEND"/>
    <n v="83"/>
    <n v="40"/>
    <n v="7"/>
    <n v="581"/>
    <n v="33"/>
    <n v="3320"/>
    <n v="2739"/>
    <s v="PROFIT"/>
    <n v="167"/>
    <s v="B2B"/>
    <x v="1"/>
    <x v="2"/>
    <s v="UPI"/>
  </r>
  <r>
    <s v="ID-1273"/>
    <s v="WEST"/>
    <x v="7"/>
    <x v="0"/>
    <x v="1"/>
    <d v="2020-06-22T00:00:00"/>
    <s v="MON"/>
    <s v="JUN"/>
    <x v="1"/>
    <s v="Q2"/>
    <s v="WEEKDAY"/>
    <n v="78"/>
    <n v="5"/>
    <n v="2"/>
    <n v="156"/>
    <n v="3"/>
    <n v="390"/>
    <n v="234"/>
    <s v="PROFIT"/>
    <n v="159"/>
    <s v="B2C"/>
    <x v="1"/>
    <x v="0"/>
    <s v="CASH"/>
  </r>
  <r>
    <s v="ID-8649"/>
    <s v="SOUTH"/>
    <x v="7"/>
    <x v="6"/>
    <x v="1"/>
    <d v="2020-06-23T00:00:00"/>
    <s v="TUE"/>
    <s v="JUN"/>
    <x v="1"/>
    <s v="Q2"/>
    <s v="WEEKDAY"/>
    <n v="16"/>
    <n v="25"/>
    <n v="10"/>
    <n v="160"/>
    <n v="15"/>
    <n v="400"/>
    <n v="240"/>
    <s v="PROFIT"/>
    <n v="836"/>
    <s v="B2C"/>
    <x v="1"/>
    <x v="2"/>
    <s v="UPI"/>
  </r>
  <r>
    <s v="ID-7169"/>
    <s v="NORTH"/>
    <x v="1"/>
    <x v="4"/>
    <x v="3"/>
    <d v="2020-06-24T00:00:00"/>
    <s v="WED"/>
    <s v="JUN"/>
    <x v="1"/>
    <s v="Q2"/>
    <s v="WEEKDAY"/>
    <n v="49"/>
    <n v="40"/>
    <n v="7"/>
    <n v="343"/>
    <n v="33"/>
    <n v="1960"/>
    <n v="1617"/>
    <s v="PROFIT"/>
    <n v="53"/>
    <s v="B2C"/>
    <x v="0"/>
    <x v="2"/>
    <s v="UPI"/>
  </r>
  <r>
    <s v="ID-1642"/>
    <s v="NORTH"/>
    <x v="2"/>
    <x v="3"/>
    <x v="0"/>
    <d v="2020-06-25T00:00:00"/>
    <s v="THU"/>
    <s v="JUN"/>
    <x v="1"/>
    <s v="Q2"/>
    <s v="WEEKDAY"/>
    <n v="29"/>
    <n v="15"/>
    <n v="5"/>
    <n v="145"/>
    <n v="10"/>
    <n v="435"/>
    <n v="290"/>
    <s v="PROFIT"/>
    <n v="919"/>
    <s v="B2C"/>
    <x v="1"/>
    <x v="0"/>
    <s v="CREDIT"/>
  </r>
  <r>
    <s v="ID-1995"/>
    <s v="SOUTH"/>
    <x v="4"/>
    <x v="1"/>
    <x v="4"/>
    <d v="2020-06-26T00:00:00"/>
    <s v="FRI"/>
    <s v="JUN"/>
    <x v="1"/>
    <s v="Q2"/>
    <s v="WEEKDAY"/>
    <n v="89"/>
    <n v="5"/>
    <n v="3"/>
    <n v="267"/>
    <n v="2"/>
    <n v="445"/>
    <n v="178"/>
    <s v="PROFIT"/>
    <n v="426"/>
    <s v="B2C"/>
    <x v="1"/>
    <x v="2"/>
    <s v="CASH"/>
  </r>
  <r>
    <s v="ID-6026"/>
    <s v="NORTH"/>
    <x v="8"/>
    <x v="5"/>
    <x v="0"/>
    <d v="2020-06-27T00:00:00"/>
    <s v="SAT"/>
    <s v="JUN"/>
    <x v="1"/>
    <s v="Q2"/>
    <s v="WEEKEND"/>
    <n v="69"/>
    <n v="10"/>
    <n v="4"/>
    <n v="276"/>
    <n v="6"/>
    <n v="690"/>
    <n v="414"/>
    <s v="PROFIT"/>
    <n v="68"/>
    <s v="B2C"/>
    <x v="0"/>
    <x v="0"/>
    <s v="CREDIT"/>
  </r>
  <r>
    <s v="ID-4652"/>
    <s v="WEST"/>
    <x v="1"/>
    <x v="5"/>
    <x v="2"/>
    <d v="2020-06-28T00:00:00"/>
    <s v="SUN"/>
    <s v="JUN"/>
    <x v="1"/>
    <s v="Q2"/>
    <s v="WEEKEND"/>
    <n v="19"/>
    <n v="10"/>
    <n v="4"/>
    <n v="76"/>
    <n v="6"/>
    <n v="190"/>
    <n v="114"/>
    <s v="PROFIT"/>
    <n v="676"/>
    <s v="B2B"/>
    <x v="0"/>
    <x v="2"/>
    <s v="UPI"/>
  </r>
  <r>
    <s v="ID-8342"/>
    <s v="EAST"/>
    <x v="6"/>
    <x v="1"/>
    <x v="0"/>
    <d v="2020-06-29T00:00:00"/>
    <s v="MON"/>
    <s v="JUN"/>
    <x v="1"/>
    <s v="Q2"/>
    <s v="WEEKDAY"/>
    <n v="15"/>
    <n v="5"/>
    <n v="3"/>
    <n v="45"/>
    <n v="2"/>
    <n v="75"/>
    <n v="30"/>
    <s v="PROFIT"/>
    <n v="142"/>
    <s v="B2B"/>
    <x v="1"/>
    <x v="2"/>
    <s v="CREDIT"/>
  </r>
  <r>
    <s v="ID-4952"/>
    <s v="NORTH"/>
    <x v="1"/>
    <x v="3"/>
    <x v="2"/>
    <d v="2020-06-30T00:00:00"/>
    <s v="TUE"/>
    <s v="JUN"/>
    <x v="1"/>
    <s v="Q2"/>
    <s v="WEEKDAY"/>
    <n v="28"/>
    <n v="15"/>
    <n v="5"/>
    <n v="140"/>
    <n v="10"/>
    <n v="420"/>
    <n v="280"/>
    <s v="PROFIT"/>
    <n v="134"/>
    <s v="B2B"/>
    <x v="0"/>
    <x v="3"/>
    <s v="CASH"/>
  </r>
  <r>
    <s v="ID-7953"/>
    <s v="WEST"/>
    <x v="2"/>
    <x v="4"/>
    <x v="1"/>
    <d v="2020-07-01T00:00:00"/>
    <s v="WED"/>
    <s v="JUL"/>
    <x v="1"/>
    <s v="Q3"/>
    <s v="WEEKDAY"/>
    <n v="63"/>
    <n v="40"/>
    <n v="7"/>
    <n v="441"/>
    <n v="33"/>
    <n v="2520"/>
    <n v="2079"/>
    <s v="PROFIT"/>
    <n v="153"/>
    <s v="B2B"/>
    <x v="0"/>
    <x v="0"/>
    <s v="UPI"/>
  </r>
  <r>
    <s v="ID-5081"/>
    <s v="WEST"/>
    <x v="6"/>
    <x v="3"/>
    <x v="2"/>
    <d v="2020-07-02T00:00:00"/>
    <s v="THU"/>
    <s v="JUL"/>
    <x v="1"/>
    <s v="Q3"/>
    <s v="WEEKDAY"/>
    <n v="35"/>
    <n v="15"/>
    <n v="5"/>
    <n v="175"/>
    <n v="10"/>
    <n v="525"/>
    <n v="350"/>
    <s v="PROFIT"/>
    <n v="395"/>
    <s v="B2C"/>
    <x v="1"/>
    <x v="3"/>
    <s v="CASH"/>
  </r>
  <r>
    <s v="ID-5821"/>
    <s v="NORTH"/>
    <x v="0"/>
    <x v="5"/>
    <x v="1"/>
    <d v="2020-07-03T00:00:00"/>
    <s v="FRI"/>
    <s v="JUL"/>
    <x v="1"/>
    <s v="Q3"/>
    <s v="WEEKDAY"/>
    <n v="50"/>
    <n v="10"/>
    <n v="4"/>
    <n v="200"/>
    <n v="6"/>
    <n v="500"/>
    <n v="300"/>
    <s v="PROFIT"/>
    <n v="96"/>
    <s v="B2B"/>
    <x v="1"/>
    <x v="0"/>
    <s v="CASH"/>
  </r>
  <r>
    <s v="ID-8629"/>
    <s v="NORTH"/>
    <x v="0"/>
    <x v="0"/>
    <x v="5"/>
    <d v="2020-07-04T00:00:00"/>
    <s v="SAT"/>
    <s v="JUL"/>
    <x v="1"/>
    <s v="Q3"/>
    <s v="WEEKEND"/>
    <n v="52"/>
    <n v="5"/>
    <n v="2"/>
    <n v="104"/>
    <n v="3"/>
    <n v="260"/>
    <n v="156"/>
    <s v="PROFIT"/>
    <n v="348"/>
    <s v="B2C"/>
    <x v="1"/>
    <x v="1"/>
    <s v="CREDIT"/>
  </r>
  <r>
    <s v="ID-5858"/>
    <s v="SOUTH"/>
    <x v="0"/>
    <x v="6"/>
    <x v="3"/>
    <d v="2020-07-05T00:00:00"/>
    <s v="SUN"/>
    <s v="JUL"/>
    <x v="1"/>
    <s v="Q3"/>
    <s v="WEEKEND"/>
    <n v="56"/>
    <n v="25"/>
    <n v="10"/>
    <n v="560"/>
    <n v="15"/>
    <n v="1400"/>
    <n v="840"/>
    <s v="PROFIT"/>
    <n v="549"/>
    <s v="B2C"/>
    <x v="0"/>
    <x v="1"/>
    <s v="CASH"/>
  </r>
  <r>
    <s v="ID-8633"/>
    <s v="WEST"/>
    <x v="2"/>
    <x v="6"/>
    <x v="2"/>
    <d v="2020-07-06T00:00:00"/>
    <s v="MON"/>
    <s v="JUL"/>
    <x v="1"/>
    <s v="Q3"/>
    <s v="WEEKDAY"/>
    <n v="81"/>
    <n v="25"/>
    <n v="10"/>
    <n v="810"/>
    <n v="15"/>
    <n v="2025"/>
    <n v="1215"/>
    <s v="PROFIT"/>
    <n v="79"/>
    <s v="B2C"/>
    <x v="1"/>
    <x v="1"/>
    <s v="UPI"/>
  </r>
  <r>
    <s v="ID-4397"/>
    <s v="SOUTH"/>
    <x v="3"/>
    <x v="6"/>
    <x v="2"/>
    <d v="2020-07-07T00:00:00"/>
    <s v="TUE"/>
    <s v="JUL"/>
    <x v="1"/>
    <s v="Q3"/>
    <s v="WEEKDAY"/>
    <n v="39"/>
    <n v="25"/>
    <n v="10"/>
    <n v="390"/>
    <n v="15"/>
    <n v="975"/>
    <n v="585"/>
    <s v="PROFIT"/>
    <n v="471"/>
    <s v="B2C"/>
    <x v="0"/>
    <x v="1"/>
    <s v="UPI"/>
  </r>
  <r>
    <s v="ID-5071"/>
    <s v="NORTH"/>
    <x v="8"/>
    <x v="1"/>
    <x v="5"/>
    <d v="2020-07-08T00:00:00"/>
    <s v="WED"/>
    <s v="JUL"/>
    <x v="1"/>
    <s v="Q3"/>
    <s v="WEEKDAY"/>
    <n v="81"/>
    <n v="5"/>
    <n v="3"/>
    <n v="243"/>
    <n v="2"/>
    <n v="405"/>
    <n v="162"/>
    <s v="PROFIT"/>
    <n v="874"/>
    <s v="B2B"/>
    <x v="1"/>
    <x v="0"/>
    <s v="CASH"/>
  </r>
  <r>
    <s v="ID-3785"/>
    <s v="WEST"/>
    <x v="8"/>
    <x v="6"/>
    <x v="0"/>
    <d v="2020-07-09T00:00:00"/>
    <s v="THU"/>
    <s v="JUL"/>
    <x v="1"/>
    <s v="Q3"/>
    <s v="WEEKDAY"/>
    <n v="46"/>
    <n v="25"/>
    <n v="10"/>
    <n v="460"/>
    <n v="15"/>
    <n v="1150"/>
    <n v="690"/>
    <s v="PROFIT"/>
    <n v="847"/>
    <s v="B2C"/>
    <x v="1"/>
    <x v="0"/>
    <s v="UPI"/>
  </r>
  <r>
    <s v="ID-3360"/>
    <s v="WEST"/>
    <x v="4"/>
    <x v="3"/>
    <x v="2"/>
    <d v="2020-07-10T00:00:00"/>
    <s v="FRI"/>
    <s v="JUL"/>
    <x v="1"/>
    <s v="Q3"/>
    <s v="WEEKDAY"/>
    <n v="48"/>
    <n v="15"/>
    <n v="5"/>
    <n v="240"/>
    <n v="10"/>
    <n v="720"/>
    <n v="480"/>
    <s v="PROFIT"/>
    <n v="35"/>
    <s v="B2C"/>
    <x v="1"/>
    <x v="2"/>
    <s v="CREDIT"/>
  </r>
  <r>
    <s v="ID-5757"/>
    <s v="NORTH"/>
    <x v="8"/>
    <x v="2"/>
    <x v="3"/>
    <d v="2020-07-11T00:00:00"/>
    <s v="SAT"/>
    <s v="JUL"/>
    <x v="1"/>
    <s v="Q3"/>
    <s v="WEEKEND"/>
    <n v="52"/>
    <n v="5"/>
    <n v="2"/>
    <n v="104"/>
    <n v="3"/>
    <n v="260"/>
    <n v="156"/>
    <s v="PROFIT"/>
    <n v="253"/>
    <s v="B2B"/>
    <x v="1"/>
    <x v="0"/>
    <s v="CASH"/>
  </r>
  <r>
    <s v="ID-5847"/>
    <s v="SOUTH"/>
    <x v="4"/>
    <x v="3"/>
    <x v="5"/>
    <d v="2020-07-12T00:00:00"/>
    <s v="SUN"/>
    <s v="JUL"/>
    <x v="1"/>
    <s v="Q3"/>
    <s v="WEEKEND"/>
    <n v="29"/>
    <n v="15"/>
    <n v="5"/>
    <n v="145"/>
    <n v="10"/>
    <n v="435"/>
    <n v="290"/>
    <s v="PROFIT"/>
    <n v="924"/>
    <s v="B2B"/>
    <x v="0"/>
    <x v="3"/>
    <s v="UPI"/>
  </r>
  <r>
    <s v="ID-2891"/>
    <s v="EAST"/>
    <x v="0"/>
    <x v="3"/>
    <x v="2"/>
    <d v="2020-07-13T00:00:00"/>
    <s v="MON"/>
    <s v="JUL"/>
    <x v="1"/>
    <s v="Q3"/>
    <s v="WEEKDAY"/>
    <n v="59"/>
    <n v="15"/>
    <n v="5"/>
    <n v="295"/>
    <n v="10"/>
    <n v="885"/>
    <n v="590"/>
    <s v="PROFIT"/>
    <n v="133"/>
    <s v="B2C"/>
    <x v="1"/>
    <x v="3"/>
    <s v="CASH"/>
  </r>
  <r>
    <s v="ID-8918"/>
    <s v="WEST"/>
    <x v="3"/>
    <x v="3"/>
    <x v="5"/>
    <d v="2020-07-14T00:00:00"/>
    <s v="TUE"/>
    <s v="JUL"/>
    <x v="1"/>
    <s v="Q3"/>
    <s v="WEEKDAY"/>
    <n v="68"/>
    <n v="15"/>
    <n v="5"/>
    <n v="340"/>
    <n v="10"/>
    <n v="1020"/>
    <n v="680"/>
    <s v="PROFIT"/>
    <n v="560"/>
    <s v="B2B"/>
    <x v="0"/>
    <x v="2"/>
    <s v="UPI"/>
  </r>
  <r>
    <s v="ID-3236"/>
    <s v="NORTH"/>
    <x v="8"/>
    <x v="3"/>
    <x v="1"/>
    <d v="2020-07-15T00:00:00"/>
    <s v="WED"/>
    <s v="JUL"/>
    <x v="1"/>
    <s v="Q3"/>
    <s v="WEEKDAY"/>
    <n v="83"/>
    <n v="15"/>
    <n v="5"/>
    <n v="415"/>
    <n v="10"/>
    <n v="1245"/>
    <n v="830"/>
    <s v="PROFIT"/>
    <n v="819"/>
    <s v="B2C"/>
    <x v="0"/>
    <x v="2"/>
    <s v="CREDIT"/>
  </r>
  <r>
    <s v="ID-5234"/>
    <s v="NORTH"/>
    <x v="8"/>
    <x v="0"/>
    <x v="0"/>
    <d v="2020-07-16T00:00:00"/>
    <s v="THU"/>
    <s v="JUL"/>
    <x v="1"/>
    <s v="Q3"/>
    <s v="WEEKDAY"/>
    <n v="37"/>
    <n v="5"/>
    <n v="2"/>
    <n v="74"/>
    <n v="3"/>
    <n v="185"/>
    <n v="111"/>
    <s v="PROFIT"/>
    <n v="835"/>
    <s v="B2C"/>
    <x v="0"/>
    <x v="0"/>
    <s v="CASH"/>
  </r>
  <r>
    <s v="ID-7614"/>
    <s v="EAST"/>
    <x v="4"/>
    <x v="2"/>
    <x v="0"/>
    <d v="2020-07-17T00:00:00"/>
    <s v="FRI"/>
    <s v="JUL"/>
    <x v="1"/>
    <s v="Q3"/>
    <s v="WEEKDAY"/>
    <n v="69"/>
    <n v="5"/>
    <n v="2"/>
    <n v="138"/>
    <n v="3"/>
    <n v="345"/>
    <n v="207"/>
    <s v="PROFIT"/>
    <n v="765"/>
    <s v="B2B"/>
    <x v="1"/>
    <x v="3"/>
    <s v="CASH"/>
  </r>
  <r>
    <s v="ID-6567"/>
    <s v="WEST"/>
    <x v="2"/>
    <x v="3"/>
    <x v="3"/>
    <d v="2020-07-18T00:00:00"/>
    <s v="SAT"/>
    <s v="JUL"/>
    <x v="1"/>
    <s v="Q3"/>
    <s v="WEEKEND"/>
    <n v="88"/>
    <n v="15"/>
    <n v="5"/>
    <n v="440"/>
    <n v="10"/>
    <n v="1320"/>
    <n v="880"/>
    <s v="PROFIT"/>
    <n v="966"/>
    <s v="B2B"/>
    <x v="0"/>
    <x v="3"/>
    <s v="CREDIT"/>
  </r>
  <r>
    <s v="ID-5276"/>
    <s v="NORTH"/>
    <x v="8"/>
    <x v="5"/>
    <x v="3"/>
    <d v="2020-07-19T00:00:00"/>
    <s v="SUN"/>
    <s v="JUL"/>
    <x v="1"/>
    <s v="Q3"/>
    <s v="WEEKEND"/>
    <n v="10"/>
    <n v="10"/>
    <n v="4"/>
    <n v="40"/>
    <n v="6"/>
    <n v="100"/>
    <n v="60"/>
    <s v="PROFIT"/>
    <n v="307"/>
    <s v="B2C"/>
    <x v="0"/>
    <x v="1"/>
    <s v="UPI"/>
  </r>
  <r>
    <s v="ID-1422"/>
    <s v="WEST"/>
    <x v="6"/>
    <x v="5"/>
    <x v="4"/>
    <d v="2020-07-20T00:00:00"/>
    <s v="MON"/>
    <s v="JUL"/>
    <x v="1"/>
    <s v="Q3"/>
    <s v="WEEKDAY"/>
    <n v="49"/>
    <n v="10"/>
    <n v="4"/>
    <n v="196"/>
    <n v="6"/>
    <n v="490"/>
    <n v="294"/>
    <s v="PROFIT"/>
    <n v="75"/>
    <s v="B2C"/>
    <x v="0"/>
    <x v="3"/>
    <s v="CREDIT"/>
  </r>
  <r>
    <s v="ID-2901"/>
    <s v="SOUTH"/>
    <x v="6"/>
    <x v="3"/>
    <x v="5"/>
    <d v="2020-07-21T00:00:00"/>
    <s v="TUE"/>
    <s v="JUL"/>
    <x v="1"/>
    <s v="Q3"/>
    <s v="WEEKDAY"/>
    <n v="84"/>
    <n v="15"/>
    <n v="5"/>
    <n v="420"/>
    <n v="10"/>
    <n v="1260"/>
    <n v="840"/>
    <s v="PROFIT"/>
    <n v="385"/>
    <s v="B2C"/>
    <x v="0"/>
    <x v="2"/>
    <s v="CREDIT"/>
  </r>
  <r>
    <s v="ID-4508"/>
    <s v="EAST"/>
    <x v="1"/>
    <x v="3"/>
    <x v="0"/>
    <d v="2020-07-22T00:00:00"/>
    <s v="WED"/>
    <s v="JUL"/>
    <x v="1"/>
    <s v="Q3"/>
    <s v="WEEKDAY"/>
    <n v="34"/>
    <n v="15"/>
    <n v="5"/>
    <n v="170"/>
    <n v="10"/>
    <n v="510"/>
    <n v="340"/>
    <s v="PROFIT"/>
    <n v="850"/>
    <s v="B2B"/>
    <x v="1"/>
    <x v="0"/>
    <s v="CASH"/>
  </r>
  <r>
    <s v="ID-6221"/>
    <s v="EAST"/>
    <x v="7"/>
    <x v="2"/>
    <x v="1"/>
    <d v="2020-07-23T00:00:00"/>
    <s v="THU"/>
    <s v="JUL"/>
    <x v="1"/>
    <s v="Q3"/>
    <s v="WEEKDAY"/>
    <n v="29"/>
    <n v="5"/>
    <n v="2"/>
    <n v="58"/>
    <n v="3"/>
    <n v="145"/>
    <n v="87"/>
    <s v="PROFIT"/>
    <n v="699"/>
    <s v="B2B"/>
    <x v="0"/>
    <x v="1"/>
    <s v="UPI"/>
  </r>
  <r>
    <s v="ID-1885"/>
    <s v="EAST"/>
    <x v="7"/>
    <x v="2"/>
    <x v="5"/>
    <d v="2020-07-24T00:00:00"/>
    <s v="FRI"/>
    <s v="JUL"/>
    <x v="1"/>
    <s v="Q3"/>
    <s v="WEEKDAY"/>
    <n v="19"/>
    <n v="5"/>
    <n v="2"/>
    <n v="38"/>
    <n v="3"/>
    <n v="95"/>
    <n v="57"/>
    <s v="PROFIT"/>
    <n v="6"/>
    <s v="B2B"/>
    <x v="0"/>
    <x v="3"/>
    <s v="UPI"/>
  </r>
  <r>
    <s v="ID-2253"/>
    <s v="WEST"/>
    <x v="8"/>
    <x v="0"/>
    <x v="5"/>
    <d v="2020-07-25T00:00:00"/>
    <s v="SAT"/>
    <s v="JUL"/>
    <x v="1"/>
    <s v="Q3"/>
    <s v="WEEKEND"/>
    <n v="43"/>
    <n v="5"/>
    <n v="2"/>
    <n v="86"/>
    <n v="3"/>
    <n v="215"/>
    <n v="129"/>
    <s v="PROFIT"/>
    <n v="173"/>
    <s v="B2B"/>
    <x v="1"/>
    <x v="1"/>
    <s v="UPI"/>
  </r>
  <r>
    <s v="ID-5682"/>
    <s v="EAST"/>
    <x v="0"/>
    <x v="1"/>
    <x v="3"/>
    <d v="2020-07-26T00:00:00"/>
    <s v="SUN"/>
    <s v="JUL"/>
    <x v="1"/>
    <s v="Q3"/>
    <s v="WEEKEND"/>
    <n v="50"/>
    <n v="5"/>
    <n v="3"/>
    <n v="150"/>
    <n v="2"/>
    <n v="250"/>
    <n v="100"/>
    <s v="PROFIT"/>
    <n v="433"/>
    <s v="B2B"/>
    <x v="1"/>
    <x v="0"/>
    <s v="CASH"/>
  </r>
  <r>
    <s v="ID-4455"/>
    <s v="EAST"/>
    <x v="0"/>
    <x v="6"/>
    <x v="2"/>
    <d v="2020-07-27T00:00:00"/>
    <s v="MON"/>
    <s v="JUL"/>
    <x v="1"/>
    <s v="Q3"/>
    <s v="WEEKDAY"/>
    <n v="43"/>
    <n v="25"/>
    <n v="10"/>
    <n v="430"/>
    <n v="15"/>
    <n v="1075"/>
    <n v="645"/>
    <s v="PROFIT"/>
    <n v="444"/>
    <s v="B2C"/>
    <x v="0"/>
    <x v="3"/>
    <s v="CREDIT"/>
  </r>
  <r>
    <s v="ID-8820"/>
    <s v="NORTH"/>
    <x v="6"/>
    <x v="2"/>
    <x v="2"/>
    <d v="2020-07-28T00:00:00"/>
    <s v="TUE"/>
    <s v="JUL"/>
    <x v="1"/>
    <s v="Q3"/>
    <s v="WEEKDAY"/>
    <n v="62"/>
    <n v="5"/>
    <n v="2"/>
    <n v="124"/>
    <n v="3"/>
    <n v="310"/>
    <n v="186"/>
    <s v="PROFIT"/>
    <n v="640"/>
    <s v="B2B"/>
    <x v="0"/>
    <x v="0"/>
    <s v="UPI"/>
  </r>
  <r>
    <s v="ID-2635"/>
    <s v="EAST"/>
    <x v="6"/>
    <x v="1"/>
    <x v="0"/>
    <d v="2020-07-29T00:00:00"/>
    <s v="WED"/>
    <s v="JUL"/>
    <x v="1"/>
    <s v="Q3"/>
    <s v="WEEKDAY"/>
    <n v="69"/>
    <n v="5"/>
    <n v="3"/>
    <n v="207"/>
    <n v="2"/>
    <n v="345"/>
    <n v="138"/>
    <s v="PROFIT"/>
    <n v="457"/>
    <s v="B2B"/>
    <x v="0"/>
    <x v="0"/>
    <s v="UPI"/>
  </r>
  <r>
    <s v="ID-1797"/>
    <s v="SOUTH"/>
    <x v="8"/>
    <x v="4"/>
    <x v="1"/>
    <d v="2020-07-30T00:00:00"/>
    <s v="THU"/>
    <s v="JUL"/>
    <x v="1"/>
    <s v="Q3"/>
    <s v="WEEKDAY"/>
    <n v="81"/>
    <n v="40"/>
    <n v="7"/>
    <n v="567"/>
    <n v="33"/>
    <n v="3240"/>
    <n v="2673"/>
    <s v="PROFIT"/>
    <n v="540"/>
    <s v="B2C"/>
    <x v="0"/>
    <x v="3"/>
    <s v="CASH"/>
  </r>
  <r>
    <s v="ID-3922"/>
    <s v="EAST"/>
    <x v="8"/>
    <x v="0"/>
    <x v="3"/>
    <d v="2020-07-31T00:00:00"/>
    <s v="FRI"/>
    <s v="JUL"/>
    <x v="1"/>
    <s v="Q3"/>
    <s v="WEEKDAY"/>
    <n v="99"/>
    <n v="5"/>
    <n v="2"/>
    <n v="198"/>
    <n v="3"/>
    <n v="495"/>
    <n v="297"/>
    <s v="PROFIT"/>
    <n v="530"/>
    <s v="B2C"/>
    <x v="0"/>
    <x v="1"/>
    <s v="UPI"/>
  </r>
  <r>
    <s v="ID-2678"/>
    <s v="NORTH"/>
    <x v="2"/>
    <x v="4"/>
    <x v="5"/>
    <d v="2020-08-01T00:00:00"/>
    <s v="SAT"/>
    <s v="AUG"/>
    <x v="1"/>
    <s v="Q3"/>
    <s v="WEEKEND"/>
    <n v="12"/>
    <n v="40"/>
    <n v="7"/>
    <n v="84"/>
    <n v="33"/>
    <n v="480"/>
    <n v="396"/>
    <s v="PROFIT"/>
    <n v="670"/>
    <s v="B2B"/>
    <x v="1"/>
    <x v="0"/>
    <s v="UPI"/>
  </r>
  <r>
    <s v="ID-6443"/>
    <s v="NORTH"/>
    <x v="8"/>
    <x v="2"/>
    <x v="5"/>
    <d v="2020-08-02T00:00:00"/>
    <s v="SUN"/>
    <s v="AUG"/>
    <x v="1"/>
    <s v="Q3"/>
    <s v="WEEKEND"/>
    <n v="49"/>
    <n v="5"/>
    <n v="2"/>
    <n v="98"/>
    <n v="3"/>
    <n v="245"/>
    <n v="147"/>
    <s v="PROFIT"/>
    <n v="232"/>
    <s v="B2B"/>
    <x v="1"/>
    <x v="2"/>
    <s v="CASH"/>
  </r>
  <r>
    <s v="ID-3863"/>
    <s v="SOUTH"/>
    <x v="7"/>
    <x v="2"/>
    <x v="2"/>
    <d v="2020-08-03T00:00:00"/>
    <s v="MON"/>
    <s v="AUG"/>
    <x v="1"/>
    <s v="Q3"/>
    <s v="WEEKDAY"/>
    <n v="25"/>
    <n v="5"/>
    <n v="2"/>
    <n v="50"/>
    <n v="3"/>
    <n v="125"/>
    <n v="75"/>
    <s v="PROFIT"/>
    <n v="403"/>
    <s v="B2B"/>
    <x v="1"/>
    <x v="3"/>
    <s v="UPI"/>
  </r>
  <r>
    <s v="ID-3679"/>
    <s v="SOUTH"/>
    <x v="0"/>
    <x v="0"/>
    <x v="5"/>
    <d v="2020-08-04T00:00:00"/>
    <s v="TUE"/>
    <s v="AUG"/>
    <x v="1"/>
    <s v="Q3"/>
    <s v="WEEKDAY"/>
    <n v="94"/>
    <n v="5"/>
    <n v="2"/>
    <n v="188"/>
    <n v="3"/>
    <n v="470"/>
    <n v="282"/>
    <s v="PROFIT"/>
    <n v="260"/>
    <s v="B2B"/>
    <x v="0"/>
    <x v="2"/>
    <s v="UPI"/>
  </r>
  <r>
    <s v="ID-8726"/>
    <s v="WEST"/>
    <x v="0"/>
    <x v="5"/>
    <x v="2"/>
    <d v="2020-08-05T00:00:00"/>
    <s v="WED"/>
    <s v="AUG"/>
    <x v="1"/>
    <s v="Q3"/>
    <s v="WEEKDAY"/>
    <n v="42"/>
    <n v="10"/>
    <n v="4"/>
    <n v="168"/>
    <n v="6"/>
    <n v="420"/>
    <n v="252"/>
    <s v="PROFIT"/>
    <n v="2"/>
    <s v="B2C"/>
    <x v="1"/>
    <x v="2"/>
    <s v="UPI"/>
  </r>
  <r>
    <s v="ID-4425"/>
    <s v="NORTH"/>
    <x v="0"/>
    <x v="3"/>
    <x v="0"/>
    <d v="2020-08-06T00:00:00"/>
    <s v="THU"/>
    <s v="AUG"/>
    <x v="1"/>
    <s v="Q3"/>
    <s v="WEEKDAY"/>
    <n v="42"/>
    <n v="15"/>
    <n v="5"/>
    <n v="210"/>
    <n v="10"/>
    <n v="630"/>
    <n v="420"/>
    <s v="PROFIT"/>
    <n v="366"/>
    <s v="B2C"/>
    <x v="1"/>
    <x v="1"/>
    <s v="CASH"/>
  </r>
  <r>
    <s v="ID-8807"/>
    <s v="SOUTH"/>
    <x v="3"/>
    <x v="2"/>
    <x v="3"/>
    <d v="2020-08-07T00:00:00"/>
    <s v="FRI"/>
    <s v="AUG"/>
    <x v="1"/>
    <s v="Q3"/>
    <s v="WEEKDAY"/>
    <n v="35"/>
    <n v="5"/>
    <n v="2"/>
    <n v="70"/>
    <n v="3"/>
    <n v="175"/>
    <n v="105"/>
    <s v="PROFIT"/>
    <n v="233"/>
    <s v="B2C"/>
    <x v="0"/>
    <x v="2"/>
    <s v="UPI"/>
  </r>
  <r>
    <s v="ID-8480"/>
    <s v="SOUTH"/>
    <x v="1"/>
    <x v="4"/>
    <x v="0"/>
    <d v="2020-08-08T00:00:00"/>
    <s v="SAT"/>
    <s v="AUG"/>
    <x v="1"/>
    <s v="Q3"/>
    <s v="WEEKEND"/>
    <n v="34"/>
    <n v="40"/>
    <n v="7"/>
    <n v="238"/>
    <n v="33"/>
    <n v="1360"/>
    <n v="1122"/>
    <s v="PROFIT"/>
    <n v="741"/>
    <s v="B2B"/>
    <x v="1"/>
    <x v="0"/>
    <s v="UPI"/>
  </r>
  <r>
    <s v="ID-3975"/>
    <s v="WEST"/>
    <x v="6"/>
    <x v="1"/>
    <x v="5"/>
    <d v="2020-08-09T00:00:00"/>
    <s v="SUN"/>
    <s v="AUG"/>
    <x v="1"/>
    <s v="Q3"/>
    <s v="WEEKEND"/>
    <n v="49"/>
    <n v="5"/>
    <n v="3"/>
    <n v="147"/>
    <n v="2"/>
    <n v="245"/>
    <n v="98"/>
    <s v="PROFIT"/>
    <n v="324"/>
    <s v="B2B"/>
    <x v="0"/>
    <x v="3"/>
    <s v="CREDIT"/>
  </r>
  <r>
    <s v="ID-1672"/>
    <s v="EAST"/>
    <x v="8"/>
    <x v="4"/>
    <x v="1"/>
    <d v="2020-08-10T00:00:00"/>
    <s v="MON"/>
    <s v="AUG"/>
    <x v="1"/>
    <s v="Q3"/>
    <s v="WEEKDAY"/>
    <n v="57"/>
    <n v="40"/>
    <n v="7"/>
    <n v="399"/>
    <n v="33"/>
    <n v="2280"/>
    <n v="1881"/>
    <s v="PROFIT"/>
    <n v="17"/>
    <s v="B2B"/>
    <x v="1"/>
    <x v="1"/>
    <s v="UPI"/>
  </r>
  <r>
    <s v="ID-3179"/>
    <s v="NORTH"/>
    <x v="1"/>
    <x v="4"/>
    <x v="1"/>
    <d v="2020-08-11T00:00:00"/>
    <s v="TUE"/>
    <s v="AUG"/>
    <x v="1"/>
    <s v="Q3"/>
    <s v="WEEKDAY"/>
    <n v="55"/>
    <n v="40"/>
    <n v="7"/>
    <n v="385"/>
    <n v="33"/>
    <n v="2200"/>
    <n v="1815"/>
    <s v="PROFIT"/>
    <n v="736"/>
    <s v="B2B"/>
    <x v="1"/>
    <x v="3"/>
    <s v="CASH"/>
  </r>
  <r>
    <s v="ID-2800"/>
    <s v="SOUTH"/>
    <x v="2"/>
    <x v="6"/>
    <x v="0"/>
    <d v="2020-08-12T00:00:00"/>
    <s v="WED"/>
    <s v="AUG"/>
    <x v="1"/>
    <s v="Q3"/>
    <s v="WEEKDAY"/>
    <n v="60"/>
    <n v="25"/>
    <n v="10"/>
    <n v="600"/>
    <n v="15"/>
    <n v="1500"/>
    <n v="900"/>
    <s v="PROFIT"/>
    <n v="886"/>
    <s v="B2B"/>
    <x v="0"/>
    <x v="0"/>
    <s v="CASH"/>
  </r>
  <r>
    <s v="ID-1255"/>
    <s v="SOUTH"/>
    <x v="7"/>
    <x v="6"/>
    <x v="0"/>
    <d v="2020-08-13T00:00:00"/>
    <s v="THU"/>
    <s v="AUG"/>
    <x v="1"/>
    <s v="Q3"/>
    <s v="WEEKDAY"/>
    <n v="58"/>
    <n v="25"/>
    <n v="10"/>
    <n v="580"/>
    <n v="15"/>
    <n v="1450"/>
    <n v="870"/>
    <s v="PROFIT"/>
    <n v="190"/>
    <s v="B2B"/>
    <x v="1"/>
    <x v="3"/>
    <s v="UPI"/>
  </r>
  <r>
    <s v="ID-7146"/>
    <s v="NORTH"/>
    <x v="3"/>
    <x v="1"/>
    <x v="0"/>
    <d v="2020-08-14T00:00:00"/>
    <s v="FRI"/>
    <s v="AUG"/>
    <x v="1"/>
    <s v="Q3"/>
    <s v="WEEKDAY"/>
    <n v="44"/>
    <n v="5"/>
    <n v="3"/>
    <n v="132"/>
    <n v="2"/>
    <n v="220"/>
    <n v="88"/>
    <s v="PROFIT"/>
    <n v="369"/>
    <s v="B2B"/>
    <x v="1"/>
    <x v="3"/>
    <s v="UPI"/>
  </r>
  <r>
    <s v="ID-1472"/>
    <s v="EAST"/>
    <x v="3"/>
    <x v="5"/>
    <x v="5"/>
    <d v="2020-08-15T00:00:00"/>
    <s v="SAT"/>
    <s v="AUG"/>
    <x v="1"/>
    <s v="Q3"/>
    <s v="WEEKEND"/>
    <n v="62"/>
    <n v="10"/>
    <n v="4"/>
    <n v="248"/>
    <n v="6"/>
    <n v="620"/>
    <n v="372"/>
    <s v="PROFIT"/>
    <n v="196"/>
    <s v="B2B"/>
    <x v="0"/>
    <x v="3"/>
    <s v="UPI"/>
  </r>
  <r>
    <s v="ID-1530"/>
    <s v="EAST"/>
    <x v="2"/>
    <x v="2"/>
    <x v="5"/>
    <d v="2020-08-16T00:00:00"/>
    <s v="SUN"/>
    <s v="AUG"/>
    <x v="1"/>
    <s v="Q3"/>
    <s v="WEEKEND"/>
    <n v="45"/>
    <n v="5"/>
    <n v="2"/>
    <n v="90"/>
    <n v="3"/>
    <n v="225"/>
    <n v="135"/>
    <s v="PROFIT"/>
    <n v="487"/>
    <s v="B2B"/>
    <x v="0"/>
    <x v="2"/>
    <s v="CREDIT"/>
  </r>
  <r>
    <s v="ID-3174"/>
    <s v="EAST"/>
    <x v="8"/>
    <x v="5"/>
    <x v="5"/>
    <d v="2020-08-17T00:00:00"/>
    <s v="MON"/>
    <s v="AUG"/>
    <x v="1"/>
    <s v="Q3"/>
    <s v="WEEKDAY"/>
    <n v="55"/>
    <n v="10"/>
    <n v="4"/>
    <n v="220"/>
    <n v="6"/>
    <n v="550"/>
    <n v="330"/>
    <s v="PROFIT"/>
    <n v="984"/>
    <s v="B2B"/>
    <x v="1"/>
    <x v="0"/>
    <s v="UPI"/>
  </r>
  <r>
    <s v="ID-8588"/>
    <s v="WEST"/>
    <x v="6"/>
    <x v="4"/>
    <x v="0"/>
    <d v="2020-08-18T00:00:00"/>
    <s v="TUE"/>
    <s v="AUG"/>
    <x v="1"/>
    <s v="Q3"/>
    <s v="WEEKDAY"/>
    <n v="80"/>
    <n v="40"/>
    <n v="7"/>
    <n v="560"/>
    <n v="33"/>
    <n v="3200"/>
    <n v="2640"/>
    <s v="PROFIT"/>
    <n v="191"/>
    <s v="B2C"/>
    <x v="0"/>
    <x v="2"/>
    <s v="UPI"/>
  </r>
  <r>
    <s v="ID-2292"/>
    <s v="SOUTH"/>
    <x v="1"/>
    <x v="5"/>
    <x v="5"/>
    <d v="2020-08-19T00:00:00"/>
    <s v="WED"/>
    <s v="AUG"/>
    <x v="1"/>
    <s v="Q3"/>
    <s v="WEEKDAY"/>
    <n v="61"/>
    <n v="10"/>
    <n v="4"/>
    <n v="244"/>
    <n v="6"/>
    <n v="610"/>
    <n v="366"/>
    <s v="PROFIT"/>
    <n v="648"/>
    <s v="B2C"/>
    <x v="0"/>
    <x v="3"/>
    <s v="UPI"/>
  </r>
  <r>
    <s v="ID-7719"/>
    <s v="EAST"/>
    <x v="1"/>
    <x v="6"/>
    <x v="1"/>
    <d v="2020-08-20T00:00:00"/>
    <s v="THU"/>
    <s v="AUG"/>
    <x v="1"/>
    <s v="Q3"/>
    <s v="WEEKDAY"/>
    <n v="97"/>
    <n v="25"/>
    <n v="10"/>
    <n v="970"/>
    <n v="15"/>
    <n v="2425"/>
    <n v="1455"/>
    <s v="PROFIT"/>
    <n v="963"/>
    <s v="B2B"/>
    <x v="0"/>
    <x v="1"/>
    <s v="UPI"/>
  </r>
  <r>
    <s v="ID-4712"/>
    <s v="WEST"/>
    <x v="6"/>
    <x v="3"/>
    <x v="1"/>
    <d v="2020-08-21T00:00:00"/>
    <s v="FRI"/>
    <s v="AUG"/>
    <x v="1"/>
    <s v="Q3"/>
    <s v="WEEKDAY"/>
    <n v="66"/>
    <n v="15"/>
    <n v="5"/>
    <n v="330"/>
    <n v="10"/>
    <n v="990"/>
    <n v="660"/>
    <s v="PROFIT"/>
    <n v="84"/>
    <s v="B2B"/>
    <x v="1"/>
    <x v="3"/>
    <s v="CREDIT"/>
  </r>
  <r>
    <s v="ID-1735"/>
    <s v="EAST"/>
    <x v="0"/>
    <x v="3"/>
    <x v="1"/>
    <d v="2020-08-22T00:00:00"/>
    <s v="SAT"/>
    <s v="AUG"/>
    <x v="1"/>
    <s v="Q3"/>
    <s v="WEEKEND"/>
    <n v="99"/>
    <n v="15"/>
    <n v="5"/>
    <n v="495"/>
    <n v="10"/>
    <n v="1485"/>
    <n v="990"/>
    <s v="PROFIT"/>
    <n v="258"/>
    <s v="B2B"/>
    <x v="0"/>
    <x v="2"/>
    <s v="CREDIT"/>
  </r>
  <r>
    <s v="ID-8435"/>
    <s v="EAST"/>
    <x v="6"/>
    <x v="4"/>
    <x v="2"/>
    <d v="2020-08-23T00:00:00"/>
    <s v="SUN"/>
    <s v="AUG"/>
    <x v="1"/>
    <s v="Q3"/>
    <s v="WEEKEND"/>
    <n v="28"/>
    <n v="40"/>
    <n v="7"/>
    <n v="196"/>
    <n v="33"/>
    <n v="1120"/>
    <n v="924"/>
    <s v="PROFIT"/>
    <n v="254"/>
    <s v="B2B"/>
    <x v="1"/>
    <x v="1"/>
    <s v="CREDIT"/>
  </r>
  <r>
    <s v="ID-5313"/>
    <s v="NORTH"/>
    <x v="7"/>
    <x v="1"/>
    <x v="2"/>
    <d v="2020-08-24T00:00:00"/>
    <s v="MON"/>
    <s v="AUG"/>
    <x v="1"/>
    <s v="Q3"/>
    <s v="WEEKDAY"/>
    <n v="33"/>
    <n v="5"/>
    <n v="3"/>
    <n v="99"/>
    <n v="2"/>
    <n v="165"/>
    <n v="66"/>
    <s v="PROFIT"/>
    <n v="889"/>
    <s v="B2C"/>
    <x v="0"/>
    <x v="2"/>
    <s v="UPI"/>
  </r>
  <r>
    <s v="ID-7196"/>
    <s v="NORTH"/>
    <x v="5"/>
    <x v="4"/>
    <x v="0"/>
    <d v="2020-08-25T00:00:00"/>
    <s v="TUE"/>
    <s v="AUG"/>
    <x v="1"/>
    <s v="Q3"/>
    <s v="WEEKDAY"/>
    <n v="42"/>
    <n v="40"/>
    <n v="7"/>
    <n v="294"/>
    <n v="33"/>
    <n v="1680"/>
    <n v="1386"/>
    <s v="PROFIT"/>
    <n v="292"/>
    <s v="B2B"/>
    <x v="0"/>
    <x v="2"/>
    <s v="CREDIT"/>
  </r>
  <r>
    <s v="ID-7407"/>
    <s v="EAST"/>
    <x v="1"/>
    <x v="6"/>
    <x v="5"/>
    <d v="2020-08-26T00:00:00"/>
    <s v="WED"/>
    <s v="AUG"/>
    <x v="1"/>
    <s v="Q3"/>
    <s v="WEEKDAY"/>
    <n v="58"/>
    <n v="25"/>
    <n v="10"/>
    <n v="580"/>
    <n v="15"/>
    <n v="1450"/>
    <n v="870"/>
    <s v="PROFIT"/>
    <n v="315"/>
    <s v="B2B"/>
    <x v="1"/>
    <x v="0"/>
    <s v="UPI"/>
  </r>
  <r>
    <s v="ID-6967"/>
    <s v="WEST"/>
    <x v="3"/>
    <x v="3"/>
    <x v="0"/>
    <d v="2020-08-27T00:00:00"/>
    <s v="THU"/>
    <s v="AUG"/>
    <x v="1"/>
    <s v="Q3"/>
    <s v="WEEKDAY"/>
    <n v="42"/>
    <n v="15"/>
    <n v="5"/>
    <n v="210"/>
    <n v="10"/>
    <n v="630"/>
    <n v="420"/>
    <s v="PROFIT"/>
    <n v="741"/>
    <s v="B2B"/>
    <x v="1"/>
    <x v="2"/>
    <s v="UPI"/>
  </r>
  <r>
    <s v="ID-5743"/>
    <s v="NORTH"/>
    <x v="8"/>
    <x v="5"/>
    <x v="4"/>
    <d v="2020-08-28T00:00:00"/>
    <s v="FRI"/>
    <s v="AUG"/>
    <x v="1"/>
    <s v="Q3"/>
    <s v="WEEKDAY"/>
    <n v="59"/>
    <n v="10"/>
    <n v="4"/>
    <n v="236"/>
    <n v="6"/>
    <n v="590"/>
    <n v="354"/>
    <s v="PROFIT"/>
    <n v="597"/>
    <s v="B2C"/>
    <x v="1"/>
    <x v="2"/>
    <s v="CREDIT"/>
  </r>
  <r>
    <s v="ID-7218"/>
    <s v="WEST"/>
    <x v="2"/>
    <x v="6"/>
    <x v="1"/>
    <d v="2020-08-29T00:00:00"/>
    <s v="SAT"/>
    <s v="AUG"/>
    <x v="1"/>
    <s v="Q3"/>
    <s v="WEEKEND"/>
    <n v="94"/>
    <n v="25"/>
    <n v="10"/>
    <n v="940"/>
    <n v="15"/>
    <n v="2350"/>
    <n v="1410"/>
    <s v="PROFIT"/>
    <n v="448"/>
    <s v="B2C"/>
    <x v="0"/>
    <x v="2"/>
    <s v="CREDIT"/>
  </r>
  <r>
    <s v="ID-1820"/>
    <s v="NORTH"/>
    <x v="6"/>
    <x v="0"/>
    <x v="2"/>
    <d v="2020-08-30T00:00:00"/>
    <s v="SUN"/>
    <s v="AUG"/>
    <x v="1"/>
    <s v="Q3"/>
    <s v="WEEKEND"/>
    <n v="56"/>
    <n v="5"/>
    <n v="2"/>
    <n v="112"/>
    <n v="3"/>
    <n v="280"/>
    <n v="168"/>
    <s v="PROFIT"/>
    <n v="904"/>
    <s v="B2B"/>
    <x v="0"/>
    <x v="2"/>
    <s v="CASH"/>
  </r>
  <r>
    <s v="ID-7770"/>
    <s v="EAST"/>
    <x v="3"/>
    <x v="1"/>
    <x v="1"/>
    <d v="2020-08-31T00:00:00"/>
    <s v="MON"/>
    <s v="AUG"/>
    <x v="1"/>
    <s v="Q3"/>
    <s v="WEEKDAY"/>
    <n v="74"/>
    <n v="5"/>
    <n v="3"/>
    <n v="222"/>
    <n v="2"/>
    <n v="370"/>
    <n v="148"/>
    <s v="PROFIT"/>
    <n v="342"/>
    <s v="B2C"/>
    <x v="0"/>
    <x v="1"/>
    <s v="CREDIT"/>
  </r>
  <r>
    <s v="ID-6431"/>
    <s v="NORTH"/>
    <x v="8"/>
    <x v="4"/>
    <x v="3"/>
    <d v="2020-09-01T00:00:00"/>
    <s v="TUE"/>
    <s v="SEP"/>
    <x v="1"/>
    <s v="Q3"/>
    <s v="WEEKDAY"/>
    <n v="16"/>
    <n v="40"/>
    <n v="7"/>
    <n v="112"/>
    <n v="33"/>
    <n v="640"/>
    <n v="528"/>
    <s v="PROFIT"/>
    <n v="910"/>
    <s v="B2C"/>
    <x v="1"/>
    <x v="2"/>
    <s v="CREDIT"/>
  </r>
  <r>
    <s v="ID-7363"/>
    <s v="WEST"/>
    <x v="2"/>
    <x v="0"/>
    <x v="1"/>
    <d v="2020-09-02T00:00:00"/>
    <s v="WED"/>
    <s v="SEP"/>
    <x v="1"/>
    <s v="Q3"/>
    <s v="WEEKDAY"/>
    <n v="96"/>
    <n v="5"/>
    <n v="2"/>
    <n v="192"/>
    <n v="3"/>
    <n v="480"/>
    <n v="288"/>
    <s v="PROFIT"/>
    <n v="629"/>
    <s v="B2C"/>
    <x v="0"/>
    <x v="2"/>
    <s v="CASH"/>
  </r>
  <r>
    <s v="ID-4342"/>
    <s v="WEST"/>
    <x v="8"/>
    <x v="0"/>
    <x v="4"/>
    <d v="2020-09-03T00:00:00"/>
    <s v="THU"/>
    <s v="SEP"/>
    <x v="1"/>
    <s v="Q3"/>
    <s v="WEEKDAY"/>
    <n v="16"/>
    <n v="5"/>
    <n v="2"/>
    <n v="32"/>
    <n v="3"/>
    <n v="80"/>
    <n v="48"/>
    <s v="PROFIT"/>
    <n v="768"/>
    <s v="B2C"/>
    <x v="0"/>
    <x v="0"/>
    <s v="UPI"/>
  </r>
  <r>
    <s v="ID-6337"/>
    <s v="WEST"/>
    <x v="4"/>
    <x v="0"/>
    <x v="2"/>
    <d v="2020-09-04T00:00:00"/>
    <s v="FRI"/>
    <s v="SEP"/>
    <x v="1"/>
    <s v="Q3"/>
    <s v="WEEKDAY"/>
    <n v="84"/>
    <n v="5"/>
    <n v="2"/>
    <n v="168"/>
    <n v="3"/>
    <n v="420"/>
    <n v="252"/>
    <s v="PROFIT"/>
    <n v="3"/>
    <s v="B2B"/>
    <x v="1"/>
    <x v="1"/>
    <s v="UPI"/>
  </r>
  <r>
    <s v="ID-2930"/>
    <s v="NORTH"/>
    <x v="7"/>
    <x v="4"/>
    <x v="3"/>
    <d v="2020-09-05T00:00:00"/>
    <s v="SAT"/>
    <s v="SEP"/>
    <x v="1"/>
    <s v="Q3"/>
    <s v="WEEKEND"/>
    <n v="45"/>
    <n v="40"/>
    <n v="7"/>
    <n v="315"/>
    <n v="33"/>
    <n v="1800"/>
    <n v="1485"/>
    <s v="PROFIT"/>
    <n v="673"/>
    <s v="B2B"/>
    <x v="1"/>
    <x v="0"/>
    <s v="UPI"/>
  </r>
  <r>
    <s v="ID-5495"/>
    <s v="EAST"/>
    <x v="0"/>
    <x v="3"/>
    <x v="3"/>
    <d v="2020-09-06T00:00:00"/>
    <s v="SUN"/>
    <s v="SEP"/>
    <x v="1"/>
    <s v="Q3"/>
    <s v="WEEKEND"/>
    <n v="98"/>
    <n v="15"/>
    <n v="5"/>
    <n v="490"/>
    <n v="10"/>
    <n v="1470"/>
    <n v="980"/>
    <s v="PROFIT"/>
    <n v="937"/>
    <s v="B2B"/>
    <x v="1"/>
    <x v="1"/>
    <s v="UPI"/>
  </r>
  <r>
    <s v="ID-3854"/>
    <s v="EAST"/>
    <x v="8"/>
    <x v="5"/>
    <x v="1"/>
    <d v="2020-09-07T00:00:00"/>
    <s v="MON"/>
    <s v="SEP"/>
    <x v="1"/>
    <s v="Q3"/>
    <s v="WEEKDAY"/>
    <n v="21"/>
    <n v="10"/>
    <n v="4"/>
    <n v="84"/>
    <n v="6"/>
    <n v="210"/>
    <n v="126"/>
    <s v="PROFIT"/>
    <n v="336"/>
    <s v="B2B"/>
    <x v="1"/>
    <x v="3"/>
    <s v="UPI"/>
  </r>
  <r>
    <s v="ID-4169"/>
    <s v="NORTH"/>
    <x v="1"/>
    <x v="1"/>
    <x v="3"/>
    <d v="2020-09-08T00:00:00"/>
    <s v="TUE"/>
    <s v="SEP"/>
    <x v="1"/>
    <s v="Q3"/>
    <s v="WEEKDAY"/>
    <n v="94"/>
    <n v="5"/>
    <n v="3"/>
    <n v="282"/>
    <n v="2"/>
    <n v="470"/>
    <n v="188"/>
    <s v="PROFIT"/>
    <n v="151"/>
    <s v="B2C"/>
    <x v="1"/>
    <x v="0"/>
    <s v="UPI"/>
  </r>
  <r>
    <s v="ID-7945"/>
    <s v="EAST"/>
    <x v="6"/>
    <x v="2"/>
    <x v="3"/>
    <d v="2020-09-09T00:00:00"/>
    <s v="WED"/>
    <s v="SEP"/>
    <x v="1"/>
    <s v="Q3"/>
    <s v="WEEKDAY"/>
    <n v="91"/>
    <n v="5"/>
    <n v="2"/>
    <n v="182"/>
    <n v="3"/>
    <n v="455"/>
    <n v="273"/>
    <s v="PROFIT"/>
    <n v="820"/>
    <s v="B2B"/>
    <x v="0"/>
    <x v="3"/>
    <s v="CASH"/>
  </r>
  <r>
    <s v="ID-8814"/>
    <s v="SOUTH"/>
    <x v="8"/>
    <x v="5"/>
    <x v="0"/>
    <d v="2020-09-10T00:00:00"/>
    <s v="THU"/>
    <s v="SEP"/>
    <x v="1"/>
    <s v="Q3"/>
    <s v="WEEKDAY"/>
    <n v="47"/>
    <n v="10"/>
    <n v="4"/>
    <n v="188"/>
    <n v="6"/>
    <n v="470"/>
    <n v="282"/>
    <s v="PROFIT"/>
    <n v="116"/>
    <s v="B2B"/>
    <x v="0"/>
    <x v="0"/>
    <s v="UPI"/>
  </r>
  <r>
    <s v="ID-5145"/>
    <s v="SOUTH"/>
    <x v="5"/>
    <x v="1"/>
    <x v="3"/>
    <d v="2020-09-11T00:00:00"/>
    <s v="FRI"/>
    <s v="SEP"/>
    <x v="1"/>
    <s v="Q3"/>
    <s v="WEEKDAY"/>
    <n v="82"/>
    <n v="5"/>
    <n v="3"/>
    <n v="246"/>
    <n v="2"/>
    <n v="410"/>
    <n v="164"/>
    <s v="PROFIT"/>
    <n v="843"/>
    <s v="B2C"/>
    <x v="1"/>
    <x v="0"/>
    <s v="UPI"/>
  </r>
  <r>
    <s v="ID-7556"/>
    <s v="NORTH"/>
    <x v="7"/>
    <x v="2"/>
    <x v="0"/>
    <d v="2020-09-12T00:00:00"/>
    <s v="SAT"/>
    <s v="SEP"/>
    <x v="1"/>
    <s v="Q3"/>
    <s v="WEEKEND"/>
    <n v="44"/>
    <n v="5"/>
    <n v="2"/>
    <n v="88"/>
    <n v="3"/>
    <n v="220"/>
    <n v="132"/>
    <s v="PROFIT"/>
    <n v="133"/>
    <s v="B2B"/>
    <x v="0"/>
    <x v="3"/>
    <s v="CREDIT"/>
  </r>
  <r>
    <s v="ID-6760"/>
    <s v="NORTH"/>
    <x v="8"/>
    <x v="5"/>
    <x v="5"/>
    <d v="2020-09-13T00:00:00"/>
    <s v="SUN"/>
    <s v="SEP"/>
    <x v="1"/>
    <s v="Q3"/>
    <s v="WEEKEND"/>
    <n v="19"/>
    <n v="10"/>
    <n v="4"/>
    <n v="76"/>
    <n v="6"/>
    <n v="190"/>
    <n v="114"/>
    <s v="PROFIT"/>
    <n v="796"/>
    <s v="B2C"/>
    <x v="0"/>
    <x v="1"/>
    <s v="CASH"/>
  </r>
  <r>
    <s v="ID-1019"/>
    <s v="EAST"/>
    <x v="4"/>
    <x v="5"/>
    <x v="4"/>
    <d v="2020-09-14T00:00:00"/>
    <s v="MON"/>
    <s v="SEP"/>
    <x v="1"/>
    <s v="Q3"/>
    <s v="WEEKDAY"/>
    <n v="98"/>
    <n v="10"/>
    <n v="4"/>
    <n v="392"/>
    <n v="6"/>
    <n v="980"/>
    <n v="588"/>
    <s v="PROFIT"/>
    <n v="955"/>
    <s v="B2B"/>
    <x v="1"/>
    <x v="0"/>
    <s v="UPI"/>
  </r>
  <r>
    <s v="ID-4306"/>
    <s v="WEST"/>
    <x v="0"/>
    <x v="2"/>
    <x v="3"/>
    <d v="2020-09-15T00:00:00"/>
    <s v="TUE"/>
    <s v="SEP"/>
    <x v="1"/>
    <s v="Q3"/>
    <s v="WEEKDAY"/>
    <n v="20"/>
    <n v="5"/>
    <n v="2"/>
    <n v="40"/>
    <n v="3"/>
    <n v="100"/>
    <n v="60"/>
    <s v="PROFIT"/>
    <n v="583"/>
    <s v="B2B"/>
    <x v="0"/>
    <x v="0"/>
    <s v="UPI"/>
  </r>
  <r>
    <s v="ID-4415"/>
    <s v="SOUTH"/>
    <x v="4"/>
    <x v="5"/>
    <x v="2"/>
    <d v="2020-09-16T00:00:00"/>
    <s v="WED"/>
    <s v="SEP"/>
    <x v="1"/>
    <s v="Q3"/>
    <s v="WEEKDAY"/>
    <n v="28"/>
    <n v="10"/>
    <n v="4"/>
    <n v="112"/>
    <n v="6"/>
    <n v="280"/>
    <n v="168"/>
    <s v="PROFIT"/>
    <n v="18"/>
    <s v="B2C"/>
    <x v="0"/>
    <x v="1"/>
    <s v="CASH"/>
  </r>
  <r>
    <s v="ID-8284"/>
    <s v="NORTH"/>
    <x v="1"/>
    <x v="3"/>
    <x v="2"/>
    <d v="2020-09-17T00:00:00"/>
    <s v="THU"/>
    <s v="SEP"/>
    <x v="1"/>
    <s v="Q3"/>
    <s v="WEEKDAY"/>
    <n v="46"/>
    <n v="15"/>
    <n v="5"/>
    <n v="230"/>
    <n v="10"/>
    <n v="690"/>
    <n v="460"/>
    <s v="PROFIT"/>
    <n v="717"/>
    <s v="B2C"/>
    <x v="0"/>
    <x v="2"/>
    <s v="CASH"/>
  </r>
  <r>
    <s v="ID-7293"/>
    <s v="EAST"/>
    <x v="2"/>
    <x v="5"/>
    <x v="3"/>
    <d v="2020-09-18T00:00:00"/>
    <s v="FRI"/>
    <s v="SEP"/>
    <x v="1"/>
    <s v="Q3"/>
    <s v="WEEKDAY"/>
    <n v="27"/>
    <n v="10"/>
    <n v="4"/>
    <n v="108"/>
    <n v="6"/>
    <n v="270"/>
    <n v="162"/>
    <s v="PROFIT"/>
    <n v="296"/>
    <s v="B2B"/>
    <x v="1"/>
    <x v="1"/>
    <s v="UPI"/>
  </r>
  <r>
    <s v="ID-5871"/>
    <s v="SOUTH"/>
    <x v="8"/>
    <x v="6"/>
    <x v="5"/>
    <d v="2020-09-19T00:00:00"/>
    <s v="SAT"/>
    <s v="SEP"/>
    <x v="1"/>
    <s v="Q3"/>
    <s v="WEEKEND"/>
    <n v="87"/>
    <n v="25"/>
    <n v="10"/>
    <n v="870"/>
    <n v="15"/>
    <n v="2175"/>
    <n v="1305"/>
    <s v="PROFIT"/>
    <n v="860"/>
    <s v="B2B"/>
    <x v="1"/>
    <x v="2"/>
    <s v="CREDIT"/>
  </r>
  <r>
    <s v="ID-7031"/>
    <s v="NORTH"/>
    <x v="8"/>
    <x v="0"/>
    <x v="2"/>
    <d v="2020-09-20T00:00:00"/>
    <s v="SUN"/>
    <s v="SEP"/>
    <x v="1"/>
    <s v="Q3"/>
    <s v="WEEKEND"/>
    <n v="35"/>
    <n v="5"/>
    <n v="2"/>
    <n v="70"/>
    <n v="3"/>
    <n v="175"/>
    <n v="105"/>
    <s v="PROFIT"/>
    <n v="778"/>
    <s v="B2B"/>
    <x v="0"/>
    <x v="0"/>
    <s v="UPI"/>
  </r>
  <r>
    <s v="ID-1017"/>
    <s v="EAST"/>
    <x v="6"/>
    <x v="2"/>
    <x v="2"/>
    <d v="2020-09-21T00:00:00"/>
    <s v="MON"/>
    <s v="SEP"/>
    <x v="1"/>
    <s v="Q3"/>
    <s v="WEEKDAY"/>
    <n v="22"/>
    <n v="5"/>
    <n v="2"/>
    <n v="44"/>
    <n v="3"/>
    <n v="110"/>
    <n v="66"/>
    <s v="PROFIT"/>
    <n v="84"/>
    <s v="B2B"/>
    <x v="1"/>
    <x v="2"/>
    <s v="CASH"/>
  </r>
  <r>
    <s v="ID-5006"/>
    <s v="SOUTH"/>
    <x v="1"/>
    <x v="3"/>
    <x v="2"/>
    <d v="2020-09-22T00:00:00"/>
    <s v="TUE"/>
    <s v="SEP"/>
    <x v="1"/>
    <s v="Q3"/>
    <s v="WEEKDAY"/>
    <n v="23"/>
    <n v="15"/>
    <n v="5"/>
    <n v="115"/>
    <n v="10"/>
    <n v="345"/>
    <n v="230"/>
    <s v="PROFIT"/>
    <n v="456"/>
    <s v="B2C"/>
    <x v="1"/>
    <x v="0"/>
    <s v="CASH"/>
  </r>
  <r>
    <s v="ID-3146"/>
    <s v="EAST"/>
    <x v="8"/>
    <x v="5"/>
    <x v="2"/>
    <d v="2020-09-23T00:00:00"/>
    <s v="WED"/>
    <s v="SEP"/>
    <x v="1"/>
    <s v="Q3"/>
    <s v="WEEKDAY"/>
    <n v="94"/>
    <n v="10"/>
    <n v="4"/>
    <n v="376"/>
    <n v="6"/>
    <n v="940"/>
    <n v="564"/>
    <s v="PROFIT"/>
    <n v="73"/>
    <s v="B2B"/>
    <x v="0"/>
    <x v="2"/>
    <s v="CREDIT"/>
  </r>
  <r>
    <s v="ID-1791"/>
    <s v="SOUTH"/>
    <x v="4"/>
    <x v="3"/>
    <x v="1"/>
    <d v="2020-09-24T00:00:00"/>
    <s v="THU"/>
    <s v="SEP"/>
    <x v="1"/>
    <s v="Q3"/>
    <s v="WEEKDAY"/>
    <n v="88"/>
    <n v="15"/>
    <n v="5"/>
    <n v="440"/>
    <n v="10"/>
    <n v="1320"/>
    <n v="880"/>
    <s v="PROFIT"/>
    <n v="651"/>
    <s v="B2C"/>
    <x v="1"/>
    <x v="3"/>
    <s v="CASH"/>
  </r>
  <r>
    <s v="ID-4573"/>
    <s v="SOUTH"/>
    <x v="6"/>
    <x v="6"/>
    <x v="5"/>
    <d v="2020-09-25T00:00:00"/>
    <s v="FRI"/>
    <s v="SEP"/>
    <x v="1"/>
    <s v="Q3"/>
    <s v="WEEKDAY"/>
    <n v="42"/>
    <n v="25"/>
    <n v="10"/>
    <n v="420"/>
    <n v="15"/>
    <n v="1050"/>
    <n v="630"/>
    <s v="PROFIT"/>
    <n v="90"/>
    <s v="B2B"/>
    <x v="0"/>
    <x v="3"/>
    <s v="CASH"/>
  </r>
  <r>
    <s v="ID-2959"/>
    <s v="EAST"/>
    <x v="7"/>
    <x v="6"/>
    <x v="5"/>
    <d v="2020-09-26T00:00:00"/>
    <s v="SAT"/>
    <s v="SEP"/>
    <x v="1"/>
    <s v="Q3"/>
    <s v="WEEKEND"/>
    <n v="20"/>
    <n v="25"/>
    <n v="10"/>
    <n v="200"/>
    <n v="15"/>
    <n v="500"/>
    <n v="300"/>
    <s v="PROFIT"/>
    <n v="579"/>
    <s v="B2C"/>
    <x v="1"/>
    <x v="0"/>
    <s v="CREDIT"/>
  </r>
  <r>
    <s v="ID-5885"/>
    <s v="WEST"/>
    <x v="2"/>
    <x v="1"/>
    <x v="5"/>
    <d v="2020-09-27T00:00:00"/>
    <s v="SUN"/>
    <s v="SEP"/>
    <x v="1"/>
    <s v="Q3"/>
    <s v="WEEKEND"/>
    <n v="62"/>
    <n v="5"/>
    <n v="3"/>
    <n v="186"/>
    <n v="2"/>
    <n v="310"/>
    <n v="124"/>
    <s v="PROFIT"/>
    <n v="416"/>
    <s v="B2B"/>
    <x v="0"/>
    <x v="2"/>
    <s v="CREDIT"/>
  </r>
  <r>
    <s v="ID-8230"/>
    <s v="EAST"/>
    <x v="8"/>
    <x v="3"/>
    <x v="2"/>
    <d v="2020-09-28T00:00:00"/>
    <s v="MON"/>
    <s v="SEP"/>
    <x v="1"/>
    <s v="Q3"/>
    <s v="WEEKDAY"/>
    <n v="17"/>
    <n v="15"/>
    <n v="5"/>
    <n v="85"/>
    <n v="10"/>
    <n v="255"/>
    <n v="170"/>
    <s v="PROFIT"/>
    <n v="661"/>
    <s v="B2C"/>
    <x v="0"/>
    <x v="0"/>
    <s v="UPI"/>
  </r>
  <r>
    <s v="ID-3304"/>
    <s v="SOUTH"/>
    <x v="5"/>
    <x v="0"/>
    <x v="3"/>
    <d v="2020-09-29T00:00:00"/>
    <s v="TUE"/>
    <s v="SEP"/>
    <x v="1"/>
    <s v="Q3"/>
    <s v="WEEKDAY"/>
    <n v="99"/>
    <n v="5"/>
    <n v="2"/>
    <n v="198"/>
    <n v="3"/>
    <n v="495"/>
    <n v="297"/>
    <s v="PROFIT"/>
    <n v="347"/>
    <s v="B2B"/>
    <x v="0"/>
    <x v="0"/>
    <s v="CASH"/>
  </r>
  <r>
    <s v="ID-3197"/>
    <s v="WEST"/>
    <x v="1"/>
    <x v="0"/>
    <x v="1"/>
    <d v="2020-09-30T00:00:00"/>
    <s v="WED"/>
    <s v="SEP"/>
    <x v="1"/>
    <s v="Q3"/>
    <s v="WEEKDAY"/>
    <n v="73"/>
    <n v="5"/>
    <n v="2"/>
    <n v="146"/>
    <n v="3"/>
    <n v="365"/>
    <n v="219"/>
    <s v="PROFIT"/>
    <n v="970"/>
    <s v="B2C"/>
    <x v="1"/>
    <x v="3"/>
    <s v="UPI"/>
  </r>
  <r>
    <s v="ID-6929"/>
    <s v="WEST"/>
    <x v="5"/>
    <x v="4"/>
    <x v="5"/>
    <d v="2020-10-01T00:00:00"/>
    <s v="THU"/>
    <s v="OCT"/>
    <x v="1"/>
    <s v="Q4"/>
    <s v="WEEKDAY"/>
    <n v="99"/>
    <n v="40"/>
    <n v="7"/>
    <n v="693"/>
    <n v="33"/>
    <n v="3960"/>
    <n v="3267"/>
    <s v="PROFIT"/>
    <n v="958"/>
    <s v="B2C"/>
    <x v="1"/>
    <x v="0"/>
    <s v="UPI"/>
  </r>
  <r>
    <s v="ID-1343"/>
    <s v="NORTH"/>
    <x v="6"/>
    <x v="6"/>
    <x v="5"/>
    <d v="2020-10-02T00:00:00"/>
    <s v="FRI"/>
    <s v="OCT"/>
    <x v="1"/>
    <s v="Q4"/>
    <s v="WEEKDAY"/>
    <n v="18"/>
    <n v="25"/>
    <n v="10"/>
    <n v="180"/>
    <n v="15"/>
    <n v="450"/>
    <n v="270"/>
    <s v="PROFIT"/>
    <n v="36"/>
    <s v="B2B"/>
    <x v="1"/>
    <x v="0"/>
    <s v="UPI"/>
  </r>
  <r>
    <s v="ID-6854"/>
    <s v="SOUTH"/>
    <x v="1"/>
    <x v="2"/>
    <x v="3"/>
    <d v="2020-10-03T00:00:00"/>
    <s v="SAT"/>
    <s v="OCT"/>
    <x v="1"/>
    <s v="Q4"/>
    <s v="WEEKEND"/>
    <n v="56"/>
    <n v="5"/>
    <n v="2"/>
    <n v="112"/>
    <n v="3"/>
    <n v="280"/>
    <n v="168"/>
    <s v="PROFIT"/>
    <n v="574"/>
    <s v="B2C"/>
    <x v="1"/>
    <x v="1"/>
    <s v="CASH"/>
  </r>
  <r>
    <s v="ID-6242"/>
    <s v="WEST"/>
    <x v="6"/>
    <x v="3"/>
    <x v="3"/>
    <d v="2020-10-04T00:00:00"/>
    <s v="SUN"/>
    <s v="OCT"/>
    <x v="1"/>
    <s v="Q4"/>
    <s v="WEEKEND"/>
    <n v="50"/>
    <n v="15"/>
    <n v="5"/>
    <n v="250"/>
    <n v="10"/>
    <n v="750"/>
    <n v="500"/>
    <s v="PROFIT"/>
    <n v="699"/>
    <s v="B2B"/>
    <x v="1"/>
    <x v="2"/>
    <s v="CREDIT"/>
  </r>
  <r>
    <s v="ID-6447"/>
    <s v="SOUTH"/>
    <x v="8"/>
    <x v="3"/>
    <x v="2"/>
    <d v="2020-10-05T00:00:00"/>
    <s v="MON"/>
    <s v="OCT"/>
    <x v="1"/>
    <s v="Q4"/>
    <s v="WEEKDAY"/>
    <n v="10"/>
    <n v="15"/>
    <n v="5"/>
    <n v="50"/>
    <n v="10"/>
    <n v="150"/>
    <n v="100"/>
    <s v="PROFIT"/>
    <n v="82"/>
    <s v="B2B"/>
    <x v="0"/>
    <x v="2"/>
    <s v="CASH"/>
  </r>
  <r>
    <s v="ID-3065"/>
    <s v="SOUTH"/>
    <x v="7"/>
    <x v="3"/>
    <x v="5"/>
    <d v="2020-10-06T00:00:00"/>
    <s v="TUE"/>
    <s v="OCT"/>
    <x v="1"/>
    <s v="Q4"/>
    <s v="WEEKDAY"/>
    <n v="47"/>
    <n v="15"/>
    <n v="5"/>
    <n v="235"/>
    <n v="10"/>
    <n v="705"/>
    <n v="470"/>
    <s v="PROFIT"/>
    <n v="868"/>
    <s v="B2B"/>
    <x v="1"/>
    <x v="1"/>
    <s v="UPI"/>
  </r>
  <r>
    <s v="ID-5663"/>
    <s v="SOUTH"/>
    <x v="8"/>
    <x v="1"/>
    <x v="1"/>
    <d v="2020-10-07T00:00:00"/>
    <s v="WED"/>
    <s v="OCT"/>
    <x v="1"/>
    <s v="Q4"/>
    <s v="WEEKDAY"/>
    <n v="36"/>
    <n v="5"/>
    <n v="3"/>
    <n v="108"/>
    <n v="2"/>
    <n v="180"/>
    <n v="72"/>
    <s v="PROFIT"/>
    <n v="413"/>
    <s v="B2B"/>
    <x v="1"/>
    <x v="3"/>
    <s v="UPI"/>
  </r>
  <r>
    <s v="ID-4374"/>
    <s v="SOUTH"/>
    <x v="3"/>
    <x v="6"/>
    <x v="3"/>
    <d v="2020-10-08T00:00:00"/>
    <s v="THU"/>
    <s v="OCT"/>
    <x v="1"/>
    <s v="Q4"/>
    <s v="WEEKDAY"/>
    <n v="89"/>
    <n v="25"/>
    <n v="10"/>
    <n v="890"/>
    <n v="15"/>
    <n v="2225"/>
    <n v="1335"/>
    <s v="PROFIT"/>
    <n v="897"/>
    <s v="B2C"/>
    <x v="1"/>
    <x v="3"/>
    <s v="UPI"/>
  </r>
  <r>
    <s v="ID-2975"/>
    <s v="EAST"/>
    <x v="5"/>
    <x v="3"/>
    <x v="0"/>
    <d v="2020-10-09T00:00:00"/>
    <s v="FRI"/>
    <s v="OCT"/>
    <x v="1"/>
    <s v="Q4"/>
    <s v="WEEKDAY"/>
    <n v="83"/>
    <n v="15"/>
    <n v="5"/>
    <n v="415"/>
    <n v="10"/>
    <n v="1245"/>
    <n v="830"/>
    <s v="PROFIT"/>
    <n v="22"/>
    <s v="B2B"/>
    <x v="1"/>
    <x v="1"/>
    <s v="UPI"/>
  </r>
  <r>
    <s v="ID-1343"/>
    <s v="WEST"/>
    <x v="3"/>
    <x v="2"/>
    <x v="1"/>
    <d v="2020-10-10T00:00:00"/>
    <s v="SAT"/>
    <s v="OCT"/>
    <x v="1"/>
    <s v="Q4"/>
    <s v="WEEKEND"/>
    <n v="39"/>
    <n v="5"/>
    <n v="2"/>
    <n v="78"/>
    <n v="3"/>
    <n v="195"/>
    <n v="117"/>
    <s v="PROFIT"/>
    <n v="51"/>
    <s v="B2B"/>
    <x v="0"/>
    <x v="0"/>
    <s v="CREDIT"/>
  </r>
  <r>
    <s v="ID-2814"/>
    <s v="WEST"/>
    <x v="0"/>
    <x v="0"/>
    <x v="4"/>
    <d v="2020-10-11T00:00:00"/>
    <s v="SUN"/>
    <s v="OCT"/>
    <x v="1"/>
    <s v="Q4"/>
    <s v="WEEKEND"/>
    <n v="27"/>
    <n v="5"/>
    <n v="2"/>
    <n v="54"/>
    <n v="3"/>
    <n v="135"/>
    <n v="81"/>
    <s v="PROFIT"/>
    <n v="112"/>
    <s v="B2B"/>
    <x v="0"/>
    <x v="2"/>
    <s v="CREDIT"/>
  </r>
  <r>
    <s v="ID-7871"/>
    <s v="SOUTH"/>
    <x v="1"/>
    <x v="5"/>
    <x v="5"/>
    <d v="2020-10-12T00:00:00"/>
    <s v="MON"/>
    <s v="OCT"/>
    <x v="1"/>
    <s v="Q4"/>
    <s v="WEEKDAY"/>
    <n v="69"/>
    <n v="10"/>
    <n v="4"/>
    <n v="276"/>
    <n v="6"/>
    <n v="690"/>
    <n v="414"/>
    <s v="PROFIT"/>
    <n v="703"/>
    <s v="B2B"/>
    <x v="0"/>
    <x v="1"/>
    <s v="CREDIT"/>
  </r>
  <r>
    <s v="ID-3967"/>
    <s v="WEST"/>
    <x v="5"/>
    <x v="1"/>
    <x v="1"/>
    <d v="2020-10-13T00:00:00"/>
    <s v="TUE"/>
    <s v="OCT"/>
    <x v="1"/>
    <s v="Q4"/>
    <s v="WEEKDAY"/>
    <n v="89"/>
    <n v="5"/>
    <n v="3"/>
    <n v="267"/>
    <n v="2"/>
    <n v="445"/>
    <n v="178"/>
    <s v="PROFIT"/>
    <n v="546"/>
    <s v="B2C"/>
    <x v="1"/>
    <x v="1"/>
    <s v="UPI"/>
  </r>
  <r>
    <s v="ID-4302"/>
    <s v="NORTH"/>
    <x v="5"/>
    <x v="6"/>
    <x v="1"/>
    <d v="2020-10-14T00:00:00"/>
    <s v="WED"/>
    <s v="OCT"/>
    <x v="1"/>
    <s v="Q4"/>
    <s v="WEEKDAY"/>
    <n v="37"/>
    <n v="25"/>
    <n v="10"/>
    <n v="370"/>
    <n v="15"/>
    <n v="925"/>
    <n v="555"/>
    <s v="PROFIT"/>
    <n v="24"/>
    <s v="B2B"/>
    <x v="0"/>
    <x v="0"/>
    <s v="CASH"/>
  </r>
  <r>
    <s v="ID-2916"/>
    <s v="SOUTH"/>
    <x v="7"/>
    <x v="2"/>
    <x v="3"/>
    <d v="2020-10-15T00:00:00"/>
    <s v="THU"/>
    <s v="OCT"/>
    <x v="1"/>
    <s v="Q4"/>
    <s v="WEEKDAY"/>
    <n v="98"/>
    <n v="5"/>
    <n v="2"/>
    <n v="196"/>
    <n v="3"/>
    <n v="490"/>
    <n v="294"/>
    <s v="PROFIT"/>
    <n v="283"/>
    <s v="B2B"/>
    <x v="1"/>
    <x v="0"/>
    <s v="UPI"/>
  </r>
  <r>
    <s v="ID-1303"/>
    <s v="NORTH"/>
    <x v="8"/>
    <x v="1"/>
    <x v="5"/>
    <d v="2020-10-16T00:00:00"/>
    <s v="FRI"/>
    <s v="OCT"/>
    <x v="1"/>
    <s v="Q4"/>
    <s v="WEEKDAY"/>
    <n v="35"/>
    <n v="5"/>
    <n v="3"/>
    <n v="105"/>
    <n v="2"/>
    <n v="175"/>
    <n v="70"/>
    <s v="PROFIT"/>
    <n v="690"/>
    <s v="B2B"/>
    <x v="1"/>
    <x v="3"/>
    <s v="UPI"/>
  </r>
  <r>
    <s v="ID-8492"/>
    <s v="EAST"/>
    <x v="2"/>
    <x v="5"/>
    <x v="0"/>
    <d v="2020-10-17T00:00:00"/>
    <s v="SAT"/>
    <s v="OCT"/>
    <x v="1"/>
    <s v="Q4"/>
    <s v="WEEKEND"/>
    <n v="62"/>
    <n v="10"/>
    <n v="4"/>
    <n v="248"/>
    <n v="6"/>
    <n v="620"/>
    <n v="372"/>
    <s v="PROFIT"/>
    <n v="111"/>
    <s v="B2C"/>
    <x v="1"/>
    <x v="3"/>
    <s v="CREDIT"/>
  </r>
  <r>
    <s v="ID-8468"/>
    <s v="WEST"/>
    <x v="2"/>
    <x v="1"/>
    <x v="3"/>
    <d v="2020-10-18T00:00:00"/>
    <s v="SUN"/>
    <s v="OCT"/>
    <x v="1"/>
    <s v="Q4"/>
    <s v="WEEKEND"/>
    <n v="14"/>
    <n v="5"/>
    <n v="3"/>
    <n v="42"/>
    <n v="2"/>
    <n v="70"/>
    <n v="28"/>
    <s v="PROFIT"/>
    <n v="681"/>
    <s v="B2C"/>
    <x v="0"/>
    <x v="0"/>
    <s v="CASH"/>
  </r>
  <r>
    <s v="ID-7432"/>
    <s v="EAST"/>
    <x v="7"/>
    <x v="1"/>
    <x v="1"/>
    <d v="2020-10-19T00:00:00"/>
    <s v="MON"/>
    <s v="OCT"/>
    <x v="1"/>
    <s v="Q4"/>
    <s v="WEEKDAY"/>
    <n v="34"/>
    <n v="5"/>
    <n v="3"/>
    <n v="102"/>
    <n v="2"/>
    <n v="170"/>
    <n v="68"/>
    <s v="PROFIT"/>
    <n v="561"/>
    <s v="B2B"/>
    <x v="1"/>
    <x v="1"/>
    <s v="UPI"/>
  </r>
  <r>
    <s v="ID-1886"/>
    <s v="EAST"/>
    <x v="8"/>
    <x v="3"/>
    <x v="0"/>
    <d v="2020-10-20T00:00:00"/>
    <s v="TUE"/>
    <s v="OCT"/>
    <x v="1"/>
    <s v="Q4"/>
    <s v="WEEKDAY"/>
    <n v="63"/>
    <n v="15"/>
    <n v="5"/>
    <n v="315"/>
    <n v="10"/>
    <n v="945"/>
    <n v="630"/>
    <s v="PROFIT"/>
    <n v="830"/>
    <s v="B2B"/>
    <x v="0"/>
    <x v="2"/>
    <s v="CASH"/>
  </r>
  <r>
    <s v="ID-3499"/>
    <s v="NORTH"/>
    <x v="5"/>
    <x v="5"/>
    <x v="4"/>
    <d v="2020-10-21T00:00:00"/>
    <s v="WED"/>
    <s v="OCT"/>
    <x v="1"/>
    <s v="Q4"/>
    <s v="WEEKDAY"/>
    <n v="84"/>
    <n v="10"/>
    <n v="4"/>
    <n v="336"/>
    <n v="6"/>
    <n v="840"/>
    <n v="504"/>
    <s v="PROFIT"/>
    <n v="389"/>
    <s v="B2C"/>
    <x v="0"/>
    <x v="1"/>
    <s v="CASH"/>
  </r>
  <r>
    <s v="ID-2935"/>
    <s v="NORTH"/>
    <x v="5"/>
    <x v="4"/>
    <x v="5"/>
    <d v="2020-10-22T00:00:00"/>
    <s v="THU"/>
    <s v="OCT"/>
    <x v="1"/>
    <s v="Q4"/>
    <s v="WEEKDAY"/>
    <n v="57"/>
    <n v="40"/>
    <n v="7"/>
    <n v="399"/>
    <n v="33"/>
    <n v="2280"/>
    <n v="1881"/>
    <s v="PROFIT"/>
    <n v="89"/>
    <s v="B2B"/>
    <x v="0"/>
    <x v="3"/>
    <s v="UPI"/>
  </r>
  <r>
    <s v="ID-4079"/>
    <s v="EAST"/>
    <x v="2"/>
    <x v="0"/>
    <x v="1"/>
    <d v="2020-10-23T00:00:00"/>
    <s v="FRI"/>
    <s v="OCT"/>
    <x v="1"/>
    <s v="Q4"/>
    <s v="WEEKDAY"/>
    <n v="90"/>
    <n v="5"/>
    <n v="2"/>
    <n v="180"/>
    <n v="3"/>
    <n v="450"/>
    <n v="270"/>
    <s v="PROFIT"/>
    <n v="174"/>
    <s v="B2C"/>
    <x v="1"/>
    <x v="2"/>
    <s v="CREDIT"/>
  </r>
  <r>
    <s v="ID-1595"/>
    <s v="WEST"/>
    <x v="3"/>
    <x v="6"/>
    <x v="3"/>
    <d v="2020-10-24T00:00:00"/>
    <s v="SAT"/>
    <s v="OCT"/>
    <x v="1"/>
    <s v="Q4"/>
    <s v="WEEKEND"/>
    <n v="22"/>
    <n v="25"/>
    <n v="10"/>
    <n v="220"/>
    <n v="15"/>
    <n v="550"/>
    <n v="330"/>
    <s v="PROFIT"/>
    <n v="607"/>
    <s v="B2C"/>
    <x v="1"/>
    <x v="1"/>
    <s v="CASH"/>
  </r>
  <r>
    <s v="ID-5973"/>
    <s v="WEST"/>
    <x v="6"/>
    <x v="2"/>
    <x v="5"/>
    <d v="2020-10-25T00:00:00"/>
    <s v="SUN"/>
    <s v="OCT"/>
    <x v="1"/>
    <s v="Q4"/>
    <s v="WEEKEND"/>
    <n v="86"/>
    <n v="5"/>
    <n v="2"/>
    <n v="172"/>
    <n v="3"/>
    <n v="430"/>
    <n v="258"/>
    <s v="PROFIT"/>
    <n v="529"/>
    <s v="B2C"/>
    <x v="1"/>
    <x v="3"/>
    <s v="CREDIT"/>
  </r>
  <r>
    <s v="ID-8903"/>
    <s v="EAST"/>
    <x v="2"/>
    <x v="3"/>
    <x v="2"/>
    <d v="2020-10-26T00:00:00"/>
    <s v="MON"/>
    <s v="OCT"/>
    <x v="1"/>
    <s v="Q4"/>
    <s v="WEEKDAY"/>
    <n v="71"/>
    <n v="15"/>
    <n v="5"/>
    <n v="355"/>
    <n v="10"/>
    <n v="1065"/>
    <n v="710"/>
    <s v="PROFIT"/>
    <n v="454"/>
    <s v="B2B"/>
    <x v="1"/>
    <x v="3"/>
    <s v="CASH"/>
  </r>
  <r>
    <s v="ID-7061"/>
    <s v="WEST"/>
    <x v="2"/>
    <x v="4"/>
    <x v="5"/>
    <d v="2020-10-27T00:00:00"/>
    <s v="TUE"/>
    <s v="OCT"/>
    <x v="1"/>
    <s v="Q4"/>
    <s v="WEEKDAY"/>
    <n v="26"/>
    <n v="40"/>
    <n v="7"/>
    <n v="182"/>
    <n v="33"/>
    <n v="1040"/>
    <n v="858"/>
    <s v="PROFIT"/>
    <n v="701"/>
    <s v="B2C"/>
    <x v="0"/>
    <x v="2"/>
    <s v="UPI"/>
  </r>
  <r>
    <s v="ID-2628"/>
    <s v="NORTH"/>
    <x v="8"/>
    <x v="6"/>
    <x v="3"/>
    <d v="2020-10-28T00:00:00"/>
    <s v="WED"/>
    <s v="OCT"/>
    <x v="1"/>
    <s v="Q4"/>
    <s v="WEEKDAY"/>
    <n v="69"/>
    <n v="25"/>
    <n v="10"/>
    <n v="690"/>
    <n v="15"/>
    <n v="1725"/>
    <n v="1035"/>
    <s v="PROFIT"/>
    <n v="665"/>
    <s v="B2B"/>
    <x v="1"/>
    <x v="3"/>
    <s v="CREDIT"/>
  </r>
  <r>
    <s v="ID-2544"/>
    <s v="EAST"/>
    <x v="4"/>
    <x v="4"/>
    <x v="1"/>
    <d v="2020-10-29T00:00:00"/>
    <s v="THU"/>
    <s v="OCT"/>
    <x v="1"/>
    <s v="Q4"/>
    <s v="WEEKDAY"/>
    <n v="70"/>
    <n v="40"/>
    <n v="7"/>
    <n v="490"/>
    <n v="33"/>
    <n v="2800"/>
    <n v="2310"/>
    <s v="PROFIT"/>
    <n v="311"/>
    <s v="B2C"/>
    <x v="0"/>
    <x v="3"/>
    <s v="CASH"/>
  </r>
  <r>
    <s v="ID-6425"/>
    <s v="NORTH"/>
    <x v="0"/>
    <x v="2"/>
    <x v="2"/>
    <d v="2020-10-30T00:00:00"/>
    <s v="FRI"/>
    <s v="OCT"/>
    <x v="1"/>
    <s v="Q4"/>
    <s v="WEEKDAY"/>
    <n v="84"/>
    <n v="5"/>
    <n v="2"/>
    <n v="168"/>
    <n v="3"/>
    <n v="420"/>
    <n v="252"/>
    <s v="PROFIT"/>
    <n v="86"/>
    <s v="B2B"/>
    <x v="1"/>
    <x v="0"/>
    <s v="CASH"/>
  </r>
  <r>
    <s v="ID-4178"/>
    <s v="EAST"/>
    <x v="1"/>
    <x v="6"/>
    <x v="4"/>
    <d v="2020-10-31T00:00:00"/>
    <s v="SAT"/>
    <s v="OCT"/>
    <x v="1"/>
    <s v="Q4"/>
    <s v="WEEKEND"/>
    <n v="21"/>
    <n v="25"/>
    <n v="10"/>
    <n v="210"/>
    <n v="15"/>
    <n v="525"/>
    <n v="315"/>
    <s v="PROFIT"/>
    <n v="853"/>
    <s v="B2B"/>
    <x v="0"/>
    <x v="2"/>
    <s v="CASH"/>
  </r>
  <r>
    <s v="ID-1486"/>
    <s v="WEST"/>
    <x v="0"/>
    <x v="2"/>
    <x v="4"/>
    <d v="2020-11-01T00:00:00"/>
    <s v="SUN"/>
    <s v="NOV"/>
    <x v="1"/>
    <s v="Q4"/>
    <s v="WEEKEND"/>
    <n v="18"/>
    <n v="5"/>
    <n v="2"/>
    <n v="36"/>
    <n v="3"/>
    <n v="90"/>
    <n v="54"/>
    <s v="PROFIT"/>
    <n v="779"/>
    <s v="B2C"/>
    <x v="0"/>
    <x v="2"/>
    <s v="CASH"/>
  </r>
  <r>
    <s v="ID-4482"/>
    <s v="WEST"/>
    <x v="8"/>
    <x v="1"/>
    <x v="0"/>
    <d v="2020-11-02T00:00:00"/>
    <s v="MON"/>
    <s v="NOV"/>
    <x v="1"/>
    <s v="Q4"/>
    <s v="WEEKDAY"/>
    <n v="12"/>
    <n v="5"/>
    <n v="3"/>
    <n v="36"/>
    <n v="2"/>
    <n v="60"/>
    <n v="24"/>
    <s v="PROFIT"/>
    <n v="492"/>
    <s v="B2B"/>
    <x v="0"/>
    <x v="3"/>
    <s v="UPI"/>
  </r>
  <r>
    <s v="ID-4730"/>
    <s v="EAST"/>
    <x v="1"/>
    <x v="5"/>
    <x v="3"/>
    <d v="2020-11-03T00:00:00"/>
    <s v="TUE"/>
    <s v="NOV"/>
    <x v="1"/>
    <s v="Q4"/>
    <s v="WEEKDAY"/>
    <n v="59"/>
    <n v="10"/>
    <n v="4"/>
    <n v="236"/>
    <n v="6"/>
    <n v="590"/>
    <n v="354"/>
    <s v="PROFIT"/>
    <n v="514"/>
    <s v="B2C"/>
    <x v="0"/>
    <x v="1"/>
    <s v="CREDIT"/>
  </r>
  <r>
    <s v="ID-7450"/>
    <s v="NORTH"/>
    <x v="2"/>
    <x v="5"/>
    <x v="3"/>
    <d v="2020-11-04T00:00:00"/>
    <s v="WED"/>
    <s v="NOV"/>
    <x v="1"/>
    <s v="Q4"/>
    <s v="WEEKDAY"/>
    <n v="50"/>
    <n v="10"/>
    <n v="4"/>
    <n v="200"/>
    <n v="6"/>
    <n v="500"/>
    <n v="300"/>
    <s v="PROFIT"/>
    <n v="271"/>
    <s v="B2B"/>
    <x v="0"/>
    <x v="0"/>
    <s v="CREDIT"/>
  </r>
  <r>
    <s v="ID-6751"/>
    <s v="SOUTH"/>
    <x v="5"/>
    <x v="4"/>
    <x v="5"/>
    <d v="2020-11-05T00:00:00"/>
    <s v="THU"/>
    <s v="NOV"/>
    <x v="1"/>
    <s v="Q4"/>
    <s v="WEEKDAY"/>
    <n v="24"/>
    <n v="40"/>
    <n v="7"/>
    <n v="168"/>
    <n v="33"/>
    <n v="960"/>
    <n v="792"/>
    <s v="PROFIT"/>
    <n v="338"/>
    <s v="B2B"/>
    <x v="1"/>
    <x v="2"/>
    <s v="CREDIT"/>
  </r>
  <r>
    <s v="ID-5814"/>
    <s v="SOUTH"/>
    <x v="1"/>
    <x v="3"/>
    <x v="3"/>
    <d v="2020-11-06T00:00:00"/>
    <s v="FRI"/>
    <s v="NOV"/>
    <x v="1"/>
    <s v="Q4"/>
    <s v="WEEKDAY"/>
    <n v="24"/>
    <n v="15"/>
    <n v="5"/>
    <n v="120"/>
    <n v="10"/>
    <n v="360"/>
    <n v="240"/>
    <s v="PROFIT"/>
    <n v="585"/>
    <s v="B2B"/>
    <x v="1"/>
    <x v="3"/>
    <s v="CREDIT"/>
  </r>
  <r>
    <s v="ID-5095"/>
    <s v="WEST"/>
    <x v="6"/>
    <x v="1"/>
    <x v="3"/>
    <d v="2020-11-07T00:00:00"/>
    <s v="SAT"/>
    <s v="NOV"/>
    <x v="1"/>
    <s v="Q4"/>
    <s v="WEEKEND"/>
    <n v="57"/>
    <n v="5"/>
    <n v="3"/>
    <n v="171"/>
    <n v="2"/>
    <n v="285"/>
    <n v="114"/>
    <s v="PROFIT"/>
    <n v="225"/>
    <s v="B2B"/>
    <x v="0"/>
    <x v="0"/>
    <s v="UPI"/>
  </r>
  <r>
    <s v="ID-5862"/>
    <s v="SOUTH"/>
    <x v="8"/>
    <x v="4"/>
    <x v="5"/>
    <d v="2020-11-08T00:00:00"/>
    <s v="SUN"/>
    <s v="NOV"/>
    <x v="1"/>
    <s v="Q4"/>
    <s v="WEEKEND"/>
    <n v="23"/>
    <n v="40"/>
    <n v="7"/>
    <n v="161"/>
    <n v="33"/>
    <n v="920"/>
    <n v="759"/>
    <s v="PROFIT"/>
    <n v="235"/>
    <s v="B2C"/>
    <x v="1"/>
    <x v="0"/>
    <s v="CREDIT"/>
  </r>
  <r>
    <s v="ID-3977"/>
    <s v="WEST"/>
    <x v="8"/>
    <x v="3"/>
    <x v="0"/>
    <d v="2020-11-09T00:00:00"/>
    <s v="MON"/>
    <s v="NOV"/>
    <x v="1"/>
    <s v="Q4"/>
    <s v="WEEKDAY"/>
    <n v="92"/>
    <n v="15"/>
    <n v="5"/>
    <n v="460"/>
    <n v="10"/>
    <n v="1380"/>
    <n v="920"/>
    <s v="PROFIT"/>
    <n v="337"/>
    <s v="B2C"/>
    <x v="0"/>
    <x v="3"/>
    <s v="UPI"/>
  </r>
  <r>
    <s v="ID-3132"/>
    <s v="WEST"/>
    <x v="3"/>
    <x v="0"/>
    <x v="4"/>
    <d v="2020-11-10T00:00:00"/>
    <s v="TUE"/>
    <s v="NOV"/>
    <x v="1"/>
    <s v="Q4"/>
    <s v="WEEKDAY"/>
    <n v="45"/>
    <n v="5"/>
    <n v="2"/>
    <n v="90"/>
    <n v="3"/>
    <n v="225"/>
    <n v="135"/>
    <s v="PROFIT"/>
    <n v="221"/>
    <s v="B2B"/>
    <x v="1"/>
    <x v="3"/>
    <s v="UPI"/>
  </r>
  <r>
    <s v="ID-5440"/>
    <s v="SOUTH"/>
    <x v="7"/>
    <x v="4"/>
    <x v="5"/>
    <d v="2020-11-11T00:00:00"/>
    <s v="WED"/>
    <s v="NOV"/>
    <x v="1"/>
    <s v="Q4"/>
    <s v="WEEKDAY"/>
    <n v="29"/>
    <n v="40"/>
    <n v="7"/>
    <n v="203"/>
    <n v="33"/>
    <n v="1160"/>
    <n v="957"/>
    <s v="PROFIT"/>
    <n v="971"/>
    <s v="B2B"/>
    <x v="1"/>
    <x v="1"/>
    <s v="CASH"/>
  </r>
  <r>
    <s v="ID-6537"/>
    <s v="SOUTH"/>
    <x v="8"/>
    <x v="3"/>
    <x v="0"/>
    <d v="2020-11-12T00:00:00"/>
    <s v="THU"/>
    <s v="NOV"/>
    <x v="1"/>
    <s v="Q4"/>
    <s v="WEEKDAY"/>
    <n v="88"/>
    <n v="15"/>
    <n v="5"/>
    <n v="440"/>
    <n v="10"/>
    <n v="1320"/>
    <n v="880"/>
    <s v="PROFIT"/>
    <n v="66"/>
    <s v="B2C"/>
    <x v="0"/>
    <x v="3"/>
    <s v="UPI"/>
  </r>
  <r>
    <s v="ID-2810"/>
    <s v="EAST"/>
    <x v="0"/>
    <x v="3"/>
    <x v="4"/>
    <d v="2020-11-13T00:00:00"/>
    <s v="FRI"/>
    <s v="NOV"/>
    <x v="1"/>
    <s v="Q4"/>
    <s v="WEEKDAY"/>
    <n v="94"/>
    <n v="15"/>
    <n v="5"/>
    <n v="470"/>
    <n v="10"/>
    <n v="1410"/>
    <n v="940"/>
    <s v="PROFIT"/>
    <n v="997"/>
    <s v="B2B"/>
    <x v="1"/>
    <x v="1"/>
    <s v="CREDIT"/>
  </r>
  <r>
    <s v="ID-1634"/>
    <s v="EAST"/>
    <x v="4"/>
    <x v="0"/>
    <x v="3"/>
    <d v="2020-11-14T00:00:00"/>
    <s v="SAT"/>
    <s v="NOV"/>
    <x v="1"/>
    <s v="Q4"/>
    <s v="WEEKEND"/>
    <n v="54"/>
    <n v="5"/>
    <n v="2"/>
    <n v="108"/>
    <n v="3"/>
    <n v="270"/>
    <n v="162"/>
    <s v="PROFIT"/>
    <n v="472"/>
    <s v="B2B"/>
    <x v="0"/>
    <x v="1"/>
    <s v="UPI"/>
  </r>
  <r>
    <s v="ID-8418"/>
    <s v="WEST"/>
    <x v="7"/>
    <x v="3"/>
    <x v="1"/>
    <d v="2020-11-15T00:00:00"/>
    <s v="SUN"/>
    <s v="NOV"/>
    <x v="1"/>
    <s v="Q4"/>
    <s v="WEEKEND"/>
    <n v="11"/>
    <n v="15"/>
    <n v="5"/>
    <n v="55"/>
    <n v="10"/>
    <n v="165"/>
    <n v="110"/>
    <s v="PROFIT"/>
    <n v="987"/>
    <s v="B2B"/>
    <x v="0"/>
    <x v="1"/>
    <s v="CASH"/>
  </r>
  <r>
    <s v="ID-6724"/>
    <s v="SOUTH"/>
    <x v="6"/>
    <x v="0"/>
    <x v="3"/>
    <d v="2020-11-16T00:00:00"/>
    <s v="MON"/>
    <s v="NOV"/>
    <x v="1"/>
    <s v="Q4"/>
    <s v="WEEKDAY"/>
    <n v="16"/>
    <n v="5"/>
    <n v="2"/>
    <n v="32"/>
    <n v="3"/>
    <n v="80"/>
    <n v="48"/>
    <s v="PROFIT"/>
    <n v="539"/>
    <s v="B2B"/>
    <x v="1"/>
    <x v="2"/>
    <s v="UPI"/>
  </r>
  <r>
    <s v="ID-6429"/>
    <s v="NORTH"/>
    <x v="8"/>
    <x v="3"/>
    <x v="4"/>
    <d v="2020-11-17T00:00:00"/>
    <s v="TUE"/>
    <s v="NOV"/>
    <x v="1"/>
    <s v="Q4"/>
    <s v="WEEKDAY"/>
    <n v="51"/>
    <n v="15"/>
    <n v="5"/>
    <n v="255"/>
    <n v="10"/>
    <n v="765"/>
    <n v="510"/>
    <s v="PROFIT"/>
    <n v="953"/>
    <s v="B2C"/>
    <x v="1"/>
    <x v="0"/>
    <s v="UPI"/>
  </r>
  <r>
    <s v="ID-5809"/>
    <s v="SOUTH"/>
    <x v="3"/>
    <x v="4"/>
    <x v="2"/>
    <d v="2020-11-18T00:00:00"/>
    <s v="WED"/>
    <s v="NOV"/>
    <x v="1"/>
    <s v="Q4"/>
    <s v="WEEKDAY"/>
    <n v="39"/>
    <n v="40"/>
    <n v="7"/>
    <n v="273"/>
    <n v="33"/>
    <n v="1560"/>
    <n v="1287"/>
    <s v="PROFIT"/>
    <n v="990"/>
    <s v="B2B"/>
    <x v="0"/>
    <x v="0"/>
    <s v="CASH"/>
  </r>
  <r>
    <s v="ID-1384"/>
    <s v="SOUTH"/>
    <x v="3"/>
    <x v="5"/>
    <x v="3"/>
    <d v="2020-11-19T00:00:00"/>
    <s v="THU"/>
    <s v="NOV"/>
    <x v="1"/>
    <s v="Q4"/>
    <s v="WEEKDAY"/>
    <n v="29"/>
    <n v="10"/>
    <n v="4"/>
    <n v="116"/>
    <n v="6"/>
    <n v="290"/>
    <n v="174"/>
    <s v="PROFIT"/>
    <n v="681"/>
    <s v="B2C"/>
    <x v="0"/>
    <x v="2"/>
    <s v="CASH"/>
  </r>
  <r>
    <s v="ID-3775"/>
    <s v="SOUTH"/>
    <x v="4"/>
    <x v="2"/>
    <x v="0"/>
    <d v="2020-11-20T00:00:00"/>
    <s v="FRI"/>
    <s v="NOV"/>
    <x v="1"/>
    <s v="Q4"/>
    <s v="WEEKDAY"/>
    <n v="35"/>
    <n v="5"/>
    <n v="2"/>
    <n v="70"/>
    <n v="3"/>
    <n v="175"/>
    <n v="105"/>
    <s v="PROFIT"/>
    <n v="695"/>
    <s v="B2C"/>
    <x v="0"/>
    <x v="1"/>
    <s v="CREDIT"/>
  </r>
  <r>
    <s v="ID-4778"/>
    <s v="WEST"/>
    <x v="5"/>
    <x v="4"/>
    <x v="3"/>
    <d v="2020-11-21T00:00:00"/>
    <s v="SAT"/>
    <s v="NOV"/>
    <x v="1"/>
    <s v="Q4"/>
    <s v="WEEKEND"/>
    <n v="78"/>
    <n v="40"/>
    <n v="7"/>
    <n v="546"/>
    <n v="33"/>
    <n v="3120"/>
    <n v="2574"/>
    <s v="PROFIT"/>
    <n v="904"/>
    <s v="B2C"/>
    <x v="1"/>
    <x v="3"/>
    <s v="UPI"/>
  </r>
  <r>
    <s v="ID-8626"/>
    <s v="SOUTH"/>
    <x v="8"/>
    <x v="3"/>
    <x v="3"/>
    <d v="2020-11-22T00:00:00"/>
    <s v="SUN"/>
    <s v="NOV"/>
    <x v="1"/>
    <s v="Q4"/>
    <s v="WEEKEND"/>
    <n v="95"/>
    <n v="15"/>
    <n v="5"/>
    <n v="475"/>
    <n v="10"/>
    <n v="1425"/>
    <n v="950"/>
    <s v="PROFIT"/>
    <n v="863"/>
    <s v="B2B"/>
    <x v="1"/>
    <x v="2"/>
    <s v="UPI"/>
  </r>
  <r>
    <s v="ID-4515"/>
    <s v="NORTH"/>
    <x v="4"/>
    <x v="5"/>
    <x v="4"/>
    <d v="2020-11-23T00:00:00"/>
    <s v="MON"/>
    <s v="NOV"/>
    <x v="1"/>
    <s v="Q4"/>
    <s v="WEEKDAY"/>
    <n v="68"/>
    <n v="10"/>
    <n v="4"/>
    <n v="272"/>
    <n v="6"/>
    <n v="680"/>
    <n v="408"/>
    <s v="PROFIT"/>
    <n v="38"/>
    <s v="B2B"/>
    <x v="1"/>
    <x v="0"/>
    <s v="CASH"/>
  </r>
  <r>
    <s v="ID-3807"/>
    <s v="SOUTH"/>
    <x v="8"/>
    <x v="3"/>
    <x v="0"/>
    <d v="2020-11-24T00:00:00"/>
    <s v="TUE"/>
    <s v="NOV"/>
    <x v="1"/>
    <s v="Q4"/>
    <s v="WEEKDAY"/>
    <n v="10"/>
    <n v="15"/>
    <n v="5"/>
    <n v="50"/>
    <n v="10"/>
    <n v="150"/>
    <n v="100"/>
    <s v="PROFIT"/>
    <n v="10"/>
    <s v="B2C"/>
    <x v="0"/>
    <x v="0"/>
    <s v="CASH"/>
  </r>
  <r>
    <s v="ID-6965"/>
    <s v="SOUTH"/>
    <x v="3"/>
    <x v="3"/>
    <x v="5"/>
    <d v="2020-11-25T00:00:00"/>
    <s v="WED"/>
    <s v="NOV"/>
    <x v="1"/>
    <s v="Q4"/>
    <s v="WEEKDAY"/>
    <n v="42"/>
    <n v="15"/>
    <n v="5"/>
    <n v="210"/>
    <n v="10"/>
    <n v="630"/>
    <n v="420"/>
    <s v="PROFIT"/>
    <n v="510"/>
    <s v="B2C"/>
    <x v="0"/>
    <x v="2"/>
    <s v="CREDIT"/>
  </r>
  <r>
    <s v="ID-6008"/>
    <s v="SOUTH"/>
    <x v="5"/>
    <x v="5"/>
    <x v="0"/>
    <d v="2020-11-26T00:00:00"/>
    <s v="THU"/>
    <s v="NOV"/>
    <x v="1"/>
    <s v="Q4"/>
    <s v="WEEKDAY"/>
    <n v="96"/>
    <n v="10"/>
    <n v="4"/>
    <n v="384"/>
    <n v="6"/>
    <n v="960"/>
    <n v="576"/>
    <s v="PROFIT"/>
    <n v="417"/>
    <s v="B2B"/>
    <x v="1"/>
    <x v="3"/>
    <s v="CREDIT"/>
  </r>
  <r>
    <s v="ID-1303"/>
    <s v="EAST"/>
    <x v="3"/>
    <x v="0"/>
    <x v="3"/>
    <d v="2020-11-27T00:00:00"/>
    <s v="FRI"/>
    <s v="NOV"/>
    <x v="1"/>
    <s v="Q4"/>
    <s v="WEEKDAY"/>
    <n v="47"/>
    <n v="5"/>
    <n v="2"/>
    <n v="94"/>
    <n v="3"/>
    <n v="235"/>
    <n v="141"/>
    <s v="PROFIT"/>
    <n v="434"/>
    <s v="B2B"/>
    <x v="0"/>
    <x v="0"/>
    <s v="UPI"/>
  </r>
  <r>
    <s v="ID-6310"/>
    <s v="NORTH"/>
    <x v="8"/>
    <x v="2"/>
    <x v="0"/>
    <d v="2020-11-28T00:00:00"/>
    <s v="SAT"/>
    <s v="NOV"/>
    <x v="1"/>
    <s v="Q4"/>
    <s v="WEEKEND"/>
    <n v="46"/>
    <n v="5"/>
    <n v="2"/>
    <n v="92"/>
    <n v="3"/>
    <n v="230"/>
    <n v="138"/>
    <s v="PROFIT"/>
    <n v="238"/>
    <s v="B2B"/>
    <x v="0"/>
    <x v="0"/>
    <s v="CASH"/>
  </r>
  <r>
    <s v="ID-5018"/>
    <s v="NORTH"/>
    <x v="4"/>
    <x v="3"/>
    <x v="3"/>
    <d v="2020-11-29T00:00:00"/>
    <s v="SUN"/>
    <s v="NOV"/>
    <x v="1"/>
    <s v="Q4"/>
    <s v="WEEKEND"/>
    <n v="24"/>
    <n v="15"/>
    <n v="5"/>
    <n v="120"/>
    <n v="10"/>
    <n v="360"/>
    <n v="240"/>
    <s v="PROFIT"/>
    <n v="840"/>
    <s v="B2B"/>
    <x v="0"/>
    <x v="0"/>
    <s v="UPI"/>
  </r>
  <r>
    <s v="ID-4672"/>
    <s v="SOUTH"/>
    <x v="2"/>
    <x v="0"/>
    <x v="0"/>
    <d v="2020-11-30T00:00:00"/>
    <s v="MON"/>
    <s v="NOV"/>
    <x v="1"/>
    <s v="Q4"/>
    <s v="WEEKDAY"/>
    <n v="76"/>
    <n v="5"/>
    <n v="2"/>
    <n v="152"/>
    <n v="3"/>
    <n v="380"/>
    <n v="228"/>
    <s v="PROFIT"/>
    <n v="836"/>
    <s v="B2C"/>
    <x v="0"/>
    <x v="0"/>
    <s v="UPI"/>
  </r>
  <r>
    <s v="ID-5067"/>
    <s v="NORTH"/>
    <x v="8"/>
    <x v="4"/>
    <x v="3"/>
    <d v="2020-12-01T00:00:00"/>
    <s v="TUE"/>
    <s v="DEC"/>
    <x v="1"/>
    <s v="Q4"/>
    <s v="WEEKDAY"/>
    <n v="14"/>
    <n v="40"/>
    <n v="7"/>
    <n v="98"/>
    <n v="33"/>
    <n v="560"/>
    <n v="462"/>
    <s v="PROFIT"/>
    <n v="163"/>
    <s v="B2B"/>
    <x v="0"/>
    <x v="2"/>
    <s v="CASH"/>
  </r>
  <r>
    <s v="ID-7336"/>
    <s v="NORTH"/>
    <x v="6"/>
    <x v="6"/>
    <x v="2"/>
    <d v="2020-12-02T00:00:00"/>
    <s v="WED"/>
    <s v="DEC"/>
    <x v="1"/>
    <s v="Q4"/>
    <s v="WEEKDAY"/>
    <n v="13"/>
    <n v="25"/>
    <n v="10"/>
    <n v="130"/>
    <n v="15"/>
    <n v="325"/>
    <n v="195"/>
    <s v="PROFIT"/>
    <n v="972"/>
    <s v="B2B"/>
    <x v="0"/>
    <x v="3"/>
    <s v="UPI"/>
  </r>
  <r>
    <s v="ID-4142"/>
    <s v="EAST"/>
    <x v="8"/>
    <x v="2"/>
    <x v="2"/>
    <d v="2020-12-03T00:00:00"/>
    <s v="THU"/>
    <s v="DEC"/>
    <x v="1"/>
    <s v="Q4"/>
    <s v="WEEKDAY"/>
    <n v="51"/>
    <n v="5"/>
    <n v="2"/>
    <n v="102"/>
    <n v="3"/>
    <n v="255"/>
    <n v="153"/>
    <s v="PROFIT"/>
    <n v="283"/>
    <s v="B2C"/>
    <x v="0"/>
    <x v="0"/>
    <s v="CASH"/>
  </r>
  <r>
    <s v="ID-1115"/>
    <s v="NORTH"/>
    <x v="6"/>
    <x v="5"/>
    <x v="4"/>
    <d v="2020-12-04T00:00:00"/>
    <s v="FRI"/>
    <s v="DEC"/>
    <x v="1"/>
    <s v="Q4"/>
    <s v="WEEKDAY"/>
    <n v="93"/>
    <n v="10"/>
    <n v="4"/>
    <n v="372"/>
    <n v="6"/>
    <n v="930"/>
    <n v="558"/>
    <s v="PROFIT"/>
    <n v="580"/>
    <s v="B2C"/>
    <x v="0"/>
    <x v="2"/>
    <s v="CASH"/>
  </r>
  <r>
    <s v="ID-2000"/>
    <s v="NORTH"/>
    <x v="8"/>
    <x v="5"/>
    <x v="2"/>
    <d v="2020-12-05T00:00:00"/>
    <s v="SAT"/>
    <s v="DEC"/>
    <x v="1"/>
    <s v="Q4"/>
    <s v="WEEKEND"/>
    <n v="72"/>
    <n v="10"/>
    <n v="4"/>
    <n v="288"/>
    <n v="6"/>
    <n v="720"/>
    <n v="432"/>
    <s v="PROFIT"/>
    <n v="752"/>
    <s v="B2B"/>
    <x v="0"/>
    <x v="1"/>
    <s v="UPI"/>
  </r>
  <r>
    <s v="ID-2312"/>
    <s v="NORTH"/>
    <x v="8"/>
    <x v="1"/>
    <x v="5"/>
    <d v="2020-12-06T00:00:00"/>
    <s v="SUN"/>
    <s v="DEC"/>
    <x v="1"/>
    <s v="Q4"/>
    <s v="WEEKEND"/>
    <n v="67"/>
    <n v="5"/>
    <n v="3"/>
    <n v="201"/>
    <n v="2"/>
    <n v="335"/>
    <n v="134"/>
    <s v="PROFIT"/>
    <n v="234"/>
    <s v="B2C"/>
    <x v="1"/>
    <x v="3"/>
    <s v="UPI"/>
  </r>
  <r>
    <s v="ID-8502"/>
    <s v="WEST"/>
    <x v="4"/>
    <x v="2"/>
    <x v="3"/>
    <d v="2020-12-07T00:00:00"/>
    <s v="MON"/>
    <s v="DEC"/>
    <x v="1"/>
    <s v="Q4"/>
    <s v="WEEKDAY"/>
    <n v="60"/>
    <n v="5"/>
    <n v="2"/>
    <n v="120"/>
    <n v="3"/>
    <n v="300"/>
    <n v="180"/>
    <s v="PROFIT"/>
    <n v="920"/>
    <s v="B2B"/>
    <x v="1"/>
    <x v="2"/>
    <s v="UPI"/>
  </r>
  <r>
    <s v="ID-5074"/>
    <s v="WEST"/>
    <x v="0"/>
    <x v="0"/>
    <x v="5"/>
    <d v="2020-12-08T00:00:00"/>
    <s v="TUE"/>
    <s v="DEC"/>
    <x v="1"/>
    <s v="Q4"/>
    <s v="WEEKDAY"/>
    <n v="10"/>
    <n v="5"/>
    <n v="2"/>
    <n v="20"/>
    <n v="3"/>
    <n v="50"/>
    <n v="30"/>
    <s v="PROFIT"/>
    <n v="959"/>
    <s v="B2C"/>
    <x v="0"/>
    <x v="1"/>
    <s v="UPI"/>
  </r>
  <r>
    <s v="ID-5553"/>
    <s v="SOUTH"/>
    <x v="6"/>
    <x v="2"/>
    <x v="1"/>
    <d v="2020-12-09T00:00:00"/>
    <s v="WED"/>
    <s v="DEC"/>
    <x v="1"/>
    <s v="Q4"/>
    <s v="WEEKDAY"/>
    <n v="55"/>
    <n v="5"/>
    <n v="2"/>
    <n v="110"/>
    <n v="3"/>
    <n v="275"/>
    <n v="165"/>
    <s v="PROFIT"/>
    <n v="128"/>
    <s v="B2C"/>
    <x v="0"/>
    <x v="3"/>
    <s v="CASH"/>
  </r>
  <r>
    <s v="ID-1275"/>
    <s v="NORTH"/>
    <x v="8"/>
    <x v="6"/>
    <x v="5"/>
    <d v="2020-12-10T00:00:00"/>
    <s v="THU"/>
    <s v="DEC"/>
    <x v="1"/>
    <s v="Q4"/>
    <s v="WEEKDAY"/>
    <n v="75"/>
    <n v="25"/>
    <n v="10"/>
    <n v="750"/>
    <n v="15"/>
    <n v="1875"/>
    <n v="1125"/>
    <s v="PROFIT"/>
    <n v="117"/>
    <s v="B2B"/>
    <x v="0"/>
    <x v="1"/>
    <s v="CASH"/>
  </r>
  <r>
    <s v="ID-6030"/>
    <s v="SOUTH"/>
    <x v="3"/>
    <x v="0"/>
    <x v="4"/>
    <d v="2020-12-11T00:00:00"/>
    <s v="FRI"/>
    <s v="DEC"/>
    <x v="1"/>
    <s v="Q4"/>
    <s v="WEEKDAY"/>
    <n v="87"/>
    <n v="5"/>
    <n v="2"/>
    <n v="174"/>
    <n v="3"/>
    <n v="435"/>
    <n v="261"/>
    <s v="PROFIT"/>
    <n v="726"/>
    <s v="B2B"/>
    <x v="1"/>
    <x v="0"/>
    <s v="CREDIT"/>
  </r>
  <r>
    <s v="ID-1298"/>
    <s v="SOUTH"/>
    <x v="4"/>
    <x v="6"/>
    <x v="5"/>
    <d v="2020-12-12T00:00:00"/>
    <s v="SAT"/>
    <s v="DEC"/>
    <x v="1"/>
    <s v="Q4"/>
    <s v="WEEKEND"/>
    <n v="85"/>
    <n v="25"/>
    <n v="10"/>
    <n v="850"/>
    <n v="15"/>
    <n v="2125"/>
    <n v="1275"/>
    <s v="PROFIT"/>
    <n v="760"/>
    <s v="B2C"/>
    <x v="1"/>
    <x v="1"/>
    <s v="UPI"/>
  </r>
  <r>
    <s v="ID-2084"/>
    <s v="NORTH"/>
    <x v="3"/>
    <x v="5"/>
    <x v="5"/>
    <d v="2020-12-13T00:00:00"/>
    <s v="SUN"/>
    <s v="DEC"/>
    <x v="1"/>
    <s v="Q4"/>
    <s v="WEEKEND"/>
    <n v="88"/>
    <n v="10"/>
    <n v="4"/>
    <n v="352"/>
    <n v="6"/>
    <n v="880"/>
    <n v="528"/>
    <s v="PROFIT"/>
    <n v="957"/>
    <s v="B2C"/>
    <x v="1"/>
    <x v="0"/>
    <s v="CASH"/>
  </r>
  <r>
    <s v="ID-1842"/>
    <s v="WEST"/>
    <x v="5"/>
    <x v="1"/>
    <x v="2"/>
    <d v="2020-12-14T00:00:00"/>
    <s v="MON"/>
    <s v="DEC"/>
    <x v="1"/>
    <s v="Q4"/>
    <s v="WEEKDAY"/>
    <n v="92"/>
    <n v="5"/>
    <n v="3"/>
    <n v="276"/>
    <n v="2"/>
    <n v="460"/>
    <n v="184"/>
    <s v="PROFIT"/>
    <n v="899"/>
    <s v="B2C"/>
    <x v="1"/>
    <x v="0"/>
    <s v="UPI"/>
  </r>
  <r>
    <s v="ID-6902"/>
    <s v="WEST"/>
    <x v="5"/>
    <x v="0"/>
    <x v="1"/>
    <d v="2020-12-15T00:00:00"/>
    <s v="TUE"/>
    <s v="DEC"/>
    <x v="1"/>
    <s v="Q4"/>
    <s v="WEEKDAY"/>
    <n v="87"/>
    <n v="5"/>
    <n v="2"/>
    <n v="174"/>
    <n v="3"/>
    <n v="435"/>
    <n v="261"/>
    <s v="PROFIT"/>
    <n v="899"/>
    <s v="B2C"/>
    <x v="1"/>
    <x v="2"/>
    <s v="UPI"/>
  </r>
  <r>
    <s v="ID-5136"/>
    <s v="WEST"/>
    <x v="5"/>
    <x v="6"/>
    <x v="2"/>
    <d v="2020-12-16T00:00:00"/>
    <s v="WED"/>
    <s v="DEC"/>
    <x v="1"/>
    <s v="Q4"/>
    <s v="WEEKDAY"/>
    <n v="49"/>
    <n v="25"/>
    <n v="10"/>
    <n v="490"/>
    <n v="15"/>
    <n v="1225"/>
    <n v="735"/>
    <s v="PROFIT"/>
    <n v="40"/>
    <s v="B2C"/>
    <x v="0"/>
    <x v="0"/>
    <s v="UPI"/>
  </r>
  <r>
    <s v="ID-2851"/>
    <s v="WEST"/>
    <x v="4"/>
    <x v="2"/>
    <x v="4"/>
    <d v="2020-12-17T00:00:00"/>
    <s v="THU"/>
    <s v="DEC"/>
    <x v="1"/>
    <s v="Q4"/>
    <s v="WEEKDAY"/>
    <n v="90"/>
    <n v="5"/>
    <n v="2"/>
    <n v="180"/>
    <n v="3"/>
    <n v="450"/>
    <n v="270"/>
    <s v="PROFIT"/>
    <n v="722"/>
    <s v="B2C"/>
    <x v="1"/>
    <x v="0"/>
    <s v="UPI"/>
  </r>
  <r>
    <s v="ID-1381"/>
    <s v="NORTH"/>
    <x v="3"/>
    <x v="1"/>
    <x v="3"/>
    <d v="2020-12-18T00:00:00"/>
    <s v="FRI"/>
    <s v="DEC"/>
    <x v="1"/>
    <s v="Q4"/>
    <s v="WEEKDAY"/>
    <n v="20"/>
    <n v="5"/>
    <n v="3"/>
    <n v="60"/>
    <n v="2"/>
    <n v="100"/>
    <n v="40"/>
    <s v="PROFIT"/>
    <n v="187"/>
    <s v="B2C"/>
    <x v="1"/>
    <x v="0"/>
    <s v="UPI"/>
  </r>
  <r>
    <s v="ID-1800"/>
    <s v="WEST"/>
    <x v="4"/>
    <x v="6"/>
    <x v="4"/>
    <d v="2020-12-19T00:00:00"/>
    <s v="SAT"/>
    <s v="DEC"/>
    <x v="1"/>
    <s v="Q4"/>
    <s v="WEEKEND"/>
    <n v="72"/>
    <n v="25"/>
    <n v="10"/>
    <n v="720"/>
    <n v="15"/>
    <n v="1800"/>
    <n v="1080"/>
    <s v="PROFIT"/>
    <n v="495"/>
    <s v="B2B"/>
    <x v="1"/>
    <x v="3"/>
    <s v="CASH"/>
  </r>
  <r>
    <s v="ID-6820"/>
    <s v="WEST"/>
    <x v="4"/>
    <x v="1"/>
    <x v="5"/>
    <d v="2020-12-20T00:00:00"/>
    <s v="SUN"/>
    <s v="DEC"/>
    <x v="1"/>
    <s v="Q4"/>
    <s v="WEEKEND"/>
    <n v="57"/>
    <n v="5"/>
    <n v="3"/>
    <n v="171"/>
    <n v="2"/>
    <n v="285"/>
    <n v="114"/>
    <s v="PROFIT"/>
    <n v="985"/>
    <s v="B2C"/>
    <x v="0"/>
    <x v="0"/>
    <s v="CREDIT"/>
  </r>
  <r>
    <s v="ID-8513"/>
    <s v="WEST"/>
    <x v="5"/>
    <x v="0"/>
    <x v="2"/>
    <d v="2020-12-21T00:00:00"/>
    <s v="MON"/>
    <s v="DEC"/>
    <x v="1"/>
    <s v="Q4"/>
    <s v="WEEKDAY"/>
    <n v="59"/>
    <n v="5"/>
    <n v="2"/>
    <n v="118"/>
    <n v="3"/>
    <n v="295"/>
    <n v="177"/>
    <s v="PROFIT"/>
    <n v="556"/>
    <s v="B2C"/>
    <x v="0"/>
    <x v="0"/>
    <s v="UPI"/>
  </r>
  <r>
    <s v="ID-5959"/>
    <s v="WEST"/>
    <x v="8"/>
    <x v="3"/>
    <x v="5"/>
    <d v="2020-12-22T00:00:00"/>
    <s v="TUE"/>
    <s v="DEC"/>
    <x v="1"/>
    <s v="Q4"/>
    <s v="WEEKDAY"/>
    <n v="78"/>
    <n v="15"/>
    <n v="5"/>
    <n v="390"/>
    <n v="10"/>
    <n v="1170"/>
    <n v="780"/>
    <s v="PROFIT"/>
    <n v="488"/>
    <s v="B2C"/>
    <x v="1"/>
    <x v="3"/>
    <s v="UPI"/>
  </r>
  <r>
    <s v="ID-1794"/>
    <s v="NORTH"/>
    <x v="1"/>
    <x v="6"/>
    <x v="5"/>
    <d v="2020-12-23T00:00:00"/>
    <s v="WED"/>
    <s v="DEC"/>
    <x v="1"/>
    <s v="Q4"/>
    <s v="WEEKDAY"/>
    <n v="72"/>
    <n v="25"/>
    <n v="10"/>
    <n v="720"/>
    <n v="15"/>
    <n v="1800"/>
    <n v="1080"/>
    <s v="PROFIT"/>
    <n v="899"/>
    <s v="B2B"/>
    <x v="1"/>
    <x v="2"/>
    <s v="UPI"/>
  </r>
  <r>
    <s v="ID-7228"/>
    <s v="SOUTH"/>
    <x v="6"/>
    <x v="0"/>
    <x v="5"/>
    <d v="2020-12-24T00:00:00"/>
    <s v="THU"/>
    <s v="DEC"/>
    <x v="1"/>
    <s v="Q4"/>
    <s v="WEEKDAY"/>
    <n v="14"/>
    <n v="5"/>
    <n v="2"/>
    <n v="28"/>
    <n v="3"/>
    <n v="70"/>
    <n v="42"/>
    <s v="PROFIT"/>
    <n v="889"/>
    <s v="B2B"/>
    <x v="0"/>
    <x v="2"/>
    <s v="CREDIT"/>
  </r>
  <r>
    <s v="ID-6120"/>
    <s v="SOUTH"/>
    <x v="4"/>
    <x v="1"/>
    <x v="0"/>
    <d v="2020-12-25T00:00:00"/>
    <s v="FRI"/>
    <s v="DEC"/>
    <x v="1"/>
    <s v="Q4"/>
    <s v="WEEKDAY"/>
    <n v="25"/>
    <n v="5"/>
    <n v="3"/>
    <n v="75"/>
    <n v="2"/>
    <n v="125"/>
    <n v="50"/>
    <s v="PROFIT"/>
    <n v="325"/>
    <s v="B2C"/>
    <x v="0"/>
    <x v="0"/>
    <s v="CASH"/>
  </r>
  <r>
    <s v="ID-1992"/>
    <s v="SOUTH"/>
    <x v="2"/>
    <x v="3"/>
    <x v="3"/>
    <d v="2020-12-26T00:00:00"/>
    <s v="SAT"/>
    <s v="DEC"/>
    <x v="1"/>
    <s v="Q4"/>
    <s v="WEEKEND"/>
    <n v="65"/>
    <n v="15"/>
    <n v="5"/>
    <n v="325"/>
    <n v="10"/>
    <n v="975"/>
    <n v="650"/>
    <s v="PROFIT"/>
    <n v="205"/>
    <s v="B2B"/>
    <x v="1"/>
    <x v="1"/>
    <s v="CASH"/>
  </r>
  <r>
    <s v="ID-5005"/>
    <s v="EAST"/>
    <x v="1"/>
    <x v="1"/>
    <x v="4"/>
    <d v="2020-12-27T00:00:00"/>
    <s v="SUN"/>
    <s v="DEC"/>
    <x v="1"/>
    <s v="Q4"/>
    <s v="WEEKEND"/>
    <n v="92"/>
    <n v="5"/>
    <n v="3"/>
    <n v="276"/>
    <n v="2"/>
    <n v="460"/>
    <n v="184"/>
    <s v="PROFIT"/>
    <n v="622"/>
    <s v="B2C"/>
    <x v="0"/>
    <x v="0"/>
    <s v="CASH"/>
  </r>
  <r>
    <s v="ID-8032"/>
    <s v="SOUTH"/>
    <x v="1"/>
    <x v="4"/>
    <x v="4"/>
    <d v="2020-12-28T00:00:00"/>
    <s v="MON"/>
    <s v="DEC"/>
    <x v="1"/>
    <s v="Q4"/>
    <s v="WEEKDAY"/>
    <n v="87"/>
    <n v="40"/>
    <n v="7"/>
    <n v="609"/>
    <n v="33"/>
    <n v="3480"/>
    <n v="2871"/>
    <s v="PROFIT"/>
    <n v="833"/>
    <s v="B2C"/>
    <x v="1"/>
    <x v="3"/>
    <s v="UPI"/>
  </r>
  <r>
    <s v="ID-7861"/>
    <s v="WEST"/>
    <x v="6"/>
    <x v="4"/>
    <x v="2"/>
    <d v="2020-12-29T00:00:00"/>
    <s v="TUE"/>
    <s v="DEC"/>
    <x v="1"/>
    <s v="Q4"/>
    <s v="WEEKDAY"/>
    <n v="15"/>
    <n v="40"/>
    <n v="7"/>
    <n v="105"/>
    <n v="33"/>
    <n v="600"/>
    <n v="495"/>
    <s v="PROFIT"/>
    <n v="429"/>
    <s v="B2B"/>
    <x v="0"/>
    <x v="2"/>
    <s v="UPI"/>
  </r>
  <r>
    <s v="ID-2030"/>
    <s v="WEST"/>
    <x v="0"/>
    <x v="5"/>
    <x v="2"/>
    <d v="2020-12-30T00:00:00"/>
    <s v="WED"/>
    <s v="DEC"/>
    <x v="1"/>
    <s v="Q4"/>
    <s v="WEEKDAY"/>
    <n v="28"/>
    <n v="10"/>
    <n v="4"/>
    <n v="112"/>
    <n v="6"/>
    <n v="280"/>
    <n v="168"/>
    <s v="PROFIT"/>
    <n v="975"/>
    <s v="B2B"/>
    <x v="1"/>
    <x v="1"/>
    <s v="UPI"/>
  </r>
  <r>
    <s v="ID-7052"/>
    <s v="WEST"/>
    <x v="6"/>
    <x v="6"/>
    <x v="1"/>
    <d v="2020-12-31T00:00:00"/>
    <s v="THU"/>
    <s v="DEC"/>
    <x v="1"/>
    <s v="Q4"/>
    <s v="WEEKDAY"/>
    <n v="77"/>
    <n v="25"/>
    <n v="10"/>
    <n v="770"/>
    <n v="15"/>
    <n v="1925"/>
    <n v="1155"/>
    <s v="PROFIT"/>
    <n v="229"/>
    <s v="B2B"/>
    <x v="1"/>
    <x v="3"/>
    <s v="CASH"/>
  </r>
  <r>
    <s v="ID-1594"/>
    <s v="SOUTH"/>
    <x v="8"/>
    <x v="6"/>
    <x v="3"/>
    <d v="2021-01-01T00:00:00"/>
    <s v="FRI"/>
    <s v="JAN"/>
    <x v="2"/>
    <s v="Q1"/>
    <s v="WEEKDAY"/>
    <n v="67"/>
    <n v="25"/>
    <n v="10"/>
    <n v="670"/>
    <n v="15"/>
    <n v="1675"/>
    <n v="1005"/>
    <s v="PROFIT"/>
    <n v="140"/>
    <s v="B2C"/>
    <x v="1"/>
    <x v="3"/>
    <s v="CASH"/>
  </r>
  <r>
    <s v="ID-5013"/>
    <s v="EAST"/>
    <x v="8"/>
    <x v="3"/>
    <x v="5"/>
    <d v="2021-01-02T00:00:00"/>
    <s v="SAT"/>
    <s v="JAN"/>
    <x v="2"/>
    <s v="Q1"/>
    <s v="WEEKEND"/>
    <n v="50"/>
    <n v="15"/>
    <n v="5"/>
    <n v="250"/>
    <n v="10"/>
    <n v="750"/>
    <n v="500"/>
    <s v="PROFIT"/>
    <n v="225"/>
    <s v="B2B"/>
    <x v="1"/>
    <x v="0"/>
    <s v="CASH"/>
  </r>
  <r>
    <s v="ID-4831"/>
    <s v="EAST"/>
    <x v="2"/>
    <x v="4"/>
    <x v="2"/>
    <d v="2021-01-03T00:00:00"/>
    <s v="SUN"/>
    <s v="JAN"/>
    <x v="2"/>
    <s v="Q1"/>
    <s v="WEEKEND"/>
    <n v="78"/>
    <n v="40"/>
    <n v="7"/>
    <n v="546"/>
    <n v="33"/>
    <n v="3120"/>
    <n v="2574"/>
    <s v="PROFIT"/>
    <n v="946"/>
    <s v="B2B"/>
    <x v="0"/>
    <x v="1"/>
    <s v="CASH"/>
  </r>
  <r>
    <s v="ID-6688"/>
    <s v="SOUTH"/>
    <x v="0"/>
    <x v="6"/>
    <x v="5"/>
    <d v="2021-01-04T00:00:00"/>
    <s v="MON"/>
    <s v="JAN"/>
    <x v="2"/>
    <s v="Q1"/>
    <s v="WEEKDAY"/>
    <n v="39"/>
    <n v="25"/>
    <n v="10"/>
    <n v="390"/>
    <n v="15"/>
    <n v="975"/>
    <n v="585"/>
    <s v="PROFIT"/>
    <n v="264"/>
    <s v="B2B"/>
    <x v="0"/>
    <x v="0"/>
    <s v="CREDIT"/>
  </r>
  <r>
    <s v="ID-7940"/>
    <s v="WEST"/>
    <x v="3"/>
    <x v="1"/>
    <x v="1"/>
    <d v="2021-01-05T00:00:00"/>
    <s v="TUE"/>
    <s v="JAN"/>
    <x v="2"/>
    <s v="Q1"/>
    <s v="WEEKDAY"/>
    <n v="67"/>
    <n v="5"/>
    <n v="3"/>
    <n v="201"/>
    <n v="2"/>
    <n v="335"/>
    <n v="134"/>
    <s v="PROFIT"/>
    <n v="856"/>
    <s v="B2B"/>
    <x v="1"/>
    <x v="2"/>
    <s v="CREDIT"/>
  </r>
  <r>
    <s v="ID-7090"/>
    <s v="EAST"/>
    <x v="3"/>
    <x v="1"/>
    <x v="3"/>
    <d v="2021-01-06T00:00:00"/>
    <s v="WED"/>
    <s v="JAN"/>
    <x v="2"/>
    <s v="Q1"/>
    <s v="WEEKDAY"/>
    <n v="12"/>
    <n v="5"/>
    <n v="3"/>
    <n v="36"/>
    <n v="2"/>
    <n v="60"/>
    <n v="24"/>
    <s v="PROFIT"/>
    <n v="121"/>
    <s v="B2C"/>
    <x v="1"/>
    <x v="1"/>
    <s v="UPI"/>
  </r>
  <r>
    <s v="ID-8421"/>
    <s v="EAST"/>
    <x v="2"/>
    <x v="2"/>
    <x v="5"/>
    <d v="2021-01-07T00:00:00"/>
    <s v="THU"/>
    <s v="JAN"/>
    <x v="2"/>
    <s v="Q1"/>
    <s v="WEEKDAY"/>
    <n v="83"/>
    <n v="5"/>
    <n v="2"/>
    <n v="166"/>
    <n v="3"/>
    <n v="415"/>
    <n v="249"/>
    <s v="PROFIT"/>
    <n v="532"/>
    <s v="B2C"/>
    <x v="1"/>
    <x v="2"/>
    <s v="CREDIT"/>
  </r>
  <r>
    <s v="ID-1705"/>
    <s v="SOUTH"/>
    <x v="7"/>
    <x v="5"/>
    <x v="0"/>
    <d v="2021-01-08T00:00:00"/>
    <s v="FRI"/>
    <s v="JAN"/>
    <x v="2"/>
    <s v="Q1"/>
    <s v="WEEKDAY"/>
    <n v="28"/>
    <n v="10"/>
    <n v="4"/>
    <n v="112"/>
    <n v="6"/>
    <n v="280"/>
    <n v="168"/>
    <s v="PROFIT"/>
    <n v="717"/>
    <s v="B2C"/>
    <x v="0"/>
    <x v="2"/>
    <s v="CASH"/>
  </r>
  <r>
    <s v="ID-8316"/>
    <s v="EAST"/>
    <x v="2"/>
    <x v="5"/>
    <x v="3"/>
    <d v="2021-01-09T00:00:00"/>
    <s v="SAT"/>
    <s v="JAN"/>
    <x v="2"/>
    <s v="Q1"/>
    <s v="WEEKEND"/>
    <n v="85"/>
    <n v="10"/>
    <n v="4"/>
    <n v="340"/>
    <n v="6"/>
    <n v="850"/>
    <n v="510"/>
    <s v="PROFIT"/>
    <n v="800"/>
    <s v="B2C"/>
    <x v="0"/>
    <x v="0"/>
    <s v="UPI"/>
  </r>
  <r>
    <s v="ID-2519"/>
    <s v="EAST"/>
    <x v="7"/>
    <x v="2"/>
    <x v="0"/>
    <d v="2021-01-10T00:00:00"/>
    <s v="SUN"/>
    <s v="JAN"/>
    <x v="2"/>
    <s v="Q1"/>
    <s v="WEEKEND"/>
    <n v="86"/>
    <n v="5"/>
    <n v="2"/>
    <n v="172"/>
    <n v="3"/>
    <n v="430"/>
    <n v="258"/>
    <s v="PROFIT"/>
    <n v="39"/>
    <s v="B2B"/>
    <x v="1"/>
    <x v="0"/>
    <s v="UPI"/>
  </r>
  <r>
    <s v="ID-2536"/>
    <s v="WEST"/>
    <x v="7"/>
    <x v="1"/>
    <x v="4"/>
    <d v="2021-01-11T00:00:00"/>
    <s v="MON"/>
    <s v="JAN"/>
    <x v="2"/>
    <s v="Q1"/>
    <s v="WEEKDAY"/>
    <n v="11"/>
    <n v="5"/>
    <n v="3"/>
    <n v="33"/>
    <n v="2"/>
    <n v="55"/>
    <n v="22"/>
    <s v="PROFIT"/>
    <n v="581"/>
    <s v="B2C"/>
    <x v="0"/>
    <x v="3"/>
    <s v="UPI"/>
  </r>
  <r>
    <s v="ID-8168"/>
    <s v="WEST"/>
    <x v="0"/>
    <x v="4"/>
    <x v="2"/>
    <d v="2021-01-12T00:00:00"/>
    <s v="TUE"/>
    <s v="JAN"/>
    <x v="2"/>
    <s v="Q1"/>
    <s v="WEEKDAY"/>
    <n v="81"/>
    <n v="40"/>
    <n v="7"/>
    <n v="567"/>
    <n v="33"/>
    <n v="3240"/>
    <n v="2673"/>
    <s v="PROFIT"/>
    <n v="41"/>
    <s v="B2C"/>
    <x v="1"/>
    <x v="1"/>
    <s v="UPI"/>
  </r>
  <r>
    <s v="ID-6147"/>
    <s v="WEST"/>
    <x v="7"/>
    <x v="2"/>
    <x v="3"/>
    <d v="2021-01-13T00:00:00"/>
    <s v="WED"/>
    <s v="JAN"/>
    <x v="2"/>
    <s v="Q1"/>
    <s v="WEEKDAY"/>
    <n v="71"/>
    <n v="5"/>
    <n v="2"/>
    <n v="142"/>
    <n v="3"/>
    <n v="355"/>
    <n v="213"/>
    <s v="PROFIT"/>
    <n v="660"/>
    <s v="B2C"/>
    <x v="0"/>
    <x v="3"/>
    <s v="UPI"/>
  </r>
  <r>
    <s v="ID-8610"/>
    <s v="SOUTH"/>
    <x v="5"/>
    <x v="6"/>
    <x v="2"/>
    <d v="2021-01-14T00:00:00"/>
    <s v="THU"/>
    <s v="JAN"/>
    <x v="2"/>
    <s v="Q1"/>
    <s v="WEEKDAY"/>
    <n v="42"/>
    <n v="25"/>
    <n v="10"/>
    <n v="420"/>
    <n v="15"/>
    <n v="1050"/>
    <n v="630"/>
    <s v="PROFIT"/>
    <n v="53"/>
    <s v="B2B"/>
    <x v="0"/>
    <x v="2"/>
    <s v="CREDIT"/>
  </r>
  <r>
    <s v="ID-4040"/>
    <s v="WEST"/>
    <x v="3"/>
    <x v="0"/>
    <x v="3"/>
    <d v="2021-01-15T00:00:00"/>
    <s v="FRI"/>
    <s v="JAN"/>
    <x v="2"/>
    <s v="Q1"/>
    <s v="WEEKDAY"/>
    <n v="98"/>
    <n v="5"/>
    <n v="2"/>
    <n v="196"/>
    <n v="3"/>
    <n v="490"/>
    <n v="294"/>
    <s v="PROFIT"/>
    <n v="978"/>
    <s v="B2B"/>
    <x v="1"/>
    <x v="2"/>
    <s v="CREDIT"/>
  </r>
  <r>
    <s v="ID-5467"/>
    <s v="WEST"/>
    <x v="1"/>
    <x v="6"/>
    <x v="5"/>
    <d v="2021-01-16T00:00:00"/>
    <s v="SAT"/>
    <s v="JAN"/>
    <x v="2"/>
    <s v="Q1"/>
    <s v="WEEKEND"/>
    <n v="54"/>
    <n v="25"/>
    <n v="10"/>
    <n v="540"/>
    <n v="15"/>
    <n v="1350"/>
    <n v="810"/>
    <s v="PROFIT"/>
    <n v="627"/>
    <s v="B2B"/>
    <x v="0"/>
    <x v="2"/>
    <s v="CASH"/>
  </r>
  <r>
    <s v="ID-8835"/>
    <s v="EAST"/>
    <x v="0"/>
    <x v="5"/>
    <x v="1"/>
    <d v="2021-01-17T00:00:00"/>
    <s v="SUN"/>
    <s v="JAN"/>
    <x v="2"/>
    <s v="Q1"/>
    <s v="WEEKEND"/>
    <n v="59"/>
    <n v="10"/>
    <n v="4"/>
    <n v="236"/>
    <n v="6"/>
    <n v="590"/>
    <n v="354"/>
    <s v="PROFIT"/>
    <n v="411"/>
    <s v="B2C"/>
    <x v="1"/>
    <x v="1"/>
    <s v="CREDIT"/>
  </r>
  <r>
    <s v="ID-7823"/>
    <s v="EAST"/>
    <x v="7"/>
    <x v="6"/>
    <x v="4"/>
    <d v="2021-01-18T00:00:00"/>
    <s v="MON"/>
    <s v="JAN"/>
    <x v="2"/>
    <s v="Q1"/>
    <s v="WEEKDAY"/>
    <n v="96"/>
    <n v="25"/>
    <n v="10"/>
    <n v="960"/>
    <n v="15"/>
    <n v="2400"/>
    <n v="1440"/>
    <s v="PROFIT"/>
    <n v="393"/>
    <s v="B2C"/>
    <x v="1"/>
    <x v="3"/>
    <s v="UPI"/>
  </r>
  <r>
    <s v="ID-5630"/>
    <s v="EAST"/>
    <x v="8"/>
    <x v="0"/>
    <x v="4"/>
    <d v="2021-01-19T00:00:00"/>
    <s v="TUE"/>
    <s v="JAN"/>
    <x v="2"/>
    <s v="Q1"/>
    <s v="WEEKDAY"/>
    <n v="79"/>
    <n v="5"/>
    <n v="2"/>
    <n v="158"/>
    <n v="3"/>
    <n v="395"/>
    <n v="237"/>
    <s v="PROFIT"/>
    <n v="215"/>
    <s v="B2B"/>
    <x v="0"/>
    <x v="1"/>
    <s v="CREDIT"/>
  </r>
  <r>
    <s v="ID-7027"/>
    <s v="NORTH"/>
    <x v="1"/>
    <x v="1"/>
    <x v="1"/>
    <d v="2021-01-20T00:00:00"/>
    <s v="WED"/>
    <s v="JAN"/>
    <x v="2"/>
    <s v="Q1"/>
    <s v="WEEKDAY"/>
    <n v="29"/>
    <n v="5"/>
    <n v="3"/>
    <n v="87"/>
    <n v="2"/>
    <n v="145"/>
    <n v="58"/>
    <s v="PROFIT"/>
    <n v="281"/>
    <s v="B2B"/>
    <x v="1"/>
    <x v="1"/>
    <s v="CREDIT"/>
  </r>
  <r>
    <s v="ID-8468"/>
    <s v="EAST"/>
    <x v="2"/>
    <x v="2"/>
    <x v="2"/>
    <d v="2021-01-21T00:00:00"/>
    <s v="THU"/>
    <s v="JAN"/>
    <x v="2"/>
    <s v="Q1"/>
    <s v="WEEKDAY"/>
    <n v="99"/>
    <n v="5"/>
    <n v="2"/>
    <n v="198"/>
    <n v="3"/>
    <n v="495"/>
    <n v="297"/>
    <s v="PROFIT"/>
    <n v="683"/>
    <s v="B2C"/>
    <x v="0"/>
    <x v="3"/>
    <s v="CASH"/>
  </r>
  <r>
    <s v="ID-3527"/>
    <s v="EAST"/>
    <x v="3"/>
    <x v="1"/>
    <x v="1"/>
    <d v="2021-01-22T00:00:00"/>
    <s v="FRI"/>
    <s v="JAN"/>
    <x v="2"/>
    <s v="Q1"/>
    <s v="WEEKDAY"/>
    <n v="92"/>
    <n v="5"/>
    <n v="3"/>
    <n v="276"/>
    <n v="2"/>
    <n v="460"/>
    <n v="184"/>
    <s v="PROFIT"/>
    <n v="425"/>
    <s v="B2C"/>
    <x v="0"/>
    <x v="0"/>
    <s v="UPI"/>
  </r>
  <r>
    <s v="ID-3231"/>
    <s v="SOUTH"/>
    <x v="3"/>
    <x v="3"/>
    <x v="5"/>
    <d v="2021-01-23T00:00:00"/>
    <s v="SAT"/>
    <s v="JAN"/>
    <x v="2"/>
    <s v="Q1"/>
    <s v="WEEKEND"/>
    <n v="46"/>
    <n v="15"/>
    <n v="5"/>
    <n v="230"/>
    <n v="10"/>
    <n v="690"/>
    <n v="460"/>
    <s v="PROFIT"/>
    <n v="303"/>
    <s v="B2B"/>
    <x v="1"/>
    <x v="1"/>
    <s v="UPI"/>
  </r>
  <r>
    <s v="ID-1280"/>
    <s v="NORTH"/>
    <x v="8"/>
    <x v="5"/>
    <x v="2"/>
    <d v="2021-01-24T00:00:00"/>
    <s v="SUN"/>
    <s v="JAN"/>
    <x v="2"/>
    <s v="Q1"/>
    <s v="WEEKEND"/>
    <n v="45"/>
    <n v="10"/>
    <n v="4"/>
    <n v="180"/>
    <n v="6"/>
    <n v="450"/>
    <n v="270"/>
    <s v="PROFIT"/>
    <n v="293"/>
    <s v="B2B"/>
    <x v="1"/>
    <x v="3"/>
    <s v="CASH"/>
  </r>
  <r>
    <s v="ID-4477"/>
    <s v="SOUTH"/>
    <x v="7"/>
    <x v="0"/>
    <x v="3"/>
    <d v="2021-01-25T00:00:00"/>
    <s v="MON"/>
    <s v="JAN"/>
    <x v="2"/>
    <s v="Q1"/>
    <s v="WEEKDAY"/>
    <n v="10"/>
    <n v="5"/>
    <n v="2"/>
    <n v="20"/>
    <n v="3"/>
    <n v="50"/>
    <n v="30"/>
    <s v="PROFIT"/>
    <n v="712"/>
    <s v="B2B"/>
    <x v="1"/>
    <x v="2"/>
    <s v="UPI"/>
  </r>
  <r>
    <s v="ID-1487"/>
    <s v="SOUTH"/>
    <x v="5"/>
    <x v="1"/>
    <x v="1"/>
    <d v="2021-01-26T00:00:00"/>
    <s v="TUE"/>
    <s v="JAN"/>
    <x v="2"/>
    <s v="Q1"/>
    <s v="WEEKDAY"/>
    <n v="68"/>
    <n v="5"/>
    <n v="3"/>
    <n v="204"/>
    <n v="2"/>
    <n v="340"/>
    <n v="136"/>
    <s v="PROFIT"/>
    <n v="287"/>
    <s v="B2C"/>
    <x v="1"/>
    <x v="3"/>
    <s v="CREDIT"/>
  </r>
  <r>
    <s v="ID-8491"/>
    <s v="SOUTH"/>
    <x v="0"/>
    <x v="5"/>
    <x v="3"/>
    <d v="2021-01-27T00:00:00"/>
    <s v="WED"/>
    <s v="JAN"/>
    <x v="2"/>
    <s v="Q1"/>
    <s v="WEEKDAY"/>
    <n v="64"/>
    <n v="10"/>
    <n v="4"/>
    <n v="256"/>
    <n v="6"/>
    <n v="640"/>
    <n v="384"/>
    <s v="PROFIT"/>
    <n v="242"/>
    <s v="B2C"/>
    <x v="0"/>
    <x v="1"/>
    <s v="CASH"/>
  </r>
  <r>
    <s v="ID-3912"/>
    <s v="EAST"/>
    <x v="3"/>
    <x v="3"/>
    <x v="5"/>
    <d v="2021-01-28T00:00:00"/>
    <s v="THU"/>
    <s v="JAN"/>
    <x v="2"/>
    <s v="Q1"/>
    <s v="WEEKDAY"/>
    <n v="25"/>
    <n v="15"/>
    <n v="5"/>
    <n v="125"/>
    <n v="10"/>
    <n v="375"/>
    <n v="250"/>
    <s v="PROFIT"/>
    <n v="29"/>
    <s v="B2C"/>
    <x v="1"/>
    <x v="2"/>
    <s v="CASH"/>
  </r>
  <r>
    <s v="ID-6465"/>
    <s v="NORTH"/>
    <x v="4"/>
    <x v="3"/>
    <x v="0"/>
    <d v="2021-01-29T00:00:00"/>
    <s v="FRI"/>
    <s v="JAN"/>
    <x v="2"/>
    <s v="Q1"/>
    <s v="WEEKDAY"/>
    <n v="44"/>
    <n v="15"/>
    <n v="5"/>
    <n v="220"/>
    <n v="10"/>
    <n v="660"/>
    <n v="440"/>
    <s v="PROFIT"/>
    <n v="716"/>
    <s v="B2C"/>
    <x v="0"/>
    <x v="2"/>
    <s v="UPI"/>
  </r>
  <r>
    <s v="ID-6958"/>
    <s v="WEST"/>
    <x v="6"/>
    <x v="2"/>
    <x v="2"/>
    <d v="2021-01-30T00:00:00"/>
    <s v="SAT"/>
    <s v="JAN"/>
    <x v="2"/>
    <s v="Q1"/>
    <s v="WEEKEND"/>
    <n v="26"/>
    <n v="5"/>
    <n v="2"/>
    <n v="52"/>
    <n v="3"/>
    <n v="130"/>
    <n v="78"/>
    <s v="PROFIT"/>
    <n v="654"/>
    <s v="B2C"/>
    <x v="0"/>
    <x v="2"/>
    <s v="UPI"/>
  </r>
  <r>
    <s v="ID-7544"/>
    <s v="SOUTH"/>
    <x v="5"/>
    <x v="1"/>
    <x v="2"/>
    <d v="2021-01-31T00:00:00"/>
    <s v="SUN"/>
    <s v="JAN"/>
    <x v="2"/>
    <s v="Q1"/>
    <s v="WEEKEND"/>
    <n v="63"/>
    <n v="5"/>
    <n v="3"/>
    <n v="189"/>
    <n v="2"/>
    <n v="315"/>
    <n v="126"/>
    <s v="PROFIT"/>
    <n v="297"/>
    <s v="B2B"/>
    <x v="1"/>
    <x v="0"/>
    <s v="CREDIT"/>
  </r>
  <r>
    <s v="ID-3081"/>
    <s v="NORTH"/>
    <x v="8"/>
    <x v="5"/>
    <x v="1"/>
    <d v="2021-02-01T00:00:00"/>
    <s v="MON"/>
    <s v="FEB"/>
    <x v="2"/>
    <s v="Q1"/>
    <s v="WEEKDAY"/>
    <n v="72"/>
    <n v="10"/>
    <n v="4"/>
    <n v="288"/>
    <n v="6"/>
    <n v="720"/>
    <n v="432"/>
    <s v="PROFIT"/>
    <n v="29"/>
    <s v="B2B"/>
    <x v="1"/>
    <x v="0"/>
    <s v="UPI"/>
  </r>
  <r>
    <s v="ID-1561"/>
    <s v="EAST"/>
    <x v="7"/>
    <x v="2"/>
    <x v="0"/>
    <d v="2021-02-02T00:00:00"/>
    <s v="TUE"/>
    <s v="FEB"/>
    <x v="2"/>
    <s v="Q1"/>
    <s v="WEEKDAY"/>
    <n v="75"/>
    <n v="5"/>
    <n v="2"/>
    <n v="150"/>
    <n v="3"/>
    <n v="375"/>
    <n v="225"/>
    <s v="PROFIT"/>
    <n v="327"/>
    <s v="B2C"/>
    <x v="0"/>
    <x v="0"/>
    <s v="UPI"/>
  </r>
  <r>
    <s v="ID-7414"/>
    <s v="EAST"/>
    <x v="7"/>
    <x v="6"/>
    <x v="3"/>
    <d v="2021-02-03T00:00:00"/>
    <s v="WED"/>
    <s v="FEB"/>
    <x v="2"/>
    <s v="Q1"/>
    <s v="WEEKDAY"/>
    <n v="78"/>
    <n v="25"/>
    <n v="10"/>
    <n v="780"/>
    <n v="15"/>
    <n v="1950"/>
    <n v="1170"/>
    <s v="PROFIT"/>
    <n v="79"/>
    <s v="B2B"/>
    <x v="1"/>
    <x v="1"/>
    <s v="CASH"/>
  </r>
  <r>
    <s v="ID-7880"/>
    <s v="EAST"/>
    <x v="2"/>
    <x v="2"/>
    <x v="1"/>
    <d v="2021-02-04T00:00:00"/>
    <s v="THU"/>
    <s v="FEB"/>
    <x v="2"/>
    <s v="Q1"/>
    <s v="WEEKDAY"/>
    <n v="21"/>
    <n v="5"/>
    <n v="2"/>
    <n v="42"/>
    <n v="3"/>
    <n v="105"/>
    <n v="63"/>
    <s v="PROFIT"/>
    <n v="910"/>
    <s v="B2C"/>
    <x v="1"/>
    <x v="3"/>
    <s v="UPI"/>
  </r>
  <r>
    <s v="ID-7959"/>
    <s v="EAST"/>
    <x v="4"/>
    <x v="6"/>
    <x v="1"/>
    <d v="2021-02-05T00:00:00"/>
    <s v="FRI"/>
    <s v="FEB"/>
    <x v="2"/>
    <s v="Q1"/>
    <s v="WEEKDAY"/>
    <n v="47"/>
    <n v="25"/>
    <n v="10"/>
    <n v="470"/>
    <n v="15"/>
    <n v="1175"/>
    <n v="705"/>
    <s v="PROFIT"/>
    <n v="418"/>
    <s v="B2C"/>
    <x v="1"/>
    <x v="0"/>
    <s v="CREDIT"/>
  </r>
  <r>
    <s v="ID-6078"/>
    <s v="SOUTH"/>
    <x v="4"/>
    <x v="3"/>
    <x v="1"/>
    <d v="2021-02-06T00:00:00"/>
    <s v="SAT"/>
    <s v="FEB"/>
    <x v="2"/>
    <s v="Q1"/>
    <s v="WEEKEND"/>
    <n v="75"/>
    <n v="15"/>
    <n v="5"/>
    <n v="375"/>
    <n v="10"/>
    <n v="1125"/>
    <n v="750"/>
    <s v="PROFIT"/>
    <n v="498"/>
    <s v="B2C"/>
    <x v="1"/>
    <x v="2"/>
    <s v="CREDIT"/>
  </r>
  <r>
    <s v="ID-1169"/>
    <s v="WEST"/>
    <x v="1"/>
    <x v="1"/>
    <x v="5"/>
    <d v="2021-02-07T00:00:00"/>
    <s v="SUN"/>
    <s v="FEB"/>
    <x v="2"/>
    <s v="Q1"/>
    <s v="WEEKEND"/>
    <n v="45"/>
    <n v="5"/>
    <n v="3"/>
    <n v="135"/>
    <n v="2"/>
    <n v="225"/>
    <n v="90"/>
    <s v="PROFIT"/>
    <n v="20"/>
    <s v="B2C"/>
    <x v="0"/>
    <x v="0"/>
    <s v="UPI"/>
  </r>
  <r>
    <s v="ID-7264"/>
    <s v="SOUTH"/>
    <x v="3"/>
    <x v="5"/>
    <x v="0"/>
    <d v="2021-02-08T00:00:00"/>
    <s v="MON"/>
    <s v="FEB"/>
    <x v="2"/>
    <s v="Q1"/>
    <s v="WEEKDAY"/>
    <n v="10"/>
    <n v="10"/>
    <n v="4"/>
    <n v="40"/>
    <n v="6"/>
    <n v="100"/>
    <n v="60"/>
    <s v="PROFIT"/>
    <n v="197"/>
    <s v="B2B"/>
    <x v="1"/>
    <x v="0"/>
    <s v="UPI"/>
  </r>
  <r>
    <s v="ID-5400"/>
    <s v="SOUTH"/>
    <x v="8"/>
    <x v="3"/>
    <x v="5"/>
    <d v="2021-02-09T00:00:00"/>
    <s v="TUE"/>
    <s v="FEB"/>
    <x v="2"/>
    <s v="Q1"/>
    <s v="WEEKDAY"/>
    <n v="93"/>
    <n v="15"/>
    <n v="5"/>
    <n v="465"/>
    <n v="10"/>
    <n v="1395"/>
    <n v="930"/>
    <s v="PROFIT"/>
    <n v="524"/>
    <s v="B2B"/>
    <x v="1"/>
    <x v="1"/>
    <s v="UPI"/>
  </r>
  <r>
    <s v="ID-2181"/>
    <s v="SOUTH"/>
    <x v="3"/>
    <x v="4"/>
    <x v="0"/>
    <d v="2021-02-10T00:00:00"/>
    <s v="WED"/>
    <s v="FEB"/>
    <x v="2"/>
    <s v="Q1"/>
    <s v="WEEKDAY"/>
    <n v="50"/>
    <n v="40"/>
    <n v="7"/>
    <n v="350"/>
    <n v="33"/>
    <n v="2000"/>
    <n v="1650"/>
    <s v="PROFIT"/>
    <n v="224"/>
    <s v="B2B"/>
    <x v="0"/>
    <x v="1"/>
    <s v="CASH"/>
  </r>
  <r>
    <s v="ID-2274"/>
    <s v="WEST"/>
    <x v="8"/>
    <x v="4"/>
    <x v="4"/>
    <d v="2021-02-11T00:00:00"/>
    <s v="THU"/>
    <s v="FEB"/>
    <x v="2"/>
    <s v="Q1"/>
    <s v="WEEKDAY"/>
    <n v="71"/>
    <n v="40"/>
    <n v="7"/>
    <n v="497"/>
    <n v="33"/>
    <n v="2840"/>
    <n v="2343"/>
    <s v="PROFIT"/>
    <n v="569"/>
    <s v="B2B"/>
    <x v="1"/>
    <x v="3"/>
    <s v="CASH"/>
  </r>
  <r>
    <s v="ID-2959"/>
    <s v="WEST"/>
    <x v="1"/>
    <x v="3"/>
    <x v="2"/>
    <d v="2021-02-12T00:00:00"/>
    <s v="FRI"/>
    <s v="FEB"/>
    <x v="2"/>
    <s v="Q1"/>
    <s v="WEEKDAY"/>
    <n v="39"/>
    <n v="15"/>
    <n v="5"/>
    <n v="195"/>
    <n v="10"/>
    <n v="585"/>
    <n v="390"/>
    <s v="PROFIT"/>
    <n v="828"/>
    <s v="B2C"/>
    <x v="1"/>
    <x v="3"/>
    <s v="CREDIT"/>
  </r>
  <r>
    <s v="ID-1998"/>
    <s v="NORTH"/>
    <x v="3"/>
    <x v="5"/>
    <x v="3"/>
    <d v="2021-02-13T00:00:00"/>
    <s v="SAT"/>
    <s v="FEB"/>
    <x v="2"/>
    <s v="Q1"/>
    <s v="WEEKEND"/>
    <n v="76"/>
    <n v="10"/>
    <n v="4"/>
    <n v="304"/>
    <n v="6"/>
    <n v="760"/>
    <n v="456"/>
    <s v="PROFIT"/>
    <n v="334"/>
    <s v="B2C"/>
    <x v="1"/>
    <x v="2"/>
    <s v="CREDIT"/>
  </r>
  <r>
    <s v="ID-6790"/>
    <s v="NORTH"/>
    <x v="3"/>
    <x v="0"/>
    <x v="2"/>
    <d v="2021-02-14T00:00:00"/>
    <s v="SUN"/>
    <s v="FEB"/>
    <x v="2"/>
    <s v="Q1"/>
    <s v="WEEKEND"/>
    <n v="67"/>
    <n v="5"/>
    <n v="2"/>
    <n v="134"/>
    <n v="3"/>
    <n v="335"/>
    <n v="201"/>
    <s v="PROFIT"/>
    <n v="766"/>
    <s v="B2C"/>
    <x v="0"/>
    <x v="0"/>
    <s v="CASH"/>
  </r>
  <r>
    <s v="ID-1278"/>
    <s v="NORTH"/>
    <x v="6"/>
    <x v="6"/>
    <x v="0"/>
    <d v="2021-02-15T00:00:00"/>
    <s v="MON"/>
    <s v="FEB"/>
    <x v="2"/>
    <s v="Q1"/>
    <s v="WEEKDAY"/>
    <n v="16"/>
    <n v="25"/>
    <n v="10"/>
    <n v="160"/>
    <n v="15"/>
    <n v="400"/>
    <n v="240"/>
    <s v="PROFIT"/>
    <n v="816"/>
    <s v="B2B"/>
    <x v="0"/>
    <x v="1"/>
    <s v="CREDIT"/>
  </r>
  <r>
    <s v="ID-8599"/>
    <s v="NORTH"/>
    <x v="2"/>
    <x v="3"/>
    <x v="0"/>
    <d v="2021-02-16T00:00:00"/>
    <s v="TUE"/>
    <s v="FEB"/>
    <x v="2"/>
    <s v="Q1"/>
    <s v="WEEKDAY"/>
    <n v="60"/>
    <n v="15"/>
    <n v="5"/>
    <n v="300"/>
    <n v="10"/>
    <n v="900"/>
    <n v="600"/>
    <s v="PROFIT"/>
    <n v="321"/>
    <s v="B2C"/>
    <x v="1"/>
    <x v="1"/>
    <s v="UPI"/>
  </r>
  <r>
    <s v="ID-2869"/>
    <s v="NORTH"/>
    <x v="8"/>
    <x v="4"/>
    <x v="5"/>
    <d v="2021-02-17T00:00:00"/>
    <s v="WED"/>
    <s v="FEB"/>
    <x v="2"/>
    <s v="Q1"/>
    <s v="WEEKDAY"/>
    <n v="91"/>
    <n v="40"/>
    <n v="7"/>
    <n v="637"/>
    <n v="33"/>
    <n v="3640"/>
    <n v="3003"/>
    <s v="PROFIT"/>
    <n v="504"/>
    <s v="B2B"/>
    <x v="0"/>
    <x v="2"/>
    <s v="CREDIT"/>
  </r>
  <r>
    <s v="ID-5121"/>
    <s v="EAST"/>
    <x v="7"/>
    <x v="6"/>
    <x v="0"/>
    <d v="2021-02-18T00:00:00"/>
    <s v="THU"/>
    <s v="FEB"/>
    <x v="2"/>
    <s v="Q1"/>
    <s v="WEEKDAY"/>
    <n v="81"/>
    <n v="25"/>
    <n v="10"/>
    <n v="810"/>
    <n v="15"/>
    <n v="2025"/>
    <n v="1215"/>
    <s v="PROFIT"/>
    <n v="343"/>
    <s v="B2C"/>
    <x v="1"/>
    <x v="0"/>
    <s v="CREDIT"/>
  </r>
  <r>
    <s v="ID-1107"/>
    <s v="SOUTH"/>
    <x v="8"/>
    <x v="1"/>
    <x v="5"/>
    <d v="2021-02-19T00:00:00"/>
    <s v="FRI"/>
    <s v="FEB"/>
    <x v="2"/>
    <s v="Q1"/>
    <s v="WEEKDAY"/>
    <n v="52"/>
    <n v="5"/>
    <n v="3"/>
    <n v="156"/>
    <n v="2"/>
    <n v="260"/>
    <n v="104"/>
    <s v="PROFIT"/>
    <n v="144"/>
    <s v="B2B"/>
    <x v="1"/>
    <x v="0"/>
    <s v="UPI"/>
  </r>
  <r>
    <s v="ID-6570"/>
    <s v="WEST"/>
    <x v="7"/>
    <x v="5"/>
    <x v="2"/>
    <d v="2021-02-20T00:00:00"/>
    <s v="SAT"/>
    <s v="FEB"/>
    <x v="2"/>
    <s v="Q1"/>
    <s v="WEEKEND"/>
    <n v="69"/>
    <n v="10"/>
    <n v="4"/>
    <n v="276"/>
    <n v="6"/>
    <n v="690"/>
    <n v="414"/>
    <s v="PROFIT"/>
    <n v="442"/>
    <s v="B2C"/>
    <x v="0"/>
    <x v="0"/>
    <s v="UPI"/>
  </r>
  <r>
    <s v="ID-7769"/>
    <s v="SOUTH"/>
    <x v="6"/>
    <x v="1"/>
    <x v="2"/>
    <d v="2021-02-21T00:00:00"/>
    <s v="SUN"/>
    <s v="FEB"/>
    <x v="2"/>
    <s v="Q1"/>
    <s v="WEEKEND"/>
    <n v="79"/>
    <n v="5"/>
    <n v="3"/>
    <n v="237"/>
    <n v="2"/>
    <n v="395"/>
    <n v="158"/>
    <s v="PROFIT"/>
    <n v="286"/>
    <s v="B2C"/>
    <x v="0"/>
    <x v="1"/>
    <s v="UPI"/>
  </r>
  <r>
    <s v="ID-1108"/>
    <s v="NORTH"/>
    <x v="4"/>
    <x v="4"/>
    <x v="0"/>
    <d v="2021-02-22T00:00:00"/>
    <s v="MON"/>
    <s v="FEB"/>
    <x v="2"/>
    <s v="Q1"/>
    <s v="WEEKDAY"/>
    <n v="71"/>
    <n v="40"/>
    <n v="7"/>
    <n v="497"/>
    <n v="33"/>
    <n v="2840"/>
    <n v="2343"/>
    <s v="PROFIT"/>
    <n v="416"/>
    <s v="B2C"/>
    <x v="0"/>
    <x v="3"/>
    <s v="UPI"/>
  </r>
  <r>
    <s v="ID-2616"/>
    <s v="WEST"/>
    <x v="6"/>
    <x v="3"/>
    <x v="3"/>
    <d v="2021-02-23T00:00:00"/>
    <s v="TUE"/>
    <s v="FEB"/>
    <x v="2"/>
    <s v="Q1"/>
    <s v="WEEKDAY"/>
    <n v="86"/>
    <n v="15"/>
    <n v="5"/>
    <n v="430"/>
    <n v="10"/>
    <n v="1290"/>
    <n v="860"/>
    <s v="PROFIT"/>
    <n v="726"/>
    <s v="B2B"/>
    <x v="1"/>
    <x v="3"/>
    <s v="UPI"/>
  </r>
  <r>
    <s v="ID-2471"/>
    <s v="SOUTH"/>
    <x v="8"/>
    <x v="5"/>
    <x v="2"/>
    <d v="2021-02-24T00:00:00"/>
    <s v="WED"/>
    <s v="FEB"/>
    <x v="2"/>
    <s v="Q1"/>
    <s v="WEEKDAY"/>
    <n v="35"/>
    <n v="10"/>
    <n v="4"/>
    <n v="140"/>
    <n v="6"/>
    <n v="350"/>
    <n v="210"/>
    <s v="PROFIT"/>
    <n v="552"/>
    <s v="B2B"/>
    <x v="1"/>
    <x v="1"/>
    <s v="UPI"/>
  </r>
  <r>
    <s v="ID-6671"/>
    <s v="NORTH"/>
    <x v="1"/>
    <x v="3"/>
    <x v="1"/>
    <d v="2021-02-25T00:00:00"/>
    <s v="THU"/>
    <s v="FEB"/>
    <x v="2"/>
    <s v="Q1"/>
    <s v="WEEKDAY"/>
    <n v="47"/>
    <n v="15"/>
    <n v="5"/>
    <n v="235"/>
    <n v="10"/>
    <n v="705"/>
    <n v="470"/>
    <s v="PROFIT"/>
    <n v="719"/>
    <s v="B2C"/>
    <x v="1"/>
    <x v="0"/>
    <s v="CASH"/>
  </r>
  <r>
    <s v="ID-6113"/>
    <s v="WEST"/>
    <x v="7"/>
    <x v="0"/>
    <x v="1"/>
    <d v="2021-02-26T00:00:00"/>
    <s v="FRI"/>
    <s v="FEB"/>
    <x v="2"/>
    <s v="Q1"/>
    <s v="WEEKDAY"/>
    <n v="55"/>
    <n v="5"/>
    <n v="2"/>
    <n v="110"/>
    <n v="3"/>
    <n v="275"/>
    <n v="165"/>
    <s v="PROFIT"/>
    <n v="325"/>
    <s v="B2C"/>
    <x v="1"/>
    <x v="3"/>
    <s v="CASH"/>
  </r>
  <r>
    <s v="ID-5262"/>
    <s v="NORTH"/>
    <x v="8"/>
    <x v="5"/>
    <x v="0"/>
    <d v="2021-02-27T00:00:00"/>
    <s v="SAT"/>
    <s v="FEB"/>
    <x v="2"/>
    <s v="Q1"/>
    <s v="WEEKEND"/>
    <n v="32"/>
    <n v="10"/>
    <n v="4"/>
    <n v="128"/>
    <n v="6"/>
    <n v="320"/>
    <n v="192"/>
    <s v="PROFIT"/>
    <n v="101"/>
    <s v="B2C"/>
    <x v="0"/>
    <x v="3"/>
    <s v="UPI"/>
  </r>
  <r>
    <s v="ID-3050"/>
    <s v="EAST"/>
    <x v="0"/>
    <x v="3"/>
    <x v="0"/>
    <d v="2021-02-28T00:00:00"/>
    <s v="SUN"/>
    <s v="FEB"/>
    <x v="2"/>
    <s v="Q1"/>
    <s v="WEEKEND"/>
    <n v="32"/>
    <n v="15"/>
    <n v="5"/>
    <n v="160"/>
    <n v="10"/>
    <n v="480"/>
    <n v="320"/>
    <s v="PROFIT"/>
    <n v="117"/>
    <s v="B2C"/>
    <x v="0"/>
    <x v="1"/>
    <s v="CASH"/>
  </r>
  <r>
    <s v="ID-5461"/>
    <s v="SOUTH"/>
    <x v="1"/>
    <x v="2"/>
    <x v="1"/>
    <d v="2021-03-01T00:00:00"/>
    <s v="MON"/>
    <s v="MAR"/>
    <x v="2"/>
    <s v="Q1"/>
    <s v="WEEKDAY"/>
    <n v="25"/>
    <n v="5"/>
    <n v="2"/>
    <n v="50"/>
    <n v="3"/>
    <n v="125"/>
    <n v="75"/>
    <s v="PROFIT"/>
    <n v="996"/>
    <s v="B2B"/>
    <x v="1"/>
    <x v="0"/>
    <s v="CREDIT"/>
  </r>
  <r>
    <s v="ID-1888"/>
    <s v="EAST"/>
    <x v="2"/>
    <x v="4"/>
    <x v="0"/>
    <d v="2021-03-02T00:00:00"/>
    <s v="TUE"/>
    <s v="MAR"/>
    <x v="2"/>
    <s v="Q1"/>
    <s v="WEEKDAY"/>
    <n v="72"/>
    <n v="40"/>
    <n v="7"/>
    <n v="504"/>
    <n v="33"/>
    <n v="2880"/>
    <n v="2376"/>
    <s v="PROFIT"/>
    <n v="827"/>
    <s v="B2C"/>
    <x v="0"/>
    <x v="1"/>
    <s v="CREDIT"/>
  </r>
  <r>
    <s v="ID-6963"/>
    <s v="EAST"/>
    <x v="2"/>
    <x v="4"/>
    <x v="4"/>
    <d v="2021-03-03T00:00:00"/>
    <s v="WED"/>
    <s v="MAR"/>
    <x v="2"/>
    <s v="Q1"/>
    <s v="WEEKDAY"/>
    <n v="83"/>
    <n v="40"/>
    <n v="7"/>
    <n v="581"/>
    <n v="33"/>
    <n v="3320"/>
    <n v="2739"/>
    <s v="PROFIT"/>
    <n v="660"/>
    <s v="B2C"/>
    <x v="1"/>
    <x v="3"/>
    <s v="CASH"/>
  </r>
  <r>
    <s v="ID-3469"/>
    <s v="NORTH"/>
    <x v="5"/>
    <x v="6"/>
    <x v="2"/>
    <d v="2021-03-04T00:00:00"/>
    <s v="THU"/>
    <s v="MAR"/>
    <x v="2"/>
    <s v="Q1"/>
    <s v="WEEKDAY"/>
    <n v="19"/>
    <n v="25"/>
    <n v="10"/>
    <n v="190"/>
    <n v="15"/>
    <n v="475"/>
    <n v="285"/>
    <s v="PROFIT"/>
    <n v="679"/>
    <s v="B2B"/>
    <x v="0"/>
    <x v="1"/>
    <s v="UPI"/>
  </r>
  <r>
    <s v="ID-4819"/>
    <s v="NORTH"/>
    <x v="1"/>
    <x v="4"/>
    <x v="2"/>
    <d v="2021-03-05T00:00:00"/>
    <s v="FRI"/>
    <s v="MAR"/>
    <x v="2"/>
    <s v="Q1"/>
    <s v="WEEKDAY"/>
    <n v="65"/>
    <n v="40"/>
    <n v="7"/>
    <n v="455"/>
    <n v="33"/>
    <n v="2600"/>
    <n v="2145"/>
    <s v="PROFIT"/>
    <n v="276"/>
    <s v="B2B"/>
    <x v="0"/>
    <x v="2"/>
    <s v="CREDIT"/>
  </r>
  <r>
    <s v="ID-3328"/>
    <s v="WEST"/>
    <x v="6"/>
    <x v="2"/>
    <x v="2"/>
    <d v="2021-03-06T00:00:00"/>
    <s v="SAT"/>
    <s v="MAR"/>
    <x v="2"/>
    <s v="Q1"/>
    <s v="WEEKEND"/>
    <n v="82"/>
    <n v="5"/>
    <n v="2"/>
    <n v="164"/>
    <n v="3"/>
    <n v="410"/>
    <n v="246"/>
    <s v="PROFIT"/>
    <n v="685"/>
    <s v="B2B"/>
    <x v="1"/>
    <x v="1"/>
    <s v="CASH"/>
  </r>
  <r>
    <s v="ID-8566"/>
    <s v="WEST"/>
    <x v="0"/>
    <x v="1"/>
    <x v="5"/>
    <d v="2021-03-07T00:00:00"/>
    <s v="SUN"/>
    <s v="MAR"/>
    <x v="2"/>
    <s v="Q1"/>
    <s v="WEEKEND"/>
    <n v="36"/>
    <n v="5"/>
    <n v="3"/>
    <n v="108"/>
    <n v="2"/>
    <n v="180"/>
    <n v="72"/>
    <s v="PROFIT"/>
    <n v="60"/>
    <s v="B2B"/>
    <x v="1"/>
    <x v="2"/>
    <s v="UPI"/>
  </r>
  <r>
    <s v="ID-2885"/>
    <s v="NORTH"/>
    <x v="8"/>
    <x v="1"/>
    <x v="1"/>
    <d v="2021-03-08T00:00:00"/>
    <s v="MON"/>
    <s v="MAR"/>
    <x v="2"/>
    <s v="Q1"/>
    <s v="WEEKDAY"/>
    <n v="53"/>
    <n v="5"/>
    <n v="3"/>
    <n v="159"/>
    <n v="2"/>
    <n v="265"/>
    <n v="106"/>
    <s v="PROFIT"/>
    <n v="220"/>
    <s v="B2C"/>
    <x v="0"/>
    <x v="1"/>
    <s v="UPI"/>
  </r>
  <r>
    <s v="ID-8992"/>
    <s v="WEST"/>
    <x v="7"/>
    <x v="2"/>
    <x v="3"/>
    <d v="2021-03-09T00:00:00"/>
    <s v="TUE"/>
    <s v="MAR"/>
    <x v="2"/>
    <s v="Q1"/>
    <s v="WEEKDAY"/>
    <n v="52"/>
    <n v="5"/>
    <n v="2"/>
    <n v="104"/>
    <n v="3"/>
    <n v="260"/>
    <n v="156"/>
    <s v="PROFIT"/>
    <n v="816"/>
    <s v="B2C"/>
    <x v="0"/>
    <x v="1"/>
    <s v="UPI"/>
  </r>
  <r>
    <s v="ID-1880"/>
    <s v="WEST"/>
    <x v="6"/>
    <x v="5"/>
    <x v="0"/>
    <d v="2021-03-10T00:00:00"/>
    <s v="WED"/>
    <s v="MAR"/>
    <x v="2"/>
    <s v="Q1"/>
    <s v="WEEKDAY"/>
    <n v="67"/>
    <n v="10"/>
    <n v="4"/>
    <n v="268"/>
    <n v="6"/>
    <n v="670"/>
    <n v="402"/>
    <s v="PROFIT"/>
    <n v="354"/>
    <s v="B2C"/>
    <x v="0"/>
    <x v="1"/>
    <s v="UPI"/>
  </r>
  <r>
    <s v="ID-8140"/>
    <s v="NORTH"/>
    <x v="5"/>
    <x v="4"/>
    <x v="3"/>
    <d v="2021-03-11T00:00:00"/>
    <s v="THU"/>
    <s v="MAR"/>
    <x v="2"/>
    <s v="Q1"/>
    <s v="WEEKDAY"/>
    <n v="70"/>
    <n v="40"/>
    <n v="7"/>
    <n v="490"/>
    <n v="33"/>
    <n v="2800"/>
    <n v="2310"/>
    <s v="PROFIT"/>
    <n v="749"/>
    <s v="B2B"/>
    <x v="0"/>
    <x v="0"/>
    <s v="CASH"/>
  </r>
  <r>
    <s v="ID-8248"/>
    <s v="SOUTH"/>
    <x v="2"/>
    <x v="1"/>
    <x v="2"/>
    <d v="2021-03-12T00:00:00"/>
    <s v="FRI"/>
    <s v="MAR"/>
    <x v="2"/>
    <s v="Q1"/>
    <s v="WEEKDAY"/>
    <n v="48"/>
    <n v="5"/>
    <n v="3"/>
    <n v="144"/>
    <n v="2"/>
    <n v="240"/>
    <n v="96"/>
    <s v="PROFIT"/>
    <n v="906"/>
    <s v="B2B"/>
    <x v="0"/>
    <x v="3"/>
    <s v="CASH"/>
  </r>
  <r>
    <s v="ID-3841"/>
    <s v="SOUTH"/>
    <x v="2"/>
    <x v="5"/>
    <x v="3"/>
    <d v="2021-03-13T00:00:00"/>
    <s v="SAT"/>
    <s v="MAR"/>
    <x v="2"/>
    <s v="Q1"/>
    <s v="WEEKEND"/>
    <n v="35"/>
    <n v="10"/>
    <n v="4"/>
    <n v="140"/>
    <n v="6"/>
    <n v="350"/>
    <n v="210"/>
    <s v="PROFIT"/>
    <n v="438"/>
    <s v="B2C"/>
    <x v="0"/>
    <x v="0"/>
    <s v="UPI"/>
  </r>
  <r>
    <s v="ID-8638"/>
    <s v="NORTH"/>
    <x v="0"/>
    <x v="2"/>
    <x v="2"/>
    <d v="2021-03-14T00:00:00"/>
    <s v="SUN"/>
    <s v="MAR"/>
    <x v="2"/>
    <s v="Q1"/>
    <s v="WEEKEND"/>
    <n v="37"/>
    <n v="5"/>
    <n v="2"/>
    <n v="74"/>
    <n v="3"/>
    <n v="185"/>
    <n v="111"/>
    <s v="PROFIT"/>
    <n v="926"/>
    <s v="B2B"/>
    <x v="1"/>
    <x v="1"/>
    <s v="CREDIT"/>
  </r>
  <r>
    <s v="ID-2236"/>
    <s v="SOUTH"/>
    <x v="1"/>
    <x v="1"/>
    <x v="3"/>
    <d v="2021-03-15T00:00:00"/>
    <s v="MON"/>
    <s v="MAR"/>
    <x v="2"/>
    <s v="Q1"/>
    <s v="WEEKDAY"/>
    <n v="20"/>
    <n v="5"/>
    <n v="3"/>
    <n v="60"/>
    <n v="2"/>
    <n v="100"/>
    <n v="40"/>
    <s v="PROFIT"/>
    <n v="914"/>
    <s v="B2B"/>
    <x v="0"/>
    <x v="3"/>
    <s v="UPI"/>
  </r>
  <r>
    <s v="ID-6912"/>
    <s v="EAST"/>
    <x v="5"/>
    <x v="4"/>
    <x v="4"/>
    <d v="2021-03-16T00:00:00"/>
    <s v="TUE"/>
    <s v="MAR"/>
    <x v="2"/>
    <s v="Q1"/>
    <s v="WEEKDAY"/>
    <n v="54"/>
    <n v="40"/>
    <n v="7"/>
    <n v="378"/>
    <n v="33"/>
    <n v="2160"/>
    <n v="1782"/>
    <s v="PROFIT"/>
    <n v="979"/>
    <s v="B2B"/>
    <x v="1"/>
    <x v="3"/>
    <s v="CASH"/>
  </r>
  <r>
    <s v="ID-2598"/>
    <s v="WEST"/>
    <x v="8"/>
    <x v="6"/>
    <x v="0"/>
    <d v="2021-03-17T00:00:00"/>
    <s v="WED"/>
    <s v="MAR"/>
    <x v="2"/>
    <s v="Q1"/>
    <s v="WEEKDAY"/>
    <n v="72"/>
    <n v="25"/>
    <n v="10"/>
    <n v="720"/>
    <n v="15"/>
    <n v="1800"/>
    <n v="1080"/>
    <s v="PROFIT"/>
    <n v="141"/>
    <s v="B2C"/>
    <x v="0"/>
    <x v="1"/>
    <s v="CASH"/>
  </r>
  <r>
    <s v="ID-4080"/>
    <s v="NORTH"/>
    <x v="3"/>
    <x v="3"/>
    <x v="5"/>
    <d v="2021-03-18T00:00:00"/>
    <s v="THU"/>
    <s v="MAR"/>
    <x v="2"/>
    <s v="Q1"/>
    <s v="WEEKDAY"/>
    <n v="95"/>
    <n v="15"/>
    <n v="5"/>
    <n v="475"/>
    <n v="10"/>
    <n v="1425"/>
    <n v="950"/>
    <s v="PROFIT"/>
    <n v="267"/>
    <s v="B2B"/>
    <x v="1"/>
    <x v="0"/>
    <s v="UPI"/>
  </r>
  <r>
    <s v="ID-7718"/>
    <s v="SOUTH"/>
    <x v="0"/>
    <x v="6"/>
    <x v="2"/>
    <d v="2021-03-19T00:00:00"/>
    <s v="FRI"/>
    <s v="MAR"/>
    <x v="2"/>
    <s v="Q1"/>
    <s v="WEEKDAY"/>
    <n v="86"/>
    <n v="25"/>
    <n v="10"/>
    <n v="860"/>
    <n v="15"/>
    <n v="2150"/>
    <n v="1290"/>
    <s v="PROFIT"/>
    <n v="952"/>
    <s v="B2B"/>
    <x v="1"/>
    <x v="2"/>
    <s v="CASH"/>
  </r>
  <r>
    <s v="ID-7420"/>
    <s v="WEST"/>
    <x v="1"/>
    <x v="0"/>
    <x v="1"/>
    <d v="2021-03-20T00:00:00"/>
    <s v="SAT"/>
    <s v="MAR"/>
    <x v="2"/>
    <s v="Q1"/>
    <s v="WEEKEND"/>
    <n v="21"/>
    <n v="5"/>
    <n v="2"/>
    <n v="42"/>
    <n v="3"/>
    <n v="105"/>
    <n v="63"/>
    <s v="PROFIT"/>
    <n v="103"/>
    <s v="B2C"/>
    <x v="1"/>
    <x v="2"/>
    <s v="UPI"/>
  </r>
  <r>
    <s v="ID-7669"/>
    <s v="NORTH"/>
    <x v="4"/>
    <x v="5"/>
    <x v="3"/>
    <d v="2021-03-21T00:00:00"/>
    <s v="SUN"/>
    <s v="MAR"/>
    <x v="2"/>
    <s v="Q1"/>
    <s v="WEEKEND"/>
    <n v="73"/>
    <n v="10"/>
    <n v="4"/>
    <n v="292"/>
    <n v="6"/>
    <n v="730"/>
    <n v="438"/>
    <s v="PROFIT"/>
    <n v="448"/>
    <s v="B2B"/>
    <x v="1"/>
    <x v="3"/>
    <s v="UPI"/>
  </r>
  <r>
    <s v="ID-8099"/>
    <s v="WEST"/>
    <x v="5"/>
    <x v="1"/>
    <x v="0"/>
    <d v="2021-03-22T00:00:00"/>
    <s v="MON"/>
    <s v="MAR"/>
    <x v="2"/>
    <s v="Q1"/>
    <s v="WEEKDAY"/>
    <n v="26"/>
    <n v="5"/>
    <n v="3"/>
    <n v="78"/>
    <n v="2"/>
    <n v="130"/>
    <n v="52"/>
    <s v="PROFIT"/>
    <n v="261"/>
    <s v="B2B"/>
    <x v="0"/>
    <x v="1"/>
    <s v="CASH"/>
  </r>
  <r>
    <s v="ID-7202"/>
    <s v="EAST"/>
    <x v="8"/>
    <x v="5"/>
    <x v="5"/>
    <d v="2021-03-23T00:00:00"/>
    <s v="TUE"/>
    <s v="MAR"/>
    <x v="2"/>
    <s v="Q1"/>
    <s v="WEEKDAY"/>
    <n v="61"/>
    <n v="10"/>
    <n v="4"/>
    <n v="244"/>
    <n v="6"/>
    <n v="610"/>
    <n v="366"/>
    <s v="PROFIT"/>
    <n v="988"/>
    <s v="B2B"/>
    <x v="0"/>
    <x v="3"/>
    <s v="CREDIT"/>
  </r>
  <r>
    <s v="ID-4131"/>
    <s v="EAST"/>
    <x v="0"/>
    <x v="1"/>
    <x v="3"/>
    <d v="2021-03-24T00:00:00"/>
    <s v="WED"/>
    <s v="MAR"/>
    <x v="2"/>
    <s v="Q1"/>
    <s v="WEEKDAY"/>
    <n v="29"/>
    <n v="5"/>
    <n v="3"/>
    <n v="87"/>
    <n v="2"/>
    <n v="145"/>
    <n v="58"/>
    <s v="PROFIT"/>
    <n v="170"/>
    <s v="B2C"/>
    <x v="1"/>
    <x v="1"/>
    <s v="CREDIT"/>
  </r>
  <r>
    <s v="ID-7054"/>
    <s v="NORTH"/>
    <x v="5"/>
    <x v="2"/>
    <x v="0"/>
    <d v="2021-03-25T00:00:00"/>
    <s v="THU"/>
    <s v="MAR"/>
    <x v="2"/>
    <s v="Q1"/>
    <s v="WEEKDAY"/>
    <n v="28"/>
    <n v="5"/>
    <n v="2"/>
    <n v="56"/>
    <n v="3"/>
    <n v="140"/>
    <n v="84"/>
    <s v="PROFIT"/>
    <n v="432"/>
    <s v="B2B"/>
    <x v="1"/>
    <x v="0"/>
    <s v="UPI"/>
  </r>
  <r>
    <s v="ID-5456"/>
    <s v="EAST"/>
    <x v="8"/>
    <x v="0"/>
    <x v="4"/>
    <d v="2021-03-26T00:00:00"/>
    <s v="FRI"/>
    <s v="MAR"/>
    <x v="2"/>
    <s v="Q1"/>
    <s v="WEEKDAY"/>
    <n v="79"/>
    <n v="5"/>
    <n v="2"/>
    <n v="158"/>
    <n v="3"/>
    <n v="395"/>
    <n v="237"/>
    <s v="PROFIT"/>
    <n v="672"/>
    <s v="B2B"/>
    <x v="0"/>
    <x v="0"/>
    <s v="UPI"/>
  </r>
  <r>
    <s v="ID-6511"/>
    <s v="NORTH"/>
    <x v="0"/>
    <x v="0"/>
    <x v="4"/>
    <d v="2021-03-27T00:00:00"/>
    <s v="SAT"/>
    <s v="MAR"/>
    <x v="2"/>
    <s v="Q1"/>
    <s v="WEEKEND"/>
    <n v="72"/>
    <n v="5"/>
    <n v="2"/>
    <n v="144"/>
    <n v="3"/>
    <n v="360"/>
    <n v="216"/>
    <s v="PROFIT"/>
    <n v="842"/>
    <s v="B2C"/>
    <x v="0"/>
    <x v="1"/>
    <s v="UPI"/>
  </r>
  <r>
    <s v="ID-8159"/>
    <s v="SOUTH"/>
    <x v="3"/>
    <x v="6"/>
    <x v="2"/>
    <d v="2021-03-28T00:00:00"/>
    <s v="SUN"/>
    <s v="MAR"/>
    <x v="2"/>
    <s v="Q1"/>
    <s v="WEEKEND"/>
    <n v="49"/>
    <n v="25"/>
    <n v="10"/>
    <n v="490"/>
    <n v="15"/>
    <n v="1225"/>
    <n v="735"/>
    <s v="PROFIT"/>
    <n v="199"/>
    <s v="B2C"/>
    <x v="1"/>
    <x v="2"/>
    <s v="UPI"/>
  </r>
  <r>
    <s v="ID-1601"/>
    <s v="EAST"/>
    <x v="2"/>
    <x v="3"/>
    <x v="3"/>
    <d v="2021-03-29T00:00:00"/>
    <s v="MON"/>
    <s v="MAR"/>
    <x v="2"/>
    <s v="Q1"/>
    <s v="WEEKDAY"/>
    <n v="54"/>
    <n v="15"/>
    <n v="5"/>
    <n v="270"/>
    <n v="10"/>
    <n v="810"/>
    <n v="540"/>
    <s v="PROFIT"/>
    <n v="843"/>
    <s v="B2B"/>
    <x v="0"/>
    <x v="3"/>
    <s v="UPI"/>
  </r>
  <r>
    <s v="ID-2370"/>
    <s v="WEST"/>
    <x v="8"/>
    <x v="1"/>
    <x v="2"/>
    <d v="2021-03-30T00:00:00"/>
    <s v="TUE"/>
    <s v="MAR"/>
    <x v="2"/>
    <s v="Q1"/>
    <s v="WEEKDAY"/>
    <n v="27"/>
    <n v="5"/>
    <n v="3"/>
    <n v="81"/>
    <n v="2"/>
    <n v="135"/>
    <n v="54"/>
    <s v="PROFIT"/>
    <n v="588"/>
    <s v="B2B"/>
    <x v="1"/>
    <x v="3"/>
    <s v="CREDIT"/>
  </r>
  <r>
    <s v="ID-3993"/>
    <s v="NORTH"/>
    <x v="2"/>
    <x v="1"/>
    <x v="0"/>
    <d v="2021-03-31T00:00:00"/>
    <s v="WED"/>
    <s v="MAR"/>
    <x v="2"/>
    <s v="Q1"/>
    <s v="WEEKDAY"/>
    <n v="15"/>
    <n v="5"/>
    <n v="3"/>
    <n v="45"/>
    <n v="2"/>
    <n v="75"/>
    <n v="30"/>
    <s v="PROFIT"/>
    <n v="262"/>
    <s v="B2C"/>
    <x v="0"/>
    <x v="2"/>
    <s v="UPI"/>
  </r>
  <r>
    <s v="ID-2055"/>
    <s v="WEST"/>
    <x v="2"/>
    <x v="6"/>
    <x v="2"/>
    <d v="2021-04-01T00:00:00"/>
    <s v="THU"/>
    <s v="APR"/>
    <x v="2"/>
    <s v="Q2"/>
    <s v="WEEKDAY"/>
    <n v="58"/>
    <n v="25"/>
    <n v="10"/>
    <n v="580"/>
    <n v="15"/>
    <n v="1450"/>
    <n v="870"/>
    <s v="PROFIT"/>
    <n v="338"/>
    <s v="B2B"/>
    <x v="0"/>
    <x v="3"/>
    <s v="CASH"/>
  </r>
  <r>
    <s v="ID-5708"/>
    <s v="WEST"/>
    <x v="4"/>
    <x v="6"/>
    <x v="5"/>
    <d v="2021-04-02T00:00:00"/>
    <s v="FRI"/>
    <s v="APR"/>
    <x v="2"/>
    <s v="Q2"/>
    <s v="WEEKDAY"/>
    <n v="30"/>
    <n v="25"/>
    <n v="10"/>
    <n v="300"/>
    <n v="15"/>
    <n v="750"/>
    <n v="450"/>
    <s v="PROFIT"/>
    <n v="731"/>
    <s v="B2B"/>
    <x v="1"/>
    <x v="1"/>
    <s v="UPI"/>
  </r>
  <r>
    <s v="ID-3034"/>
    <s v="EAST"/>
    <x v="1"/>
    <x v="0"/>
    <x v="3"/>
    <d v="2021-04-03T00:00:00"/>
    <s v="SAT"/>
    <s v="APR"/>
    <x v="2"/>
    <s v="Q2"/>
    <s v="WEEKEND"/>
    <n v="33"/>
    <n v="5"/>
    <n v="2"/>
    <n v="66"/>
    <n v="3"/>
    <n v="165"/>
    <n v="99"/>
    <s v="PROFIT"/>
    <n v="503"/>
    <s v="B2C"/>
    <x v="0"/>
    <x v="3"/>
    <s v="UPI"/>
  </r>
  <r>
    <s v="ID-2206"/>
    <s v="SOUTH"/>
    <x v="1"/>
    <x v="4"/>
    <x v="3"/>
    <d v="2021-04-04T00:00:00"/>
    <s v="SUN"/>
    <s v="APR"/>
    <x v="2"/>
    <s v="Q2"/>
    <s v="WEEKEND"/>
    <n v="32"/>
    <n v="40"/>
    <n v="7"/>
    <n v="224"/>
    <n v="33"/>
    <n v="1280"/>
    <n v="1056"/>
    <s v="PROFIT"/>
    <n v="511"/>
    <s v="B2B"/>
    <x v="0"/>
    <x v="2"/>
    <s v="UPI"/>
  </r>
  <r>
    <s v="ID-4141"/>
    <s v="WEST"/>
    <x v="5"/>
    <x v="2"/>
    <x v="5"/>
    <d v="2021-04-05T00:00:00"/>
    <s v="MON"/>
    <s v="APR"/>
    <x v="2"/>
    <s v="Q2"/>
    <s v="WEEKDAY"/>
    <n v="31"/>
    <n v="5"/>
    <n v="2"/>
    <n v="62"/>
    <n v="3"/>
    <n v="155"/>
    <n v="93"/>
    <s v="PROFIT"/>
    <n v="451"/>
    <s v="B2C"/>
    <x v="0"/>
    <x v="2"/>
    <s v="UPI"/>
  </r>
  <r>
    <s v="ID-3737"/>
    <s v="NORTH"/>
    <x v="1"/>
    <x v="5"/>
    <x v="5"/>
    <d v="2021-04-06T00:00:00"/>
    <s v="TUE"/>
    <s v="APR"/>
    <x v="2"/>
    <s v="Q2"/>
    <s v="WEEKDAY"/>
    <n v="86"/>
    <n v="10"/>
    <n v="4"/>
    <n v="344"/>
    <n v="6"/>
    <n v="860"/>
    <n v="516"/>
    <s v="PROFIT"/>
    <n v="172"/>
    <s v="B2B"/>
    <x v="0"/>
    <x v="0"/>
    <s v="UPI"/>
  </r>
  <r>
    <s v="ID-6290"/>
    <s v="NORTH"/>
    <x v="0"/>
    <x v="2"/>
    <x v="5"/>
    <d v="2021-04-07T00:00:00"/>
    <s v="WED"/>
    <s v="APR"/>
    <x v="2"/>
    <s v="Q2"/>
    <s v="WEEKDAY"/>
    <n v="19"/>
    <n v="5"/>
    <n v="2"/>
    <n v="38"/>
    <n v="3"/>
    <n v="95"/>
    <n v="57"/>
    <s v="PROFIT"/>
    <n v="819"/>
    <s v="B2C"/>
    <x v="1"/>
    <x v="0"/>
    <s v="UPI"/>
  </r>
  <r>
    <s v="ID-1844"/>
    <s v="NORTH"/>
    <x v="5"/>
    <x v="2"/>
    <x v="3"/>
    <d v="2021-04-08T00:00:00"/>
    <s v="THU"/>
    <s v="APR"/>
    <x v="2"/>
    <s v="Q2"/>
    <s v="WEEKDAY"/>
    <n v="15"/>
    <n v="5"/>
    <n v="2"/>
    <n v="30"/>
    <n v="3"/>
    <n v="75"/>
    <n v="45"/>
    <s v="PROFIT"/>
    <n v="736"/>
    <s v="B2C"/>
    <x v="0"/>
    <x v="2"/>
    <s v="UPI"/>
  </r>
  <r>
    <s v="ID-1098"/>
    <s v="WEST"/>
    <x v="0"/>
    <x v="3"/>
    <x v="0"/>
    <d v="2021-04-09T00:00:00"/>
    <s v="FRI"/>
    <s v="APR"/>
    <x v="2"/>
    <s v="Q2"/>
    <s v="WEEKDAY"/>
    <n v="16"/>
    <n v="15"/>
    <n v="5"/>
    <n v="80"/>
    <n v="10"/>
    <n v="240"/>
    <n v="160"/>
    <s v="PROFIT"/>
    <n v="173"/>
    <s v="B2C"/>
    <x v="1"/>
    <x v="1"/>
    <s v="CREDIT"/>
  </r>
  <r>
    <s v="ID-6486"/>
    <s v="EAST"/>
    <x v="8"/>
    <x v="5"/>
    <x v="5"/>
    <d v="2021-04-10T00:00:00"/>
    <s v="SAT"/>
    <s v="APR"/>
    <x v="2"/>
    <s v="Q2"/>
    <s v="WEEKEND"/>
    <n v="17"/>
    <n v="10"/>
    <n v="4"/>
    <n v="68"/>
    <n v="6"/>
    <n v="170"/>
    <n v="102"/>
    <s v="PROFIT"/>
    <n v="111"/>
    <s v="B2C"/>
    <x v="0"/>
    <x v="1"/>
    <s v="UPI"/>
  </r>
  <r>
    <s v="ID-7937"/>
    <s v="EAST"/>
    <x v="2"/>
    <x v="1"/>
    <x v="0"/>
    <d v="2021-04-11T00:00:00"/>
    <s v="SUN"/>
    <s v="APR"/>
    <x v="2"/>
    <s v="Q2"/>
    <s v="WEEKEND"/>
    <n v="16"/>
    <n v="5"/>
    <n v="3"/>
    <n v="48"/>
    <n v="2"/>
    <n v="80"/>
    <n v="32"/>
    <s v="PROFIT"/>
    <n v="914"/>
    <s v="B2B"/>
    <x v="1"/>
    <x v="0"/>
    <s v="CREDIT"/>
  </r>
  <r>
    <s v="ID-1698"/>
    <s v="EAST"/>
    <x v="4"/>
    <x v="4"/>
    <x v="1"/>
    <d v="2021-04-12T00:00:00"/>
    <s v="MON"/>
    <s v="APR"/>
    <x v="2"/>
    <s v="Q2"/>
    <s v="WEEKDAY"/>
    <n v="56"/>
    <n v="40"/>
    <n v="7"/>
    <n v="392"/>
    <n v="33"/>
    <n v="2240"/>
    <n v="1848"/>
    <s v="PROFIT"/>
    <n v="685"/>
    <s v="B2C"/>
    <x v="0"/>
    <x v="3"/>
    <s v="UPI"/>
  </r>
  <r>
    <s v="ID-3814"/>
    <s v="NORTH"/>
    <x v="5"/>
    <x v="2"/>
    <x v="3"/>
    <d v="2021-04-13T00:00:00"/>
    <s v="TUE"/>
    <s v="APR"/>
    <x v="2"/>
    <s v="Q2"/>
    <s v="WEEKDAY"/>
    <n v="77"/>
    <n v="5"/>
    <n v="2"/>
    <n v="154"/>
    <n v="3"/>
    <n v="385"/>
    <n v="231"/>
    <s v="PROFIT"/>
    <n v="707"/>
    <s v="B2B"/>
    <x v="1"/>
    <x v="3"/>
    <s v="CASH"/>
  </r>
  <r>
    <s v="ID-3651"/>
    <s v="WEST"/>
    <x v="2"/>
    <x v="6"/>
    <x v="4"/>
    <d v="2021-04-14T00:00:00"/>
    <s v="WED"/>
    <s v="APR"/>
    <x v="2"/>
    <s v="Q2"/>
    <s v="WEEKDAY"/>
    <n v="12"/>
    <n v="25"/>
    <n v="10"/>
    <n v="120"/>
    <n v="15"/>
    <n v="300"/>
    <n v="180"/>
    <s v="PROFIT"/>
    <n v="531"/>
    <s v="B2B"/>
    <x v="1"/>
    <x v="3"/>
    <s v="CASH"/>
  </r>
  <r>
    <s v="ID-2181"/>
    <s v="EAST"/>
    <x v="7"/>
    <x v="1"/>
    <x v="4"/>
    <d v="2021-04-15T00:00:00"/>
    <s v="THU"/>
    <s v="APR"/>
    <x v="2"/>
    <s v="Q2"/>
    <s v="WEEKDAY"/>
    <n v="15"/>
    <n v="5"/>
    <n v="3"/>
    <n v="45"/>
    <n v="2"/>
    <n v="75"/>
    <n v="30"/>
    <s v="PROFIT"/>
    <n v="642"/>
    <s v="B2B"/>
    <x v="1"/>
    <x v="2"/>
    <s v="CASH"/>
  </r>
  <r>
    <s v="ID-4150"/>
    <s v="WEST"/>
    <x v="7"/>
    <x v="2"/>
    <x v="0"/>
    <d v="2021-04-16T00:00:00"/>
    <s v="FRI"/>
    <s v="APR"/>
    <x v="2"/>
    <s v="Q2"/>
    <s v="WEEKDAY"/>
    <n v="32"/>
    <n v="5"/>
    <n v="2"/>
    <n v="64"/>
    <n v="3"/>
    <n v="160"/>
    <n v="96"/>
    <s v="PROFIT"/>
    <n v="587"/>
    <s v="B2B"/>
    <x v="0"/>
    <x v="2"/>
    <s v="CREDIT"/>
  </r>
  <r>
    <s v="ID-5871"/>
    <s v="NORTH"/>
    <x v="3"/>
    <x v="3"/>
    <x v="0"/>
    <d v="2021-04-17T00:00:00"/>
    <s v="SAT"/>
    <s v="APR"/>
    <x v="2"/>
    <s v="Q2"/>
    <s v="WEEKEND"/>
    <n v="38"/>
    <n v="15"/>
    <n v="5"/>
    <n v="190"/>
    <n v="10"/>
    <n v="570"/>
    <n v="380"/>
    <s v="PROFIT"/>
    <n v="449"/>
    <s v="B2B"/>
    <x v="0"/>
    <x v="0"/>
    <s v="UPI"/>
  </r>
  <r>
    <s v="ID-1802"/>
    <s v="SOUTH"/>
    <x v="0"/>
    <x v="1"/>
    <x v="5"/>
    <d v="2021-04-18T00:00:00"/>
    <s v="SUN"/>
    <s v="APR"/>
    <x v="2"/>
    <s v="Q2"/>
    <s v="WEEKEND"/>
    <n v="54"/>
    <n v="5"/>
    <n v="3"/>
    <n v="162"/>
    <n v="2"/>
    <n v="270"/>
    <n v="108"/>
    <s v="PROFIT"/>
    <n v="805"/>
    <s v="B2C"/>
    <x v="1"/>
    <x v="3"/>
    <s v="CREDIT"/>
  </r>
  <r>
    <s v="ID-1149"/>
    <s v="NORTH"/>
    <x v="3"/>
    <x v="2"/>
    <x v="1"/>
    <d v="2021-04-19T00:00:00"/>
    <s v="MON"/>
    <s v="APR"/>
    <x v="2"/>
    <s v="Q2"/>
    <s v="WEEKDAY"/>
    <n v="14"/>
    <n v="5"/>
    <n v="2"/>
    <n v="28"/>
    <n v="3"/>
    <n v="70"/>
    <n v="42"/>
    <s v="PROFIT"/>
    <n v="609"/>
    <s v="B2C"/>
    <x v="1"/>
    <x v="0"/>
    <s v="CASH"/>
  </r>
  <r>
    <s v="ID-1516"/>
    <s v="SOUTH"/>
    <x v="4"/>
    <x v="5"/>
    <x v="1"/>
    <d v="2021-04-20T00:00:00"/>
    <s v="TUE"/>
    <s v="APR"/>
    <x v="2"/>
    <s v="Q2"/>
    <s v="WEEKDAY"/>
    <n v="94"/>
    <n v="10"/>
    <n v="4"/>
    <n v="376"/>
    <n v="6"/>
    <n v="940"/>
    <n v="564"/>
    <s v="PROFIT"/>
    <n v="233"/>
    <s v="B2C"/>
    <x v="1"/>
    <x v="0"/>
    <s v="UPI"/>
  </r>
  <r>
    <s v="ID-6993"/>
    <s v="NORTH"/>
    <x v="2"/>
    <x v="6"/>
    <x v="2"/>
    <d v="2021-04-21T00:00:00"/>
    <s v="WED"/>
    <s v="APR"/>
    <x v="2"/>
    <s v="Q2"/>
    <s v="WEEKDAY"/>
    <n v="61"/>
    <n v="25"/>
    <n v="10"/>
    <n v="610"/>
    <n v="15"/>
    <n v="1525"/>
    <n v="915"/>
    <s v="PROFIT"/>
    <n v="668"/>
    <s v="B2C"/>
    <x v="1"/>
    <x v="0"/>
    <s v="CREDIT"/>
  </r>
  <r>
    <s v="ID-3508"/>
    <s v="WEST"/>
    <x v="8"/>
    <x v="5"/>
    <x v="4"/>
    <d v="2021-04-22T00:00:00"/>
    <s v="THU"/>
    <s v="APR"/>
    <x v="2"/>
    <s v="Q2"/>
    <s v="WEEKDAY"/>
    <n v="65"/>
    <n v="10"/>
    <n v="4"/>
    <n v="260"/>
    <n v="6"/>
    <n v="650"/>
    <n v="390"/>
    <s v="PROFIT"/>
    <n v="492"/>
    <s v="B2B"/>
    <x v="0"/>
    <x v="0"/>
    <s v="UPI"/>
  </r>
  <r>
    <s v="ID-1347"/>
    <s v="NORTH"/>
    <x v="6"/>
    <x v="6"/>
    <x v="2"/>
    <d v="2021-04-23T00:00:00"/>
    <s v="FRI"/>
    <s v="APR"/>
    <x v="2"/>
    <s v="Q2"/>
    <s v="WEEKDAY"/>
    <n v="42"/>
    <n v="25"/>
    <n v="10"/>
    <n v="420"/>
    <n v="15"/>
    <n v="1050"/>
    <n v="630"/>
    <s v="PROFIT"/>
    <n v="946"/>
    <s v="B2B"/>
    <x v="0"/>
    <x v="3"/>
    <s v="CREDIT"/>
  </r>
  <r>
    <s v="ID-2582"/>
    <s v="SOUTH"/>
    <x v="4"/>
    <x v="1"/>
    <x v="3"/>
    <d v="2021-04-24T00:00:00"/>
    <s v="SAT"/>
    <s v="APR"/>
    <x v="2"/>
    <s v="Q2"/>
    <s v="WEEKEND"/>
    <n v="63"/>
    <n v="5"/>
    <n v="3"/>
    <n v="189"/>
    <n v="2"/>
    <n v="315"/>
    <n v="126"/>
    <s v="PROFIT"/>
    <n v="714"/>
    <s v="B2B"/>
    <x v="1"/>
    <x v="0"/>
    <s v="CREDIT"/>
  </r>
  <r>
    <s v="ID-5216"/>
    <s v="WEST"/>
    <x v="1"/>
    <x v="4"/>
    <x v="2"/>
    <d v="2021-04-25T00:00:00"/>
    <s v="SUN"/>
    <s v="APR"/>
    <x v="2"/>
    <s v="Q2"/>
    <s v="WEEKEND"/>
    <n v="62"/>
    <n v="40"/>
    <n v="7"/>
    <n v="434"/>
    <n v="33"/>
    <n v="2480"/>
    <n v="2046"/>
    <s v="PROFIT"/>
    <n v="216"/>
    <s v="B2B"/>
    <x v="0"/>
    <x v="3"/>
    <s v="CASH"/>
  </r>
  <r>
    <s v="ID-1804"/>
    <s v="WEST"/>
    <x v="3"/>
    <x v="2"/>
    <x v="0"/>
    <d v="2021-04-26T00:00:00"/>
    <s v="MON"/>
    <s v="APR"/>
    <x v="2"/>
    <s v="Q2"/>
    <s v="WEEKDAY"/>
    <n v="13"/>
    <n v="5"/>
    <n v="2"/>
    <n v="26"/>
    <n v="3"/>
    <n v="65"/>
    <n v="39"/>
    <s v="PROFIT"/>
    <n v="155"/>
    <s v="B2C"/>
    <x v="1"/>
    <x v="2"/>
    <s v="CREDIT"/>
  </r>
  <r>
    <s v="ID-1843"/>
    <s v="SOUTH"/>
    <x v="3"/>
    <x v="6"/>
    <x v="5"/>
    <d v="2021-04-27T00:00:00"/>
    <s v="TUE"/>
    <s v="APR"/>
    <x v="2"/>
    <s v="Q2"/>
    <s v="WEEKDAY"/>
    <n v="67"/>
    <n v="25"/>
    <n v="10"/>
    <n v="670"/>
    <n v="15"/>
    <n v="1675"/>
    <n v="1005"/>
    <s v="PROFIT"/>
    <n v="62"/>
    <s v="B2C"/>
    <x v="0"/>
    <x v="1"/>
    <s v="CASH"/>
  </r>
  <r>
    <s v="ID-8833"/>
    <s v="EAST"/>
    <x v="3"/>
    <x v="5"/>
    <x v="2"/>
    <d v="2021-04-28T00:00:00"/>
    <s v="WED"/>
    <s v="APR"/>
    <x v="2"/>
    <s v="Q2"/>
    <s v="WEEKDAY"/>
    <n v="16"/>
    <n v="10"/>
    <n v="4"/>
    <n v="64"/>
    <n v="6"/>
    <n v="160"/>
    <n v="96"/>
    <s v="PROFIT"/>
    <n v="572"/>
    <s v="B2B"/>
    <x v="0"/>
    <x v="1"/>
    <s v="CASH"/>
  </r>
  <r>
    <s v="ID-7027"/>
    <s v="NORTH"/>
    <x v="1"/>
    <x v="1"/>
    <x v="2"/>
    <d v="2021-04-29T00:00:00"/>
    <s v="THU"/>
    <s v="APR"/>
    <x v="2"/>
    <s v="Q2"/>
    <s v="WEEKDAY"/>
    <n v="24"/>
    <n v="5"/>
    <n v="3"/>
    <n v="72"/>
    <n v="2"/>
    <n v="120"/>
    <n v="48"/>
    <s v="PROFIT"/>
    <n v="295"/>
    <s v="B2B"/>
    <x v="1"/>
    <x v="2"/>
    <s v="CREDIT"/>
  </r>
  <r>
    <s v="ID-3151"/>
    <s v="SOUTH"/>
    <x v="6"/>
    <x v="0"/>
    <x v="3"/>
    <d v="2021-04-30T00:00:00"/>
    <s v="FRI"/>
    <s v="APR"/>
    <x v="2"/>
    <s v="Q2"/>
    <s v="WEEKDAY"/>
    <n v="93"/>
    <n v="5"/>
    <n v="2"/>
    <n v="186"/>
    <n v="3"/>
    <n v="465"/>
    <n v="279"/>
    <s v="PROFIT"/>
    <n v="954"/>
    <s v="B2B"/>
    <x v="1"/>
    <x v="1"/>
    <s v="UPI"/>
  </r>
  <r>
    <s v="ID-4681"/>
    <s v="NORTH"/>
    <x v="0"/>
    <x v="1"/>
    <x v="5"/>
    <d v="2021-05-01T00:00:00"/>
    <s v="SAT"/>
    <s v="MAY"/>
    <x v="2"/>
    <s v="Q2"/>
    <s v="WEEKEND"/>
    <n v="94"/>
    <n v="5"/>
    <n v="3"/>
    <n v="282"/>
    <n v="2"/>
    <n v="470"/>
    <n v="188"/>
    <s v="PROFIT"/>
    <n v="582"/>
    <s v="B2C"/>
    <x v="1"/>
    <x v="1"/>
    <s v="CASH"/>
  </r>
  <r>
    <s v="ID-6659"/>
    <s v="EAST"/>
    <x v="7"/>
    <x v="6"/>
    <x v="4"/>
    <d v="2021-05-02T00:00:00"/>
    <s v="SUN"/>
    <s v="MAY"/>
    <x v="2"/>
    <s v="Q2"/>
    <s v="WEEKEND"/>
    <n v="33"/>
    <n v="25"/>
    <n v="10"/>
    <n v="330"/>
    <n v="15"/>
    <n v="825"/>
    <n v="495"/>
    <s v="PROFIT"/>
    <n v="366"/>
    <s v="B2C"/>
    <x v="1"/>
    <x v="1"/>
    <s v="UPI"/>
  </r>
  <r>
    <s v="ID-7616"/>
    <s v="SOUTH"/>
    <x v="3"/>
    <x v="4"/>
    <x v="2"/>
    <d v="2021-05-03T00:00:00"/>
    <s v="MON"/>
    <s v="MAY"/>
    <x v="2"/>
    <s v="Q2"/>
    <s v="WEEKDAY"/>
    <n v="81"/>
    <n v="40"/>
    <n v="7"/>
    <n v="567"/>
    <n v="33"/>
    <n v="3240"/>
    <n v="2673"/>
    <s v="PROFIT"/>
    <n v="901"/>
    <s v="B2B"/>
    <x v="1"/>
    <x v="2"/>
    <s v="CASH"/>
  </r>
  <r>
    <s v="ID-6324"/>
    <s v="NORTH"/>
    <x v="1"/>
    <x v="1"/>
    <x v="0"/>
    <d v="2021-05-04T00:00:00"/>
    <s v="TUE"/>
    <s v="MAY"/>
    <x v="2"/>
    <s v="Q2"/>
    <s v="WEEKDAY"/>
    <n v="21"/>
    <n v="5"/>
    <n v="3"/>
    <n v="63"/>
    <n v="2"/>
    <n v="105"/>
    <n v="42"/>
    <s v="PROFIT"/>
    <n v="297"/>
    <s v="B2C"/>
    <x v="0"/>
    <x v="1"/>
    <s v="UPI"/>
  </r>
  <r>
    <s v="ID-6157"/>
    <s v="SOUTH"/>
    <x v="8"/>
    <x v="3"/>
    <x v="5"/>
    <d v="2021-05-05T00:00:00"/>
    <s v="WED"/>
    <s v="MAY"/>
    <x v="2"/>
    <s v="Q2"/>
    <s v="WEEKDAY"/>
    <n v="29"/>
    <n v="15"/>
    <n v="5"/>
    <n v="145"/>
    <n v="10"/>
    <n v="435"/>
    <n v="290"/>
    <s v="PROFIT"/>
    <n v="148"/>
    <s v="B2C"/>
    <x v="1"/>
    <x v="2"/>
    <s v="UPI"/>
  </r>
  <r>
    <s v="ID-3050"/>
    <s v="EAST"/>
    <x v="1"/>
    <x v="1"/>
    <x v="1"/>
    <d v="2021-05-06T00:00:00"/>
    <s v="THU"/>
    <s v="MAY"/>
    <x v="2"/>
    <s v="Q2"/>
    <s v="WEEKDAY"/>
    <n v="12"/>
    <n v="5"/>
    <n v="3"/>
    <n v="36"/>
    <n v="2"/>
    <n v="60"/>
    <n v="24"/>
    <s v="PROFIT"/>
    <n v="926"/>
    <s v="B2C"/>
    <x v="0"/>
    <x v="2"/>
    <s v="UPI"/>
  </r>
  <r>
    <s v="ID-1910"/>
    <s v="SOUTH"/>
    <x v="3"/>
    <x v="6"/>
    <x v="0"/>
    <d v="2021-05-07T00:00:00"/>
    <s v="FRI"/>
    <s v="MAY"/>
    <x v="2"/>
    <s v="Q2"/>
    <s v="WEEKDAY"/>
    <n v="44"/>
    <n v="25"/>
    <n v="10"/>
    <n v="440"/>
    <n v="15"/>
    <n v="1100"/>
    <n v="660"/>
    <s v="PROFIT"/>
    <n v="946"/>
    <s v="B2B"/>
    <x v="0"/>
    <x v="2"/>
    <s v="UPI"/>
  </r>
  <r>
    <s v="ID-2509"/>
    <s v="WEST"/>
    <x v="4"/>
    <x v="4"/>
    <x v="1"/>
    <d v="2021-05-08T00:00:00"/>
    <s v="SAT"/>
    <s v="MAY"/>
    <x v="2"/>
    <s v="Q2"/>
    <s v="WEEKEND"/>
    <n v="14"/>
    <n v="40"/>
    <n v="7"/>
    <n v="98"/>
    <n v="33"/>
    <n v="560"/>
    <n v="462"/>
    <s v="PROFIT"/>
    <n v="795"/>
    <s v="B2B"/>
    <x v="0"/>
    <x v="0"/>
    <s v="CREDIT"/>
  </r>
  <r>
    <s v="ID-3601"/>
    <s v="NORTH"/>
    <x v="8"/>
    <x v="0"/>
    <x v="2"/>
    <d v="2021-05-09T00:00:00"/>
    <s v="SUN"/>
    <s v="MAY"/>
    <x v="2"/>
    <s v="Q2"/>
    <s v="WEEKEND"/>
    <n v="47"/>
    <n v="5"/>
    <n v="2"/>
    <n v="94"/>
    <n v="3"/>
    <n v="235"/>
    <n v="141"/>
    <s v="PROFIT"/>
    <n v="867"/>
    <s v="B2C"/>
    <x v="1"/>
    <x v="2"/>
    <s v="UPI"/>
  </r>
  <r>
    <s v="ID-7540"/>
    <s v="NORTH"/>
    <x v="3"/>
    <x v="5"/>
    <x v="5"/>
    <d v="2021-05-10T00:00:00"/>
    <s v="MON"/>
    <s v="MAY"/>
    <x v="2"/>
    <s v="Q2"/>
    <s v="WEEKDAY"/>
    <n v="84"/>
    <n v="10"/>
    <n v="4"/>
    <n v="336"/>
    <n v="6"/>
    <n v="840"/>
    <n v="504"/>
    <s v="PROFIT"/>
    <n v="678"/>
    <s v="B2B"/>
    <x v="0"/>
    <x v="2"/>
    <s v="CASH"/>
  </r>
  <r>
    <s v="ID-2674"/>
    <s v="NORTH"/>
    <x v="8"/>
    <x v="3"/>
    <x v="4"/>
    <d v="2021-05-11T00:00:00"/>
    <s v="TUE"/>
    <s v="MAY"/>
    <x v="2"/>
    <s v="Q2"/>
    <s v="WEEKDAY"/>
    <n v="49"/>
    <n v="15"/>
    <n v="5"/>
    <n v="245"/>
    <n v="10"/>
    <n v="735"/>
    <n v="490"/>
    <s v="PROFIT"/>
    <n v="819"/>
    <s v="B2C"/>
    <x v="0"/>
    <x v="1"/>
    <s v="CREDIT"/>
  </r>
  <r>
    <s v="ID-7954"/>
    <s v="WEST"/>
    <x v="0"/>
    <x v="6"/>
    <x v="5"/>
    <d v="2021-05-12T00:00:00"/>
    <s v="WED"/>
    <s v="MAY"/>
    <x v="2"/>
    <s v="Q2"/>
    <s v="WEEKDAY"/>
    <n v="96"/>
    <n v="25"/>
    <n v="10"/>
    <n v="960"/>
    <n v="15"/>
    <n v="2400"/>
    <n v="1440"/>
    <s v="PROFIT"/>
    <n v="315"/>
    <s v="B2B"/>
    <x v="1"/>
    <x v="0"/>
    <s v="CREDIT"/>
  </r>
  <r>
    <s v="ID-3737"/>
    <s v="SOUTH"/>
    <x v="6"/>
    <x v="6"/>
    <x v="4"/>
    <d v="2021-05-13T00:00:00"/>
    <s v="THU"/>
    <s v="MAY"/>
    <x v="2"/>
    <s v="Q2"/>
    <s v="WEEKDAY"/>
    <n v="40"/>
    <n v="25"/>
    <n v="10"/>
    <n v="400"/>
    <n v="15"/>
    <n v="1000"/>
    <n v="600"/>
    <s v="PROFIT"/>
    <n v="613"/>
    <s v="B2B"/>
    <x v="1"/>
    <x v="2"/>
    <s v="CREDIT"/>
  </r>
  <r>
    <s v="ID-5710"/>
    <s v="EAST"/>
    <x v="2"/>
    <x v="0"/>
    <x v="1"/>
    <d v="2021-05-14T00:00:00"/>
    <s v="FRI"/>
    <s v="MAY"/>
    <x v="2"/>
    <s v="Q2"/>
    <s v="WEEKDAY"/>
    <n v="43"/>
    <n v="5"/>
    <n v="2"/>
    <n v="86"/>
    <n v="3"/>
    <n v="215"/>
    <n v="129"/>
    <s v="PROFIT"/>
    <n v="510"/>
    <s v="B2B"/>
    <x v="0"/>
    <x v="2"/>
    <s v="CASH"/>
  </r>
  <r>
    <s v="ID-6062"/>
    <s v="SOUTH"/>
    <x v="5"/>
    <x v="1"/>
    <x v="5"/>
    <d v="2021-05-15T00:00:00"/>
    <s v="SAT"/>
    <s v="MAY"/>
    <x v="2"/>
    <s v="Q2"/>
    <s v="WEEKEND"/>
    <n v="80"/>
    <n v="5"/>
    <n v="3"/>
    <n v="240"/>
    <n v="2"/>
    <n v="400"/>
    <n v="160"/>
    <s v="PROFIT"/>
    <n v="644"/>
    <s v="B2B"/>
    <x v="1"/>
    <x v="1"/>
    <s v="CREDIT"/>
  </r>
  <r>
    <s v="ID-7689"/>
    <s v="WEST"/>
    <x v="5"/>
    <x v="2"/>
    <x v="3"/>
    <d v="2021-05-16T00:00:00"/>
    <s v="SUN"/>
    <s v="MAY"/>
    <x v="2"/>
    <s v="Q2"/>
    <s v="WEEKEND"/>
    <n v="54"/>
    <n v="5"/>
    <n v="2"/>
    <n v="108"/>
    <n v="3"/>
    <n v="270"/>
    <n v="162"/>
    <s v="PROFIT"/>
    <n v="801"/>
    <s v="B2C"/>
    <x v="1"/>
    <x v="0"/>
    <s v="UPI"/>
  </r>
  <r>
    <s v="ID-5405"/>
    <s v="NORTH"/>
    <x v="5"/>
    <x v="1"/>
    <x v="5"/>
    <d v="2021-05-17T00:00:00"/>
    <s v="MON"/>
    <s v="MAY"/>
    <x v="2"/>
    <s v="Q2"/>
    <s v="WEEKDAY"/>
    <n v="52"/>
    <n v="5"/>
    <n v="3"/>
    <n v="156"/>
    <n v="2"/>
    <n v="260"/>
    <n v="104"/>
    <s v="PROFIT"/>
    <n v="836"/>
    <s v="B2B"/>
    <x v="1"/>
    <x v="2"/>
    <s v="CASH"/>
  </r>
  <r>
    <s v="ID-3689"/>
    <s v="EAST"/>
    <x v="0"/>
    <x v="3"/>
    <x v="2"/>
    <d v="2021-05-18T00:00:00"/>
    <s v="TUE"/>
    <s v="MAY"/>
    <x v="2"/>
    <s v="Q2"/>
    <s v="WEEKDAY"/>
    <n v="91"/>
    <n v="15"/>
    <n v="5"/>
    <n v="455"/>
    <n v="10"/>
    <n v="1365"/>
    <n v="910"/>
    <s v="PROFIT"/>
    <n v="67"/>
    <s v="B2B"/>
    <x v="1"/>
    <x v="0"/>
    <s v="UPI"/>
  </r>
  <r>
    <s v="ID-5099"/>
    <s v="SOUTH"/>
    <x v="6"/>
    <x v="1"/>
    <x v="2"/>
    <d v="2021-05-19T00:00:00"/>
    <s v="WED"/>
    <s v="MAY"/>
    <x v="2"/>
    <s v="Q2"/>
    <s v="WEEKDAY"/>
    <n v="32"/>
    <n v="5"/>
    <n v="3"/>
    <n v="96"/>
    <n v="2"/>
    <n v="160"/>
    <n v="64"/>
    <s v="PROFIT"/>
    <n v="537"/>
    <s v="B2B"/>
    <x v="1"/>
    <x v="3"/>
    <s v="CREDIT"/>
  </r>
  <r>
    <s v="ID-5219"/>
    <s v="NORTH"/>
    <x v="2"/>
    <x v="0"/>
    <x v="5"/>
    <d v="2021-05-20T00:00:00"/>
    <s v="THU"/>
    <s v="MAY"/>
    <x v="2"/>
    <s v="Q2"/>
    <s v="WEEKDAY"/>
    <n v="40"/>
    <n v="5"/>
    <n v="2"/>
    <n v="80"/>
    <n v="3"/>
    <n v="200"/>
    <n v="120"/>
    <s v="PROFIT"/>
    <n v="879"/>
    <s v="B2C"/>
    <x v="1"/>
    <x v="0"/>
    <s v="CASH"/>
  </r>
  <r>
    <s v="ID-5157"/>
    <s v="EAST"/>
    <x v="3"/>
    <x v="2"/>
    <x v="3"/>
    <d v="2021-05-21T00:00:00"/>
    <s v="FRI"/>
    <s v="MAY"/>
    <x v="2"/>
    <s v="Q2"/>
    <s v="WEEKDAY"/>
    <n v="44"/>
    <n v="5"/>
    <n v="2"/>
    <n v="88"/>
    <n v="3"/>
    <n v="220"/>
    <n v="132"/>
    <s v="PROFIT"/>
    <n v="954"/>
    <s v="B2B"/>
    <x v="1"/>
    <x v="0"/>
    <s v="CREDIT"/>
  </r>
  <r>
    <s v="ID-5874"/>
    <s v="NORTH"/>
    <x v="5"/>
    <x v="0"/>
    <x v="0"/>
    <d v="2021-05-22T00:00:00"/>
    <s v="SAT"/>
    <s v="MAY"/>
    <x v="2"/>
    <s v="Q2"/>
    <s v="WEEKEND"/>
    <n v="35"/>
    <n v="5"/>
    <n v="2"/>
    <n v="70"/>
    <n v="3"/>
    <n v="175"/>
    <n v="105"/>
    <s v="PROFIT"/>
    <n v="153"/>
    <s v="B2C"/>
    <x v="0"/>
    <x v="3"/>
    <s v="CASH"/>
  </r>
  <r>
    <s v="ID-1489"/>
    <s v="NORTH"/>
    <x v="8"/>
    <x v="0"/>
    <x v="5"/>
    <d v="2021-05-23T00:00:00"/>
    <s v="SUN"/>
    <s v="MAY"/>
    <x v="2"/>
    <s v="Q2"/>
    <s v="WEEKEND"/>
    <n v="72"/>
    <n v="5"/>
    <n v="2"/>
    <n v="144"/>
    <n v="3"/>
    <n v="360"/>
    <n v="216"/>
    <s v="PROFIT"/>
    <n v="681"/>
    <s v="B2B"/>
    <x v="0"/>
    <x v="1"/>
    <s v="CASH"/>
  </r>
  <r>
    <s v="ID-8400"/>
    <s v="EAST"/>
    <x v="7"/>
    <x v="3"/>
    <x v="4"/>
    <d v="2021-05-24T00:00:00"/>
    <s v="MON"/>
    <s v="MAY"/>
    <x v="2"/>
    <s v="Q2"/>
    <s v="WEEKDAY"/>
    <n v="62"/>
    <n v="15"/>
    <n v="5"/>
    <n v="310"/>
    <n v="10"/>
    <n v="930"/>
    <n v="620"/>
    <s v="PROFIT"/>
    <n v="592"/>
    <s v="B2C"/>
    <x v="1"/>
    <x v="1"/>
    <s v="UPI"/>
  </r>
  <r>
    <s v="ID-1850"/>
    <s v="NORTH"/>
    <x v="7"/>
    <x v="1"/>
    <x v="0"/>
    <d v="2021-05-25T00:00:00"/>
    <s v="TUE"/>
    <s v="MAY"/>
    <x v="2"/>
    <s v="Q2"/>
    <s v="WEEKDAY"/>
    <n v="17"/>
    <n v="5"/>
    <n v="3"/>
    <n v="51"/>
    <n v="2"/>
    <n v="85"/>
    <n v="34"/>
    <s v="PROFIT"/>
    <n v="87"/>
    <s v="B2C"/>
    <x v="1"/>
    <x v="3"/>
    <s v="CASH"/>
  </r>
  <r>
    <s v="ID-3784"/>
    <s v="NORTH"/>
    <x v="8"/>
    <x v="6"/>
    <x v="2"/>
    <d v="2021-05-26T00:00:00"/>
    <s v="WED"/>
    <s v="MAY"/>
    <x v="2"/>
    <s v="Q2"/>
    <s v="WEEKDAY"/>
    <n v="13"/>
    <n v="25"/>
    <n v="10"/>
    <n v="130"/>
    <n v="15"/>
    <n v="325"/>
    <n v="195"/>
    <s v="PROFIT"/>
    <n v="323"/>
    <s v="B2C"/>
    <x v="1"/>
    <x v="2"/>
    <s v="UPI"/>
  </r>
  <r>
    <s v="ID-7351"/>
    <s v="WEST"/>
    <x v="4"/>
    <x v="2"/>
    <x v="5"/>
    <d v="2021-05-27T00:00:00"/>
    <s v="THU"/>
    <s v="MAY"/>
    <x v="2"/>
    <s v="Q2"/>
    <s v="WEEKDAY"/>
    <n v="36"/>
    <n v="5"/>
    <n v="2"/>
    <n v="72"/>
    <n v="3"/>
    <n v="180"/>
    <n v="108"/>
    <s v="PROFIT"/>
    <n v="373"/>
    <s v="B2C"/>
    <x v="1"/>
    <x v="1"/>
    <s v="CREDIT"/>
  </r>
  <r>
    <s v="ID-1081"/>
    <s v="NORTH"/>
    <x v="5"/>
    <x v="2"/>
    <x v="0"/>
    <d v="2021-05-28T00:00:00"/>
    <s v="FRI"/>
    <s v="MAY"/>
    <x v="2"/>
    <s v="Q2"/>
    <s v="WEEKDAY"/>
    <n v="14"/>
    <n v="5"/>
    <n v="2"/>
    <n v="28"/>
    <n v="3"/>
    <n v="70"/>
    <n v="42"/>
    <s v="PROFIT"/>
    <n v="618"/>
    <s v="B2B"/>
    <x v="0"/>
    <x v="2"/>
    <s v="UPI"/>
  </r>
  <r>
    <s v="ID-8348"/>
    <s v="WEST"/>
    <x v="6"/>
    <x v="2"/>
    <x v="2"/>
    <d v="2021-05-29T00:00:00"/>
    <s v="SAT"/>
    <s v="MAY"/>
    <x v="2"/>
    <s v="Q2"/>
    <s v="WEEKEND"/>
    <n v="85"/>
    <n v="5"/>
    <n v="2"/>
    <n v="170"/>
    <n v="3"/>
    <n v="425"/>
    <n v="255"/>
    <s v="PROFIT"/>
    <n v="95"/>
    <s v="B2B"/>
    <x v="1"/>
    <x v="1"/>
    <s v="UPI"/>
  </r>
  <r>
    <s v="ID-3818"/>
    <s v="WEST"/>
    <x v="2"/>
    <x v="0"/>
    <x v="4"/>
    <d v="2021-05-30T00:00:00"/>
    <s v="SUN"/>
    <s v="MAY"/>
    <x v="2"/>
    <s v="Q2"/>
    <s v="WEEKEND"/>
    <n v="64"/>
    <n v="5"/>
    <n v="2"/>
    <n v="128"/>
    <n v="3"/>
    <n v="320"/>
    <n v="192"/>
    <s v="PROFIT"/>
    <n v="887"/>
    <s v="B2B"/>
    <x v="1"/>
    <x v="1"/>
    <s v="CREDIT"/>
  </r>
  <r>
    <s v="ID-8020"/>
    <s v="NORTH"/>
    <x v="0"/>
    <x v="2"/>
    <x v="4"/>
    <d v="2021-05-31T00:00:00"/>
    <s v="MON"/>
    <s v="MAY"/>
    <x v="2"/>
    <s v="Q2"/>
    <s v="WEEKDAY"/>
    <n v="98"/>
    <n v="5"/>
    <n v="2"/>
    <n v="196"/>
    <n v="3"/>
    <n v="490"/>
    <n v="294"/>
    <s v="PROFIT"/>
    <n v="850"/>
    <s v="B2C"/>
    <x v="1"/>
    <x v="2"/>
    <s v="CREDIT"/>
  </r>
  <r>
    <s v="ID-8839"/>
    <s v="WEST"/>
    <x v="0"/>
    <x v="1"/>
    <x v="5"/>
    <d v="2021-06-01T00:00:00"/>
    <s v="TUE"/>
    <s v="JUN"/>
    <x v="2"/>
    <s v="Q2"/>
    <s v="WEEKDAY"/>
    <n v="11"/>
    <n v="5"/>
    <n v="3"/>
    <n v="33"/>
    <n v="2"/>
    <n v="55"/>
    <n v="22"/>
    <s v="PROFIT"/>
    <n v="186"/>
    <s v="B2B"/>
    <x v="0"/>
    <x v="2"/>
    <s v="UPI"/>
  </r>
  <r>
    <s v="ID-8323"/>
    <s v="NORTH"/>
    <x v="2"/>
    <x v="4"/>
    <x v="1"/>
    <d v="2021-06-02T00:00:00"/>
    <s v="WED"/>
    <s v="JUN"/>
    <x v="2"/>
    <s v="Q2"/>
    <s v="WEEKDAY"/>
    <n v="16"/>
    <n v="40"/>
    <n v="7"/>
    <n v="112"/>
    <n v="33"/>
    <n v="640"/>
    <n v="528"/>
    <s v="PROFIT"/>
    <n v="916"/>
    <s v="B2C"/>
    <x v="0"/>
    <x v="1"/>
    <s v="UPI"/>
  </r>
  <r>
    <s v="ID-8530"/>
    <s v="EAST"/>
    <x v="8"/>
    <x v="0"/>
    <x v="2"/>
    <d v="2021-06-03T00:00:00"/>
    <s v="THU"/>
    <s v="JUN"/>
    <x v="2"/>
    <s v="Q2"/>
    <s v="WEEKDAY"/>
    <n v="63"/>
    <n v="5"/>
    <n v="2"/>
    <n v="126"/>
    <n v="3"/>
    <n v="315"/>
    <n v="189"/>
    <s v="PROFIT"/>
    <n v="243"/>
    <s v="B2C"/>
    <x v="0"/>
    <x v="0"/>
    <s v="CASH"/>
  </r>
  <r>
    <s v="ID-8808"/>
    <s v="NORTH"/>
    <x v="1"/>
    <x v="6"/>
    <x v="3"/>
    <d v="2021-06-04T00:00:00"/>
    <s v="FRI"/>
    <s v="JUN"/>
    <x v="2"/>
    <s v="Q2"/>
    <s v="WEEKDAY"/>
    <n v="79"/>
    <n v="25"/>
    <n v="10"/>
    <n v="790"/>
    <n v="15"/>
    <n v="1975"/>
    <n v="1185"/>
    <s v="PROFIT"/>
    <n v="405"/>
    <s v="B2B"/>
    <x v="0"/>
    <x v="0"/>
    <s v="CREDIT"/>
  </r>
  <r>
    <s v="ID-6455"/>
    <s v="EAST"/>
    <x v="1"/>
    <x v="2"/>
    <x v="0"/>
    <d v="2021-06-05T00:00:00"/>
    <s v="SAT"/>
    <s v="JUN"/>
    <x v="2"/>
    <s v="Q2"/>
    <s v="WEEKEND"/>
    <n v="39"/>
    <n v="5"/>
    <n v="2"/>
    <n v="78"/>
    <n v="3"/>
    <n v="195"/>
    <n v="117"/>
    <s v="PROFIT"/>
    <n v="981"/>
    <s v="B2B"/>
    <x v="1"/>
    <x v="1"/>
    <s v="UPI"/>
  </r>
  <r>
    <s v="ID-7936"/>
    <s v="EAST"/>
    <x v="4"/>
    <x v="2"/>
    <x v="2"/>
    <d v="2021-06-06T00:00:00"/>
    <s v="SUN"/>
    <s v="JUN"/>
    <x v="2"/>
    <s v="Q2"/>
    <s v="WEEKEND"/>
    <n v="28"/>
    <n v="5"/>
    <n v="2"/>
    <n v="56"/>
    <n v="3"/>
    <n v="140"/>
    <n v="84"/>
    <s v="PROFIT"/>
    <n v="484"/>
    <s v="B2C"/>
    <x v="0"/>
    <x v="2"/>
    <s v="CASH"/>
  </r>
  <r>
    <s v="ID-2880"/>
    <s v="EAST"/>
    <x v="2"/>
    <x v="3"/>
    <x v="5"/>
    <d v="2021-06-07T00:00:00"/>
    <s v="MON"/>
    <s v="JUN"/>
    <x v="2"/>
    <s v="Q2"/>
    <s v="WEEKDAY"/>
    <n v="27"/>
    <n v="15"/>
    <n v="5"/>
    <n v="135"/>
    <n v="10"/>
    <n v="405"/>
    <n v="270"/>
    <s v="PROFIT"/>
    <n v="732"/>
    <s v="B2C"/>
    <x v="0"/>
    <x v="2"/>
    <s v="UPI"/>
  </r>
  <r>
    <s v="ID-5554"/>
    <s v="SOUTH"/>
    <x v="6"/>
    <x v="5"/>
    <x v="2"/>
    <d v="2021-06-08T00:00:00"/>
    <s v="TUE"/>
    <s v="JUN"/>
    <x v="2"/>
    <s v="Q2"/>
    <s v="WEEKDAY"/>
    <n v="50"/>
    <n v="10"/>
    <n v="4"/>
    <n v="200"/>
    <n v="6"/>
    <n v="500"/>
    <n v="300"/>
    <s v="PROFIT"/>
    <n v="221"/>
    <s v="B2B"/>
    <x v="1"/>
    <x v="2"/>
    <s v="UPI"/>
  </r>
  <r>
    <s v="ID-4649"/>
    <s v="EAST"/>
    <x v="6"/>
    <x v="4"/>
    <x v="2"/>
    <d v="2021-06-09T00:00:00"/>
    <s v="WED"/>
    <s v="JUN"/>
    <x v="2"/>
    <s v="Q2"/>
    <s v="WEEKDAY"/>
    <n v="94"/>
    <n v="40"/>
    <n v="7"/>
    <n v="658"/>
    <n v="33"/>
    <n v="3760"/>
    <n v="3102"/>
    <s v="PROFIT"/>
    <n v="170"/>
    <s v="B2B"/>
    <x v="0"/>
    <x v="0"/>
    <s v="UPI"/>
  </r>
  <r>
    <s v="ID-6902"/>
    <s v="WEST"/>
    <x v="6"/>
    <x v="3"/>
    <x v="1"/>
    <d v="2021-06-10T00:00:00"/>
    <s v="THU"/>
    <s v="JUN"/>
    <x v="2"/>
    <s v="Q2"/>
    <s v="WEEKDAY"/>
    <n v="68"/>
    <n v="15"/>
    <n v="5"/>
    <n v="340"/>
    <n v="10"/>
    <n v="1020"/>
    <n v="680"/>
    <s v="PROFIT"/>
    <n v="164"/>
    <s v="B2B"/>
    <x v="0"/>
    <x v="0"/>
    <s v="CREDIT"/>
  </r>
  <r>
    <s v="ID-5941"/>
    <s v="SOUTH"/>
    <x v="6"/>
    <x v="1"/>
    <x v="3"/>
    <d v="2021-06-11T00:00:00"/>
    <s v="FRI"/>
    <s v="JUN"/>
    <x v="2"/>
    <s v="Q2"/>
    <s v="WEEKDAY"/>
    <n v="71"/>
    <n v="5"/>
    <n v="3"/>
    <n v="213"/>
    <n v="2"/>
    <n v="355"/>
    <n v="142"/>
    <s v="PROFIT"/>
    <n v="884"/>
    <s v="B2C"/>
    <x v="0"/>
    <x v="3"/>
    <s v="UPI"/>
  </r>
  <r>
    <s v="ID-2118"/>
    <s v="WEST"/>
    <x v="8"/>
    <x v="3"/>
    <x v="4"/>
    <d v="2021-06-12T00:00:00"/>
    <s v="SAT"/>
    <s v="JUN"/>
    <x v="2"/>
    <s v="Q2"/>
    <s v="WEEKEND"/>
    <n v="45"/>
    <n v="15"/>
    <n v="5"/>
    <n v="225"/>
    <n v="10"/>
    <n v="675"/>
    <n v="450"/>
    <s v="PROFIT"/>
    <n v="74"/>
    <s v="B2C"/>
    <x v="0"/>
    <x v="3"/>
    <s v="UPI"/>
  </r>
  <r>
    <s v="ID-8178"/>
    <s v="SOUTH"/>
    <x v="7"/>
    <x v="1"/>
    <x v="3"/>
    <d v="2021-06-13T00:00:00"/>
    <s v="SUN"/>
    <s v="JUN"/>
    <x v="2"/>
    <s v="Q2"/>
    <s v="WEEKEND"/>
    <n v="87"/>
    <n v="5"/>
    <n v="3"/>
    <n v="261"/>
    <n v="2"/>
    <n v="435"/>
    <n v="174"/>
    <s v="PROFIT"/>
    <n v="127"/>
    <s v="B2B"/>
    <x v="0"/>
    <x v="1"/>
    <s v="CREDIT"/>
  </r>
  <r>
    <s v="ID-3147"/>
    <s v="NORTH"/>
    <x v="8"/>
    <x v="2"/>
    <x v="2"/>
    <d v="2021-06-14T00:00:00"/>
    <s v="MON"/>
    <s v="JUN"/>
    <x v="2"/>
    <s v="Q2"/>
    <s v="WEEKDAY"/>
    <n v="91"/>
    <n v="5"/>
    <n v="2"/>
    <n v="182"/>
    <n v="3"/>
    <n v="455"/>
    <n v="273"/>
    <s v="PROFIT"/>
    <n v="643"/>
    <s v="B2B"/>
    <x v="0"/>
    <x v="1"/>
    <s v="UPI"/>
  </r>
  <r>
    <s v="ID-2566"/>
    <s v="EAST"/>
    <x v="0"/>
    <x v="3"/>
    <x v="5"/>
    <d v="2021-06-15T00:00:00"/>
    <s v="TUE"/>
    <s v="JUN"/>
    <x v="2"/>
    <s v="Q2"/>
    <s v="WEEKDAY"/>
    <n v="57"/>
    <n v="15"/>
    <n v="5"/>
    <n v="285"/>
    <n v="10"/>
    <n v="855"/>
    <n v="570"/>
    <s v="PROFIT"/>
    <n v="516"/>
    <s v="B2B"/>
    <x v="0"/>
    <x v="2"/>
    <s v="UPI"/>
  </r>
  <r>
    <s v="ID-5969"/>
    <s v="SOUTH"/>
    <x v="0"/>
    <x v="5"/>
    <x v="3"/>
    <d v="2021-06-16T00:00:00"/>
    <s v="WED"/>
    <s v="JUN"/>
    <x v="2"/>
    <s v="Q2"/>
    <s v="WEEKDAY"/>
    <n v="93"/>
    <n v="10"/>
    <n v="4"/>
    <n v="372"/>
    <n v="6"/>
    <n v="930"/>
    <n v="558"/>
    <s v="PROFIT"/>
    <n v="710"/>
    <s v="B2C"/>
    <x v="1"/>
    <x v="3"/>
    <s v="UPI"/>
  </r>
  <r>
    <s v="ID-5274"/>
    <s v="NORTH"/>
    <x v="5"/>
    <x v="0"/>
    <x v="2"/>
    <d v="2021-06-17T00:00:00"/>
    <s v="THU"/>
    <s v="JUN"/>
    <x v="2"/>
    <s v="Q2"/>
    <s v="WEEKDAY"/>
    <n v="55"/>
    <n v="5"/>
    <n v="2"/>
    <n v="110"/>
    <n v="3"/>
    <n v="275"/>
    <n v="165"/>
    <s v="PROFIT"/>
    <n v="663"/>
    <s v="B2C"/>
    <x v="1"/>
    <x v="0"/>
    <s v="CASH"/>
  </r>
  <r>
    <s v="ID-8618"/>
    <s v="WEST"/>
    <x v="6"/>
    <x v="4"/>
    <x v="5"/>
    <d v="2021-06-18T00:00:00"/>
    <s v="FRI"/>
    <s v="JUN"/>
    <x v="2"/>
    <s v="Q2"/>
    <s v="WEEKDAY"/>
    <n v="78"/>
    <n v="40"/>
    <n v="7"/>
    <n v="546"/>
    <n v="33"/>
    <n v="3120"/>
    <n v="2574"/>
    <s v="PROFIT"/>
    <n v="449"/>
    <s v="B2C"/>
    <x v="1"/>
    <x v="0"/>
    <s v="UPI"/>
  </r>
  <r>
    <s v="ID-8114"/>
    <s v="SOUTH"/>
    <x v="7"/>
    <x v="0"/>
    <x v="5"/>
    <d v="2021-06-19T00:00:00"/>
    <s v="SAT"/>
    <s v="JUN"/>
    <x v="2"/>
    <s v="Q2"/>
    <s v="WEEKEND"/>
    <n v="81"/>
    <n v="5"/>
    <n v="2"/>
    <n v="162"/>
    <n v="3"/>
    <n v="405"/>
    <n v="243"/>
    <s v="PROFIT"/>
    <n v="342"/>
    <s v="B2C"/>
    <x v="0"/>
    <x v="2"/>
    <s v="UPI"/>
  </r>
  <r>
    <s v="ID-8230"/>
    <s v="NORTH"/>
    <x v="7"/>
    <x v="3"/>
    <x v="1"/>
    <d v="2021-06-20T00:00:00"/>
    <s v="SUN"/>
    <s v="JUN"/>
    <x v="2"/>
    <s v="Q2"/>
    <s v="WEEKEND"/>
    <n v="28"/>
    <n v="15"/>
    <n v="5"/>
    <n v="140"/>
    <n v="10"/>
    <n v="420"/>
    <n v="280"/>
    <s v="PROFIT"/>
    <n v="418"/>
    <s v="B2C"/>
    <x v="1"/>
    <x v="3"/>
    <s v="UPI"/>
  </r>
  <r>
    <s v="ID-6428"/>
    <s v="EAST"/>
    <x v="4"/>
    <x v="2"/>
    <x v="0"/>
    <d v="2021-06-21T00:00:00"/>
    <s v="MON"/>
    <s v="JUN"/>
    <x v="2"/>
    <s v="Q2"/>
    <s v="WEEKDAY"/>
    <n v="95"/>
    <n v="5"/>
    <n v="2"/>
    <n v="190"/>
    <n v="3"/>
    <n v="475"/>
    <n v="285"/>
    <s v="PROFIT"/>
    <n v="239"/>
    <s v="B2C"/>
    <x v="0"/>
    <x v="3"/>
    <s v="UPI"/>
  </r>
  <r>
    <s v="ID-2487"/>
    <s v="NORTH"/>
    <x v="3"/>
    <x v="5"/>
    <x v="5"/>
    <d v="2021-06-22T00:00:00"/>
    <s v="TUE"/>
    <s v="JUN"/>
    <x v="2"/>
    <s v="Q2"/>
    <s v="WEEKDAY"/>
    <n v="66"/>
    <n v="10"/>
    <n v="4"/>
    <n v="264"/>
    <n v="6"/>
    <n v="660"/>
    <n v="396"/>
    <s v="PROFIT"/>
    <n v="28"/>
    <s v="B2B"/>
    <x v="0"/>
    <x v="3"/>
    <s v="CREDIT"/>
  </r>
  <r>
    <s v="ID-8499"/>
    <s v="WEST"/>
    <x v="0"/>
    <x v="1"/>
    <x v="1"/>
    <d v="2021-06-23T00:00:00"/>
    <s v="WED"/>
    <s v="JUN"/>
    <x v="2"/>
    <s v="Q2"/>
    <s v="WEEKDAY"/>
    <n v="36"/>
    <n v="5"/>
    <n v="3"/>
    <n v="108"/>
    <n v="2"/>
    <n v="180"/>
    <n v="72"/>
    <s v="PROFIT"/>
    <n v="723"/>
    <s v="B2B"/>
    <x v="1"/>
    <x v="3"/>
    <s v="CREDIT"/>
  </r>
  <r>
    <s v="ID-6741"/>
    <s v="SOUTH"/>
    <x v="8"/>
    <x v="2"/>
    <x v="5"/>
    <d v="2021-06-24T00:00:00"/>
    <s v="THU"/>
    <s v="JUN"/>
    <x v="2"/>
    <s v="Q2"/>
    <s v="WEEKDAY"/>
    <n v="81"/>
    <n v="5"/>
    <n v="2"/>
    <n v="162"/>
    <n v="3"/>
    <n v="405"/>
    <n v="243"/>
    <s v="PROFIT"/>
    <n v="788"/>
    <s v="B2B"/>
    <x v="0"/>
    <x v="0"/>
    <s v="CASH"/>
  </r>
  <r>
    <s v="ID-8798"/>
    <s v="NORTH"/>
    <x v="7"/>
    <x v="1"/>
    <x v="3"/>
    <d v="2021-06-25T00:00:00"/>
    <s v="FRI"/>
    <s v="JUN"/>
    <x v="2"/>
    <s v="Q2"/>
    <s v="WEEKDAY"/>
    <n v="45"/>
    <n v="5"/>
    <n v="3"/>
    <n v="135"/>
    <n v="2"/>
    <n v="225"/>
    <n v="90"/>
    <s v="PROFIT"/>
    <n v="636"/>
    <s v="B2C"/>
    <x v="1"/>
    <x v="3"/>
    <s v="CASH"/>
  </r>
  <r>
    <s v="ID-2890"/>
    <s v="WEST"/>
    <x v="6"/>
    <x v="3"/>
    <x v="1"/>
    <d v="2021-06-26T00:00:00"/>
    <s v="SAT"/>
    <s v="JUN"/>
    <x v="2"/>
    <s v="Q2"/>
    <s v="WEEKEND"/>
    <n v="20"/>
    <n v="15"/>
    <n v="5"/>
    <n v="100"/>
    <n v="10"/>
    <n v="300"/>
    <n v="200"/>
    <s v="PROFIT"/>
    <n v="900"/>
    <s v="B2C"/>
    <x v="0"/>
    <x v="3"/>
    <s v="UPI"/>
  </r>
  <r>
    <s v="ID-5518"/>
    <s v="EAST"/>
    <x v="2"/>
    <x v="5"/>
    <x v="1"/>
    <d v="2021-06-27T00:00:00"/>
    <s v="SUN"/>
    <s v="JUN"/>
    <x v="2"/>
    <s v="Q2"/>
    <s v="WEEKEND"/>
    <n v="15"/>
    <n v="10"/>
    <n v="4"/>
    <n v="60"/>
    <n v="6"/>
    <n v="150"/>
    <n v="90"/>
    <s v="PROFIT"/>
    <n v="949"/>
    <s v="B2B"/>
    <x v="1"/>
    <x v="2"/>
    <s v="UPI"/>
  </r>
  <r>
    <s v="ID-2136"/>
    <s v="WEST"/>
    <x v="8"/>
    <x v="1"/>
    <x v="0"/>
    <d v="2021-06-28T00:00:00"/>
    <s v="MON"/>
    <s v="JUN"/>
    <x v="2"/>
    <s v="Q2"/>
    <s v="WEEKDAY"/>
    <n v="35"/>
    <n v="5"/>
    <n v="3"/>
    <n v="105"/>
    <n v="2"/>
    <n v="175"/>
    <n v="70"/>
    <s v="PROFIT"/>
    <n v="635"/>
    <s v="B2B"/>
    <x v="1"/>
    <x v="1"/>
    <s v="UPI"/>
  </r>
  <r>
    <s v="ID-4807"/>
    <s v="SOUTH"/>
    <x v="0"/>
    <x v="5"/>
    <x v="1"/>
    <d v="2021-06-29T00:00:00"/>
    <s v="TUE"/>
    <s v="JUN"/>
    <x v="2"/>
    <s v="Q2"/>
    <s v="WEEKDAY"/>
    <n v="77"/>
    <n v="10"/>
    <n v="4"/>
    <n v="308"/>
    <n v="6"/>
    <n v="770"/>
    <n v="462"/>
    <s v="PROFIT"/>
    <n v="764"/>
    <s v="B2C"/>
    <x v="0"/>
    <x v="2"/>
    <s v="CREDIT"/>
  </r>
  <r>
    <s v="ID-6243"/>
    <s v="WEST"/>
    <x v="0"/>
    <x v="1"/>
    <x v="3"/>
    <d v="2021-06-30T00:00:00"/>
    <s v="WED"/>
    <s v="JUN"/>
    <x v="2"/>
    <s v="Q2"/>
    <s v="WEEKDAY"/>
    <n v="26"/>
    <n v="5"/>
    <n v="3"/>
    <n v="78"/>
    <n v="2"/>
    <n v="130"/>
    <n v="52"/>
    <s v="PROFIT"/>
    <n v="918"/>
    <s v="B2B"/>
    <x v="1"/>
    <x v="0"/>
    <s v="CASH"/>
  </r>
  <r>
    <s v="ID-2964"/>
    <s v="SOUTH"/>
    <x v="5"/>
    <x v="1"/>
    <x v="0"/>
    <d v="2021-07-01T00:00:00"/>
    <s v="THU"/>
    <s v="JUL"/>
    <x v="2"/>
    <s v="Q3"/>
    <s v="WEEKDAY"/>
    <n v="21"/>
    <n v="5"/>
    <n v="3"/>
    <n v="63"/>
    <n v="2"/>
    <n v="105"/>
    <n v="42"/>
    <s v="PROFIT"/>
    <n v="466"/>
    <s v="B2B"/>
    <x v="0"/>
    <x v="3"/>
    <s v="UPI"/>
  </r>
  <r>
    <s v="ID-5821"/>
    <s v="EAST"/>
    <x v="5"/>
    <x v="2"/>
    <x v="3"/>
    <d v="2021-07-02T00:00:00"/>
    <s v="FRI"/>
    <s v="JUL"/>
    <x v="2"/>
    <s v="Q3"/>
    <s v="WEEKDAY"/>
    <n v="56"/>
    <n v="5"/>
    <n v="2"/>
    <n v="112"/>
    <n v="3"/>
    <n v="280"/>
    <n v="168"/>
    <s v="PROFIT"/>
    <n v="85"/>
    <s v="B2B"/>
    <x v="1"/>
    <x v="0"/>
    <s v="UPI"/>
  </r>
  <r>
    <s v="ID-2296"/>
    <s v="NORTH"/>
    <x v="0"/>
    <x v="2"/>
    <x v="3"/>
    <d v="2021-07-03T00:00:00"/>
    <s v="SAT"/>
    <s v="JUL"/>
    <x v="2"/>
    <s v="Q3"/>
    <s v="WEEKEND"/>
    <n v="15"/>
    <n v="5"/>
    <n v="2"/>
    <n v="30"/>
    <n v="3"/>
    <n v="75"/>
    <n v="45"/>
    <s v="PROFIT"/>
    <n v="499"/>
    <s v="B2B"/>
    <x v="1"/>
    <x v="3"/>
    <s v="UPI"/>
  </r>
  <r>
    <s v="ID-8766"/>
    <s v="WEST"/>
    <x v="8"/>
    <x v="2"/>
    <x v="4"/>
    <d v="2021-07-04T00:00:00"/>
    <s v="SUN"/>
    <s v="JUL"/>
    <x v="2"/>
    <s v="Q3"/>
    <s v="WEEKEND"/>
    <n v="47"/>
    <n v="5"/>
    <n v="2"/>
    <n v="94"/>
    <n v="3"/>
    <n v="235"/>
    <n v="141"/>
    <s v="PROFIT"/>
    <n v="524"/>
    <s v="B2C"/>
    <x v="0"/>
    <x v="0"/>
    <s v="UPI"/>
  </r>
  <r>
    <s v="ID-4358"/>
    <s v="SOUTH"/>
    <x v="3"/>
    <x v="3"/>
    <x v="1"/>
    <d v="2021-07-05T00:00:00"/>
    <s v="MON"/>
    <s v="JUL"/>
    <x v="2"/>
    <s v="Q3"/>
    <s v="WEEKDAY"/>
    <n v="49"/>
    <n v="15"/>
    <n v="5"/>
    <n v="245"/>
    <n v="10"/>
    <n v="735"/>
    <n v="490"/>
    <s v="PROFIT"/>
    <n v="20"/>
    <s v="B2B"/>
    <x v="0"/>
    <x v="1"/>
    <s v="UPI"/>
  </r>
  <r>
    <s v="ID-7724"/>
    <s v="SOUTH"/>
    <x v="7"/>
    <x v="3"/>
    <x v="0"/>
    <d v="2021-07-06T00:00:00"/>
    <s v="TUE"/>
    <s v="JUL"/>
    <x v="2"/>
    <s v="Q3"/>
    <s v="WEEKDAY"/>
    <n v="46"/>
    <n v="15"/>
    <n v="5"/>
    <n v="230"/>
    <n v="10"/>
    <n v="690"/>
    <n v="460"/>
    <s v="PROFIT"/>
    <n v="713"/>
    <s v="B2C"/>
    <x v="0"/>
    <x v="2"/>
    <s v="CREDIT"/>
  </r>
  <r>
    <s v="ID-4188"/>
    <s v="WEST"/>
    <x v="1"/>
    <x v="2"/>
    <x v="5"/>
    <d v="2021-07-07T00:00:00"/>
    <s v="WED"/>
    <s v="JUL"/>
    <x v="2"/>
    <s v="Q3"/>
    <s v="WEEKDAY"/>
    <n v="56"/>
    <n v="5"/>
    <n v="2"/>
    <n v="112"/>
    <n v="3"/>
    <n v="280"/>
    <n v="168"/>
    <s v="PROFIT"/>
    <n v="632"/>
    <s v="B2B"/>
    <x v="0"/>
    <x v="2"/>
    <s v="CASH"/>
  </r>
  <r>
    <s v="ID-6042"/>
    <s v="WEST"/>
    <x v="3"/>
    <x v="4"/>
    <x v="3"/>
    <d v="2021-07-08T00:00:00"/>
    <s v="THU"/>
    <s v="JUL"/>
    <x v="2"/>
    <s v="Q3"/>
    <s v="WEEKDAY"/>
    <n v="73"/>
    <n v="40"/>
    <n v="7"/>
    <n v="511"/>
    <n v="33"/>
    <n v="2920"/>
    <n v="2409"/>
    <s v="PROFIT"/>
    <n v="608"/>
    <s v="B2B"/>
    <x v="0"/>
    <x v="3"/>
    <s v="UPI"/>
  </r>
  <r>
    <s v="ID-6733"/>
    <s v="NORTH"/>
    <x v="0"/>
    <x v="6"/>
    <x v="0"/>
    <d v="2021-07-09T00:00:00"/>
    <s v="FRI"/>
    <s v="JUL"/>
    <x v="2"/>
    <s v="Q3"/>
    <s v="WEEKDAY"/>
    <n v="21"/>
    <n v="25"/>
    <n v="10"/>
    <n v="210"/>
    <n v="15"/>
    <n v="525"/>
    <n v="315"/>
    <s v="PROFIT"/>
    <n v="89"/>
    <s v="B2C"/>
    <x v="1"/>
    <x v="2"/>
    <s v="CASH"/>
  </r>
  <r>
    <s v="ID-6421"/>
    <s v="NORTH"/>
    <x v="3"/>
    <x v="3"/>
    <x v="4"/>
    <d v="2021-07-10T00:00:00"/>
    <s v="SAT"/>
    <s v="JUL"/>
    <x v="2"/>
    <s v="Q3"/>
    <s v="WEEKEND"/>
    <n v="51"/>
    <n v="15"/>
    <n v="5"/>
    <n v="255"/>
    <n v="10"/>
    <n v="765"/>
    <n v="510"/>
    <s v="PROFIT"/>
    <n v="236"/>
    <s v="B2B"/>
    <x v="1"/>
    <x v="3"/>
    <s v="UPI"/>
  </r>
  <r>
    <s v="ID-4357"/>
    <s v="NORTH"/>
    <x v="8"/>
    <x v="1"/>
    <x v="4"/>
    <d v="2021-07-11T00:00:00"/>
    <s v="SUN"/>
    <s v="JUL"/>
    <x v="2"/>
    <s v="Q3"/>
    <s v="WEEKEND"/>
    <n v="42"/>
    <n v="5"/>
    <n v="3"/>
    <n v="126"/>
    <n v="2"/>
    <n v="210"/>
    <n v="84"/>
    <s v="PROFIT"/>
    <n v="883"/>
    <s v="B2B"/>
    <x v="1"/>
    <x v="2"/>
    <s v="CREDIT"/>
  </r>
  <r>
    <s v="ID-6212"/>
    <s v="NORTH"/>
    <x v="6"/>
    <x v="2"/>
    <x v="3"/>
    <d v="2021-07-12T00:00:00"/>
    <s v="MON"/>
    <s v="JUL"/>
    <x v="2"/>
    <s v="Q3"/>
    <s v="WEEKDAY"/>
    <n v="14"/>
    <n v="5"/>
    <n v="2"/>
    <n v="28"/>
    <n v="3"/>
    <n v="70"/>
    <n v="42"/>
    <s v="PROFIT"/>
    <n v="830"/>
    <s v="B2C"/>
    <x v="0"/>
    <x v="2"/>
    <s v="CASH"/>
  </r>
  <r>
    <s v="ID-3775"/>
    <s v="SOUTH"/>
    <x v="4"/>
    <x v="5"/>
    <x v="0"/>
    <d v="2021-07-13T00:00:00"/>
    <s v="TUE"/>
    <s v="JUL"/>
    <x v="2"/>
    <s v="Q3"/>
    <s v="WEEKDAY"/>
    <n v="98"/>
    <n v="10"/>
    <n v="4"/>
    <n v="392"/>
    <n v="6"/>
    <n v="980"/>
    <n v="588"/>
    <s v="PROFIT"/>
    <n v="527"/>
    <s v="B2C"/>
    <x v="0"/>
    <x v="1"/>
    <s v="UPI"/>
  </r>
  <r>
    <s v="ID-8209"/>
    <s v="SOUTH"/>
    <x v="7"/>
    <x v="6"/>
    <x v="1"/>
    <d v="2021-07-14T00:00:00"/>
    <s v="WED"/>
    <s v="JUL"/>
    <x v="2"/>
    <s v="Q3"/>
    <s v="WEEKDAY"/>
    <n v="47"/>
    <n v="25"/>
    <n v="10"/>
    <n v="470"/>
    <n v="15"/>
    <n v="1175"/>
    <n v="705"/>
    <s v="PROFIT"/>
    <n v="570"/>
    <s v="B2C"/>
    <x v="0"/>
    <x v="3"/>
    <s v="UPI"/>
  </r>
  <r>
    <s v="ID-3836"/>
    <s v="WEST"/>
    <x v="4"/>
    <x v="3"/>
    <x v="3"/>
    <d v="2021-07-15T00:00:00"/>
    <s v="THU"/>
    <s v="JUL"/>
    <x v="2"/>
    <s v="Q3"/>
    <s v="WEEKDAY"/>
    <n v="39"/>
    <n v="15"/>
    <n v="5"/>
    <n v="195"/>
    <n v="10"/>
    <n v="585"/>
    <n v="390"/>
    <s v="PROFIT"/>
    <n v="519"/>
    <s v="B2C"/>
    <x v="0"/>
    <x v="2"/>
    <s v="UPI"/>
  </r>
  <r>
    <s v="ID-8391"/>
    <s v="EAST"/>
    <x v="6"/>
    <x v="6"/>
    <x v="4"/>
    <d v="2021-07-16T00:00:00"/>
    <s v="FRI"/>
    <s v="JUL"/>
    <x v="2"/>
    <s v="Q3"/>
    <s v="WEEKDAY"/>
    <n v="75"/>
    <n v="25"/>
    <n v="10"/>
    <n v="750"/>
    <n v="15"/>
    <n v="1875"/>
    <n v="1125"/>
    <s v="PROFIT"/>
    <n v="789"/>
    <s v="B2C"/>
    <x v="1"/>
    <x v="3"/>
    <s v="UPI"/>
  </r>
  <r>
    <s v="ID-7381"/>
    <s v="WEST"/>
    <x v="4"/>
    <x v="3"/>
    <x v="4"/>
    <d v="2021-07-17T00:00:00"/>
    <s v="SAT"/>
    <s v="JUL"/>
    <x v="2"/>
    <s v="Q3"/>
    <s v="WEEKEND"/>
    <n v="40"/>
    <n v="15"/>
    <n v="5"/>
    <n v="200"/>
    <n v="10"/>
    <n v="600"/>
    <n v="400"/>
    <s v="PROFIT"/>
    <n v="382"/>
    <s v="B2C"/>
    <x v="0"/>
    <x v="3"/>
    <s v="CREDIT"/>
  </r>
  <r>
    <s v="ID-8976"/>
    <s v="SOUTH"/>
    <x v="2"/>
    <x v="2"/>
    <x v="1"/>
    <d v="2021-07-18T00:00:00"/>
    <s v="SUN"/>
    <s v="JUL"/>
    <x v="2"/>
    <s v="Q3"/>
    <s v="WEEKEND"/>
    <n v="39"/>
    <n v="5"/>
    <n v="2"/>
    <n v="78"/>
    <n v="3"/>
    <n v="195"/>
    <n v="117"/>
    <s v="PROFIT"/>
    <n v="502"/>
    <s v="B2C"/>
    <x v="1"/>
    <x v="3"/>
    <s v="UPI"/>
  </r>
  <r>
    <s v="ID-3408"/>
    <s v="EAST"/>
    <x v="3"/>
    <x v="1"/>
    <x v="1"/>
    <d v="2021-07-19T00:00:00"/>
    <s v="MON"/>
    <s v="JUL"/>
    <x v="2"/>
    <s v="Q3"/>
    <s v="WEEKDAY"/>
    <n v="59"/>
    <n v="5"/>
    <n v="3"/>
    <n v="177"/>
    <n v="2"/>
    <n v="295"/>
    <n v="118"/>
    <s v="PROFIT"/>
    <n v="532"/>
    <s v="B2C"/>
    <x v="0"/>
    <x v="1"/>
    <s v="CASH"/>
  </r>
  <r>
    <s v="ID-6969"/>
    <s v="WEST"/>
    <x v="4"/>
    <x v="6"/>
    <x v="5"/>
    <d v="2021-07-20T00:00:00"/>
    <s v="TUE"/>
    <s v="JUL"/>
    <x v="2"/>
    <s v="Q3"/>
    <s v="WEEKDAY"/>
    <n v="83"/>
    <n v="25"/>
    <n v="10"/>
    <n v="830"/>
    <n v="15"/>
    <n v="2075"/>
    <n v="1245"/>
    <s v="PROFIT"/>
    <n v="879"/>
    <s v="B2B"/>
    <x v="0"/>
    <x v="2"/>
    <s v="UPI"/>
  </r>
  <r>
    <s v="ID-6614"/>
    <s v="SOUTH"/>
    <x v="5"/>
    <x v="5"/>
    <x v="0"/>
    <d v="2021-07-21T00:00:00"/>
    <s v="WED"/>
    <s v="JUL"/>
    <x v="2"/>
    <s v="Q3"/>
    <s v="WEEKDAY"/>
    <n v="73"/>
    <n v="10"/>
    <n v="4"/>
    <n v="292"/>
    <n v="6"/>
    <n v="730"/>
    <n v="438"/>
    <s v="PROFIT"/>
    <n v="636"/>
    <s v="B2B"/>
    <x v="0"/>
    <x v="2"/>
    <s v="CREDIT"/>
  </r>
  <r>
    <s v="ID-3554"/>
    <s v="SOUTH"/>
    <x v="8"/>
    <x v="5"/>
    <x v="5"/>
    <d v="2021-07-22T00:00:00"/>
    <s v="THU"/>
    <s v="JUL"/>
    <x v="2"/>
    <s v="Q3"/>
    <s v="WEEKDAY"/>
    <n v="20"/>
    <n v="10"/>
    <n v="4"/>
    <n v="80"/>
    <n v="6"/>
    <n v="200"/>
    <n v="120"/>
    <s v="PROFIT"/>
    <n v="505"/>
    <s v="B2B"/>
    <x v="1"/>
    <x v="1"/>
    <s v="UPI"/>
  </r>
  <r>
    <s v="ID-8450"/>
    <s v="EAST"/>
    <x v="8"/>
    <x v="5"/>
    <x v="3"/>
    <d v="2021-07-23T00:00:00"/>
    <s v="FRI"/>
    <s v="JUL"/>
    <x v="2"/>
    <s v="Q3"/>
    <s v="WEEKDAY"/>
    <n v="64"/>
    <n v="10"/>
    <n v="4"/>
    <n v="256"/>
    <n v="6"/>
    <n v="640"/>
    <n v="384"/>
    <s v="PROFIT"/>
    <n v="495"/>
    <s v="B2B"/>
    <x v="1"/>
    <x v="0"/>
    <s v="CASH"/>
  </r>
  <r>
    <s v="ID-2737"/>
    <s v="NORTH"/>
    <x v="7"/>
    <x v="3"/>
    <x v="0"/>
    <d v="2021-07-24T00:00:00"/>
    <s v="SAT"/>
    <s v="JUL"/>
    <x v="2"/>
    <s v="Q3"/>
    <s v="WEEKEND"/>
    <n v="49"/>
    <n v="15"/>
    <n v="5"/>
    <n v="245"/>
    <n v="10"/>
    <n v="735"/>
    <n v="490"/>
    <s v="PROFIT"/>
    <n v="77"/>
    <s v="B2C"/>
    <x v="0"/>
    <x v="0"/>
    <s v="CREDIT"/>
  </r>
  <r>
    <s v="ID-4855"/>
    <s v="NORTH"/>
    <x v="7"/>
    <x v="5"/>
    <x v="3"/>
    <d v="2021-07-25T00:00:00"/>
    <s v="SUN"/>
    <s v="JUL"/>
    <x v="2"/>
    <s v="Q3"/>
    <s v="WEEKEND"/>
    <n v="67"/>
    <n v="10"/>
    <n v="4"/>
    <n v="268"/>
    <n v="6"/>
    <n v="670"/>
    <n v="402"/>
    <s v="PROFIT"/>
    <n v="337"/>
    <s v="B2C"/>
    <x v="0"/>
    <x v="3"/>
    <s v="UPI"/>
  </r>
  <r>
    <s v="ID-1021"/>
    <s v="SOUTH"/>
    <x v="4"/>
    <x v="2"/>
    <x v="0"/>
    <d v="2021-07-26T00:00:00"/>
    <s v="MON"/>
    <s v="JUL"/>
    <x v="2"/>
    <s v="Q3"/>
    <s v="WEEKDAY"/>
    <n v="44"/>
    <n v="5"/>
    <n v="2"/>
    <n v="88"/>
    <n v="3"/>
    <n v="220"/>
    <n v="132"/>
    <s v="PROFIT"/>
    <n v="245"/>
    <s v="B2B"/>
    <x v="0"/>
    <x v="2"/>
    <s v="CASH"/>
  </r>
  <r>
    <s v="ID-4264"/>
    <s v="SOUTH"/>
    <x v="8"/>
    <x v="0"/>
    <x v="0"/>
    <d v="2021-07-27T00:00:00"/>
    <s v="TUE"/>
    <s v="JUL"/>
    <x v="2"/>
    <s v="Q3"/>
    <s v="WEEKDAY"/>
    <n v="24"/>
    <n v="5"/>
    <n v="2"/>
    <n v="48"/>
    <n v="3"/>
    <n v="120"/>
    <n v="72"/>
    <s v="PROFIT"/>
    <n v="107"/>
    <s v="B2C"/>
    <x v="1"/>
    <x v="0"/>
    <s v="CASH"/>
  </r>
  <r>
    <s v="ID-1611"/>
    <s v="WEST"/>
    <x v="8"/>
    <x v="1"/>
    <x v="5"/>
    <d v="2021-07-28T00:00:00"/>
    <s v="WED"/>
    <s v="JUL"/>
    <x v="2"/>
    <s v="Q3"/>
    <s v="WEEKDAY"/>
    <n v="72"/>
    <n v="5"/>
    <n v="3"/>
    <n v="216"/>
    <n v="2"/>
    <n v="360"/>
    <n v="144"/>
    <s v="PROFIT"/>
    <n v="937"/>
    <s v="B2C"/>
    <x v="0"/>
    <x v="1"/>
    <s v="CREDIT"/>
  </r>
  <r>
    <s v="ID-8657"/>
    <s v="EAST"/>
    <x v="4"/>
    <x v="2"/>
    <x v="0"/>
    <d v="2021-07-29T00:00:00"/>
    <s v="THU"/>
    <s v="JUL"/>
    <x v="2"/>
    <s v="Q3"/>
    <s v="WEEKDAY"/>
    <n v="40"/>
    <n v="5"/>
    <n v="2"/>
    <n v="80"/>
    <n v="3"/>
    <n v="200"/>
    <n v="120"/>
    <s v="PROFIT"/>
    <n v="464"/>
    <s v="B2B"/>
    <x v="0"/>
    <x v="2"/>
    <s v="CREDIT"/>
  </r>
  <r>
    <s v="ID-2321"/>
    <s v="EAST"/>
    <x v="3"/>
    <x v="5"/>
    <x v="5"/>
    <d v="2021-07-30T00:00:00"/>
    <s v="FRI"/>
    <s v="JUL"/>
    <x v="2"/>
    <s v="Q3"/>
    <s v="WEEKDAY"/>
    <n v="78"/>
    <n v="10"/>
    <n v="4"/>
    <n v="312"/>
    <n v="6"/>
    <n v="780"/>
    <n v="468"/>
    <s v="PROFIT"/>
    <n v="108"/>
    <s v="B2B"/>
    <x v="0"/>
    <x v="1"/>
    <s v="UPI"/>
  </r>
  <r>
    <s v="ID-8784"/>
    <s v="NORTH"/>
    <x v="4"/>
    <x v="0"/>
    <x v="1"/>
    <d v="2021-07-31T00:00:00"/>
    <s v="SAT"/>
    <s v="JUL"/>
    <x v="2"/>
    <s v="Q3"/>
    <s v="WEEKEND"/>
    <n v="97"/>
    <n v="5"/>
    <n v="2"/>
    <n v="194"/>
    <n v="3"/>
    <n v="485"/>
    <n v="291"/>
    <s v="PROFIT"/>
    <n v="795"/>
    <s v="B2C"/>
    <x v="0"/>
    <x v="3"/>
    <s v="UPI"/>
  </r>
  <r>
    <s v="ID-1190"/>
    <s v="EAST"/>
    <x v="6"/>
    <x v="0"/>
    <x v="2"/>
    <d v="2021-08-01T00:00:00"/>
    <s v="SUN"/>
    <s v="AUG"/>
    <x v="2"/>
    <s v="Q3"/>
    <s v="WEEKEND"/>
    <n v="35"/>
    <n v="5"/>
    <n v="2"/>
    <n v="70"/>
    <n v="3"/>
    <n v="175"/>
    <n v="105"/>
    <s v="PROFIT"/>
    <n v="490"/>
    <s v="B2C"/>
    <x v="0"/>
    <x v="0"/>
    <s v="UPI"/>
  </r>
  <r>
    <s v="ID-8831"/>
    <s v="WEST"/>
    <x v="4"/>
    <x v="5"/>
    <x v="1"/>
    <d v="2021-08-02T00:00:00"/>
    <s v="MON"/>
    <s v="AUG"/>
    <x v="2"/>
    <s v="Q3"/>
    <s v="WEEKDAY"/>
    <n v="79"/>
    <n v="10"/>
    <n v="4"/>
    <n v="316"/>
    <n v="6"/>
    <n v="790"/>
    <n v="474"/>
    <s v="PROFIT"/>
    <n v="83"/>
    <s v="B2C"/>
    <x v="1"/>
    <x v="0"/>
    <s v="UPI"/>
  </r>
  <r>
    <s v="ID-7022"/>
    <s v="SOUTH"/>
    <x v="1"/>
    <x v="0"/>
    <x v="1"/>
    <d v="2021-08-03T00:00:00"/>
    <s v="TUE"/>
    <s v="AUG"/>
    <x v="2"/>
    <s v="Q3"/>
    <s v="WEEKDAY"/>
    <n v="16"/>
    <n v="5"/>
    <n v="2"/>
    <n v="32"/>
    <n v="3"/>
    <n v="80"/>
    <n v="48"/>
    <s v="PROFIT"/>
    <n v="889"/>
    <s v="B2B"/>
    <x v="0"/>
    <x v="2"/>
    <s v="CASH"/>
  </r>
  <r>
    <s v="ID-5465"/>
    <s v="WEST"/>
    <x v="2"/>
    <x v="3"/>
    <x v="5"/>
    <d v="2021-08-04T00:00:00"/>
    <s v="WED"/>
    <s v="AUG"/>
    <x v="2"/>
    <s v="Q3"/>
    <s v="WEEKDAY"/>
    <n v="30"/>
    <n v="15"/>
    <n v="5"/>
    <n v="150"/>
    <n v="10"/>
    <n v="450"/>
    <n v="300"/>
    <s v="PROFIT"/>
    <n v="611"/>
    <s v="B2B"/>
    <x v="1"/>
    <x v="0"/>
    <s v="CREDIT"/>
  </r>
  <r>
    <s v="ID-6870"/>
    <s v="WEST"/>
    <x v="6"/>
    <x v="4"/>
    <x v="1"/>
    <d v="2021-08-05T00:00:00"/>
    <s v="THU"/>
    <s v="AUG"/>
    <x v="2"/>
    <s v="Q3"/>
    <s v="WEEKDAY"/>
    <n v="94"/>
    <n v="40"/>
    <n v="7"/>
    <n v="658"/>
    <n v="33"/>
    <n v="3760"/>
    <n v="3102"/>
    <s v="PROFIT"/>
    <n v="698"/>
    <s v="B2B"/>
    <x v="0"/>
    <x v="3"/>
    <s v="UPI"/>
  </r>
  <r>
    <s v="ID-2426"/>
    <s v="WEST"/>
    <x v="4"/>
    <x v="3"/>
    <x v="3"/>
    <d v="2021-08-06T00:00:00"/>
    <s v="FRI"/>
    <s v="AUG"/>
    <x v="2"/>
    <s v="Q3"/>
    <s v="WEEKDAY"/>
    <n v="56"/>
    <n v="15"/>
    <n v="5"/>
    <n v="280"/>
    <n v="10"/>
    <n v="840"/>
    <n v="560"/>
    <s v="PROFIT"/>
    <n v="385"/>
    <s v="B2C"/>
    <x v="0"/>
    <x v="1"/>
    <s v="UPI"/>
  </r>
  <r>
    <s v="ID-5495"/>
    <s v="NORTH"/>
    <x v="3"/>
    <x v="5"/>
    <x v="3"/>
    <d v="2021-08-07T00:00:00"/>
    <s v="SAT"/>
    <s v="AUG"/>
    <x v="2"/>
    <s v="Q3"/>
    <s v="WEEKEND"/>
    <n v="12"/>
    <n v="10"/>
    <n v="4"/>
    <n v="48"/>
    <n v="6"/>
    <n v="120"/>
    <n v="72"/>
    <s v="PROFIT"/>
    <n v="751"/>
    <s v="B2B"/>
    <x v="1"/>
    <x v="3"/>
    <s v="UPI"/>
  </r>
  <r>
    <s v="ID-3109"/>
    <s v="NORTH"/>
    <x v="8"/>
    <x v="6"/>
    <x v="3"/>
    <d v="2021-08-08T00:00:00"/>
    <s v="SUN"/>
    <s v="AUG"/>
    <x v="2"/>
    <s v="Q3"/>
    <s v="WEEKEND"/>
    <n v="86"/>
    <n v="25"/>
    <n v="10"/>
    <n v="860"/>
    <n v="15"/>
    <n v="2150"/>
    <n v="1290"/>
    <s v="PROFIT"/>
    <n v="97"/>
    <s v="B2C"/>
    <x v="1"/>
    <x v="3"/>
    <s v="CASH"/>
  </r>
  <r>
    <s v="ID-1970"/>
    <s v="NORTH"/>
    <x v="1"/>
    <x v="5"/>
    <x v="4"/>
    <d v="2021-08-09T00:00:00"/>
    <s v="MON"/>
    <s v="AUG"/>
    <x v="2"/>
    <s v="Q3"/>
    <s v="WEEKDAY"/>
    <n v="13"/>
    <n v="10"/>
    <n v="4"/>
    <n v="52"/>
    <n v="6"/>
    <n v="130"/>
    <n v="78"/>
    <s v="PROFIT"/>
    <n v="449"/>
    <s v="B2C"/>
    <x v="0"/>
    <x v="1"/>
    <s v="UPI"/>
  </r>
  <r>
    <s v="ID-3837"/>
    <s v="WEST"/>
    <x v="4"/>
    <x v="0"/>
    <x v="1"/>
    <d v="2021-08-10T00:00:00"/>
    <s v="TUE"/>
    <s v="AUG"/>
    <x v="2"/>
    <s v="Q3"/>
    <s v="WEEKDAY"/>
    <n v="84"/>
    <n v="5"/>
    <n v="2"/>
    <n v="168"/>
    <n v="3"/>
    <n v="420"/>
    <n v="252"/>
    <s v="PROFIT"/>
    <n v="798"/>
    <s v="B2B"/>
    <x v="1"/>
    <x v="0"/>
    <s v="UPI"/>
  </r>
  <r>
    <s v="ID-3415"/>
    <s v="SOUTH"/>
    <x v="6"/>
    <x v="6"/>
    <x v="2"/>
    <d v="2021-08-11T00:00:00"/>
    <s v="WED"/>
    <s v="AUG"/>
    <x v="2"/>
    <s v="Q3"/>
    <s v="WEEKDAY"/>
    <n v="66"/>
    <n v="25"/>
    <n v="10"/>
    <n v="660"/>
    <n v="15"/>
    <n v="1650"/>
    <n v="990"/>
    <s v="PROFIT"/>
    <n v="134"/>
    <s v="B2C"/>
    <x v="0"/>
    <x v="2"/>
    <s v="UPI"/>
  </r>
  <r>
    <s v="ID-8196"/>
    <s v="WEST"/>
    <x v="8"/>
    <x v="5"/>
    <x v="3"/>
    <d v="2021-08-12T00:00:00"/>
    <s v="THU"/>
    <s v="AUG"/>
    <x v="2"/>
    <s v="Q3"/>
    <s v="WEEKDAY"/>
    <n v="69"/>
    <n v="10"/>
    <n v="4"/>
    <n v="276"/>
    <n v="6"/>
    <n v="690"/>
    <n v="414"/>
    <s v="PROFIT"/>
    <n v="918"/>
    <s v="B2B"/>
    <x v="1"/>
    <x v="0"/>
    <s v="CREDIT"/>
  </r>
  <r>
    <s v="ID-4957"/>
    <s v="SOUTH"/>
    <x v="8"/>
    <x v="0"/>
    <x v="0"/>
    <d v="2021-08-13T00:00:00"/>
    <s v="FRI"/>
    <s v="AUG"/>
    <x v="2"/>
    <s v="Q3"/>
    <s v="WEEKDAY"/>
    <n v="38"/>
    <n v="5"/>
    <n v="2"/>
    <n v="76"/>
    <n v="3"/>
    <n v="190"/>
    <n v="114"/>
    <s v="PROFIT"/>
    <n v="654"/>
    <s v="B2B"/>
    <x v="0"/>
    <x v="2"/>
    <s v="UPI"/>
  </r>
  <r>
    <s v="ID-4052"/>
    <s v="WEST"/>
    <x v="7"/>
    <x v="4"/>
    <x v="1"/>
    <d v="2021-08-14T00:00:00"/>
    <s v="SAT"/>
    <s v="AUG"/>
    <x v="2"/>
    <s v="Q3"/>
    <s v="WEEKEND"/>
    <n v="35"/>
    <n v="40"/>
    <n v="7"/>
    <n v="245"/>
    <n v="33"/>
    <n v="1400"/>
    <n v="1155"/>
    <s v="PROFIT"/>
    <n v="24"/>
    <s v="B2C"/>
    <x v="0"/>
    <x v="3"/>
    <s v="CREDIT"/>
  </r>
  <r>
    <s v="ID-8207"/>
    <s v="SOUTH"/>
    <x v="6"/>
    <x v="4"/>
    <x v="3"/>
    <d v="2021-08-15T00:00:00"/>
    <s v="SUN"/>
    <s v="AUG"/>
    <x v="2"/>
    <s v="Q3"/>
    <s v="WEEKEND"/>
    <n v="91"/>
    <n v="40"/>
    <n v="7"/>
    <n v="637"/>
    <n v="33"/>
    <n v="3640"/>
    <n v="3003"/>
    <s v="PROFIT"/>
    <n v="120"/>
    <s v="B2B"/>
    <x v="0"/>
    <x v="3"/>
    <s v="UPI"/>
  </r>
  <r>
    <s v="ID-8313"/>
    <s v="NORTH"/>
    <x v="8"/>
    <x v="3"/>
    <x v="1"/>
    <d v="2021-08-16T00:00:00"/>
    <s v="MON"/>
    <s v="AUG"/>
    <x v="2"/>
    <s v="Q3"/>
    <s v="WEEKDAY"/>
    <n v="79"/>
    <n v="15"/>
    <n v="5"/>
    <n v="395"/>
    <n v="10"/>
    <n v="1185"/>
    <n v="790"/>
    <s v="PROFIT"/>
    <n v="255"/>
    <s v="B2B"/>
    <x v="1"/>
    <x v="2"/>
    <s v="CREDIT"/>
  </r>
  <r>
    <s v="ID-8569"/>
    <s v="EAST"/>
    <x v="1"/>
    <x v="2"/>
    <x v="4"/>
    <d v="2021-08-17T00:00:00"/>
    <s v="TUE"/>
    <s v="AUG"/>
    <x v="2"/>
    <s v="Q3"/>
    <s v="WEEKDAY"/>
    <n v="83"/>
    <n v="5"/>
    <n v="2"/>
    <n v="166"/>
    <n v="3"/>
    <n v="415"/>
    <n v="249"/>
    <s v="PROFIT"/>
    <n v="137"/>
    <s v="B2C"/>
    <x v="0"/>
    <x v="0"/>
    <s v="CASH"/>
  </r>
  <r>
    <s v="ID-5367"/>
    <s v="NORTH"/>
    <x v="2"/>
    <x v="1"/>
    <x v="5"/>
    <d v="2021-08-18T00:00:00"/>
    <s v="WED"/>
    <s v="AUG"/>
    <x v="2"/>
    <s v="Q3"/>
    <s v="WEEKDAY"/>
    <n v="33"/>
    <n v="5"/>
    <n v="3"/>
    <n v="99"/>
    <n v="2"/>
    <n v="165"/>
    <n v="66"/>
    <s v="PROFIT"/>
    <n v="772"/>
    <s v="B2B"/>
    <x v="0"/>
    <x v="2"/>
    <s v="UPI"/>
  </r>
  <r>
    <s v="ID-5581"/>
    <s v="NORTH"/>
    <x v="7"/>
    <x v="3"/>
    <x v="5"/>
    <d v="2021-08-19T00:00:00"/>
    <s v="THU"/>
    <s v="AUG"/>
    <x v="2"/>
    <s v="Q3"/>
    <s v="WEEKDAY"/>
    <n v="67"/>
    <n v="15"/>
    <n v="5"/>
    <n v="335"/>
    <n v="10"/>
    <n v="1005"/>
    <n v="670"/>
    <s v="PROFIT"/>
    <n v="355"/>
    <s v="B2C"/>
    <x v="0"/>
    <x v="1"/>
    <s v="UPI"/>
  </r>
  <r>
    <s v="ID-4983"/>
    <s v="WEST"/>
    <x v="0"/>
    <x v="5"/>
    <x v="4"/>
    <d v="2021-08-20T00:00:00"/>
    <s v="FRI"/>
    <s v="AUG"/>
    <x v="2"/>
    <s v="Q3"/>
    <s v="WEEKDAY"/>
    <n v="22"/>
    <n v="10"/>
    <n v="4"/>
    <n v="88"/>
    <n v="6"/>
    <n v="220"/>
    <n v="132"/>
    <s v="PROFIT"/>
    <n v="242"/>
    <s v="B2C"/>
    <x v="1"/>
    <x v="0"/>
    <s v="CASH"/>
  </r>
  <r>
    <s v="ID-7138"/>
    <s v="NORTH"/>
    <x v="5"/>
    <x v="4"/>
    <x v="3"/>
    <d v="2021-08-21T00:00:00"/>
    <s v="SAT"/>
    <s v="AUG"/>
    <x v="2"/>
    <s v="Q3"/>
    <s v="WEEKEND"/>
    <n v="29"/>
    <n v="40"/>
    <n v="7"/>
    <n v="203"/>
    <n v="33"/>
    <n v="1160"/>
    <n v="957"/>
    <s v="PROFIT"/>
    <n v="685"/>
    <s v="B2B"/>
    <x v="0"/>
    <x v="1"/>
    <s v="UPI"/>
  </r>
  <r>
    <s v="ID-7316"/>
    <s v="WEST"/>
    <x v="8"/>
    <x v="0"/>
    <x v="2"/>
    <d v="2021-08-22T00:00:00"/>
    <s v="SUN"/>
    <s v="AUG"/>
    <x v="2"/>
    <s v="Q3"/>
    <s v="WEEKEND"/>
    <n v="84"/>
    <n v="5"/>
    <n v="2"/>
    <n v="168"/>
    <n v="3"/>
    <n v="420"/>
    <n v="252"/>
    <s v="PROFIT"/>
    <n v="46"/>
    <s v="B2B"/>
    <x v="0"/>
    <x v="1"/>
    <s v="CREDIT"/>
  </r>
  <r>
    <s v="ID-5050"/>
    <s v="NORTH"/>
    <x v="1"/>
    <x v="0"/>
    <x v="1"/>
    <d v="2021-08-23T00:00:00"/>
    <s v="MON"/>
    <s v="AUG"/>
    <x v="2"/>
    <s v="Q3"/>
    <s v="WEEKDAY"/>
    <n v="17"/>
    <n v="5"/>
    <n v="2"/>
    <n v="34"/>
    <n v="3"/>
    <n v="85"/>
    <n v="51"/>
    <s v="PROFIT"/>
    <n v="858"/>
    <s v="B2C"/>
    <x v="1"/>
    <x v="1"/>
    <s v="CREDIT"/>
  </r>
  <r>
    <s v="ID-2689"/>
    <s v="WEST"/>
    <x v="7"/>
    <x v="4"/>
    <x v="1"/>
    <d v="2021-08-24T00:00:00"/>
    <s v="TUE"/>
    <s v="AUG"/>
    <x v="2"/>
    <s v="Q3"/>
    <s v="WEEKDAY"/>
    <n v="81"/>
    <n v="40"/>
    <n v="7"/>
    <n v="567"/>
    <n v="33"/>
    <n v="3240"/>
    <n v="2673"/>
    <s v="PROFIT"/>
    <n v="78"/>
    <s v="B2B"/>
    <x v="1"/>
    <x v="1"/>
    <s v="UPI"/>
  </r>
  <r>
    <s v="ID-3242"/>
    <s v="NORTH"/>
    <x v="1"/>
    <x v="6"/>
    <x v="2"/>
    <d v="2021-08-25T00:00:00"/>
    <s v="WED"/>
    <s v="AUG"/>
    <x v="2"/>
    <s v="Q3"/>
    <s v="WEEKDAY"/>
    <n v="22"/>
    <n v="25"/>
    <n v="10"/>
    <n v="220"/>
    <n v="15"/>
    <n v="550"/>
    <n v="330"/>
    <s v="PROFIT"/>
    <n v="105"/>
    <s v="B2C"/>
    <x v="0"/>
    <x v="1"/>
    <s v="CREDIT"/>
  </r>
  <r>
    <s v="ID-5385"/>
    <s v="SOUTH"/>
    <x v="8"/>
    <x v="1"/>
    <x v="5"/>
    <d v="2021-08-26T00:00:00"/>
    <s v="THU"/>
    <s v="AUG"/>
    <x v="2"/>
    <s v="Q3"/>
    <s v="WEEKDAY"/>
    <n v="84"/>
    <n v="5"/>
    <n v="3"/>
    <n v="252"/>
    <n v="2"/>
    <n v="420"/>
    <n v="168"/>
    <s v="PROFIT"/>
    <n v="853"/>
    <s v="B2C"/>
    <x v="0"/>
    <x v="2"/>
    <s v="CREDIT"/>
  </r>
  <r>
    <s v="ID-6215"/>
    <s v="SOUTH"/>
    <x v="3"/>
    <x v="1"/>
    <x v="2"/>
    <d v="2021-08-27T00:00:00"/>
    <s v="FRI"/>
    <s v="AUG"/>
    <x v="2"/>
    <s v="Q3"/>
    <s v="WEEKDAY"/>
    <n v="78"/>
    <n v="5"/>
    <n v="3"/>
    <n v="234"/>
    <n v="2"/>
    <n v="390"/>
    <n v="156"/>
    <s v="PROFIT"/>
    <n v="216"/>
    <s v="B2B"/>
    <x v="1"/>
    <x v="1"/>
    <s v="UPI"/>
  </r>
  <r>
    <s v="ID-6208"/>
    <s v="SOUTH"/>
    <x v="6"/>
    <x v="0"/>
    <x v="0"/>
    <d v="2021-08-28T00:00:00"/>
    <s v="SAT"/>
    <s v="AUG"/>
    <x v="2"/>
    <s v="Q3"/>
    <s v="WEEKEND"/>
    <n v="63"/>
    <n v="5"/>
    <n v="2"/>
    <n v="126"/>
    <n v="3"/>
    <n v="315"/>
    <n v="189"/>
    <s v="PROFIT"/>
    <n v="127"/>
    <s v="B2C"/>
    <x v="0"/>
    <x v="2"/>
    <s v="UPI"/>
  </r>
  <r>
    <s v="ID-2203"/>
    <s v="SOUTH"/>
    <x v="8"/>
    <x v="0"/>
    <x v="2"/>
    <d v="2021-08-29T00:00:00"/>
    <s v="SUN"/>
    <s v="AUG"/>
    <x v="2"/>
    <s v="Q3"/>
    <s v="WEEKEND"/>
    <n v="91"/>
    <n v="5"/>
    <n v="2"/>
    <n v="182"/>
    <n v="3"/>
    <n v="455"/>
    <n v="273"/>
    <s v="PROFIT"/>
    <n v="459"/>
    <s v="B2B"/>
    <x v="0"/>
    <x v="0"/>
    <s v="UPI"/>
  </r>
  <r>
    <s v="ID-8754"/>
    <s v="SOUTH"/>
    <x v="2"/>
    <x v="6"/>
    <x v="1"/>
    <d v="2021-08-30T00:00:00"/>
    <s v="MON"/>
    <s v="AUG"/>
    <x v="2"/>
    <s v="Q3"/>
    <s v="WEEKDAY"/>
    <n v="75"/>
    <n v="25"/>
    <n v="10"/>
    <n v="750"/>
    <n v="15"/>
    <n v="1875"/>
    <n v="1125"/>
    <s v="PROFIT"/>
    <n v="133"/>
    <s v="B2C"/>
    <x v="0"/>
    <x v="1"/>
    <s v="CREDIT"/>
  </r>
  <r>
    <s v="ID-2306"/>
    <s v="WEST"/>
    <x v="4"/>
    <x v="2"/>
    <x v="0"/>
    <d v="2021-08-31T00:00:00"/>
    <s v="TUE"/>
    <s v="AUG"/>
    <x v="2"/>
    <s v="Q3"/>
    <s v="WEEKDAY"/>
    <n v="34"/>
    <n v="5"/>
    <n v="2"/>
    <n v="68"/>
    <n v="3"/>
    <n v="170"/>
    <n v="102"/>
    <s v="PROFIT"/>
    <n v="847"/>
    <s v="B2C"/>
    <x v="1"/>
    <x v="2"/>
    <s v="UPI"/>
  </r>
  <r>
    <s v="ID-5598"/>
    <s v="EAST"/>
    <x v="6"/>
    <x v="1"/>
    <x v="2"/>
    <d v="2021-09-01T00:00:00"/>
    <s v="WED"/>
    <s v="SEP"/>
    <x v="2"/>
    <s v="Q3"/>
    <s v="WEEKDAY"/>
    <n v="80"/>
    <n v="5"/>
    <n v="3"/>
    <n v="240"/>
    <n v="2"/>
    <n v="400"/>
    <n v="160"/>
    <s v="PROFIT"/>
    <n v="303"/>
    <s v="B2B"/>
    <x v="1"/>
    <x v="3"/>
    <s v="CASH"/>
  </r>
  <r>
    <s v="ID-7595"/>
    <s v="NORTH"/>
    <x v="5"/>
    <x v="1"/>
    <x v="2"/>
    <d v="2021-09-02T00:00:00"/>
    <s v="THU"/>
    <s v="SEP"/>
    <x v="2"/>
    <s v="Q3"/>
    <s v="WEEKDAY"/>
    <n v="29"/>
    <n v="5"/>
    <n v="3"/>
    <n v="87"/>
    <n v="2"/>
    <n v="145"/>
    <n v="58"/>
    <s v="PROFIT"/>
    <n v="324"/>
    <s v="B2B"/>
    <x v="1"/>
    <x v="1"/>
    <s v="UPI"/>
  </r>
  <r>
    <s v="ID-2373"/>
    <s v="EAST"/>
    <x v="1"/>
    <x v="2"/>
    <x v="3"/>
    <d v="2021-09-03T00:00:00"/>
    <s v="FRI"/>
    <s v="SEP"/>
    <x v="2"/>
    <s v="Q3"/>
    <s v="WEEKDAY"/>
    <n v="47"/>
    <n v="5"/>
    <n v="2"/>
    <n v="94"/>
    <n v="3"/>
    <n v="235"/>
    <n v="141"/>
    <s v="PROFIT"/>
    <n v="541"/>
    <s v="B2C"/>
    <x v="0"/>
    <x v="0"/>
    <s v="UPI"/>
  </r>
  <r>
    <s v="ID-5921"/>
    <s v="SOUTH"/>
    <x v="3"/>
    <x v="6"/>
    <x v="1"/>
    <d v="2021-09-04T00:00:00"/>
    <s v="SAT"/>
    <s v="SEP"/>
    <x v="2"/>
    <s v="Q3"/>
    <s v="WEEKEND"/>
    <n v="48"/>
    <n v="25"/>
    <n v="10"/>
    <n v="480"/>
    <n v="15"/>
    <n v="1200"/>
    <n v="720"/>
    <s v="PROFIT"/>
    <n v="796"/>
    <s v="B2B"/>
    <x v="1"/>
    <x v="3"/>
    <s v="CASH"/>
  </r>
  <r>
    <s v="ID-4439"/>
    <s v="WEST"/>
    <x v="0"/>
    <x v="2"/>
    <x v="1"/>
    <d v="2021-09-05T00:00:00"/>
    <s v="SUN"/>
    <s v="SEP"/>
    <x v="2"/>
    <s v="Q3"/>
    <s v="WEEKEND"/>
    <n v="94"/>
    <n v="5"/>
    <n v="2"/>
    <n v="188"/>
    <n v="3"/>
    <n v="470"/>
    <n v="282"/>
    <s v="PROFIT"/>
    <n v="618"/>
    <s v="B2B"/>
    <x v="0"/>
    <x v="0"/>
    <s v="CASH"/>
  </r>
  <r>
    <s v="ID-2352"/>
    <s v="NORTH"/>
    <x v="6"/>
    <x v="3"/>
    <x v="0"/>
    <d v="2021-09-06T00:00:00"/>
    <s v="MON"/>
    <s v="SEP"/>
    <x v="2"/>
    <s v="Q3"/>
    <s v="WEEKDAY"/>
    <n v="16"/>
    <n v="15"/>
    <n v="5"/>
    <n v="80"/>
    <n v="10"/>
    <n v="240"/>
    <n v="160"/>
    <s v="PROFIT"/>
    <n v="9"/>
    <s v="B2B"/>
    <x v="1"/>
    <x v="2"/>
    <s v="CASH"/>
  </r>
  <r>
    <s v="ID-4643"/>
    <s v="WEST"/>
    <x v="1"/>
    <x v="0"/>
    <x v="0"/>
    <d v="2021-09-07T00:00:00"/>
    <s v="TUE"/>
    <s v="SEP"/>
    <x v="2"/>
    <s v="Q3"/>
    <s v="WEEKDAY"/>
    <n v="52"/>
    <n v="5"/>
    <n v="2"/>
    <n v="104"/>
    <n v="3"/>
    <n v="260"/>
    <n v="156"/>
    <s v="PROFIT"/>
    <n v="873"/>
    <s v="B2C"/>
    <x v="0"/>
    <x v="1"/>
    <s v="UPI"/>
  </r>
  <r>
    <s v="ID-7842"/>
    <s v="NORTH"/>
    <x v="7"/>
    <x v="4"/>
    <x v="4"/>
    <d v="2021-09-08T00:00:00"/>
    <s v="WED"/>
    <s v="SEP"/>
    <x v="2"/>
    <s v="Q3"/>
    <s v="WEEKDAY"/>
    <n v="56"/>
    <n v="40"/>
    <n v="7"/>
    <n v="392"/>
    <n v="33"/>
    <n v="2240"/>
    <n v="1848"/>
    <s v="PROFIT"/>
    <n v="54"/>
    <s v="B2B"/>
    <x v="1"/>
    <x v="0"/>
    <s v="CASH"/>
  </r>
  <r>
    <s v="ID-7642"/>
    <s v="EAST"/>
    <x v="8"/>
    <x v="0"/>
    <x v="1"/>
    <d v="2021-09-09T00:00:00"/>
    <s v="THU"/>
    <s v="SEP"/>
    <x v="2"/>
    <s v="Q3"/>
    <s v="WEEKDAY"/>
    <n v="68"/>
    <n v="5"/>
    <n v="2"/>
    <n v="136"/>
    <n v="3"/>
    <n v="340"/>
    <n v="204"/>
    <s v="PROFIT"/>
    <n v="193"/>
    <s v="B2B"/>
    <x v="1"/>
    <x v="1"/>
    <s v="CASH"/>
  </r>
  <r>
    <s v="ID-4233"/>
    <s v="NORTH"/>
    <x v="8"/>
    <x v="1"/>
    <x v="0"/>
    <d v="2021-09-10T00:00:00"/>
    <s v="FRI"/>
    <s v="SEP"/>
    <x v="2"/>
    <s v="Q3"/>
    <s v="WEEKDAY"/>
    <n v="72"/>
    <n v="5"/>
    <n v="3"/>
    <n v="216"/>
    <n v="2"/>
    <n v="360"/>
    <n v="144"/>
    <s v="PROFIT"/>
    <n v="444"/>
    <s v="B2C"/>
    <x v="0"/>
    <x v="0"/>
    <s v="UPI"/>
  </r>
  <r>
    <s v="ID-3901"/>
    <s v="SOUTH"/>
    <x v="4"/>
    <x v="0"/>
    <x v="5"/>
    <d v="2021-09-11T00:00:00"/>
    <s v="SAT"/>
    <s v="SEP"/>
    <x v="2"/>
    <s v="Q3"/>
    <s v="WEEKEND"/>
    <n v="78"/>
    <n v="5"/>
    <n v="2"/>
    <n v="156"/>
    <n v="3"/>
    <n v="390"/>
    <n v="234"/>
    <s v="PROFIT"/>
    <n v="370"/>
    <s v="B2C"/>
    <x v="1"/>
    <x v="1"/>
    <s v="UPI"/>
  </r>
  <r>
    <s v="ID-6146"/>
    <s v="WEST"/>
    <x v="1"/>
    <x v="3"/>
    <x v="5"/>
    <d v="2021-09-12T00:00:00"/>
    <s v="SUN"/>
    <s v="SEP"/>
    <x v="2"/>
    <s v="Q3"/>
    <s v="WEEKEND"/>
    <n v="95"/>
    <n v="15"/>
    <n v="5"/>
    <n v="475"/>
    <n v="10"/>
    <n v="1425"/>
    <n v="950"/>
    <s v="PROFIT"/>
    <n v="900"/>
    <s v="B2B"/>
    <x v="1"/>
    <x v="3"/>
    <s v="CREDIT"/>
  </r>
  <r>
    <s v="ID-8611"/>
    <s v="SOUTH"/>
    <x v="1"/>
    <x v="2"/>
    <x v="2"/>
    <d v="2021-09-13T00:00:00"/>
    <s v="MON"/>
    <s v="SEP"/>
    <x v="2"/>
    <s v="Q3"/>
    <s v="WEEKDAY"/>
    <n v="19"/>
    <n v="5"/>
    <n v="2"/>
    <n v="38"/>
    <n v="3"/>
    <n v="95"/>
    <n v="57"/>
    <s v="PROFIT"/>
    <n v="395"/>
    <s v="B2C"/>
    <x v="0"/>
    <x v="2"/>
    <s v="UPI"/>
  </r>
  <r>
    <s v="ID-4087"/>
    <s v="NORTH"/>
    <x v="8"/>
    <x v="6"/>
    <x v="2"/>
    <d v="2021-09-14T00:00:00"/>
    <s v="TUE"/>
    <s v="SEP"/>
    <x v="2"/>
    <s v="Q3"/>
    <s v="WEEKDAY"/>
    <n v="88"/>
    <n v="25"/>
    <n v="10"/>
    <n v="880"/>
    <n v="15"/>
    <n v="2200"/>
    <n v="1320"/>
    <s v="PROFIT"/>
    <n v="739"/>
    <s v="B2C"/>
    <x v="0"/>
    <x v="0"/>
    <s v="CASH"/>
  </r>
  <r>
    <s v="ID-1120"/>
    <s v="SOUTH"/>
    <x v="6"/>
    <x v="6"/>
    <x v="5"/>
    <d v="2021-09-15T00:00:00"/>
    <s v="WED"/>
    <s v="SEP"/>
    <x v="2"/>
    <s v="Q3"/>
    <s v="WEEKDAY"/>
    <n v="15"/>
    <n v="25"/>
    <n v="10"/>
    <n v="150"/>
    <n v="15"/>
    <n v="375"/>
    <n v="225"/>
    <s v="PROFIT"/>
    <n v="666"/>
    <s v="B2C"/>
    <x v="0"/>
    <x v="3"/>
    <s v="UPI"/>
  </r>
  <r>
    <s v="ID-6192"/>
    <s v="EAST"/>
    <x v="8"/>
    <x v="0"/>
    <x v="3"/>
    <d v="2021-09-16T00:00:00"/>
    <s v="THU"/>
    <s v="SEP"/>
    <x v="2"/>
    <s v="Q3"/>
    <s v="WEEKDAY"/>
    <n v="55"/>
    <n v="5"/>
    <n v="2"/>
    <n v="110"/>
    <n v="3"/>
    <n v="275"/>
    <n v="165"/>
    <s v="PROFIT"/>
    <n v="773"/>
    <s v="B2C"/>
    <x v="0"/>
    <x v="2"/>
    <s v="CASH"/>
  </r>
  <r>
    <s v="ID-1395"/>
    <s v="SOUTH"/>
    <x v="6"/>
    <x v="1"/>
    <x v="1"/>
    <d v="2021-09-17T00:00:00"/>
    <s v="FRI"/>
    <s v="SEP"/>
    <x v="2"/>
    <s v="Q3"/>
    <s v="WEEKDAY"/>
    <n v="30"/>
    <n v="5"/>
    <n v="3"/>
    <n v="90"/>
    <n v="2"/>
    <n v="150"/>
    <n v="60"/>
    <s v="PROFIT"/>
    <n v="304"/>
    <s v="B2C"/>
    <x v="0"/>
    <x v="0"/>
    <s v="CREDIT"/>
  </r>
  <r>
    <s v="ID-6426"/>
    <s v="WEST"/>
    <x v="8"/>
    <x v="4"/>
    <x v="3"/>
    <d v="2021-09-18T00:00:00"/>
    <s v="SAT"/>
    <s v="SEP"/>
    <x v="2"/>
    <s v="Q3"/>
    <s v="WEEKEND"/>
    <n v="29"/>
    <n v="40"/>
    <n v="7"/>
    <n v="203"/>
    <n v="33"/>
    <n v="1160"/>
    <n v="957"/>
    <s v="PROFIT"/>
    <n v="879"/>
    <s v="B2B"/>
    <x v="0"/>
    <x v="2"/>
    <s v="UPI"/>
  </r>
  <r>
    <s v="ID-5552"/>
    <s v="WEST"/>
    <x v="1"/>
    <x v="1"/>
    <x v="3"/>
    <d v="2021-09-19T00:00:00"/>
    <s v="SUN"/>
    <s v="SEP"/>
    <x v="2"/>
    <s v="Q3"/>
    <s v="WEEKEND"/>
    <n v="99"/>
    <n v="5"/>
    <n v="3"/>
    <n v="297"/>
    <n v="2"/>
    <n v="495"/>
    <n v="198"/>
    <s v="PROFIT"/>
    <n v="785"/>
    <s v="B2C"/>
    <x v="0"/>
    <x v="3"/>
    <s v="CASH"/>
  </r>
  <r>
    <s v="ID-7819"/>
    <s v="SOUTH"/>
    <x v="6"/>
    <x v="4"/>
    <x v="5"/>
    <d v="2021-09-20T00:00:00"/>
    <s v="MON"/>
    <s v="SEP"/>
    <x v="2"/>
    <s v="Q3"/>
    <s v="WEEKDAY"/>
    <n v="25"/>
    <n v="40"/>
    <n v="7"/>
    <n v="175"/>
    <n v="33"/>
    <n v="1000"/>
    <n v="825"/>
    <s v="PROFIT"/>
    <n v="698"/>
    <s v="B2C"/>
    <x v="1"/>
    <x v="0"/>
    <s v="UPI"/>
  </r>
  <r>
    <s v="ID-6081"/>
    <s v="SOUTH"/>
    <x v="1"/>
    <x v="2"/>
    <x v="4"/>
    <d v="2021-09-21T00:00:00"/>
    <s v="TUE"/>
    <s v="SEP"/>
    <x v="2"/>
    <s v="Q3"/>
    <s v="WEEKDAY"/>
    <n v="63"/>
    <n v="5"/>
    <n v="2"/>
    <n v="126"/>
    <n v="3"/>
    <n v="315"/>
    <n v="189"/>
    <s v="PROFIT"/>
    <n v="680"/>
    <s v="B2C"/>
    <x v="1"/>
    <x v="0"/>
    <s v="CREDIT"/>
  </r>
  <r>
    <s v="ID-4111"/>
    <s v="EAST"/>
    <x v="8"/>
    <x v="2"/>
    <x v="3"/>
    <d v="2021-09-22T00:00:00"/>
    <s v="WED"/>
    <s v="SEP"/>
    <x v="2"/>
    <s v="Q3"/>
    <s v="WEEKDAY"/>
    <n v="30"/>
    <n v="5"/>
    <n v="2"/>
    <n v="60"/>
    <n v="3"/>
    <n v="150"/>
    <n v="90"/>
    <s v="PROFIT"/>
    <n v="658"/>
    <s v="B2C"/>
    <x v="1"/>
    <x v="3"/>
    <s v="UPI"/>
  </r>
  <r>
    <s v="ID-3535"/>
    <s v="WEST"/>
    <x v="5"/>
    <x v="4"/>
    <x v="4"/>
    <d v="2021-09-23T00:00:00"/>
    <s v="THU"/>
    <s v="SEP"/>
    <x v="2"/>
    <s v="Q3"/>
    <s v="WEEKDAY"/>
    <n v="65"/>
    <n v="40"/>
    <n v="7"/>
    <n v="455"/>
    <n v="33"/>
    <n v="2600"/>
    <n v="2145"/>
    <s v="PROFIT"/>
    <n v="129"/>
    <s v="B2C"/>
    <x v="0"/>
    <x v="2"/>
    <s v="CREDIT"/>
  </r>
  <r>
    <s v="ID-6272"/>
    <s v="SOUTH"/>
    <x v="1"/>
    <x v="0"/>
    <x v="4"/>
    <d v="2021-09-24T00:00:00"/>
    <s v="FRI"/>
    <s v="SEP"/>
    <x v="2"/>
    <s v="Q3"/>
    <s v="WEEKDAY"/>
    <n v="27"/>
    <n v="5"/>
    <n v="2"/>
    <n v="54"/>
    <n v="3"/>
    <n v="135"/>
    <n v="81"/>
    <s v="PROFIT"/>
    <n v="520"/>
    <s v="B2C"/>
    <x v="1"/>
    <x v="1"/>
    <s v="UPI"/>
  </r>
  <r>
    <s v="ID-2047"/>
    <s v="EAST"/>
    <x v="3"/>
    <x v="5"/>
    <x v="4"/>
    <d v="2021-09-25T00:00:00"/>
    <s v="SAT"/>
    <s v="SEP"/>
    <x v="2"/>
    <s v="Q3"/>
    <s v="WEEKEND"/>
    <n v="97"/>
    <n v="10"/>
    <n v="4"/>
    <n v="388"/>
    <n v="6"/>
    <n v="970"/>
    <n v="582"/>
    <s v="PROFIT"/>
    <n v="855"/>
    <s v="B2C"/>
    <x v="1"/>
    <x v="3"/>
    <s v="CASH"/>
  </r>
  <r>
    <s v="ID-1834"/>
    <s v="SOUTH"/>
    <x v="1"/>
    <x v="5"/>
    <x v="0"/>
    <d v="2021-09-26T00:00:00"/>
    <s v="SUN"/>
    <s v="SEP"/>
    <x v="2"/>
    <s v="Q3"/>
    <s v="WEEKEND"/>
    <n v="88"/>
    <n v="10"/>
    <n v="4"/>
    <n v="352"/>
    <n v="6"/>
    <n v="880"/>
    <n v="528"/>
    <s v="PROFIT"/>
    <n v="974"/>
    <s v="B2B"/>
    <x v="1"/>
    <x v="2"/>
    <s v="UPI"/>
  </r>
  <r>
    <s v="ID-4374"/>
    <s v="EAST"/>
    <x v="8"/>
    <x v="3"/>
    <x v="4"/>
    <d v="2021-09-27T00:00:00"/>
    <s v="MON"/>
    <s v="SEP"/>
    <x v="2"/>
    <s v="Q3"/>
    <s v="WEEKDAY"/>
    <n v="30"/>
    <n v="15"/>
    <n v="5"/>
    <n v="150"/>
    <n v="10"/>
    <n v="450"/>
    <n v="300"/>
    <s v="PROFIT"/>
    <n v="185"/>
    <s v="B2B"/>
    <x v="1"/>
    <x v="3"/>
    <s v="UPI"/>
  </r>
  <r>
    <s v="ID-1647"/>
    <s v="SOUTH"/>
    <x v="7"/>
    <x v="6"/>
    <x v="2"/>
    <d v="2021-09-28T00:00:00"/>
    <s v="TUE"/>
    <s v="SEP"/>
    <x v="2"/>
    <s v="Q3"/>
    <s v="WEEKDAY"/>
    <n v="98"/>
    <n v="25"/>
    <n v="10"/>
    <n v="980"/>
    <n v="15"/>
    <n v="2450"/>
    <n v="1470"/>
    <s v="PROFIT"/>
    <n v="214"/>
    <s v="B2C"/>
    <x v="0"/>
    <x v="0"/>
    <s v="UPI"/>
  </r>
  <r>
    <s v="ID-8007"/>
    <s v="SOUTH"/>
    <x v="4"/>
    <x v="5"/>
    <x v="1"/>
    <d v="2021-09-29T00:00:00"/>
    <s v="WED"/>
    <s v="SEP"/>
    <x v="2"/>
    <s v="Q3"/>
    <s v="WEEKDAY"/>
    <n v="97"/>
    <n v="10"/>
    <n v="4"/>
    <n v="388"/>
    <n v="6"/>
    <n v="970"/>
    <n v="582"/>
    <s v="PROFIT"/>
    <n v="173"/>
    <s v="B2B"/>
    <x v="1"/>
    <x v="0"/>
    <s v="UPI"/>
  </r>
  <r>
    <s v="ID-1174"/>
    <s v="NORTH"/>
    <x v="3"/>
    <x v="1"/>
    <x v="0"/>
    <d v="2021-09-30T00:00:00"/>
    <s v="THU"/>
    <s v="SEP"/>
    <x v="2"/>
    <s v="Q3"/>
    <s v="WEEKDAY"/>
    <n v="99"/>
    <n v="5"/>
    <n v="3"/>
    <n v="297"/>
    <n v="2"/>
    <n v="495"/>
    <n v="198"/>
    <s v="PROFIT"/>
    <n v="823"/>
    <s v="B2C"/>
    <x v="1"/>
    <x v="0"/>
    <s v="CREDIT"/>
  </r>
  <r>
    <s v="ID-3546"/>
    <s v="WEST"/>
    <x v="5"/>
    <x v="0"/>
    <x v="4"/>
    <d v="2021-10-01T00:00:00"/>
    <s v="FRI"/>
    <s v="OCT"/>
    <x v="2"/>
    <s v="Q4"/>
    <s v="WEEKDAY"/>
    <n v="55"/>
    <n v="5"/>
    <n v="2"/>
    <n v="110"/>
    <n v="3"/>
    <n v="275"/>
    <n v="165"/>
    <s v="PROFIT"/>
    <n v="488"/>
    <s v="B2B"/>
    <x v="1"/>
    <x v="1"/>
    <s v="UPI"/>
  </r>
  <r>
    <s v="ID-3476"/>
    <s v="WEST"/>
    <x v="8"/>
    <x v="3"/>
    <x v="2"/>
    <d v="2021-10-02T00:00:00"/>
    <s v="SAT"/>
    <s v="OCT"/>
    <x v="2"/>
    <s v="Q4"/>
    <s v="WEEKEND"/>
    <n v="59"/>
    <n v="15"/>
    <n v="5"/>
    <n v="295"/>
    <n v="10"/>
    <n v="885"/>
    <n v="590"/>
    <s v="PROFIT"/>
    <n v="736"/>
    <s v="B2C"/>
    <x v="0"/>
    <x v="0"/>
    <s v="UPI"/>
  </r>
  <r>
    <s v="ID-3400"/>
    <s v="SOUTH"/>
    <x v="8"/>
    <x v="5"/>
    <x v="5"/>
    <d v="2021-10-03T00:00:00"/>
    <s v="SUN"/>
    <s v="OCT"/>
    <x v="2"/>
    <s v="Q4"/>
    <s v="WEEKEND"/>
    <n v="79"/>
    <n v="10"/>
    <n v="4"/>
    <n v="316"/>
    <n v="6"/>
    <n v="790"/>
    <n v="474"/>
    <s v="PROFIT"/>
    <n v="121"/>
    <s v="B2B"/>
    <x v="0"/>
    <x v="2"/>
    <s v="CASH"/>
  </r>
  <r>
    <s v="ID-1836"/>
    <s v="EAST"/>
    <x v="0"/>
    <x v="5"/>
    <x v="1"/>
    <d v="2021-10-04T00:00:00"/>
    <s v="MON"/>
    <s v="OCT"/>
    <x v="2"/>
    <s v="Q4"/>
    <s v="WEEKDAY"/>
    <n v="28"/>
    <n v="10"/>
    <n v="4"/>
    <n v="112"/>
    <n v="6"/>
    <n v="280"/>
    <n v="168"/>
    <s v="PROFIT"/>
    <n v="691"/>
    <s v="B2C"/>
    <x v="0"/>
    <x v="1"/>
    <s v="CREDIT"/>
  </r>
  <r>
    <s v="ID-6472"/>
    <s v="EAST"/>
    <x v="5"/>
    <x v="6"/>
    <x v="4"/>
    <d v="2021-10-05T00:00:00"/>
    <s v="TUE"/>
    <s v="OCT"/>
    <x v="2"/>
    <s v="Q4"/>
    <s v="WEEKDAY"/>
    <n v="64"/>
    <n v="25"/>
    <n v="10"/>
    <n v="640"/>
    <n v="15"/>
    <n v="1600"/>
    <n v="960"/>
    <s v="PROFIT"/>
    <n v="194"/>
    <s v="B2B"/>
    <x v="0"/>
    <x v="0"/>
    <s v="UPI"/>
  </r>
  <r>
    <s v="ID-8965"/>
    <s v="SOUTH"/>
    <x v="4"/>
    <x v="6"/>
    <x v="3"/>
    <d v="2021-10-06T00:00:00"/>
    <s v="WED"/>
    <s v="OCT"/>
    <x v="2"/>
    <s v="Q4"/>
    <s v="WEEKDAY"/>
    <n v="52"/>
    <n v="25"/>
    <n v="10"/>
    <n v="520"/>
    <n v="15"/>
    <n v="1300"/>
    <n v="780"/>
    <s v="PROFIT"/>
    <n v="445"/>
    <s v="B2B"/>
    <x v="1"/>
    <x v="0"/>
    <s v="CASH"/>
  </r>
  <r>
    <s v="ID-4936"/>
    <s v="SOUTH"/>
    <x v="8"/>
    <x v="1"/>
    <x v="1"/>
    <d v="2021-10-07T00:00:00"/>
    <s v="THU"/>
    <s v="OCT"/>
    <x v="2"/>
    <s v="Q4"/>
    <s v="WEEKDAY"/>
    <n v="26"/>
    <n v="5"/>
    <n v="3"/>
    <n v="78"/>
    <n v="2"/>
    <n v="130"/>
    <n v="52"/>
    <s v="PROFIT"/>
    <n v="300"/>
    <s v="B2C"/>
    <x v="1"/>
    <x v="3"/>
    <s v="CASH"/>
  </r>
  <r>
    <s v="ID-1368"/>
    <s v="EAST"/>
    <x v="8"/>
    <x v="5"/>
    <x v="5"/>
    <d v="2021-10-08T00:00:00"/>
    <s v="FRI"/>
    <s v="OCT"/>
    <x v="2"/>
    <s v="Q4"/>
    <s v="WEEKDAY"/>
    <n v="29"/>
    <n v="10"/>
    <n v="4"/>
    <n v="116"/>
    <n v="6"/>
    <n v="290"/>
    <n v="174"/>
    <s v="PROFIT"/>
    <n v="364"/>
    <s v="B2C"/>
    <x v="1"/>
    <x v="3"/>
    <s v="CREDIT"/>
  </r>
  <r>
    <s v="ID-3170"/>
    <s v="WEST"/>
    <x v="8"/>
    <x v="5"/>
    <x v="0"/>
    <d v="2021-10-09T00:00:00"/>
    <s v="SAT"/>
    <s v="OCT"/>
    <x v="2"/>
    <s v="Q4"/>
    <s v="WEEKEND"/>
    <n v="40"/>
    <n v="10"/>
    <n v="4"/>
    <n v="160"/>
    <n v="6"/>
    <n v="400"/>
    <n v="240"/>
    <s v="PROFIT"/>
    <n v="368"/>
    <s v="B2C"/>
    <x v="0"/>
    <x v="1"/>
    <s v="CASH"/>
  </r>
  <r>
    <s v="ID-3481"/>
    <s v="WEST"/>
    <x v="2"/>
    <x v="0"/>
    <x v="4"/>
    <d v="2021-10-10T00:00:00"/>
    <s v="SUN"/>
    <s v="OCT"/>
    <x v="2"/>
    <s v="Q4"/>
    <s v="WEEKEND"/>
    <n v="82"/>
    <n v="5"/>
    <n v="2"/>
    <n v="164"/>
    <n v="3"/>
    <n v="410"/>
    <n v="246"/>
    <s v="PROFIT"/>
    <n v="33"/>
    <s v="B2B"/>
    <x v="0"/>
    <x v="1"/>
    <s v="UPI"/>
  </r>
  <r>
    <s v="ID-6429"/>
    <s v="NORTH"/>
    <x v="1"/>
    <x v="0"/>
    <x v="4"/>
    <d v="2021-10-11T00:00:00"/>
    <s v="MON"/>
    <s v="OCT"/>
    <x v="2"/>
    <s v="Q4"/>
    <s v="WEEKDAY"/>
    <n v="71"/>
    <n v="5"/>
    <n v="2"/>
    <n v="142"/>
    <n v="3"/>
    <n v="355"/>
    <n v="213"/>
    <s v="PROFIT"/>
    <n v="703"/>
    <s v="B2C"/>
    <x v="0"/>
    <x v="3"/>
    <s v="UPI"/>
  </r>
  <r>
    <s v="ID-1540"/>
    <s v="WEST"/>
    <x v="8"/>
    <x v="2"/>
    <x v="3"/>
    <d v="2021-10-12T00:00:00"/>
    <s v="TUE"/>
    <s v="OCT"/>
    <x v="2"/>
    <s v="Q4"/>
    <s v="WEEKDAY"/>
    <n v="11"/>
    <n v="5"/>
    <n v="2"/>
    <n v="22"/>
    <n v="3"/>
    <n v="55"/>
    <n v="33"/>
    <s v="PROFIT"/>
    <n v="625"/>
    <s v="B2C"/>
    <x v="0"/>
    <x v="2"/>
    <s v="UPI"/>
  </r>
  <r>
    <s v="ID-2918"/>
    <s v="NORTH"/>
    <x v="6"/>
    <x v="6"/>
    <x v="2"/>
    <d v="2021-10-13T00:00:00"/>
    <s v="WED"/>
    <s v="OCT"/>
    <x v="2"/>
    <s v="Q4"/>
    <s v="WEEKDAY"/>
    <n v="69"/>
    <n v="25"/>
    <n v="10"/>
    <n v="690"/>
    <n v="15"/>
    <n v="1725"/>
    <n v="1035"/>
    <s v="PROFIT"/>
    <n v="249"/>
    <s v="B2C"/>
    <x v="1"/>
    <x v="1"/>
    <s v="CASH"/>
  </r>
  <r>
    <s v="ID-6372"/>
    <s v="EAST"/>
    <x v="4"/>
    <x v="6"/>
    <x v="3"/>
    <d v="2021-10-14T00:00:00"/>
    <s v="THU"/>
    <s v="OCT"/>
    <x v="2"/>
    <s v="Q4"/>
    <s v="WEEKDAY"/>
    <n v="96"/>
    <n v="25"/>
    <n v="10"/>
    <n v="960"/>
    <n v="15"/>
    <n v="2400"/>
    <n v="1440"/>
    <s v="PROFIT"/>
    <n v="662"/>
    <s v="B2C"/>
    <x v="0"/>
    <x v="2"/>
    <s v="CASH"/>
  </r>
  <r>
    <s v="ID-6371"/>
    <s v="WEST"/>
    <x v="2"/>
    <x v="6"/>
    <x v="2"/>
    <d v="2021-10-15T00:00:00"/>
    <s v="FRI"/>
    <s v="OCT"/>
    <x v="2"/>
    <s v="Q4"/>
    <s v="WEEKDAY"/>
    <n v="80"/>
    <n v="25"/>
    <n v="10"/>
    <n v="800"/>
    <n v="15"/>
    <n v="2000"/>
    <n v="1200"/>
    <s v="PROFIT"/>
    <n v="948"/>
    <s v="B2B"/>
    <x v="1"/>
    <x v="2"/>
    <s v="UPI"/>
  </r>
  <r>
    <s v="ID-7901"/>
    <s v="SOUTH"/>
    <x v="0"/>
    <x v="6"/>
    <x v="4"/>
    <d v="2021-10-16T00:00:00"/>
    <s v="SAT"/>
    <s v="OCT"/>
    <x v="2"/>
    <s v="Q4"/>
    <s v="WEEKEND"/>
    <n v="27"/>
    <n v="25"/>
    <n v="10"/>
    <n v="270"/>
    <n v="15"/>
    <n v="675"/>
    <n v="405"/>
    <s v="PROFIT"/>
    <n v="77"/>
    <s v="B2B"/>
    <x v="1"/>
    <x v="1"/>
    <s v="UPI"/>
  </r>
  <r>
    <s v="ID-4717"/>
    <s v="WEST"/>
    <x v="5"/>
    <x v="4"/>
    <x v="3"/>
    <d v="2021-10-17T00:00:00"/>
    <s v="SUN"/>
    <s v="OCT"/>
    <x v="2"/>
    <s v="Q4"/>
    <s v="WEEKEND"/>
    <n v="99"/>
    <n v="40"/>
    <n v="7"/>
    <n v="693"/>
    <n v="33"/>
    <n v="3960"/>
    <n v="3267"/>
    <s v="PROFIT"/>
    <n v="894"/>
    <s v="B2B"/>
    <x v="1"/>
    <x v="3"/>
    <s v="UPI"/>
  </r>
  <r>
    <s v="ID-3249"/>
    <s v="WEST"/>
    <x v="0"/>
    <x v="2"/>
    <x v="4"/>
    <d v="2021-10-18T00:00:00"/>
    <s v="MON"/>
    <s v="OCT"/>
    <x v="2"/>
    <s v="Q4"/>
    <s v="WEEKDAY"/>
    <n v="36"/>
    <n v="5"/>
    <n v="2"/>
    <n v="72"/>
    <n v="3"/>
    <n v="180"/>
    <n v="108"/>
    <s v="PROFIT"/>
    <n v="495"/>
    <s v="B2B"/>
    <x v="1"/>
    <x v="1"/>
    <s v="UPI"/>
  </r>
  <r>
    <s v="ID-8998"/>
    <s v="WEST"/>
    <x v="3"/>
    <x v="4"/>
    <x v="5"/>
    <d v="2021-10-19T00:00:00"/>
    <s v="TUE"/>
    <s v="OCT"/>
    <x v="2"/>
    <s v="Q4"/>
    <s v="WEEKDAY"/>
    <n v="93"/>
    <n v="40"/>
    <n v="7"/>
    <n v="651"/>
    <n v="33"/>
    <n v="3720"/>
    <n v="3069"/>
    <s v="PROFIT"/>
    <n v="337"/>
    <s v="B2B"/>
    <x v="0"/>
    <x v="3"/>
    <s v="CASH"/>
  </r>
  <r>
    <s v="ID-8780"/>
    <s v="NORTH"/>
    <x v="2"/>
    <x v="0"/>
    <x v="5"/>
    <d v="2021-10-20T00:00:00"/>
    <s v="WED"/>
    <s v="OCT"/>
    <x v="2"/>
    <s v="Q4"/>
    <s v="WEEKDAY"/>
    <n v="89"/>
    <n v="5"/>
    <n v="2"/>
    <n v="178"/>
    <n v="3"/>
    <n v="445"/>
    <n v="267"/>
    <s v="PROFIT"/>
    <n v="757"/>
    <s v="B2B"/>
    <x v="1"/>
    <x v="1"/>
    <s v="UPI"/>
  </r>
  <r>
    <s v="ID-6842"/>
    <s v="SOUTH"/>
    <x v="5"/>
    <x v="0"/>
    <x v="4"/>
    <d v="2021-10-21T00:00:00"/>
    <s v="THU"/>
    <s v="OCT"/>
    <x v="2"/>
    <s v="Q4"/>
    <s v="WEEKDAY"/>
    <n v="80"/>
    <n v="5"/>
    <n v="2"/>
    <n v="160"/>
    <n v="3"/>
    <n v="400"/>
    <n v="240"/>
    <s v="PROFIT"/>
    <n v="434"/>
    <s v="B2C"/>
    <x v="1"/>
    <x v="1"/>
    <s v="CREDIT"/>
  </r>
  <r>
    <s v="ID-2249"/>
    <s v="WEST"/>
    <x v="3"/>
    <x v="4"/>
    <x v="2"/>
    <d v="2021-10-22T00:00:00"/>
    <s v="FRI"/>
    <s v="OCT"/>
    <x v="2"/>
    <s v="Q4"/>
    <s v="WEEKDAY"/>
    <n v="41"/>
    <n v="40"/>
    <n v="7"/>
    <n v="287"/>
    <n v="33"/>
    <n v="1640"/>
    <n v="1353"/>
    <s v="PROFIT"/>
    <n v="226"/>
    <s v="B2C"/>
    <x v="1"/>
    <x v="1"/>
    <s v="UPI"/>
  </r>
  <r>
    <s v="ID-8881"/>
    <s v="NORTH"/>
    <x v="8"/>
    <x v="4"/>
    <x v="5"/>
    <d v="2021-10-23T00:00:00"/>
    <s v="SAT"/>
    <s v="OCT"/>
    <x v="2"/>
    <s v="Q4"/>
    <s v="WEEKEND"/>
    <n v="71"/>
    <n v="40"/>
    <n v="7"/>
    <n v="497"/>
    <n v="33"/>
    <n v="2840"/>
    <n v="2343"/>
    <s v="PROFIT"/>
    <n v="729"/>
    <s v="B2C"/>
    <x v="1"/>
    <x v="3"/>
    <s v="CREDIT"/>
  </r>
  <r>
    <s v="ID-6726"/>
    <s v="WEST"/>
    <x v="0"/>
    <x v="1"/>
    <x v="5"/>
    <d v="2021-10-24T00:00:00"/>
    <s v="SUN"/>
    <s v="OCT"/>
    <x v="2"/>
    <s v="Q4"/>
    <s v="WEEKEND"/>
    <n v="92"/>
    <n v="5"/>
    <n v="3"/>
    <n v="276"/>
    <n v="2"/>
    <n v="460"/>
    <n v="184"/>
    <s v="PROFIT"/>
    <n v="188"/>
    <s v="B2C"/>
    <x v="0"/>
    <x v="3"/>
    <s v="CREDIT"/>
  </r>
  <r>
    <s v="ID-8481"/>
    <s v="NORTH"/>
    <x v="5"/>
    <x v="1"/>
    <x v="0"/>
    <d v="2021-10-25T00:00:00"/>
    <s v="MON"/>
    <s v="OCT"/>
    <x v="2"/>
    <s v="Q4"/>
    <s v="WEEKDAY"/>
    <n v="25"/>
    <n v="5"/>
    <n v="3"/>
    <n v="75"/>
    <n v="2"/>
    <n v="125"/>
    <n v="50"/>
    <s v="PROFIT"/>
    <n v="552"/>
    <s v="B2B"/>
    <x v="1"/>
    <x v="2"/>
    <s v="UPI"/>
  </r>
  <r>
    <s v="ID-4106"/>
    <s v="WEST"/>
    <x v="5"/>
    <x v="0"/>
    <x v="5"/>
    <d v="2021-10-26T00:00:00"/>
    <s v="TUE"/>
    <s v="OCT"/>
    <x v="2"/>
    <s v="Q4"/>
    <s v="WEEKDAY"/>
    <n v="17"/>
    <n v="5"/>
    <n v="2"/>
    <n v="34"/>
    <n v="3"/>
    <n v="85"/>
    <n v="51"/>
    <s v="PROFIT"/>
    <n v="719"/>
    <s v="B2C"/>
    <x v="0"/>
    <x v="0"/>
    <s v="CREDIT"/>
  </r>
  <r>
    <s v="ID-6585"/>
    <s v="EAST"/>
    <x v="5"/>
    <x v="3"/>
    <x v="4"/>
    <d v="2021-10-27T00:00:00"/>
    <s v="WED"/>
    <s v="OCT"/>
    <x v="2"/>
    <s v="Q4"/>
    <s v="WEEKDAY"/>
    <n v="52"/>
    <n v="15"/>
    <n v="5"/>
    <n v="260"/>
    <n v="10"/>
    <n v="780"/>
    <n v="520"/>
    <s v="PROFIT"/>
    <n v="520"/>
    <s v="B2B"/>
    <x v="0"/>
    <x v="2"/>
    <s v="CASH"/>
  </r>
  <r>
    <s v="ID-8606"/>
    <s v="NORTH"/>
    <x v="8"/>
    <x v="0"/>
    <x v="1"/>
    <d v="2021-10-28T00:00:00"/>
    <s v="THU"/>
    <s v="OCT"/>
    <x v="2"/>
    <s v="Q4"/>
    <s v="WEEKDAY"/>
    <n v="11"/>
    <n v="5"/>
    <n v="2"/>
    <n v="22"/>
    <n v="3"/>
    <n v="55"/>
    <n v="33"/>
    <s v="PROFIT"/>
    <n v="920"/>
    <s v="B2B"/>
    <x v="0"/>
    <x v="3"/>
    <s v="CREDIT"/>
  </r>
  <r>
    <s v="ID-8394"/>
    <s v="WEST"/>
    <x v="8"/>
    <x v="2"/>
    <x v="2"/>
    <d v="2021-10-29T00:00:00"/>
    <s v="FRI"/>
    <s v="OCT"/>
    <x v="2"/>
    <s v="Q4"/>
    <s v="WEEKDAY"/>
    <n v="44"/>
    <n v="5"/>
    <n v="2"/>
    <n v="88"/>
    <n v="3"/>
    <n v="220"/>
    <n v="132"/>
    <s v="PROFIT"/>
    <n v="616"/>
    <s v="B2C"/>
    <x v="0"/>
    <x v="3"/>
    <s v="UPI"/>
  </r>
  <r>
    <s v="ID-7423"/>
    <s v="SOUTH"/>
    <x v="5"/>
    <x v="4"/>
    <x v="3"/>
    <d v="2021-10-30T00:00:00"/>
    <s v="SAT"/>
    <s v="OCT"/>
    <x v="2"/>
    <s v="Q4"/>
    <s v="WEEKEND"/>
    <n v="25"/>
    <n v="40"/>
    <n v="7"/>
    <n v="175"/>
    <n v="33"/>
    <n v="1000"/>
    <n v="825"/>
    <s v="PROFIT"/>
    <n v="612"/>
    <s v="B2C"/>
    <x v="0"/>
    <x v="1"/>
    <s v="UPI"/>
  </r>
  <r>
    <s v="ID-3142"/>
    <s v="EAST"/>
    <x v="2"/>
    <x v="6"/>
    <x v="2"/>
    <d v="2021-10-31T00:00:00"/>
    <s v="SUN"/>
    <s v="OCT"/>
    <x v="2"/>
    <s v="Q4"/>
    <s v="WEEKEND"/>
    <n v="70"/>
    <n v="25"/>
    <n v="10"/>
    <n v="700"/>
    <n v="15"/>
    <n v="1750"/>
    <n v="1050"/>
    <s v="PROFIT"/>
    <n v="21"/>
    <s v="B2B"/>
    <x v="1"/>
    <x v="2"/>
    <s v="CASH"/>
  </r>
  <r>
    <s v="ID-2383"/>
    <s v="NORTH"/>
    <x v="7"/>
    <x v="6"/>
    <x v="1"/>
    <d v="2021-11-01T00:00:00"/>
    <s v="MON"/>
    <s v="NOV"/>
    <x v="2"/>
    <s v="Q4"/>
    <s v="WEEKDAY"/>
    <n v="76"/>
    <n v="25"/>
    <n v="10"/>
    <n v="760"/>
    <n v="15"/>
    <n v="1900"/>
    <n v="1140"/>
    <s v="PROFIT"/>
    <n v="611"/>
    <s v="B2C"/>
    <x v="0"/>
    <x v="0"/>
    <s v="UPI"/>
  </r>
  <r>
    <s v="ID-6088"/>
    <s v="NORTH"/>
    <x v="4"/>
    <x v="5"/>
    <x v="0"/>
    <d v="2021-11-02T00:00:00"/>
    <s v="TUE"/>
    <s v="NOV"/>
    <x v="2"/>
    <s v="Q4"/>
    <s v="WEEKDAY"/>
    <n v="96"/>
    <n v="10"/>
    <n v="4"/>
    <n v="384"/>
    <n v="6"/>
    <n v="960"/>
    <n v="576"/>
    <s v="PROFIT"/>
    <n v="350"/>
    <s v="B2B"/>
    <x v="0"/>
    <x v="1"/>
    <s v="CASH"/>
  </r>
  <r>
    <s v="ID-3542"/>
    <s v="SOUTH"/>
    <x v="8"/>
    <x v="2"/>
    <x v="3"/>
    <d v="2021-11-03T00:00:00"/>
    <s v="WED"/>
    <s v="NOV"/>
    <x v="2"/>
    <s v="Q4"/>
    <s v="WEEKDAY"/>
    <n v="55"/>
    <n v="5"/>
    <n v="2"/>
    <n v="110"/>
    <n v="3"/>
    <n v="275"/>
    <n v="165"/>
    <s v="PROFIT"/>
    <n v="77"/>
    <s v="B2B"/>
    <x v="1"/>
    <x v="2"/>
    <s v="UPI"/>
  </r>
  <r>
    <s v="ID-8044"/>
    <s v="NORTH"/>
    <x v="5"/>
    <x v="6"/>
    <x v="5"/>
    <d v="2021-11-04T00:00:00"/>
    <s v="THU"/>
    <s v="NOV"/>
    <x v="2"/>
    <s v="Q4"/>
    <s v="WEEKDAY"/>
    <n v="13"/>
    <n v="25"/>
    <n v="10"/>
    <n v="130"/>
    <n v="15"/>
    <n v="325"/>
    <n v="195"/>
    <s v="PROFIT"/>
    <n v="380"/>
    <s v="B2C"/>
    <x v="0"/>
    <x v="3"/>
    <s v="UPI"/>
  </r>
  <r>
    <s v="ID-5036"/>
    <s v="EAST"/>
    <x v="2"/>
    <x v="5"/>
    <x v="3"/>
    <d v="2021-11-05T00:00:00"/>
    <s v="FRI"/>
    <s v="NOV"/>
    <x v="2"/>
    <s v="Q4"/>
    <s v="WEEKDAY"/>
    <n v="63"/>
    <n v="10"/>
    <n v="4"/>
    <n v="252"/>
    <n v="6"/>
    <n v="630"/>
    <n v="378"/>
    <s v="PROFIT"/>
    <n v="666"/>
    <s v="B2B"/>
    <x v="1"/>
    <x v="0"/>
    <s v="CASH"/>
  </r>
  <r>
    <s v="ID-8434"/>
    <s v="WEST"/>
    <x v="3"/>
    <x v="5"/>
    <x v="3"/>
    <d v="2021-11-06T00:00:00"/>
    <s v="SAT"/>
    <s v="NOV"/>
    <x v="2"/>
    <s v="Q4"/>
    <s v="WEEKEND"/>
    <n v="77"/>
    <n v="10"/>
    <n v="4"/>
    <n v="308"/>
    <n v="6"/>
    <n v="770"/>
    <n v="462"/>
    <s v="PROFIT"/>
    <n v="678"/>
    <s v="B2C"/>
    <x v="1"/>
    <x v="3"/>
    <s v="CASH"/>
  </r>
  <r>
    <s v="ID-2648"/>
    <s v="WEST"/>
    <x v="3"/>
    <x v="1"/>
    <x v="5"/>
    <d v="2021-11-07T00:00:00"/>
    <s v="SUN"/>
    <s v="NOV"/>
    <x v="2"/>
    <s v="Q4"/>
    <s v="WEEKEND"/>
    <n v="84"/>
    <n v="5"/>
    <n v="3"/>
    <n v="252"/>
    <n v="2"/>
    <n v="420"/>
    <n v="168"/>
    <s v="PROFIT"/>
    <n v="214"/>
    <s v="B2B"/>
    <x v="0"/>
    <x v="1"/>
    <s v="UPI"/>
  </r>
  <r>
    <s v="ID-3692"/>
    <s v="WEST"/>
    <x v="4"/>
    <x v="3"/>
    <x v="2"/>
    <d v="2021-11-08T00:00:00"/>
    <s v="MON"/>
    <s v="NOV"/>
    <x v="2"/>
    <s v="Q4"/>
    <s v="WEEKDAY"/>
    <n v="70"/>
    <n v="15"/>
    <n v="5"/>
    <n v="350"/>
    <n v="10"/>
    <n v="1050"/>
    <n v="700"/>
    <s v="PROFIT"/>
    <n v="857"/>
    <s v="B2C"/>
    <x v="0"/>
    <x v="3"/>
    <s v="UPI"/>
  </r>
  <r>
    <s v="ID-4559"/>
    <s v="WEST"/>
    <x v="3"/>
    <x v="5"/>
    <x v="2"/>
    <d v="2021-11-09T00:00:00"/>
    <s v="TUE"/>
    <s v="NOV"/>
    <x v="2"/>
    <s v="Q4"/>
    <s v="WEEKDAY"/>
    <n v="91"/>
    <n v="10"/>
    <n v="4"/>
    <n v="364"/>
    <n v="6"/>
    <n v="910"/>
    <n v="546"/>
    <s v="PROFIT"/>
    <n v="478"/>
    <s v="B2C"/>
    <x v="1"/>
    <x v="2"/>
    <s v="UPI"/>
  </r>
  <r>
    <s v="ID-4604"/>
    <s v="EAST"/>
    <x v="0"/>
    <x v="0"/>
    <x v="4"/>
    <d v="2021-11-10T00:00:00"/>
    <s v="WED"/>
    <s v="NOV"/>
    <x v="2"/>
    <s v="Q4"/>
    <s v="WEEKDAY"/>
    <n v="73"/>
    <n v="5"/>
    <n v="2"/>
    <n v="146"/>
    <n v="3"/>
    <n v="365"/>
    <n v="219"/>
    <s v="PROFIT"/>
    <n v="874"/>
    <s v="B2C"/>
    <x v="0"/>
    <x v="0"/>
    <s v="UPI"/>
  </r>
  <r>
    <s v="ID-7947"/>
    <s v="NORTH"/>
    <x v="5"/>
    <x v="0"/>
    <x v="0"/>
    <d v="2021-11-11T00:00:00"/>
    <s v="THU"/>
    <s v="NOV"/>
    <x v="2"/>
    <s v="Q4"/>
    <s v="WEEKDAY"/>
    <n v="84"/>
    <n v="5"/>
    <n v="2"/>
    <n v="168"/>
    <n v="3"/>
    <n v="420"/>
    <n v="252"/>
    <s v="PROFIT"/>
    <n v="836"/>
    <s v="B2B"/>
    <x v="0"/>
    <x v="2"/>
    <s v="UPI"/>
  </r>
  <r>
    <s v="ID-8150"/>
    <s v="WEST"/>
    <x v="8"/>
    <x v="0"/>
    <x v="1"/>
    <d v="2021-11-12T00:00:00"/>
    <s v="FRI"/>
    <s v="NOV"/>
    <x v="2"/>
    <s v="Q4"/>
    <s v="WEEKDAY"/>
    <n v="65"/>
    <n v="5"/>
    <n v="2"/>
    <n v="130"/>
    <n v="3"/>
    <n v="325"/>
    <n v="195"/>
    <s v="PROFIT"/>
    <n v="537"/>
    <s v="B2B"/>
    <x v="1"/>
    <x v="3"/>
    <s v="UPI"/>
  </r>
  <r>
    <s v="ID-4645"/>
    <s v="WEST"/>
    <x v="2"/>
    <x v="1"/>
    <x v="0"/>
    <d v="2021-11-13T00:00:00"/>
    <s v="SAT"/>
    <s v="NOV"/>
    <x v="2"/>
    <s v="Q4"/>
    <s v="WEEKEND"/>
    <n v="71"/>
    <n v="5"/>
    <n v="3"/>
    <n v="213"/>
    <n v="2"/>
    <n v="355"/>
    <n v="142"/>
    <s v="PROFIT"/>
    <n v="389"/>
    <s v="B2B"/>
    <x v="1"/>
    <x v="0"/>
    <s v="CREDIT"/>
  </r>
  <r>
    <s v="ID-1215"/>
    <s v="EAST"/>
    <x v="6"/>
    <x v="2"/>
    <x v="1"/>
    <d v="2021-11-14T00:00:00"/>
    <s v="SUN"/>
    <s v="NOV"/>
    <x v="2"/>
    <s v="Q4"/>
    <s v="WEEKEND"/>
    <n v="56"/>
    <n v="5"/>
    <n v="2"/>
    <n v="112"/>
    <n v="3"/>
    <n v="280"/>
    <n v="168"/>
    <s v="PROFIT"/>
    <n v="992"/>
    <s v="B2B"/>
    <x v="1"/>
    <x v="3"/>
    <s v="CREDIT"/>
  </r>
  <r>
    <s v="ID-6556"/>
    <s v="EAST"/>
    <x v="8"/>
    <x v="4"/>
    <x v="1"/>
    <d v="2021-11-15T00:00:00"/>
    <s v="MON"/>
    <s v="NOV"/>
    <x v="2"/>
    <s v="Q4"/>
    <s v="WEEKDAY"/>
    <n v="13"/>
    <n v="40"/>
    <n v="7"/>
    <n v="91"/>
    <n v="33"/>
    <n v="520"/>
    <n v="429"/>
    <s v="PROFIT"/>
    <n v="754"/>
    <s v="B2B"/>
    <x v="1"/>
    <x v="2"/>
    <s v="CASH"/>
  </r>
  <r>
    <s v="ID-3143"/>
    <s v="WEST"/>
    <x v="6"/>
    <x v="1"/>
    <x v="5"/>
    <d v="2021-11-16T00:00:00"/>
    <s v="TUE"/>
    <s v="NOV"/>
    <x v="2"/>
    <s v="Q4"/>
    <s v="WEEKDAY"/>
    <n v="54"/>
    <n v="5"/>
    <n v="3"/>
    <n v="162"/>
    <n v="2"/>
    <n v="270"/>
    <n v="108"/>
    <s v="PROFIT"/>
    <n v="409"/>
    <s v="B2B"/>
    <x v="1"/>
    <x v="2"/>
    <s v="CASH"/>
  </r>
  <r>
    <s v="ID-8490"/>
    <s v="NORTH"/>
    <x v="0"/>
    <x v="4"/>
    <x v="5"/>
    <d v="2021-11-17T00:00:00"/>
    <s v="WED"/>
    <s v="NOV"/>
    <x v="2"/>
    <s v="Q4"/>
    <s v="WEEKDAY"/>
    <n v="22"/>
    <n v="40"/>
    <n v="7"/>
    <n v="154"/>
    <n v="33"/>
    <n v="880"/>
    <n v="726"/>
    <s v="PROFIT"/>
    <n v="127"/>
    <s v="B2C"/>
    <x v="0"/>
    <x v="3"/>
    <s v="UPI"/>
  </r>
  <r>
    <s v="ID-2304"/>
    <s v="SOUTH"/>
    <x v="7"/>
    <x v="2"/>
    <x v="1"/>
    <d v="2021-11-18T00:00:00"/>
    <s v="THU"/>
    <s v="NOV"/>
    <x v="2"/>
    <s v="Q4"/>
    <s v="WEEKDAY"/>
    <n v="12"/>
    <n v="5"/>
    <n v="2"/>
    <n v="24"/>
    <n v="3"/>
    <n v="60"/>
    <n v="36"/>
    <s v="PROFIT"/>
    <n v="76"/>
    <s v="B2C"/>
    <x v="0"/>
    <x v="1"/>
    <s v="CASH"/>
  </r>
  <r>
    <s v="ID-6409"/>
    <s v="EAST"/>
    <x v="8"/>
    <x v="1"/>
    <x v="2"/>
    <d v="2021-11-19T00:00:00"/>
    <s v="FRI"/>
    <s v="NOV"/>
    <x v="2"/>
    <s v="Q4"/>
    <s v="WEEKDAY"/>
    <n v="69"/>
    <n v="5"/>
    <n v="3"/>
    <n v="207"/>
    <n v="2"/>
    <n v="345"/>
    <n v="138"/>
    <s v="PROFIT"/>
    <n v="998"/>
    <s v="B2B"/>
    <x v="1"/>
    <x v="1"/>
    <s v="CASH"/>
  </r>
  <r>
    <s v="ID-2717"/>
    <s v="NORTH"/>
    <x v="1"/>
    <x v="1"/>
    <x v="4"/>
    <d v="2021-11-20T00:00:00"/>
    <s v="SAT"/>
    <s v="NOV"/>
    <x v="2"/>
    <s v="Q4"/>
    <s v="WEEKEND"/>
    <n v="46"/>
    <n v="5"/>
    <n v="3"/>
    <n v="138"/>
    <n v="2"/>
    <n v="230"/>
    <n v="92"/>
    <s v="PROFIT"/>
    <n v="694"/>
    <s v="B2B"/>
    <x v="1"/>
    <x v="0"/>
    <s v="UPI"/>
  </r>
  <r>
    <s v="ID-7564"/>
    <s v="EAST"/>
    <x v="5"/>
    <x v="1"/>
    <x v="4"/>
    <d v="2021-11-21T00:00:00"/>
    <s v="SUN"/>
    <s v="NOV"/>
    <x v="2"/>
    <s v="Q4"/>
    <s v="WEEKEND"/>
    <n v="97"/>
    <n v="5"/>
    <n v="3"/>
    <n v="291"/>
    <n v="2"/>
    <n v="485"/>
    <n v="194"/>
    <s v="PROFIT"/>
    <n v="69"/>
    <s v="B2B"/>
    <x v="0"/>
    <x v="3"/>
    <s v="CASH"/>
  </r>
  <r>
    <s v="ID-1885"/>
    <s v="WEST"/>
    <x v="2"/>
    <x v="3"/>
    <x v="5"/>
    <d v="2021-11-22T00:00:00"/>
    <s v="MON"/>
    <s v="NOV"/>
    <x v="2"/>
    <s v="Q4"/>
    <s v="WEEKDAY"/>
    <n v="14"/>
    <n v="15"/>
    <n v="5"/>
    <n v="70"/>
    <n v="10"/>
    <n v="210"/>
    <n v="140"/>
    <s v="PROFIT"/>
    <n v="835"/>
    <s v="B2C"/>
    <x v="0"/>
    <x v="0"/>
    <s v="CASH"/>
  </r>
  <r>
    <s v="ID-6502"/>
    <s v="EAST"/>
    <x v="0"/>
    <x v="3"/>
    <x v="4"/>
    <d v="2021-11-23T00:00:00"/>
    <s v="TUE"/>
    <s v="NOV"/>
    <x v="2"/>
    <s v="Q4"/>
    <s v="WEEKDAY"/>
    <n v="59"/>
    <n v="15"/>
    <n v="5"/>
    <n v="295"/>
    <n v="10"/>
    <n v="885"/>
    <n v="590"/>
    <s v="PROFIT"/>
    <n v="265"/>
    <s v="B2C"/>
    <x v="0"/>
    <x v="1"/>
    <s v="CASH"/>
  </r>
  <r>
    <s v="ID-5749"/>
    <s v="NORTH"/>
    <x v="7"/>
    <x v="0"/>
    <x v="3"/>
    <d v="2021-11-24T00:00:00"/>
    <s v="WED"/>
    <s v="NOV"/>
    <x v="2"/>
    <s v="Q4"/>
    <s v="WEEKDAY"/>
    <n v="12"/>
    <n v="5"/>
    <n v="2"/>
    <n v="24"/>
    <n v="3"/>
    <n v="60"/>
    <n v="36"/>
    <s v="PROFIT"/>
    <n v="132"/>
    <s v="B2C"/>
    <x v="0"/>
    <x v="0"/>
    <s v="UPI"/>
  </r>
  <r>
    <s v="ID-4977"/>
    <s v="SOUTH"/>
    <x v="7"/>
    <x v="3"/>
    <x v="1"/>
    <d v="2021-11-25T00:00:00"/>
    <s v="THU"/>
    <s v="NOV"/>
    <x v="2"/>
    <s v="Q4"/>
    <s v="WEEKDAY"/>
    <n v="29"/>
    <n v="15"/>
    <n v="5"/>
    <n v="145"/>
    <n v="10"/>
    <n v="435"/>
    <n v="290"/>
    <s v="PROFIT"/>
    <n v="319"/>
    <s v="B2B"/>
    <x v="0"/>
    <x v="1"/>
    <s v="CASH"/>
  </r>
  <r>
    <s v="ID-8920"/>
    <s v="WEST"/>
    <x v="1"/>
    <x v="5"/>
    <x v="3"/>
    <d v="2021-11-26T00:00:00"/>
    <s v="FRI"/>
    <s v="NOV"/>
    <x v="2"/>
    <s v="Q4"/>
    <s v="WEEKDAY"/>
    <n v="34"/>
    <n v="10"/>
    <n v="4"/>
    <n v="136"/>
    <n v="6"/>
    <n v="340"/>
    <n v="204"/>
    <s v="PROFIT"/>
    <n v="64"/>
    <s v="B2B"/>
    <x v="1"/>
    <x v="3"/>
    <s v="UPI"/>
  </r>
  <r>
    <s v="ID-1501"/>
    <s v="NORTH"/>
    <x v="0"/>
    <x v="3"/>
    <x v="4"/>
    <d v="2021-11-27T00:00:00"/>
    <s v="SAT"/>
    <s v="NOV"/>
    <x v="2"/>
    <s v="Q4"/>
    <s v="WEEKEND"/>
    <n v="71"/>
    <n v="15"/>
    <n v="5"/>
    <n v="355"/>
    <n v="10"/>
    <n v="1065"/>
    <n v="710"/>
    <s v="PROFIT"/>
    <n v="939"/>
    <s v="B2C"/>
    <x v="1"/>
    <x v="0"/>
    <s v="UPI"/>
  </r>
  <r>
    <s v="ID-5472"/>
    <s v="SOUTH"/>
    <x v="1"/>
    <x v="6"/>
    <x v="5"/>
    <d v="2021-11-28T00:00:00"/>
    <s v="SUN"/>
    <s v="NOV"/>
    <x v="2"/>
    <s v="Q4"/>
    <s v="WEEKEND"/>
    <n v="51"/>
    <n v="25"/>
    <n v="10"/>
    <n v="510"/>
    <n v="15"/>
    <n v="1275"/>
    <n v="765"/>
    <s v="PROFIT"/>
    <n v="733"/>
    <s v="B2B"/>
    <x v="1"/>
    <x v="2"/>
    <s v="UPI"/>
  </r>
  <r>
    <s v="ID-8430"/>
    <s v="SOUTH"/>
    <x v="5"/>
    <x v="2"/>
    <x v="4"/>
    <d v="2021-11-29T00:00:00"/>
    <s v="MON"/>
    <s v="NOV"/>
    <x v="2"/>
    <s v="Q4"/>
    <s v="WEEKDAY"/>
    <n v="30"/>
    <n v="5"/>
    <n v="2"/>
    <n v="60"/>
    <n v="3"/>
    <n v="150"/>
    <n v="90"/>
    <s v="PROFIT"/>
    <n v="52"/>
    <s v="B2C"/>
    <x v="1"/>
    <x v="3"/>
    <s v="UPI"/>
  </r>
  <r>
    <s v="ID-7590"/>
    <s v="WEST"/>
    <x v="8"/>
    <x v="5"/>
    <x v="4"/>
    <d v="2021-11-30T00:00:00"/>
    <s v="TUE"/>
    <s v="NOV"/>
    <x v="2"/>
    <s v="Q4"/>
    <s v="WEEKDAY"/>
    <n v="59"/>
    <n v="10"/>
    <n v="4"/>
    <n v="236"/>
    <n v="6"/>
    <n v="590"/>
    <n v="354"/>
    <s v="PROFIT"/>
    <n v="896"/>
    <s v="B2C"/>
    <x v="1"/>
    <x v="3"/>
    <s v="CASH"/>
  </r>
  <r>
    <s v="ID-1222"/>
    <s v="NORTH"/>
    <x v="0"/>
    <x v="2"/>
    <x v="3"/>
    <d v="2021-12-01T00:00:00"/>
    <s v="WED"/>
    <s v="DEC"/>
    <x v="2"/>
    <s v="Q4"/>
    <s v="WEEKDAY"/>
    <n v="15"/>
    <n v="5"/>
    <n v="2"/>
    <n v="30"/>
    <n v="3"/>
    <n v="75"/>
    <n v="45"/>
    <s v="PROFIT"/>
    <n v="232"/>
    <s v="B2B"/>
    <x v="0"/>
    <x v="2"/>
    <s v="CREDIT"/>
  </r>
  <r>
    <s v="ID-4458"/>
    <s v="EAST"/>
    <x v="8"/>
    <x v="3"/>
    <x v="1"/>
    <d v="2021-12-02T00:00:00"/>
    <s v="THU"/>
    <s v="DEC"/>
    <x v="2"/>
    <s v="Q4"/>
    <s v="WEEKDAY"/>
    <n v="33"/>
    <n v="15"/>
    <n v="5"/>
    <n v="165"/>
    <n v="10"/>
    <n v="495"/>
    <n v="330"/>
    <s v="PROFIT"/>
    <n v="129"/>
    <s v="B2B"/>
    <x v="1"/>
    <x v="2"/>
    <s v="UPI"/>
  </r>
  <r>
    <s v="ID-1659"/>
    <s v="EAST"/>
    <x v="5"/>
    <x v="4"/>
    <x v="4"/>
    <d v="2021-12-03T00:00:00"/>
    <s v="FRI"/>
    <s v="DEC"/>
    <x v="2"/>
    <s v="Q4"/>
    <s v="WEEKDAY"/>
    <n v="69"/>
    <n v="40"/>
    <n v="7"/>
    <n v="483"/>
    <n v="33"/>
    <n v="2760"/>
    <n v="2277"/>
    <s v="PROFIT"/>
    <n v="991"/>
    <s v="B2B"/>
    <x v="0"/>
    <x v="2"/>
    <s v="UPI"/>
  </r>
  <r>
    <s v="ID-6229"/>
    <s v="NORTH"/>
    <x v="0"/>
    <x v="3"/>
    <x v="3"/>
    <d v="2021-12-04T00:00:00"/>
    <s v="SAT"/>
    <s v="DEC"/>
    <x v="2"/>
    <s v="Q4"/>
    <s v="WEEKEND"/>
    <n v="25"/>
    <n v="15"/>
    <n v="5"/>
    <n v="125"/>
    <n v="10"/>
    <n v="375"/>
    <n v="250"/>
    <s v="PROFIT"/>
    <n v="934"/>
    <s v="B2B"/>
    <x v="1"/>
    <x v="2"/>
    <s v="UPI"/>
  </r>
  <r>
    <s v="ID-2478"/>
    <s v="NORTH"/>
    <x v="1"/>
    <x v="3"/>
    <x v="1"/>
    <d v="2021-12-05T00:00:00"/>
    <s v="SUN"/>
    <s v="DEC"/>
    <x v="2"/>
    <s v="Q4"/>
    <s v="WEEKEND"/>
    <n v="16"/>
    <n v="15"/>
    <n v="5"/>
    <n v="80"/>
    <n v="10"/>
    <n v="240"/>
    <n v="160"/>
    <s v="PROFIT"/>
    <n v="802"/>
    <s v="B2B"/>
    <x v="0"/>
    <x v="3"/>
    <s v="UPI"/>
  </r>
  <r>
    <s v="ID-1016"/>
    <s v="SOUTH"/>
    <x v="6"/>
    <x v="2"/>
    <x v="2"/>
    <d v="2021-12-06T00:00:00"/>
    <s v="MON"/>
    <s v="DEC"/>
    <x v="2"/>
    <s v="Q4"/>
    <s v="WEEKDAY"/>
    <n v="95"/>
    <n v="5"/>
    <n v="2"/>
    <n v="190"/>
    <n v="3"/>
    <n v="475"/>
    <n v="285"/>
    <s v="PROFIT"/>
    <n v="555"/>
    <s v="B2B"/>
    <x v="0"/>
    <x v="3"/>
    <s v="UPI"/>
  </r>
  <r>
    <s v="ID-2249"/>
    <s v="EAST"/>
    <x v="3"/>
    <x v="5"/>
    <x v="1"/>
    <d v="2021-12-07T00:00:00"/>
    <s v="TUE"/>
    <s v="DEC"/>
    <x v="2"/>
    <s v="Q4"/>
    <s v="WEEKDAY"/>
    <n v="43"/>
    <n v="10"/>
    <n v="4"/>
    <n v="172"/>
    <n v="6"/>
    <n v="430"/>
    <n v="258"/>
    <s v="PROFIT"/>
    <n v="914"/>
    <s v="B2C"/>
    <x v="1"/>
    <x v="3"/>
    <s v="UPI"/>
  </r>
  <r>
    <s v="ID-7780"/>
    <s v="WEST"/>
    <x v="8"/>
    <x v="1"/>
    <x v="0"/>
    <d v="2021-12-08T00:00:00"/>
    <s v="WED"/>
    <s v="DEC"/>
    <x v="2"/>
    <s v="Q4"/>
    <s v="WEEKDAY"/>
    <n v="14"/>
    <n v="5"/>
    <n v="3"/>
    <n v="42"/>
    <n v="2"/>
    <n v="70"/>
    <n v="28"/>
    <s v="PROFIT"/>
    <n v="891"/>
    <s v="B2C"/>
    <x v="0"/>
    <x v="1"/>
    <s v="UPI"/>
  </r>
  <r>
    <s v="ID-1998"/>
    <s v="EAST"/>
    <x v="5"/>
    <x v="4"/>
    <x v="4"/>
    <d v="2021-12-09T00:00:00"/>
    <s v="THU"/>
    <s v="DEC"/>
    <x v="2"/>
    <s v="Q4"/>
    <s v="WEEKDAY"/>
    <n v="91"/>
    <n v="40"/>
    <n v="7"/>
    <n v="637"/>
    <n v="33"/>
    <n v="3640"/>
    <n v="3003"/>
    <s v="PROFIT"/>
    <n v="76"/>
    <s v="B2C"/>
    <x v="1"/>
    <x v="1"/>
    <s v="CASH"/>
  </r>
  <r>
    <s v="ID-3525"/>
    <s v="EAST"/>
    <x v="8"/>
    <x v="0"/>
    <x v="5"/>
    <d v="2021-12-10T00:00:00"/>
    <s v="FRI"/>
    <s v="DEC"/>
    <x v="2"/>
    <s v="Q4"/>
    <s v="WEEKDAY"/>
    <n v="50"/>
    <n v="5"/>
    <n v="2"/>
    <n v="100"/>
    <n v="3"/>
    <n v="250"/>
    <n v="150"/>
    <s v="PROFIT"/>
    <n v="807"/>
    <s v="B2B"/>
    <x v="0"/>
    <x v="0"/>
    <s v="UPI"/>
  </r>
  <r>
    <s v="ID-5463"/>
    <s v="NORTH"/>
    <x v="0"/>
    <x v="4"/>
    <x v="4"/>
    <d v="2021-12-11T00:00:00"/>
    <s v="SAT"/>
    <s v="DEC"/>
    <x v="2"/>
    <s v="Q4"/>
    <s v="WEEKEND"/>
    <n v="10"/>
    <n v="40"/>
    <n v="7"/>
    <n v="70"/>
    <n v="33"/>
    <n v="400"/>
    <n v="330"/>
    <s v="PROFIT"/>
    <n v="723"/>
    <s v="B2C"/>
    <x v="1"/>
    <x v="2"/>
    <s v="UPI"/>
  </r>
  <r>
    <s v="ID-7650"/>
    <s v="NORTH"/>
    <x v="1"/>
    <x v="0"/>
    <x v="3"/>
    <d v="2021-12-12T00:00:00"/>
    <s v="SUN"/>
    <s v="DEC"/>
    <x v="2"/>
    <s v="Q4"/>
    <s v="WEEKEND"/>
    <n v="32"/>
    <n v="5"/>
    <n v="2"/>
    <n v="64"/>
    <n v="3"/>
    <n v="160"/>
    <n v="96"/>
    <s v="PROFIT"/>
    <n v="374"/>
    <s v="B2B"/>
    <x v="0"/>
    <x v="2"/>
    <s v="UPI"/>
  </r>
  <r>
    <s v="ID-2260"/>
    <s v="WEST"/>
    <x v="4"/>
    <x v="6"/>
    <x v="0"/>
    <d v="2021-12-13T00:00:00"/>
    <s v="MON"/>
    <s v="DEC"/>
    <x v="2"/>
    <s v="Q4"/>
    <s v="WEEKDAY"/>
    <n v="14"/>
    <n v="25"/>
    <n v="10"/>
    <n v="140"/>
    <n v="15"/>
    <n v="350"/>
    <n v="210"/>
    <s v="PROFIT"/>
    <n v="935"/>
    <s v="B2C"/>
    <x v="1"/>
    <x v="2"/>
    <s v="UPI"/>
  </r>
  <r>
    <s v="ID-8249"/>
    <s v="EAST"/>
    <x v="8"/>
    <x v="6"/>
    <x v="5"/>
    <d v="2021-12-14T00:00:00"/>
    <s v="TUE"/>
    <s v="DEC"/>
    <x v="2"/>
    <s v="Q4"/>
    <s v="WEEKDAY"/>
    <n v="79"/>
    <n v="25"/>
    <n v="10"/>
    <n v="790"/>
    <n v="15"/>
    <n v="1975"/>
    <n v="1185"/>
    <s v="PROFIT"/>
    <n v="66"/>
    <s v="B2B"/>
    <x v="0"/>
    <x v="2"/>
    <s v="UPI"/>
  </r>
  <r>
    <s v="ID-2721"/>
    <s v="NORTH"/>
    <x v="8"/>
    <x v="4"/>
    <x v="2"/>
    <d v="2021-12-15T00:00:00"/>
    <s v="WED"/>
    <s v="DEC"/>
    <x v="2"/>
    <s v="Q4"/>
    <s v="WEEKDAY"/>
    <n v="44"/>
    <n v="40"/>
    <n v="7"/>
    <n v="308"/>
    <n v="33"/>
    <n v="1760"/>
    <n v="1452"/>
    <s v="PROFIT"/>
    <n v="475"/>
    <s v="B2C"/>
    <x v="1"/>
    <x v="2"/>
    <s v="UPI"/>
  </r>
  <r>
    <s v="ID-1777"/>
    <s v="SOUTH"/>
    <x v="7"/>
    <x v="2"/>
    <x v="2"/>
    <d v="2021-12-16T00:00:00"/>
    <s v="THU"/>
    <s v="DEC"/>
    <x v="2"/>
    <s v="Q4"/>
    <s v="WEEKDAY"/>
    <n v="51"/>
    <n v="5"/>
    <n v="2"/>
    <n v="102"/>
    <n v="3"/>
    <n v="255"/>
    <n v="153"/>
    <s v="PROFIT"/>
    <n v="588"/>
    <s v="B2C"/>
    <x v="0"/>
    <x v="0"/>
    <s v="UPI"/>
  </r>
  <r>
    <s v="ID-2138"/>
    <s v="EAST"/>
    <x v="8"/>
    <x v="3"/>
    <x v="3"/>
    <d v="2021-12-17T00:00:00"/>
    <s v="FRI"/>
    <s v="DEC"/>
    <x v="2"/>
    <s v="Q4"/>
    <s v="WEEKDAY"/>
    <n v="19"/>
    <n v="15"/>
    <n v="5"/>
    <n v="95"/>
    <n v="10"/>
    <n v="285"/>
    <n v="190"/>
    <s v="PROFIT"/>
    <n v="624"/>
    <s v="B2B"/>
    <x v="0"/>
    <x v="0"/>
    <s v="CREDIT"/>
  </r>
  <r>
    <s v="ID-5287"/>
    <s v="EAST"/>
    <x v="1"/>
    <x v="6"/>
    <x v="0"/>
    <d v="2021-12-18T00:00:00"/>
    <s v="SAT"/>
    <s v="DEC"/>
    <x v="2"/>
    <s v="Q4"/>
    <s v="WEEKEND"/>
    <n v="22"/>
    <n v="25"/>
    <n v="10"/>
    <n v="220"/>
    <n v="15"/>
    <n v="550"/>
    <n v="330"/>
    <s v="PROFIT"/>
    <n v="215"/>
    <s v="B2B"/>
    <x v="0"/>
    <x v="3"/>
    <s v="CASH"/>
  </r>
  <r>
    <s v="ID-8432"/>
    <s v="WEST"/>
    <x v="7"/>
    <x v="0"/>
    <x v="3"/>
    <d v="2021-12-19T00:00:00"/>
    <s v="SUN"/>
    <s v="DEC"/>
    <x v="2"/>
    <s v="Q4"/>
    <s v="WEEKEND"/>
    <n v="65"/>
    <n v="5"/>
    <n v="2"/>
    <n v="130"/>
    <n v="3"/>
    <n v="325"/>
    <n v="195"/>
    <s v="PROFIT"/>
    <n v="562"/>
    <s v="B2C"/>
    <x v="1"/>
    <x v="1"/>
    <s v="UPI"/>
  </r>
  <r>
    <s v="ID-4898"/>
    <s v="EAST"/>
    <x v="6"/>
    <x v="2"/>
    <x v="0"/>
    <d v="2021-12-20T00:00:00"/>
    <s v="MON"/>
    <s v="DEC"/>
    <x v="2"/>
    <s v="Q4"/>
    <s v="WEEKDAY"/>
    <n v="98"/>
    <n v="5"/>
    <n v="2"/>
    <n v="196"/>
    <n v="3"/>
    <n v="490"/>
    <n v="294"/>
    <s v="PROFIT"/>
    <n v="185"/>
    <s v="B2C"/>
    <x v="1"/>
    <x v="3"/>
    <s v="UPI"/>
  </r>
  <r>
    <s v="ID-7914"/>
    <s v="EAST"/>
    <x v="4"/>
    <x v="5"/>
    <x v="5"/>
    <d v="2021-12-21T00:00:00"/>
    <s v="TUE"/>
    <s v="DEC"/>
    <x v="2"/>
    <s v="Q4"/>
    <s v="WEEKDAY"/>
    <n v="16"/>
    <n v="10"/>
    <n v="4"/>
    <n v="64"/>
    <n v="6"/>
    <n v="160"/>
    <n v="96"/>
    <s v="PROFIT"/>
    <n v="616"/>
    <s v="B2C"/>
    <x v="1"/>
    <x v="0"/>
    <s v="UPI"/>
  </r>
  <r>
    <s v="ID-7017"/>
    <s v="NORTH"/>
    <x v="5"/>
    <x v="3"/>
    <x v="3"/>
    <d v="2021-12-22T00:00:00"/>
    <s v="WED"/>
    <s v="DEC"/>
    <x v="2"/>
    <s v="Q4"/>
    <s v="WEEKDAY"/>
    <n v="45"/>
    <n v="15"/>
    <n v="5"/>
    <n v="225"/>
    <n v="10"/>
    <n v="675"/>
    <n v="450"/>
    <s v="PROFIT"/>
    <n v="63"/>
    <s v="B2B"/>
    <x v="0"/>
    <x v="1"/>
    <s v="UPI"/>
  </r>
  <r>
    <s v="ID-5969"/>
    <s v="EAST"/>
    <x v="5"/>
    <x v="4"/>
    <x v="4"/>
    <d v="2021-12-23T00:00:00"/>
    <s v="THU"/>
    <s v="DEC"/>
    <x v="2"/>
    <s v="Q4"/>
    <s v="WEEKDAY"/>
    <n v="18"/>
    <n v="40"/>
    <n v="7"/>
    <n v="126"/>
    <n v="33"/>
    <n v="720"/>
    <n v="594"/>
    <s v="PROFIT"/>
    <n v="679"/>
    <s v="B2B"/>
    <x v="0"/>
    <x v="0"/>
    <s v="UPI"/>
  </r>
  <r>
    <s v="ID-2070"/>
    <s v="EAST"/>
    <x v="6"/>
    <x v="1"/>
    <x v="1"/>
    <d v="2021-12-24T00:00:00"/>
    <s v="FRI"/>
    <s v="DEC"/>
    <x v="2"/>
    <s v="Q4"/>
    <s v="WEEKDAY"/>
    <n v="89"/>
    <n v="5"/>
    <n v="3"/>
    <n v="267"/>
    <n v="2"/>
    <n v="445"/>
    <n v="178"/>
    <s v="PROFIT"/>
    <n v="628"/>
    <s v="B2B"/>
    <x v="1"/>
    <x v="1"/>
    <s v="CREDIT"/>
  </r>
  <r>
    <s v="ID-8941"/>
    <s v="NORTH"/>
    <x v="2"/>
    <x v="5"/>
    <x v="3"/>
    <d v="2021-12-25T00:00:00"/>
    <s v="SAT"/>
    <s v="DEC"/>
    <x v="2"/>
    <s v="Q4"/>
    <s v="WEEKEND"/>
    <n v="91"/>
    <n v="10"/>
    <n v="4"/>
    <n v="364"/>
    <n v="6"/>
    <n v="910"/>
    <n v="546"/>
    <s v="PROFIT"/>
    <n v="534"/>
    <s v="B2B"/>
    <x v="0"/>
    <x v="1"/>
    <s v="CREDIT"/>
  </r>
  <r>
    <s v="ID-8024"/>
    <s v="WEST"/>
    <x v="1"/>
    <x v="6"/>
    <x v="2"/>
    <d v="2021-12-26T00:00:00"/>
    <s v="SUN"/>
    <s v="DEC"/>
    <x v="2"/>
    <s v="Q4"/>
    <s v="WEEKEND"/>
    <n v="95"/>
    <n v="25"/>
    <n v="10"/>
    <n v="950"/>
    <n v="15"/>
    <n v="2375"/>
    <n v="1425"/>
    <s v="PROFIT"/>
    <n v="551"/>
    <s v="B2C"/>
    <x v="0"/>
    <x v="0"/>
    <s v="UPI"/>
  </r>
  <r>
    <s v="ID-5402"/>
    <s v="NORTH"/>
    <x v="4"/>
    <x v="6"/>
    <x v="0"/>
    <d v="2021-12-27T00:00:00"/>
    <s v="MON"/>
    <s v="DEC"/>
    <x v="2"/>
    <s v="Q4"/>
    <s v="WEEKDAY"/>
    <n v="76"/>
    <n v="25"/>
    <n v="10"/>
    <n v="760"/>
    <n v="15"/>
    <n v="1900"/>
    <n v="1140"/>
    <s v="PROFIT"/>
    <n v="17"/>
    <s v="B2C"/>
    <x v="0"/>
    <x v="3"/>
    <s v="CASH"/>
  </r>
  <r>
    <s v="ID-8350"/>
    <s v="NORTH"/>
    <x v="1"/>
    <x v="5"/>
    <x v="5"/>
    <d v="2021-12-28T00:00:00"/>
    <s v="TUE"/>
    <s v="DEC"/>
    <x v="2"/>
    <s v="Q4"/>
    <s v="WEEKDAY"/>
    <n v="77"/>
    <n v="10"/>
    <n v="4"/>
    <n v="308"/>
    <n v="6"/>
    <n v="770"/>
    <n v="462"/>
    <s v="PROFIT"/>
    <n v="808"/>
    <s v="B2B"/>
    <x v="0"/>
    <x v="2"/>
    <s v="UPI"/>
  </r>
  <r>
    <s v="ID-2456"/>
    <s v="WEST"/>
    <x v="8"/>
    <x v="4"/>
    <x v="1"/>
    <d v="2021-12-29T00:00:00"/>
    <s v="WED"/>
    <s v="DEC"/>
    <x v="2"/>
    <s v="Q4"/>
    <s v="WEEKDAY"/>
    <n v="48"/>
    <n v="40"/>
    <n v="7"/>
    <n v="336"/>
    <n v="33"/>
    <n v="1920"/>
    <n v="1584"/>
    <s v="PROFIT"/>
    <n v="573"/>
    <s v="B2C"/>
    <x v="0"/>
    <x v="2"/>
    <s v="CREDIT"/>
  </r>
  <r>
    <s v="ID-2022"/>
    <s v="SOUTH"/>
    <x v="4"/>
    <x v="1"/>
    <x v="2"/>
    <d v="2021-12-30T00:00:00"/>
    <s v="THU"/>
    <s v="DEC"/>
    <x v="2"/>
    <s v="Q4"/>
    <s v="WEEKDAY"/>
    <n v="74"/>
    <n v="5"/>
    <n v="3"/>
    <n v="222"/>
    <n v="2"/>
    <n v="370"/>
    <n v="148"/>
    <s v="PROFIT"/>
    <n v="64"/>
    <s v="B2C"/>
    <x v="0"/>
    <x v="1"/>
    <s v="CREDIT"/>
  </r>
  <r>
    <s v="ID-6439"/>
    <s v="SOUTH"/>
    <x v="5"/>
    <x v="4"/>
    <x v="5"/>
    <d v="2021-12-31T00:00:00"/>
    <s v="FRI"/>
    <s v="DEC"/>
    <x v="2"/>
    <s v="Q4"/>
    <s v="WEEKDAY"/>
    <n v="46"/>
    <n v="40"/>
    <n v="7"/>
    <n v="322"/>
    <n v="33"/>
    <n v="1840"/>
    <n v="1518"/>
    <s v="PROFIT"/>
    <n v="166"/>
    <s v="B2C"/>
    <x v="1"/>
    <x v="3"/>
    <s v="UPI"/>
  </r>
  <r>
    <s v="ID-5665"/>
    <s v="SOUTH"/>
    <x v="1"/>
    <x v="0"/>
    <x v="4"/>
    <d v="2022-01-01T00:00:00"/>
    <s v="SAT"/>
    <s v="JAN"/>
    <x v="3"/>
    <s v="Q1"/>
    <s v="WEEKEND"/>
    <n v="67"/>
    <n v="5"/>
    <n v="2"/>
    <n v="134"/>
    <n v="3"/>
    <n v="335"/>
    <n v="201"/>
    <s v="PROFIT"/>
    <n v="36"/>
    <s v="B2B"/>
    <x v="1"/>
    <x v="2"/>
    <s v="CREDIT"/>
  </r>
  <r>
    <s v="ID-7685"/>
    <s v="SOUTH"/>
    <x v="4"/>
    <x v="5"/>
    <x v="5"/>
    <d v="2022-01-02T00:00:00"/>
    <s v="SUN"/>
    <s v="JAN"/>
    <x v="3"/>
    <s v="Q1"/>
    <s v="WEEKEND"/>
    <n v="47"/>
    <n v="10"/>
    <n v="4"/>
    <n v="188"/>
    <n v="6"/>
    <n v="470"/>
    <n v="282"/>
    <s v="PROFIT"/>
    <n v="788"/>
    <s v="B2B"/>
    <x v="1"/>
    <x v="0"/>
    <s v="UPI"/>
  </r>
  <r>
    <s v="ID-7694"/>
    <s v="WEST"/>
    <x v="3"/>
    <x v="4"/>
    <x v="0"/>
    <d v="2022-01-03T00:00:00"/>
    <s v="MON"/>
    <s v="JAN"/>
    <x v="3"/>
    <s v="Q1"/>
    <s v="WEEKDAY"/>
    <n v="37"/>
    <n v="40"/>
    <n v="7"/>
    <n v="259"/>
    <n v="33"/>
    <n v="1480"/>
    <n v="1221"/>
    <s v="PROFIT"/>
    <n v="208"/>
    <s v="B2C"/>
    <x v="0"/>
    <x v="2"/>
    <s v="UPI"/>
  </r>
  <r>
    <s v="ID-1367"/>
    <s v="EAST"/>
    <x v="8"/>
    <x v="5"/>
    <x v="5"/>
    <d v="2022-01-04T00:00:00"/>
    <s v="TUE"/>
    <s v="JAN"/>
    <x v="3"/>
    <s v="Q1"/>
    <s v="WEEKDAY"/>
    <n v="43"/>
    <n v="10"/>
    <n v="4"/>
    <n v="172"/>
    <n v="6"/>
    <n v="430"/>
    <n v="258"/>
    <s v="PROFIT"/>
    <n v="387"/>
    <s v="B2C"/>
    <x v="0"/>
    <x v="0"/>
    <s v="UPI"/>
  </r>
  <r>
    <s v="ID-4261"/>
    <s v="EAST"/>
    <x v="8"/>
    <x v="0"/>
    <x v="1"/>
    <d v="2022-01-05T00:00:00"/>
    <s v="WED"/>
    <s v="JAN"/>
    <x v="3"/>
    <s v="Q1"/>
    <s v="WEEKDAY"/>
    <n v="68"/>
    <n v="5"/>
    <n v="2"/>
    <n v="136"/>
    <n v="3"/>
    <n v="340"/>
    <n v="204"/>
    <s v="PROFIT"/>
    <n v="34"/>
    <s v="B2B"/>
    <x v="1"/>
    <x v="3"/>
    <s v="CASH"/>
  </r>
  <r>
    <s v="ID-1761"/>
    <s v="WEST"/>
    <x v="8"/>
    <x v="4"/>
    <x v="1"/>
    <d v="2022-01-06T00:00:00"/>
    <s v="THU"/>
    <s v="JAN"/>
    <x v="3"/>
    <s v="Q1"/>
    <s v="WEEKDAY"/>
    <n v="81"/>
    <n v="40"/>
    <n v="7"/>
    <n v="567"/>
    <n v="33"/>
    <n v="3240"/>
    <n v="2673"/>
    <s v="PROFIT"/>
    <n v="711"/>
    <s v="B2B"/>
    <x v="1"/>
    <x v="1"/>
    <s v="UPI"/>
  </r>
  <r>
    <s v="ID-5621"/>
    <s v="SOUTH"/>
    <x v="6"/>
    <x v="0"/>
    <x v="3"/>
    <d v="2022-01-07T00:00:00"/>
    <s v="FRI"/>
    <s v="JAN"/>
    <x v="3"/>
    <s v="Q1"/>
    <s v="WEEKDAY"/>
    <n v="51"/>
    <n v="5"/>
    <n v="2"/>
    <n v="102"/>
    <n v="3"/>
    <n v="255"/>
    <n v="153"/>
    <s v="PROFIT"/>
    <n v="913"/>
    <s v="B2B"/>
    <x v="0"/>
    <x v="0"/>
    <s v="CASH"/>
  </r>
  <r>
    <s v="ID-6023"/>
    <s v="WEST"/>
    <x v="7"/>
    <x v="4"/>
    <x v="5"/>
    <d v="2022-01-08T00:00:00"/>
    <s v="SAT"/>
    <s v="JAN"/>
    <x v="3"/>
    <s v="Q1"/>
    <s v="WEEKEND"/>
    <n v="60"/>
    <n v="40"/>
    <n v="7"/>
    <n v="420"/>
    <n v="33"/>
    <n v="2400"/>
    <n v="1980"/>
    <s v="PROFIT"/>
    <n v="224"/>
    <s v="B2B"/>
    <x v="0"/>
    <x v="2"/>
    <s v="CREDIT"/>
  </r>
  <r>
    <s v="ID-2642"/>
    <s v="NORTH"/>
    <x v="5"/>
    <x v="4"/>
    <x v="0"/>
    <d v="2022-01-09T00:00:00"/>
    <s v="SUN"/>
    <s v="JAN"/>
    <x v="3"/>
    <s v="Q1"/>
    <s v="WEEKEND"/>
    <n v="70"/>
    <n v="40"/>
    <n v="7"/>
    <n v="490"/>
    <n v="33"/>
    <n v="2800"/>
    <n v="2310"/>
    <s v="PROFIT"/>
    <n v="953"/>
    <s v="B2C"/>
    <x v="0"/>
    <x v="2"/>
    <s v="UPI"/>
  </r>
  <r>
    <s v="ID-6015"/>
    <s v="NORTH"/>
    <x v="7"/>
    <x v="5"/>
    <x v="5"/>
    <d v="2022-01-10T00:00:00"/>
    <s v="MON"/>
    <s v="JAN"/>
    <x v="3"/>
    <s v="Q1"/>
    <s v="WEEKDAY"/>
    <n v="28"/>
    <n v="10"/>
    <n v="4"/>
    <n v="112"/>
    <n v="6"/>
    <n v="280"/>
    <n v="168"/>
    <s v="PROFIT"/>
    <n v="782"/>
    <s v="B2C"/>
    <x v="0"/>
    <x v="3"/>
    <s v="CREDIT"/>
  </r>
  <r>
    <s v="ID-8420"/>
    <s v="NORTH"/>
    <x v="6"/>
    <x v="4"/>
    <x v="1"/>
    <d v="2022-01-11T00:00:00"/>
    <s v="TUE"/>
    <s v="JAN"/>
    <x v="3"/>
    <s v="Q1"/>
    <s v="WEEKDAY"/>
    <n v="88"/>
    <n v="40"/>
    <n v="7"/>
    <n v="616"/>
    <n v="33"/>
    <n v="3520"/>
    <n v="2904"/>
    <s v="PROFIT"/>
    <n v="640"/>
    <s v="B2C"/>
    <x v="1"/>
    <x v="3"/>
    <s v="CASH"/>
  </r>
  <r>
    <s v="ID-2523"/>
    <s v="NORTH"/>
    <x v="7"/>
    <x v="0"/>
    <x v="5"/>
    <d v="2022-01-12T00:00:00"/>
    <s v="WED"/>
    <s v="JAN"/>
    <x v="3"/>
    <s v="Q1"/>
    <s v="WEEKDAY"/>
    <n v="68"/>
    <n v="5"/>
    <n v="2"/>
    <n v="136"/>
    <n v="3"/>
    <n v="340"/>
    <n v="204"/>
    <s v="PROFIT"/>
    <n v="176"/>
    <s v="B2B"/>
    <x v="0"/>
    <x v="0"/>
    <s v="UPI"/>
  </r>
  <r>
    <s v="ID-5969"/>
    <s v="SOUTH"/>
    <x v="7"/>
    <x v="2"/>
    <x v="0"/>
    <d v="2022-01-13T00:00:00"/>
    <s v="THU"/>
    <s v="JAN"/>
    <x v="3"/>
    <s v="Q1"/>
    <s v="WEEKDAY"/>
    <n v="30"/>
    <n v="5"/>
    <n v="2"/>
    <n v="60"/>
    <n v="3"/>
    <n v="150"/>
    <n v="90"/>
    <s v="PROFIT"/>
    <n v="645"/>
    <s v="B2C"/>
    <x v="1"/>
    <x v="2"/>
    <s v="UPI"/>
  </r>
  <r>
    <s v="ID-8559"/>
    <s v="SOUTH"/>
    <x v="1"/>
    <x v="5"/>
    <x v="2"/>
    <d v="2022-01-14T00:00:00"/>
    <s v="FRI"/>
    <s v="JAN"/>
    <x v="3"/>
    <s v="Q1"/>
    <s v="WEEKDAY"/>
    <n v="89"/>
    <n v="10"/>
    <n v="4"/>
    <n v="356"/>
    <n v="6"/>
    <n v="890"/>
    <n v="534"/>
    <s v="PROFIT"/>
    <n v="792"/>
    <s v="B2B"/>
    <x v="1"/>
    <x v="3"/>
    <s v="UPI"/>
  </r>
  <r>
    <s v="ID-7719"/>
    <s v="EAST"/>
    <x v="8"/>
    <x v="2"/>
    <x v="4"/>
    <d v="2022-01-15T00:00:00"/>
    <s v="SAT"/>
    <s v="JAN"/>
    <x v="3"/>
    <s v="Q1"/>
    <s v="WEEKEND"/>
    <n v="21"/>
    <n v="5"/>
    <n v="2"/>
    <n v="42"/>
    <n v="3"/>
    <n v="105"/>
    <n v="63"/>
    <s v="PROFIT"/>
    <n v="223"/>
    <s v="B2C"/>
    <x v="1"/>
    <x v="2"/>
    <s v="UPI"/>
  </r>
  <r>
    <s v="ID-1267"/>
    <s v="SOUTH"/>
    <x v="1"/>
    <x v="5"/>
    <x v="1"/>
    <d v="2022-01-16T00:00:00"/>
    <s v="SUN"/>
    <s v="JAN"/>
    <x v="3"/>
    <s v="Q1"/>
    <s v="WEEKEND"/>
    <n v="63"/>
    <n v="10"/>
    <n v="4"/>
    <n v="252"/>
    <n v="6"/>
    <n v="630"/>
    <n v="378"/>
    <s v="PROFIT"/>
    <n v="198"/>
    <s v="B2B"/>
    <x v="0"/>
    <x v="2"/>
    <s v="UPI"/>
  </r>
  <r>
    <s v="ID-6232"/>
    <s v="EAST"/>
    <x v="4"/>
    <x v="4"/>
    <x v="4"/>
    <d v="2022-01-17T00:00:00"/>
    <s v="MON"/>
    <s v="JAN"/>
    <x v="3"/>
    <s v="Q1"/>
    <s v="WEEKDAY"/>
    <n v="60"/>
    <n v="40"/>
    <n v="7"/>
    <n v="420"/>
    <n v="33"/>
    <n v="2400"/>
    <n v="1980"/>
    <s v="PROFIT"/>
    <n v="217"/>
    <s v="B2C"/>
    <x v="1"/>
    <x v="0"/>
    <s v="UPI"/>
  </r>
  <r>
    <s v="ID-3285"/>
    <s v="NORTH"/>
    <x v="3"/>
    <x v="0"/>
    <x v="3"/>
    <d v="2022-01-18T00:00:00"/>
    <s v="TUE"/>
    <s v="JAN"/>
    <x v="3"/>
    <s v="Q1"/>
    <s v="WEEKDAY"/>
    <n v="75"/>
    <n v="5"/>
    <n v="2"/>
    <n v="150"/>
    <n v="3"/>
    <n v="375"/>
    <n v="225"/>
    <s v="PROFIT"/>
    <n v="337"/>
    <s v="B2C"/>
    <x v="0"/>
    <x v="3"/>
    <s v="CASH"/>
  </r>
  <r>
    <s v="ID-7145"/>
    <s v="NORTH"/>
    <x v="1"/>
    <x v="5"/>
    <x v="2"/>
    <d v="2022-01-19T00:00:00"/>
    <s v="WED"/>
    <s v="JAN"/>
    <x v="3"/>
    <s v="Q1"/>
    <s v="WEEKDAY"/>
    <n v="71"/>
    <n v="10"/>
    <n v="4"/>
    <n v="284"/>
    <n v="6"/>
    <n v="710"/>
    <n v="426"/>
    <s v="PROFIT"/>
    <n v="562"/>
    <s v="B2B"/>
    <x v="0"/>
    <x v="2"/>
    <s v="UPI"/>
  </r>
  <r>
    <s v="ID-1135"/>
    <s v="NORTH"/>
    <x v="7"/>
    <x v="2"/>
    <x v="3"/>
    <d v="2022-01-20T00:00:00"/>
    <s v="THU"/>
    <s v="JAN"/>
    <x v="3"/>
    <s v="Q1"/>
    <s v="WEEKDAY"/>
    <n v="50"/>
    <n v="5"/>
    <n v="2"/>
    <n v="100"/>
    <n v="3"/>
    <n v="250"/>
    <n v="150"/>
    <s v="PROFIT"/>
    <n v="941"/>
    <s v="B2C"/>
    <x v="1"/>
    <x v="1"/>
    <s v="CREDIT"/>
  </r>
  <r>
    <s v="ID-8698"/>
    <s v="WEST"/>
    <x v="3"/>
    <x v="0"/>
    <x v="4"/>
    <d v="2022-01-21T00:00:00"/>
    <s v="FRI"/>
    <s v="JAN"/>
    <x v="3"/>
    <s v="Q1"/>
    <s v="WEEKDAY"/>
    <n v="95"/>
    <n v="5"/>
    <n v="2"/>
    <n v="190"/>
    <n v="3"/>
    <n v="475"/>
    <n v="285"/>
    <s v="PROFIT"/>
    <n v="769"/>
    <s v="B2B"/>
    <x v="0"/>
    <x v="3"/>
    <s v="CASH"/>
  </r>
  <r>
    <s v="ID-8593"/>
    <s v="NORTH"/>
    <x v="6"/>
    <x v="6"/>
    <x v="2"/>
    <d v="2022-01-22T00:00:00"/>
    <s v="SAT"/>
    <s v="JAN"/>
    <x v="3"/>
    <s v="Q1"/>
    <s v="WEEKEND"/>
    <n v="40"/>
    <n v="25"/>
    <n v="10"/>
    <n v="400"/>
    <n v="15"/>
    <n v="1000"/>
    <n v="600"/>
    <s v="PROFIT"/>
    <n v="525"/>
    <s v="B2C"/>
    <x v="1"/>
    <x v="0"/>
    <s v="UPI"/>
  </r>
  <r>
    <s v="ID-4140"/>
    <s v="SOUTH"/>
    <x v="2"/>
    <x v="2"/>
    <x v="3"/>
    <d v="2022-01-23T00:00:00"/>
    <s v="SUN"/>
    <s v="JAN"/>
    <x v="3"/>
    <s v="Q1"/>
    <s v="WEEKEND"/>
    <n v="81"/>
    <n v="5"/>
    <n v="2"/>
    <n v="162"/>
    <n v="3"/>
    <n v="405"/>
    <n v="243"/>
    <s v="PROFIT"/>
    <n v="356"/>
    <s v="B2B"/>
    <x v="1"/>
    <x v="1"/>
    <s v="CASH"/>
  </r>
  <r>
    <s v="ID-1776"/>
    <s v="SOUTH"/>
    <x v="2"/>
    <x v="0"/>
    <x v="1"/>
    <d v="2022-01-24T00:00:00"/>
    <s v="MON"/>
    <s v="JAN"/>
    <x v="3"/>
    <s v="Q1"/>
    <s v="WEEKDAY"/>
    <n v="15"/>
    <n v="5"/>
    <n v="2"/>
    <n v="30"/>
    <n v="3"/>
    <n v="75"/>
    <n v="45"/>
    <s v="PROFIT"/>
    <n v="40"/>
    <s v="B2C"/>
    <x v="1"/>
    <x v="3"/>
    <s v="UPI"/>
  </r>
  <r>
    <s v="ID-2602"/>
    <s v="EAST"/>
    <x v="6"/>
    <x v="3"/>
    <x v="4"/>
    <d v="2022-01-25T00:00:00"/>
    <s v="TUE"/>
    <s v="JAN"/>
    <x v="3"/>
    <s v="Q1"/>
    <s v="WEEKDAY"/>
    <n v="51"/>
    <n v="15"/>
    <n v="5"/>
    <n v="255"/>
    <n v="10"/>
    <n v="765"/>
    <n v="510"/>
    <s v="PROFIT"/>
    <n v="575"/>
    <s v="B2C"/>
    <x v="1"/>
    <x v="2"/>
    <s v="CASH"/>
  </r>
  <r>
    <s v="ID-8687"/>
    <s v="EAST"/>
    <x v="6"/>
    <x v="3"/>
    <x v="5"/>
    <d v="2022-01-26T00:00:00"/>
    <s v="WED"/>
    <s v="JAN"/>
    <x v="3"/>
    <s v="Q1"/>
    <s v="WEEKDAY"/>
    <n v="62"/>
    <n v="15"/>
    <n v="5"/>
    <n v="310"/>
    <n v="10"/>
    <n v="930"/>
    <n v="620"/>
    <s v="PROFIT"/>
    <n v="722"/>
    <s v="B2C"/>
    <x v="0"/>
    <x v="2"/>
    <s v="UPI"/>
  </r>
  <r>
    <s v="ID-4203"/>
    <s v="NORTH"/>
    <x v="1"/>
    <x v="0"/>
    <x v="2"/>
    <d v="2022-01-27T00:00:00"/>
    <s v="THU"/>
    <s v="JAN"/>
    <x v="3"/>
    <s v="Q1"/>
    <s v="WEEKDAY"/>
    <n v="17"/>
    <n v="5"/>
    <n v="2"/>
    <n v="34"/>
    <n v="3"/>
    <n v="85"/>
    <n v="51"/>
    <s v="PROFIT"/>
    <n v="299"/>
    <s v="B2C"/>
    <x v="1"/>
    <x v="0"/>
    <s v="UPI"/>
  </r>
  <r>
    <s v="ID-5033"/>
    <s v="SOUTH"/>
    <x v="4"/>
    <x v="1"/>
    <x v="3"/>
    <d v="2022-01-28T00:00:00"/>
    <s v="FRI"/>
    <s v="JAN"/>
    <x v="3"/>
    <s v="Q1"/>
    <s v="WEEKDAY"/>
    <n v="88"/>
    <n v="5"/>
    <n v="3"/>
    <n v="264"/>
    <n v="2"/>
    <n v="440"/>
    <n v="176"/>
    <s v="PROFIT"/>
    <n v="760"/>
    <s v="B2C"/>
    <x v="1"/>
    <x v="2"/>
    <s v="UPI"/>
  </r>
  <r>
    <s v="ID-8941"/>
    <s v="EAST"/>
    <x v="8"/>
    <x v="5"/>
    <x v="3"/>
    <d v="2022-01-29T00:00:00"/>
    <s v="SAT"/>
    <s v="JAN"/>
    <x v="3"/>
    <s v="Q1"/>
    <s v="WEEKEND"/>
    <n v="68"/>
    <n v="10"/>
    <n v="4"/>
    <n v="272"/>
    <n v="6"/>
    <n v="680"/>
    <n v="408"/>
    <s v="PROFIT"/>
    <n v="839"/>
    <s v="B2C"/>
    <x v="0"/>
    <x v="2"/>
    <s v="CREDIT"/>
  </r>
  <r>
    <s v="ID-3629"/>
    <s v="NORTH"/>
    <x v="4"/>
    <x v="4"/>
    <x v="2"/>
    <d v="2022-01-30T00:00:00"/>
    <s v="SUN"/>
    <s v="JAN"/>
    <x v="3"/>
    <s v="Q1"/>
    <s v="WEEKEND"/>
    <n v="55"/>
    <n v="40"/>
    <n v="7"/>
    <n v="385"/>
    <n v="33"/>
    <n v="2200"/>
    <n v="1815"/>
    <s v="PROFIT"/>
    <n v="890"/>
    <s v="B2C"/>
    <x v="0"/>
    <x v="0"/>
    <s v="UPI"/>
  </r>
  <r>
    <s v="ID-1611"/>
    <s v="SOUTH"/>
    <x v="0"/>
    <x v="2"/>
    <x v="1"/>
    <d v="2022-01-31T00:00:00"/>
    <s v="MON"/>
    <s v="JAN"/>
    <x v="3"/>
    <s v="Q1"/>
    <s v="WEEKDAY"/>
    <n v="55"/>
    <n v="5"/>
    <n v="2"/>
    <n v="110"/>
    <n v="3"/>
    <n v="275"/>
    <n v="165"/>
    <s v="PROFIT"/>
    <n v="758"/>
    <s v="B2B"/>
    <x v="1"/>
    <x v="0"/>
    <s v="CASH"/>
  </r>
  <r>
    <s v="ID-2881"/>
    <s v="EAST"/>
    <x v="3"/>
    <x v="0"/>
    <x v="0"/>
    <d v="2022-02-01T00:00:00"/>
    <s v="TUE"/>
    <s v="FEB"/>
    <x v="3"/>
    <s v="Q1"/>
    <s v="WEEKDAY"/>
    <n v="51"/>
    <n v="5"/>
    <n v="2"/>
    <n v="102"/>
    <n v="3"/>
    <n v="255"/>
    <n v="153"/>
    <s v="PROFIT"/>
    <n v="567"/>
    <s v="B2B"/>
    <x v="1"/>
    <x v="1"/>
    <s v="CREDIT"/>
  </r>
  <r>
    <s v="ID-2747"/>
    <s v="NORTH"/>
    <x v="8"/>
    <x v="3"/>
    <x v="4"/>
    <d v="2022-02-02T00:00:00"/>
    <s v="WED"/>
    <s v="FEB"/>
    <x v="3"/>
    <s v="Q1"/>
    <s v="WEEKDAY"/>
    <n v="92"/>
    <n v="15"/>
    <n v="5"/>
    <n v="460"/>
    <n v="10"/>
    <n v="1380"/>
    <n v="920"/>
    <s v="PROFIT"/>
    <n v="104"/>
    <s v="B2C"/>
    <x v="0"/>
    <x v="0"/>
    <s v="CASH"/>
  </r>
  <r>
    <s v="ID-2371"/>
    <s v="WEST"/>
    <x v="0"/>
    <x v="3"/>
    <x v="3"/>
    <d v="2022-02-03T00:00:00"/>
    <s v="THU"/>
    <s v="FEB"/>
    <x v="3"/>
    <s v="Q1"/>
    <s v="WEEKDAY"/>
    <n v="47"/>
    <n v="15"/>
    <n v="5"/>
    <n v="235"/>
    <n v="10"/>
    <n v="705"/>
    <n v="470"/>
    <s v="PROFIT"/>
    <n v="779"/>
    <s v="B2B"/>
    <x v="0"/>
    <x v="3"/>
    <s v="CREDIT"/>
  </r>
  <r>
    <s v="ID-8578"/>
    <s v="NORTH"/>
    <x v="0"/>
    <x v="6"/>
    <x v="1"/>
    <d v="2022-02-04T00:00:00"/>
    <s v="FRI"/>
    <s v="FEB"/>
    <x v="3"/>
    <s v="Q1"/>
    <s v="WEEKDAY"/>
    <n v="67"/>
    <n v="25"/>
    <n v="10"/>
    <n v="670"/>
    <n v="15"/>
    <n v="1675"/>
    <n v="1005"/>
    <s v="PROFIT"/>
    <n v="41"/>
    <s v="B2B"/>
    <x v="1"/>
    <x v="0"/>
    <s v="CASH"/>
  </r>
  <r>
    <s v="ID-5730"/>
    <s v="SOUTH"/>
    <x v="5"/>
    <x v="4"/>
    <x v="0"/>
    <d v="2022-02-05T00:00:00"/>
    <s v="SAT"/>
    <s v="FEB"/>
    <x v="3"/>
    <s v="Q1"/>
    <s v="WEEKEND"/>
    <n v="60"/>
    <n v="40"/>
    <n v="7"/>
    <n v="420"/>
    <n v="33"/>
    <n v="2400"/>
    <n v="1980"/>
    <s v="PROFIT"/>
    <n v="814"/>
    <s v="B2C"/>
    <x v="1"/>
    <x v="2"/>
    <s v="CREDIT"/>
  </r>
  <r>
    <s v="ID-6835"/>
    <s v="SOUTH"/>
    <x v="0"/>
    <x v="2"/>
    <x v="2"/>
    <d v="2022-02-06T00:00:00"/>
    <s v="SUN"/>
    <s v="FEB"/>
    <x v="3"/>
    <s v="Q1"/>
    <s v="WEEKEND"/>
    <n v="30"/>
    <n v="5"/>
    <n v="2"/>
    <n v="60"/>
    <n v="3"/>
    <n v="150"/>
    <n v="90"/>
    <s v="PROFIT"/>
    <n v="131"/>
    <s v="B2B"/>
    <x v="1"/>
    <x v="0"/>
    <s v="UPI"/>
  </r>
  <r>
    <s v="ID-6472"/>
    <s v="NORTH"/>
    <x v="6"/>
    <x v="3"/>
    <x v="4"/>
    <d v="2022-02-07T00:00:00"/>
    <s v="MON"/>
    <s v="FEB"/>
    <x v="3"/>
    <s v="Q1"/>
    <s v="WEEKDAY"/>
    <n v="34"/>
    <n v="15"/>
    <n v="5"/>
    <n v="170"/>
    <n v="10"/>
    <n v="510"/>
    <n v="340"/>
    <s v="PROFIT"/>
    <n v="888"/>
    <s v="B2B"/>
    <x v="0"/>
    <x v="2"/>
    <s v="CASH"/>
  </r>
  <r>
    <s v="ID-6990"/>
    <s v="NORTH"/>
    <x v="8"/>
    <x v="6"/>
    <x v="5"/>
    <d v="2022-02-08T00:00:00"/>
    <s v="TUE"/>
    <s v="FEB"/>
    <x v="3"/>
    <s v="Q1"/>
    <s v="WEEKDAY"/>
    <n v="53"/>
    <n v="25"/>
    <n v="10"/>
    <n v="530"/>
    <n v="15"/>
    <n v="1325"/>
    <n v="795"/>
    <s v="PROFIT"/>
    <n v="806"/>
    <s v="B2B"/>
    <x v="0"/>
    <x v="0"/>
    <s v="UPI"/>
  </r>
  <r>
    <s v="ID-2838"/>
    <s v="EAST"/>
    <x v="5"/>
    <x v="0"/>
    <x v="4"/>
    <d v="2022-02-09T00:00:00"/>
    <s v="WED"/>
    <s v="FEB"/>
    <x v="3"/>
    <s v="Q1"/>
    <s v="WEEKDAY"/>
    <n v="25"/>
    <n v="5"/>
    <n v="2"/>
    <n v="50"/>
    <n v="3"/>
    <n v="125"/>
    <n v="75"/>
    <s v="PROFIT"/>
    <n v="753"/>
    <s v="B2B"/>
    <x v="0"/>
    <x v="3"/>
    <s v="CREDIT"/>
  </r>
  <r>
    <s v="ID-4685"/>
    <s v="NORTH"/>
    <x v="6"/>
    <x v="2"/>
    <x v="4"/>
    <d v="2022-02-10T00:00:00"/>
    <s v="THU"/>
    <s v="FEB"/>
    <x v="3"/>
    <s v="Q1"/>
    <s v="WEEKDAY"/>
    <n v="24"/>
    <n v="5"/>
    <n v="2"/>
    <n v="48"/>
    <n v="3"/>
    <n v="120"/>
    <n v="72"/>
    <s v="PROFIT"/>
    <n v="397"/>
    <s v="B2C"/>
    <x v="0"/>
    <x v="3"/>
    <s v="CASH"/>
  </r>
  <r>
    <s v="ID-6092"/>
    <s v="NORTH"/>
    <x v="5"/>
    <x v="3"/>
    <x v="1"/>
    <d v="2022-02-11T00:00:00"/>
    <s v="FRI"/>
    <s v="FEB"/>
    <x v="3"/>
    <s v="Q1"/>
    <s v="WEEKDAY"/>
    <n v="40"/>
    <n v="15"/>
    <n v="5"/>
    <n v="200"/>
    <n v="10"/>
    <n v="600"/>
    <n v="400"/>
    <s v="PROFIT"/>
    <n v="664"/>
    <s v="B2B"/>
    <x v="0"/>
    <x v="0"/>
    <s v="UPI"/>
  </r>
  <r>
    <s v="ID-6834"/>
    <s v="NORTH"/>
    <x v="8"/>
    <x v="5"/>
    <x v="5"/>
    <d v="2022-02-12T00:00:00"/>
    <s v="SAT"/>
    <s v="FEB"/>
    <x v="3"/>
    <s v="Q1"/>
    <s v="WEEKEND"/>
    <n v="51"/>
    <n v="10"/>
    <n v="4"/>
    <n v="204"/>
    <n v="6"/>
    <n v="510"/>
    <n v="306"/>
    <s v="PROFIT"/>
    <n v="844"/>
    <s v="B2C"/>
    <x v="0"/>
    <x v="2"/>
    <s v="CREDIT"/>
  </r>
  <r>
    <s v="ID-8411"/>
    <s v="NORTH"/>
    <x v="4"/>
    <x v="2"/>
    <x v="5"/>
    <d v="2022-02-13T00:00:00"/>
    <s v="SUN"/>
    <s v="FEB"/>
    <x v="3"/>
    <s v="Q1"/>
    <s v="WEEKEND"/>
    <n v="87"/>
    <n v="5"/>
    <n v="2"/>
    <n v="174"/>
    <n v="3"/>
    <n v="435"/>
    <n v="261"/>
    <s v="PROFIT"/>
    <n v="795"/>
    <s v="B2B"/>
    <x v="0"/>
    <x v="1"/>
    <s v="CREDIT"/>
  </r>
  <r>
    <s v="ID-6015"/>
    <s v="EAST"/>
    <x v="1"/>
    <x v="1"/>
    <x v="3"/>
    <d v="2022-02-14T00:00:00"/>
    <s v="MON"/>
    <s v="FEB"/>
    <x v="3"/>
    <s v="Q1"/>
    <s v="WEEKDAY"/>
    <n v="77"/>
    <n v="5"/>
    <n v="3"/>
    <n v="231"/>
    <n v="2"/>
    <n v="385"/>
    <n v="154"/>
    <s v="PROFIT"/>
    <n v="638"/>
    <s v="B2B"/>
    <x v="1"/>
    <x v="2"/>
    <s v="UPI"/>
  </r>
  <r>
    <s v="ID-2298"/>
    <s v="NORTH"/>
    <x v="1"/>
    <x v="3"/>
    <x v="1"/>
    <d v="2022-02-15T00:00:00"/>
    <s v="TUE"/>
    <s v="FEB"/>
    <x v="3"/>
    <s v="Q1"/>
    <s v="WEEKDAY"/>
    <n v="21"/>
    <n v="15"/>
    <n v="5"/>
    <n v="105"/>
    <n v="10"/>
    <n v="315"/>
    <n v="210"/>
    <s v="PROFIT"/>
    <n v="362"/>
    <s v="B2C"/>
    <x v="1"/>
    <x v="0"/>
    <s v="CREDIT"/>
  </r>
  <r>
    <s v="ID-4576"/>
    <s v="SOUTH"/>
    <x v="4"/>
    <x v="0"/>
    <x v="4"/>
    <d v="2022-02-16T00:00:00"/>
    <s v="WED"/>
    <s v="FEB"/>
    <x v="3"/>
    <s v="Q1"/>
    <s v="WEEKDAY"/>
    <n v="53"/>
    <n v="5"/>
    <n v="2"/>
    <n v="106"/>
    <n v="3"/>
    <n v="265"/>
    <n v="159"/>
    <s v="PROFIT"/>
    <n v="683"/>
    <s v="B2C"/>
    <x v="1"/>
    <x v="1"/>
    <s v="UPI"/>
  </r>
  <r>
    <s v="ID-7556"/>
    <s v="WEST"/>
    <x v="4"/>
    <x v="4"/>
    <x v="4"/>
    <d v="2022-02-17T00:00:00"/>
    <s v="THU"/>
    <s v="FEB"/>
    <x v="3"/>
    <s v="Q1"/>
    <s v="WEEKDAY"/>
    <n v="97"/>
    <n v="40"/>
    <n v="7"/>
    <n v="679"/>
    <n v="33"/>
    <n v="3880"/>
    <n v="3201"/>
    <s v="PROFIT"/>
    <n v="962"/>
    <s v="B2B"/>
    <x v="1"/>
    <x v="1"/>
    <s v="CASH"/>
  </r>
  <r>
    <s v="ID-6755"/>
    <s v="NORTH"/>
    <x v="2"/>
    <x v="4"/>
    <x v="1"/>
    <d v="2022-02-18T00:00:00"/>
    <s v="FRI"/>
    <s v="FEB"/>
    <x v="3"/>
    <s v="Q1"/>
    <s v="WEEKDAY"/>
    <n v="58"/>
    <n v="40"/>
    <n v="7"/>
    <n v="406"/>
    <n v="33"/>
    <n v="2320"/>
    <n v="1914"/>
    <s v="PROFIT"/>
    <n v="345"/>
    <s v="B2B"/>
    <x v="1"/>
    <x v="1"/>
    <s v="CASH"/>
  </r>
  <r>
    <s v="ID-1169"/>
    <s v="WEST"/>
    <x v="5"/>
    <x v="2"/>
    <x v="2"/>
    <d v="2022-02-19T00:00:00"/>
    <s v="SAT"/>
    <s v="FEB"/>
    <x v="3"/>
    <s v="Q1"/>
    <s v="WEEKEND"/>
    <n v="56"/>
    <n v="5"/>
    <n v="2"/>
    <n v="112"/>
    <n v="3"/>
    <n v="280"/>
    <n v="168"/>
    <s v="PROFIT"/>
    <n v="220"/>
    <s v="B2B"/>
    <x v="0"/>
    <x v="3"/>
    <s v="CREDIT"/>
  </r>
  <r>
    <s v="ID-5246"/>
    <s v="WEST"/>
    <x v="8"/>
    <x v="1"/>
    <x v="3"/>
    <d v="2022-02-20T00:00:00"/>
    <s v="SUN"/>
    <s v="FEB"/>
    <x v="3"/>
    <s v="Q1"/>
    <s v="WEEKEND"/>
    <n v="23"/>
    <n v="5"/>
    <n v="3"/>
    <n v="69"/>
    <n v="2"/>
    <n v="115"/>
    <n v="46"/>
    <s v="PROFIT"/>
    <n v="216"/>
    <s v="B2C"/>
    <x v="1"/>
    <x v="2"/>
    <s v="UPI"/>
  </r>
  <r>
    <s v="ID-5990"/>
    <s v="WEST"/>
    <x v="0"/>
    <x v="1"/>
    <x v="3"/>
    <d v="2022-02-21T00:00:00"/>
    <s v="MON"/>
    <s v="FEB"/>
    <x v="3"/>
    <s v="Q1"/>
    <s v="WEEKDAY"/>
    <n v="80"/>
    <n v="5"/>
    <n v="3"/>
    <n v="240"/>
    <n v="2"/>
    <n v="400"/>
    <n v="160"/>
    <s v="PROFIT"/>
    <n v="693"/>
    <s v="B2C"/>
    <x v="0"/>
    <x v="1"/>
    <s v="UPI"/>
  </r>
  <r>
    <s v="ID-7851"/>
    <s v="SOUTH"/>
    <x v="6"/>
    <x v="4"/>
    <x v="1"/>
    <d v="2022-02-22T00:00:00"/>
    <s v="TUE"/>
    <s v="FEB"/>
    <x v="3"/>
    <s v="Q1"/>
    <s v="WEEKDAY"/>
    <n v="90"/>
    <n v="40"/>
    <n v="7"/>
    <n v="630"/>
    <n v="33"/>
    <n v="3600"/>
    <n v="2970"/>
    <s v="PROFIT"/>
    <n v="623"/>
    <s v="B2C"/>
    <x v="1"/>
    <x v="0"/>
    <s v="UPI"/>
  </r>
  <r>
    <s v="ID-7748"/>
    <s v="EAST"/>
    <x v="1"/>
    <x v="0"/>
    <x v="2"/>
    <d v="2022-02-23T00:00:00"/>
    <s v="WED"/>
    <s v="FEB"/>
    <x v="3"/>
    <s v="Q1"/>
    <s v="WEEKDAY"/>
    <n v="42"/>
    <n v="5"/>
    <n v="2"/>
    <n v="84"/>
    <n v="3"/>
    <n v="210"/>
    <n v="126"/>
    <s v="PROFIT"/>
    <n v="160"/>
    <s v="B2B"/>
    <x v="1"/>
    <x v="1"/>
    <s v="CREDIT"/>
  </r>
  <r>
    <s v="ID-4853"/>
    <s v="NORTH"/>
    <x v="8"/>
    <x v="2"/>
    <x v="1"/>
    <d v="2022-02-24T00:00:00"/>
    <s v="THU"/>
    <s v="FEB"/>
    <x v="3"/>
    <s v="Q1"/>
    <s v="WEEKDAY"/>
    <n v="99"/>
    <n v="5"/>
    <n v="2"/>
    <n v="198"/>
    <n v="3"/>
    <n v="495"/>
    <n v="297"/>
    <s v="PROFIT"/>
    <n v="422"/>
    <s v="B2B"/>
    <x v="0"/>
    <x v="3"/>
    <s v="CASH"/>
  </r>
  <r>
    <s v="ID-7229"/>
    <s v="SOUTH"/>
    <x v="8"/>
    <x v="4"/>
    <x v="2"/>
    <d v="2022-02-25T00:00:00"/>
    <s v="FRI"/>
    <s v="FEB"/>
    <x v="3"/>
    <s v="Q1"/>
    <s v="WEEKDAY"/>
    <n v="50"/>
    <n v="40"/>
    <n v="7"/>
    <n v="350"/>
    <n v="33"/>
    <n v="2000"/>
    <n v="1650"/>
    <s v="PROFIT"/>
    <n v="242"/>
    <s v="B2B"/>
    <x v="0"/>
    <x v="2"/>
    <s v="CREDIT"/>
  </r>
  <r>
    <s v="ID-3207"/>
    <s v="EAST"/>
    <x v="0"/>
    <x v="1"/>
    <x v="2"/>
    <d v="2022-02-26T00:00:00"/>
    <s v="SAT"/>
    <s v="FEB"/>
    <x v="3"/>
    <s v="Q1"/>
    <s v="WEEKEND"/>
    <n v="26"/>
    <n v="5"/>
    <n v="3"/>
    <n v="78"/>
    <n v="2"/>
    <n v="130"/>
    <n v="52"/>
    <s v="PROFIT"/>
    <n v="183"/>
    <s v="B2B"/>
    <x v="1"/>
    <x v="1"/>
    <s v="UPI"/>
  </r>
  <r>
    <s v="ID-4481"/>
    <s v="EAST"/>
    <x v="8"/>
    <x v="3"/>
    <x v="3"/>
    <d v="2022-02-27T00:00:00"/>
    <s v="SUN"/>
    <s v="FEB"/>
    <x v="3"/>
    <s v="Q1"/>
    <s v="WEEKEND"/>
    <n v="49"/>
    <n v="15"/>
    <n v="5"/>
    <n v="245"/>
    <n v="10"/>
    <n v="735"/>
    <n v="490"/>
    <s v="PROFIT"/>
    <n v="368"/>
    <s v="B2C"/>
    <x v="0"/>
    <x v="1"/>
    <s v="UPI"/>
  </r>
  <r>
    <s v="ID-7145"/>
    <s v="NORTH"/>
    <x v="3"/>
    <x v="6"/>
    <x v="0"/>
    <d v="2022-02-28T00:00:00"/>
    <s v="MON"/>
    <s v="FEB"/>
    <x v="3"/>
    <s v="Q1"/>
    <s v="WEEKDAY"/>
    <n v="25"/>
    <n v="25"/>
    <n v="10"/>
    <n v="250"/>
    <n v="15"/>
    <n v="625"/>
    <n v="375"/>
    <s v="PROFIT"/>
    <n v="449"/>
    <s v="B2B"/>
    <x v="0"/>
    <x v="3"/>
    <s v="CASH"/>
  </r>
  <r>
    <s v="ID-5036"/>
    <s v="SOUTH"/>
    <x v="4"/>
    <x v="5"/>
    <x v="2"/>
    <d v="2022-03-01T00:00:00"/>
    <s v="TUE"/>
    <s v="MAR"/>
    <x v="3"/>
    <s v="Q1"/>
    <s v="WEEKDAY"/>
    <n v="97"/>
    <n v="10"/>
    <n v="4"/>
    <n v="388"/>
    <n v="6"/>
    <n v="970"/>
    <n v="582"/>
    <s v="PROFIT"/>
    <n v="682"/>
    <s v="B2C"/>
    <x v="0"/>
    <x v="0"/>
    <s v="CREDIT"/>
  </r>
  <r>
    <s v="ID-3972"/>
    <s v="EAST"/>
    <x v="7"/>
    <x v="2"/>
    <x v="3"/>
    <d v="2022-03-02T00:00:00"/>
    <s v="WED"/>
    <s v="MAR"/>
    <x v="3"/>
    <s v="Q1"/>
    <s v="WEEKDAY"/>
    <n v="43"/>
    <n v="5"/>
    <n v="2"/>
    <n v="86"/>
    <n v="3"/>
    <n v="215"/>
    <n v="129"/>
    <s v="PROFIT"/>
    <n v="606"/>
    <s v="B2C"/>
    <x v="0"/>
    <x v="3"/>
    <s v="UPI"/>
  </r>
  <r>
    <s v="ID-1606"/>
    <s v="NORTH"/>
    <x v="0"/>
    <x v="4"/>
    <x v="1"/>
    <d v="2022-03-03T00:00:00"/>
    <s v="THU"/>
    <s v="MAR"/>
    <x v="3"/>
    <s v="Q1"/>
    <s v="WEEKDAY"/>
    <n v="76"/>
    <n v="40"/>
    <n v="7"/>
    <n v="532"/>
    <n v="33"/>
    <n v="3040"/>
    <n v="2508"/>
    <s v="PROFIT"/>
    <n v="720"/>
    <s v="B2B"/>
    <x v="0"/>
    <x v="3"/>
    <s v="UPI"/>
  </r>
  <r>
    <s v="ID-6779"/>
    <s v="NORTH"/>
    <x v="2"/>
    <x v="5"/>
    <x v="5"/>
    <d v="2022-03-04T00:00:00"/>
    <s v="FRI"/>
    <s v="MAR"/>
    <x v="3"/>
    <s v="Q1"/>
    <s v="WEEKDAY"/>
    <n v="91"/>
    <n v="10"/>
    <n v="4"/>
    <n v="364"/>
    <n v="6"/>
    <n v="910"/>
    <n v="546"/>
    <s v="PROFIT"/>
    <n v="128"/>
    <s v="B2B"/>
    <x v="1"/>
    <x v="3"/>
    <s v="UPI"/>
  </r>
  <r>
    <s v="ID-2157"/>
    <s v="NORTH"/>
    <x v="3"/>
    <x v="6"/>
    <x v="2"/>
    <d v="2022-03-05T00:00:00"/>
    <s v="SAT"/>
    <s v="MAR"/>
    <x v="3"/>
    <s v="Q1"/>
    <s v="WEEKEND"/>
    <n v="86"/>
    <n v="25"/>
    <n v="10"/>
    <n v="860"/>
    <n v="15"/>
    <n v="2150"/>
    <n v="1290"/>
    <s v="PROFIT"/>
    <n v="336"/>
    <s v="B2C"/>
    <x v="1"/>
    <x v="2"/>
    <s v="UPI"/>
  </r>
  <r>
    <s v="ID-3416"/>
    <s v="NORTH"/>
    <x v="8"/>
    <x v="0"/>
    <x v="1"/>
    <d v="2022-03-06T00:00:00"/>
    <s v="SUN"/>
    <s v="MAR"/>
    <x v="3"/>
    <s v="Q1"/>
    <s v="WEEKEND"/>
    <n v="21"/>
    <n v="5"/>
    <n v="2"/>
    <n v="42"/>
    <n v="3"/>
    <n v="105"/>
    <n v="63"/>
    <s v="PROFIT"/>
    <n v="813"/>
    <s v="B2C"/>
    <x v="0"/>
    <x v="2"/>
    <s v="CASH"/>
  </r>
  <r>
    <s v="ID-5077"/>
    <s v="WEST"/>
    <x v="4"/>
    <x v="5"/>
    <x v="4"/>
    <d v="2022-03-07T00:00:00"/>
    <s v="MON"/>
    <s v="MAR"/>
    <x v="3"/>
    <s v="Q1"/>
    <s v="WEEKDAY"/>
    <n v="36"/>
    <n v="10"/>
    <n v="4"/>
    <n v="144"/>
    <n v="6"/>
    <n v="360"/>
    <n v="216"/>
    <s v="PROFIT"/>
    <n v="993"/>
    <s v="B2B"/>
    <x v="0"/>
    <x v="3"/>
    <s v="UPI"/>
  </r>
  <r>
    <s v="ID-5991"/>
    <s v="EAST"/>
    <x v="8"/>
    <x v="6"/>
    <x v="0"/>
    <d v="2022-03-08T00:00:00"/>
    <s v="TUE"/>
    <s v="MAR"/>
    <x v="3"/>
    <s v="Q1"/>
    <s v="WEEKDAY"/>
    <n v="97"/>
    <n v="25"/>
    <n v="10"/>
    <n v="970"/>
    <n v="15"/>
    <n v="2425"/>
    <n v="1455"/>
    <s v="PROFIT"/>
    <n v="101"/>
    <s v="B2B"/>
    <x v="0"/>
    <x v="2"/>
    <s v="CREDIT"/>
  </r>
  <r>
    <s v="ID-5505"/>
    <s v="NORTH"/>
    <x v="3"/>
    <x v="2"/>
    <x v="1"/>
    <d v="2022-03-09T00:00:00"/>
    <s v="WED"/>
    <s v="MAR"/>
    <x v="3"/>
    <s v="Q1"/>
    <s v="WEEKDAY"/>
    <n v="15"/>
    <n v="5"/>
    <n v="2"/>
    <n v="30"/>
    <n v="3"/>
    <n v="75"/>
    <n v="45"/>
    <s v="PROFIT"/>
    <n v="405"/>
    <s v="B2B"/>
    <x v="0"/>
    <x v="2"/>
    <s v="CASH"/>
  </r>
  <r>
    <s v="ID-8915"/>
    <s v="WEST"/>
    <x v="3"/>
    <x v="4"/>
    <x v="4"/>
    <d v="2022-03-10T00:00:00"/>
    <s v="THU"/>
    <s v="MAR"/>
    <x v="3"/>
    <s v="Q1"/>
    <s v="WEEKDAY"/>
    <n v="28"/>
    <n v="40"/>
    <n v="7"/>
    <n v="196"/>
    <n v="33"/>
    <n v="1120"/>
    <n v="924"/>
    <s v="PROFIT"/>
    <n v="14"/>
    <s v="B2B"/>
    <x v="0"/>
    <x v="3"/>
    <s v="UPI"/>
  </r>
  <r>
    <s v="ID-2072"/>
    <s v="EAST"/>
    <x v="2"/>
    <x v="0"/>
    <x v="3"/>
    <d v="2022-03-11T00:00:00"/>
    <s v="FRI"/>
    <s v="MAR"/>
    <x v="3"/>
    <s v="Q1"/>
    <s v="WEEKDAY"/>
    <n v="20"/>
    <n v="5"/>
    <n v="2"/>
    <n v="40"/>
    <n v="3"/>
    <n v="100"/>
    <n v="60"/>
    <s v="PROFIT"/>
    <n v="492"/>
    <s v="B2C"/>
    <x v="0"/>
    <x v="2"/>
    <s v="UPI"/>
  </r>
  <r>
    <s v="ID-2839"/>
    <s v="WEST"/>
    <x v="3"/>
    <x v="0"/>
    <x v="2"/>
    <d v="2022-03-12T00:00:00"/>
    <s v="SAT"/>
    <s v="MAR"/>
    <x v="3"/>
    <s v="Q1"/>
    <s v="WEEKEND"/>
    <n v="24"/>
    <n v="5"/>
    <n v="2"/>
    <n v="48"/>
    <n v="3"/>
    <n v="120"/>
    <n v="72"/>
    <s v="PROFIT"/>
    <n v="213"/>
    <s v="B2B"/>
    <x v="1"/>
    <x v="1"/>
    <s v="UPI"/>
  </r>
  <r>
    <s v="ID-5972"/>
    <s v="NORTH"/>
    <x v="6"/>
    <x v="3"/>
    <x v="1"/>
    <d v="2022-03-13T00:00:00"/>
    <s v="SUN"/>
    <s v="MAR"/>
    <x v="3"/>
    <s v="Q1"/>
    <s v="WEEKEND"/>
    <n v="42"/>
    <n v="15"/>
    <n v="5"/>
    <n v="210"/>
    <n v="10"/>
    <n v="630"/>
    <n v="420"/>
    <s v="PROFIT"/>
    <n v="646"/>
    <s v="B2B"/>
    <x v="0"/>
    <x v="3"/>
    <s v="UPI"/>
  </r>
  <r>
    <s v="ID-3390"/>
    <s v="NORTH"/>
    <x v="8"/>
    <x v="3"/>
    <x v="0"/>
    <d v="2022-03-14T00:00:00"/>
    <s v="MON"/>
    <s v="MAR"/>
    <x v="3"/>
    <s v="Q1"/>
    <s v="WEEKDAY"/>
    <n v="18"/>
    <n v="15"/>
    <n v="5"/>
    <n v="90"/>
    <n v="10"/>
    <n v="270"/>
    <n v="180"/>
    <s v="PROFIT"/>
    <n v="721"/>
    <s v="B2C"/>
    <x v="0"/>
    <x v="1"/>
    <s v="UPI"/>
  </r>
  <r>
    <s v="ID-1642"/>
    <s v="SOUTH"/>
    <x v="4"/>
    <x v="3"/>
    <x v="4"/>
    <d v="2022-03-15T00:00:00"/>
    <s v="TUE"/>
    <s v="MAR"/>
    <x v="3"/>
    <s v="Q1"/>
    <s v="WEEKDAY"/>
    <n v="19"/>
    <n v="15"/>
    <n v="5"/>
    <n v="95"/>
    <n v="10"/>
    <n v="285"/>
    <n v="190"/>
    <s v="PROFIT"/>
    <n v="925"/>
    <s v="B2B"/>
    <x v="1"/>
    <x v="3"/>
    <s v="CREDIT"/>
  </r>
  <r>
    <s v="ID-4348"/>
    <s v="EAST"/>
    <x v="7"/>
    <x v="1"/>
    <x v="1"/>
    <d v="2022-03-16T00:00:00"/>
    <s v="WED"/>
    <s v="MAR"/>
    <x v="3"/>
    <s v="Q1"/>
    <s v="WEEKDAY"/>
    <n v="27"/>
    <n v="5"/>
    <n v="3"/>
    <n v="81"/>
    <n v="2"/>
    <n v="135"/>
    <n v="54"/>
    <s v="PROFIT"/>
    <n v="838"/>
    <s v="B2C"/>
    <x v="0"/>
    <x v="3"/>
    <s v="UPI"/>
  </r>
  <r>
    <s v="ID-4240"/>
    <s v="NORTH"/>
    <x v="2"/>
    <x v="3"/>
    <x v="3"/>
    <d v="2022-03-17T00:00:00"/>
    <s v="THU"/>
    <s v="MAR"/>
    <x v="3"/>
    <s v="Q1"/>
    <s v="WEEKDAY"/>
    <n v="18"/>
    <n v="15"/>
    <n v="5"/>
    <n v="90"/>
    <n v="10"/>
    <n v="270"/>
    <n v="180"/>
    <s v="PROFIT"/>
    <n v="421"/>
    <s v="B2C"/>
    <x v="1"/>
    <x v="3"/>
    <s v="UPI"/>
  </r>
  <r>
    <s v="ID-2999"/>
    <s v="SOUTH"/>
    <x v="1"/>
    <x v="2"/>
    <x v="2"/>
    <d v="2022-03-18T00:00:00"/>
    <s v="FRI"/>
    <s v="MAR"/>
    <x v="3"/>
    <s v="Q1"/>
    <s v="WEEKDAY"/>
    <n v="75"/>
    <n v="5"/>
    <n v="2"/>
    <n v="150"/>
    <n v="3"/>
    <n v="375"/>
    <n v="225"/>
    <s v="PROFIT"/>
    <n v="510"/>
    <s v="B2B"/>
    <x v="0"/>
    <x v="2"/>
    <s v="CASH"/>
  </r>
  <r>
    <s v="ID-2832"/>
    <s v="WEST"/>
    <x v="7"/>
    <x v="6"/>
    <x v="0"/>
    <d v="2022-03-19T00:00:00"/>
    <s v="SAT"/>
    <s v="MAR"/>
    <x v="3"/>
    <s v="Q1"/>
    <s v="WEEKEND"/>
    <n v="26"/>
    <n v="25"/>
    <n v="10"/>
    <n v="260"/>
    <n v="15"/>
    <n v="650"/>
    <n v="390"/>
    <s v="PROFIT"/>
    <n v="738"/>
    <s v="B2C"/>
    <x v="0"/>
    <x v="1"/>
    <s v="UPI"/>
  </r>
  <r>
    <s v="ID-1234"/>
    <s v="SOUTH"/>
    <x v="5"/>
    <x v="1"/>
    <x v="2"/>
    <d v="2022-03-20T00:00:00"/>
    <s v="SUN"/>
    <s v="MAR"/>
    <x v="3"/>
    <s v="Q1"/>
    <s v="WEEKEND"/>
    <n v="80"/>
    <n v="5"/>
    <n v="3"/>
    <n v="240"/>
    <n v="2"/>
    <n v="400"/>
    <n v="160"/>
    <s v="PROFIT"/>
    <n v="969"/>
    <s v="B2B"/>
    <x v="1"/>
    <x v="0"/>
    <s v="UPI"/>
  </r>
  <r>
    <s v="ID-5225"/>
    <s v="NORTH"/>
    <x v="2"/>
    <x v="1"/>
    <x v="4"/>
    <d v="2022-03-21T00:00:00"/>
    <s v="MON"/>
    <s v="MAR"/>
    <x v="3"/>
    <s v="Q1"/>
    <s v="WEEKDAY"/>
    <n v="38"/>
    <n v="5"/>
    <n v="3"/>
    <n v="114"/>
    <n v="2"/>
    <n v="190"/>
    <n v="76"/>
    <s v="PROFIT"/>
    <n v="450"/>
    <s v="B2B"/>
    <x v="0"/>
    <x v="0"/>
    <s v="UPI"/>
  </r>
  <r>
    <s v="ID-3749"/>
    <s v="WEST"/>
    <x v="8"/>
    <x v="3"/>
    <x v="5"/>
    <d v="2022-03-22T00:00:00"/>
    <s v="TUE"/>
    <s v="MAR"/>
    <x v="3"/>
    <s v="Q1"/>
    <s v="WEEKDAY"/>
    <n v="89"/>
    <n v="15"/>
    <n v="5"/>
    <n v="445"/>
    <n v="10"/>
    <n v="1335"/>
    <n v="890"/>
    <s v="PROFIT"/>
    <n v="839"/>
    <s v="B2C"/>
    <x v="0"/>
    <x v="2"/>
    <s v="CASH"/>
  </r>
  <r>
    <s v="ID-6247"/>
    <s v="WEST"/>
    <x v="8"/>
    <x v="2"/>
    <x v="0"/>
    <d v="2022-03-23T00:00:00"/>
    <s v="WED"/>
    <s v="MAR"/>
    <x v="3"/>
    <s v="Q1"/>
    <s v="WEEKDAY"/>
    <n v="65"/>
    <n v="5"/>
    <n v="2"/>
    <n v="130"/>
    <n v="3"/>
    <n v="325"/>
    <n v="195"/>
    <s v="PROFIT"/>
    <n v="497"/>
    <s v="B2C"/>
    <x v="0"/>
    <x v="0"/>
    <s v="CREDIT"/>
  </r>
  <r>
    <s v="ID-5796"/>
    <s v="WEST"/>
    <x v="5"/>
    <x v="5"/>
    <x v="5"/>
    <d v="2022-03-24T00:00:00"/>
    <s v="THU"/>
    <s v="MAR"/>
    <x v="3"/>
    <s v="Q1"/>
    <s v="WEEKDAY"/>
    <n v="20"/>
    <n v="10"/>
    <n v="4"/>
    <n v="80"/>
    <n v="6"/>
    <n v="200"/>
    <n v="120"/>
    <s v="PROFIT"/>
    <n v="911"/>
    <s v="B2C"/>
    <x v="0"/>
    <x v="0"/>
    <s v="UPI"/>
  </r>
  <r>
    <s v="ID-8515"/>
    <s v="NORTH"/>
    <x v="3"/>
    <x v="5"/>
    <x v="3"/>
    <d v="2022-03-25T00:00:00"/>
    <s v="FRI"/>
    <s v="MAR"/>
    <x v="3"/>
    <s v="Q1"/>
    <s v="WEEKDAY"/>
    <n v="16"/>
    <n v="10"/>
    <n v="4"/>
    <n v="64"/>
    <n v="6"/>
    <n v="160"/>
    <n v="96"/>
    <s v="PROFIT"/>
    <n v="26"/>
    <s v="B2B"/>
    <x v="1"/>
    <x v="0"/>
    <s v="CASH"/>
  </r>
  <r>
    <s v="ID-7709"/>
    <s v="WEST"/>
    <x v="8"/>
    <x v="4"/>
    <x v="0"/>
    <d v="2022-03-26T00:00:00"/>
    <s v="SAT"/>
    <s v="MAR"/>
    <x v="3"/>
    <s v="Q1"/>
    <s v="WEEKEND"/>
    <n v="16"/>
    <n v="40"/>
    <n v="7"/>
    <n v="112"/>
    <n v="33"/>
    <n v="640"/>
    <n v="528"/>
    <s v="PROFIT"/>
    <n v="190"/>
    <s v="B2B"/>
    <x v="0"/>
    <x v="1"/>
    <s v="CASH"/>
  </r>
  <r>
    <s v="ID-3218"/>
    <s v="EAST"/>
    <x v="2"/>
    <x v="4"/>
    <x v="3"/>
    <d v="2022-03-27T00:00:00"/>
    <s v="SUN"/>
    <s v="MAR"/>
    <x v="3"/>
    <s v="Q1"/>
    <s v="WEEKEND"/>
    <n v="11"/>
    <n v="40"/>
    <n v="7"/>
    <n v="77"/>
    <n v="33"/>
    <n v="440"/>
    <n v="363"/>
    <s v="PROFIT"/>
    <n v="545"/>
    <s v="B2C"/>
    <x v="1"/>
    <x v="2"/>
    <s v="UPI"/>
  </r>
  <r>
    <s v="ID-8024"/>
    <s v="EAST"/>
    <x v="8"/>
    <x v="4"/>
    <x v="4"/>
    <d v="2022-03-28T00:00:00"/>
    <s v="MON"/>
    <s v="MAR"/>
    <x v="3"/>
    <s v="Q1"/>
    <s v="WEEKDAY"/>
    <n v="22"/>
    <n v="40"/>
    <n v="7"/>
    <n v="154"/>
    <n v="33"/>
    <n v="880"/>
    <n v="726"/>
    <s v="PROFIT"/>
    <n v="626"/>
    <s v="B2B"/>
    <x v="0"/>
    <x v="3"/>
    <s v="CASH"/>
  </r>
  <r>
    <s v="ID-3632"/>
    <s v="SOUTH"/>
    <x v="2"/>
    <x v="1"/>
    <x v="0"/>
    <d v="2022-03-29T00:00:00"/>
    <s v="TUE"/>
    <s v="MAR"/>
    <x v="3"/>
    <s v="Q1"/>
    <s v="WEEKDAY"/>
    <n v="29"/>
    <n v="5"/>
    <n v="3"/>
    <n v="87"/>
    <n v="2"/>
    <n v="145"/>
    <n v="58"/>
    <s v="PROFIT"/>
    <n v="82"/>
    <s v="B2B"/>
    <x v="1"/>
    <x v="0"/>
    <s v="CASH"/>
  </r>
  <r>
    <s v="ID-4897"/>
    <s v="SOUTH"/>
    <x v="6"/>
    <x v="4"/>
    <x v="2"/>
    <d v="2022-03-30T00:00:00"/>
    <s v="WED"/>
    <s v="MAR"/>
    <x v="3"/>
    <s v="Q1"/>
    <s v="WEEKDAY"/>
    <n v="86"/>
    <n v="40"/>
    <n v="7"/>
    <n v="602"/>
    <n v="33"/>
    <n v="3440"/>
    <n v="2838"/>
    <s v="PROFIT"/>
    <n v="105"/>
    <s v="B2B"/>
    <x v="0"/>
    <x v="0"/>
    <s v="UPI"/>
  </r>
  <r>
    <s v="ID-8905"/>
    <s v="SOUTH"/>
    <x v="8"/>
    <x v="5"/>
    <x v="5"/>
    <d v="2022-03-31T00:00:00"/>
    <s v="THU"/>
    <s v="MAR"/>
    <x v="3"/>
    <s v="Q1"/>
    <s v="WEEKDAY"/>
    <n v="57"/>
    <n v="10"/>
    <n v="4"/>
    <n v="228"/>
    <n v="6"/>
    <n v="570"/>
    <n v="342"/>
    <s v="PROFIT"/>
    <n v="684"/>
    <s v="B2B"/>
    <x v="1"/>
    <x v="3"/>
    <s v="CREDIT"/>
  </r>
  <r>
    <s v="ID-6220"/>
    <s v="NORTH"/>
    <x v="8"/>
    <x v="6"/>
    <x v="5"/>
    <d v="2022-04-01T00:00:00"/>
    <s v="FRI"/>
    <s v="APR"/>
    <x v="3"/>
    <s v="Q2"/>
    <s v="WEEKDAY"/>
    <n v="97"/>
    <n v="25"/>
    <n v="10"/>
    <n v="970"/>
    <n v="15"/>
    <n v="2425"/>
    <n v="1455"/>
    <s v="PROFIT"/>
    <n v="183"/>
    <s v="B2B"/>
    <x v="0"/>
    <x v="2"/>
    <s v="CREDIT"/>
  </r>
  <r>
    <s v="ID-8273"/>
    <s v="EAST"/>
    <x v="7"/>
    <x v="1"/>
    <x v="1"/>
    <d v="2022-04-02T00:00:00"/>
    <s v="SAT"/>
    <s v="APR"/>
    <x v="3"/>
    <s v="Q2"/>
    <s v="WEEKEND"/>
    <n v="96"/>
    <n v="5"/>
    <n v="3"/>
    <n v="288"/>
    <n v="2"/>
    <n v="480"/>
    <n v="192"/>
    <s v="PROFIT"/>
    <n v="99"/>
    <s v="B2C"/>
    <x v="0"/>
    <x v="0"/>
    <s v="UPI"/>
  </r>
  <r>
    <s v="ID-1506"/>
    <s v="NORTH"/>
    <x v="2"/>
    <x v="2"/>
    <x v="5"/>
    <d v="2022-04-03T00:00:00"/>
    <s v="SUN"/>
    <s v="APR"/>
    <x v="3"/>
    <s v="Q2"/>
    <s v="WEEKEND"/>
    <n v="97"/>
    <n v="5"/>
    <n v="2"/>
    <n v="194"/>
    <n v="3"/>
    <n v="485"/>
    <n v="291"/>
    <s v="PROFIT"/>
    <n v="937"/>
    <s v="B2B"/>
    <x v="1"/>
    <x v="3"/>
    <s v="UPI"/>
  </r>
  <r>
    <s v="ID-4405"/>
    <s v="EAST"/>
    <x v="3"/>
    <x v="0"/>
    <x v="1"/>
    <d v="2022-04-04T00:00:00"/>
    <s v="MON"/>
    <s v="APR"/>
    <x v="3"/>
    <s v="Q2"/>
    <s v="WEEKDAY"/>
    <n v="44"/>
    <n v="5"/>
    <n v="2"/>
    <n v="88"/>
    <n v="3"/>
    <n v="220"/>
    <n v="132"/>
    <s v="PROFIT"/>
    <n v="905"/>
    <s v="B2C"/>
    <x v="0"/>
    <x v="0"/>
    <s v="CASH"/>
  </r>
  <r>
    <s v="ID-7835"/>
    <s v="NORTH"/>
    <x v="3"/>
    <x v="0"/>
    <x v="5"/>
    <d v="2022-04-05T00:00:00"/>
    <s v="TUE"/>
    <s v="APR"/>
    <x v="3"/>
    <s v="Q2"/>
    <s v="WEEKDAY"/>
    <n v="90"/>
    <n v="5"/>
    <n v="2"/>
    <n v="180"/>
    <n v="3"/>
    <n v="450"/>
    <n v="270"/>
    <s v="PROFIT"/>
    <n v="635"/>
    <s v="B2B"/>
    <x v="1"/>
    <x v="2"/>
    <s v="CASH"/>
  </r>
  <r>
    <s v="ID-2786"/>
    <s v="WEST"/>
    <x v="5"/>
    <x v="1"/>
    <x v="2"/>
    <d v="2022-04-06T00:00:00"/>
    <s v="WED"/>
    <s v="APR"/>
    <x v="3"/>
    <s v="Q2"/>
    <s v="WEEKDAY"/>
    <n v="90"/>
    <n v="5"/>
    <n v="3"/>
    <n v="270"/>
    <n v="2"/>
    <n v="450"/>
    <n v="180"/>
    <s v="PROFIT"/>
    <n v="249"/>
    <s v="B2B"/>
    <x v="1"/>
    <x v="3"/>
    <s v="UPI"/>
  </r>
  <r>
    <s v="ID-6603"/>
    <s v="EAST"/>
    <x v="6"/>
    <x v="1"/>
    <x v="1"/>
    <d v="2022-04-07T00:00:00"/>
    <s v="THU"/>
    <s v="APR"/>
    <x v="3"/>
    <s v="Q2"/>
    <s v="WEEKDAY"/>
    <n v="44"/>
    <n v="5"/>
    <n v="3"/>
    <n v="132"/>
    <n v="2"/>
    <n v="220"/>
    <n v="88"/>
    <s v="PROFIT"/>
    <n v="261"/>
    <s v="B2C"/>
    <x v="1"/>
    <x v="2"/>
    <s v="UPI"/>
  </r>
  <r>
    <s v="ID-6515"/>
    <s v="EAST"/>
    <x v="6"/>
    <x v="0"/>
    <x v="1"/>
    <d v="2022-04-08T00:00:00"/>
    <s v="FRI"/>
    <s v="APR"/>
    <x v="3"/>
    <s v="Q2"/>
    <s v="WEEKDAY"/>
    <n v="11"/>
    <n v="5"/>
    <n v="2"/>
    <n v="22"/>
    <n v="3"/>
    <n v="55"/>
    <n v="33"/>
    <s v="PROFIT"/>
    <n v="96"/>
    <s v="B2B"/>
    <x v="1"/>
    <x v="3"/>
    <s v="CASH"/>
  </r>
  <r>
    <s v="ID-1390"/>
    <s v="SOUTH"/>
    <x v="4"/>
    <x v="5"/>
    <x v="0"/>
    <d v="2022-04-09T00:00:00"/>
    <s v="SAT"/>
    <s v="APR"/>
    <x v="3"/>
    <s v="Q2"/>
    <s v="WEEKEND"/>
    <n v="48"/>
    <n v="10"/>
    <n v="4"/>
    <n v="192"/>
    <n v="6"/>
    <n v="480"/>
    <n v="288"/>
    <s v="PROFIT"/>
    <n v="174"/>
    <s v="B2B"/>
    <x v="0"/>
    <x v="2"/>
    <s v="UPI"/>
  </r>
  <r>
    <s v="ID-7420"/>
    <s v="WEST"/>
    <x v="8"/>
    <x v="1"/>
    <x v="1"/>
    <d v="2022-04-10T00:00:00"/>
    <s v="SUN"/>
    <s v="APR"/>
    <x v="3"/>
    <s v="Q2"/>
    <s v="WEEKEND"/>
    <n v="69"/>
    <n v="5"/>
    <n v="3"/>
    <n v="207"/>
    <n v="2"/>
    <n v="345"/>
    <n v="138"/>
    <s v="PROFIT"/>
    <n v="974"/>
    <s v="B2C"/>
    <x v="0"/>
    <x v="2"/>
    <s v="CASH"/>
  </r>
  <r>
    <s v="ID-4331"/>
    <s v="SOUTH"/>
    <x v="8"/>
    <x v="3"/>
    <x v="1"/>
    <d v="2022-04-11T00:00:00"/>
    <s v="MON"/>
    <s v="APR"/>
    <x v="3"/>
    <s v="Q2"/>
    <s v="WEEKDAY"/>
    <n v="48"/>
    <n v="15"/>
    <n v="5"/>
    <n v="240"/>
    <n v="10"/>
    <n v="720"/>
    <n v="480"/>
    <s v="PROFIT"/>
    <n v="656"/>
    <s v="B2B"/>
    <x v="1"/>
    <x v="1"/>
    <s v="CREDIT"/>
  </r>
  <r>
    <s v="ID-7683"/>
    <s v="NORTH"/>
    <x v="7"/>
    <x v="1"/>
    <x v="5"/>
    <d v="2022-04-12T00:00:00"/>
    <s v="TUE"/>
    <s v="APR"/>
    <x v="3"/>
    <s v="Q2"/>
    <s v="WEEKDAY"/>
    <n v="21"/>
    <n v="5"/>
    <n v="3"/>
    <n v="63"/>
    <n v="2"/>
    <n v="105"/>
    <n v="42"/>
    <s v="PROFIT"/>
    <n v="550"/>
    <s v="B2C"/>
    <x v="1"/>
    <x v="0"/>
    <s v="UPI"/>
  </r>
  <r>
    <s v="ID-1573"/>
    <s v="SOUTH"/>
    <x v="1"/>
    <x v="0"/>
    <x v="4"/>
    <d v="2022-04-13T00:00:00"/>
    <s v="WED"/>
    <s v="APR"/>
    <x v="3"/>
    <s v="Q2"/>
    <s v="WEEKDAY"/>
    <n v="16"/>
    <n v="5"/>
    <n v="2"/>
    <n v="32"/>
    <n v="3"/>
    <n v="80"/>
    <n v="48"/>
    <s v="PROFIT"/>
    <n v="328"/>
    <s v="B2C"/>
    <x v="1"/>
    <x v="3"/>
    <s v="CREDIT"/>
  </r>
  <r>
    <s v="ID-7616"/>
    <s v="EAST"/>
    <x v="2"/>
    <x v="0"/>
    <x v="0"/>
    <d v="2022-04-14T00:00:00"/>
    <s v="THU"/>
    <s v="APR"/>
    <x v="3"/>
    <s v="Q2"/>
    <s v="WEEKDAY"/>
    <n v="35"/>
    <n v="5"/>
    <n v="2"/>
    <n v="70"/>
    <n v="3"/>
    <n v="175"/>
    <n v="105"/>
    <s v="PROFIT"/>
    <n v="566"/>
    <s v="B2B"/>
    <x v="1"/>
    <x v="1"/>
    <s v="UPI"/>
  </r>
  <r>
    <s v="ID-7407"/>
    <s v="WEST"/>
    <x v="6"/>
    <x v="3"/>
    <x v="2"/>
    <d v="2022-04-15T00:00:00"/>
    <s v="FRI"/>
    <s v="APR"/>
    <x v="3"/>
    <s v="Q2"/>
    <s v="WEEKDAY"/>
    <n v="78"/>
    <n v="15"/>
    <n v="5"/>
    <n v="390"/>
    <n v="10"/>
    <n v="1170"/>
    <n v="780"/>
    <s v="PROFIT"/>
    <n v="170"/>
    <s v="B2C"/>
    <x v="0"/>
    <x v="3"/>
    <s v="CREDIT"/>
  </r>
  <r>
    <s v="ID-1084"/>
    <s v="EAST"/>
    <x v="8"/>
    <x v="1"/>
    <x v="3"/>
    <d v="2022-04-16T00:00:00"/>
    <s v="SAT"/>
    <s v="APR"/>
    <x v="3"/>
    <s v="Q2"/>
    <s v="WEEKEND"/>
    <n v="76"/>
    <n v="5"/>
    <n v="3"/>
    <n v="228"/>
    <n v="2"/>
    <n v="380"/>
    <n v="152"/>
    <s v="PROFIT"/>
    <n v="598"/>
    <s v="B2C"/>
    <x v="1"/>
    <x v="3"/>
    <s v="CREDIT"/>
  </r>
  <r>
    <s v="ID-2520"/>
    <s v="EAST"/>
    <x v="1"/>
    <x v="0"/>
    <x v="0"/>
    <d v="2022-04-17T00:00:00"/>
    <s v="SUN"/>
    <s v="APR"/>
    <x v="3"/>
    <s v="Q2"/>
    <s v="WEEKEND"/>
    <n v="46"/>
    <n v="5"/>
    <n v="2"/>
    <n v="92"/>
    <n v="3"/>
    <n v="230"/>
    <n v="138"/>
    <s v="PROFIT"/>
    <n v="100"/>
    <s v="B2C"/>
    <x v="0"/>
    <x v="1"/>
    <s v="UPI"/>
  </r>
  <r>
    <s v="ID-3370"/>
    <s v="SOUTH"/>
    <x v="0"/>
    <x v="4"/>
    <x v="2"/>
    <d v="2022-04-18T00:00:00"/>
    <s v="MON"/>
    <s v="APR"/>
    <x v="3"/>
    <s v="Q2"/>
    <s v="WEEKDAY"/>
    <n v="13"/>
    <n v="40"/>
    <n v="7"/>
    <n v="91"/>
    <n v="33"/>
    <n v="520"/>
    <n v="429"/>
    <s v="PROFIT"/>
    <n v="292"/>
    <s v="B2B"/>
    <x v="0"/>
    <x v="3"/>
    <s v="CREDIT"/>
  </r>
  <r>
    <s v="ID-5537"/>
    <s v="EAST"/>
    <x v="1"/>
    <x v="1"/>
    <x v="3"/>
    <d v="2022-04-19T00:00:00"/>
    <s v="TUE"/>
    <s v="APR"/>
    <x v="3"/>
    <s v="Q2"/>
    <s v="WEEKDAY"/>
    <n v="61"/>
    <n v="5"/>
    <n v="3"/>
    <n v="183"/>
    <n v="2"/>
    <n v="305"/>
    <n v="122"/>
    <s v="PROFIT"/>
    <n v="299"/>
    <s v="B2C"/>
    <x v="1"/>
    <x v="3"/>
    <s v="CREDIT"/>
  </r>
  <r>
    <s v="ID-6231"/>
    <s v="NORTH"/>
    <x v="0"/>
    <x v="6"/>
    <x v="1"/>
    <d v="2022-04-20T00:00:00"/>
    <s v="WED"/>
    <s v="APR"/>
    <x v="3"/>
    <s v="Q2"/>
    <s v="WEEKDAY"/>
    <n v="14"/>
    <n v="25"/>
    <n v="10"/>
    <n v="140"/>
    <n v="15"/>
    <n v="350"/>
    <n v="210"/>
    <s v="PROFIT"/>
    <n v="718"/>
    <s v="B2B"/>
    <x v="1"/>
    <x v="2"/>
    <s v="UPI"/>
  </r>
  <r>
    <s v="ID-5838"/>
    <s v="EAST"/>
    <x v="7"/>
    <x v="3"/>
    <x v="4"/>
    <d v="2022-04-21T00:00:00"/>
    <s v="THU"/>
    <s v="APR"/>
    <x v="3"/>
    <s v="Q2"/>
    <s v="WEEKDAY"/>
    <n v="61"/>
    <n v="15"/>
    <n v="5"/>
    <n v="305"/>
    <n v="10"/>
    <n v="915"/>
    <n v="610"/>
    <s v="PROFIT"/>
    <n v="20"/>
    <s v="B2B"/>
    <x v="1"/>
    <x v="0"/>
    <s v="UPI"/>
  </r>
  <r>
    <s v="ID-7290"/>
    <s v="SOUTH"/>
    <x v="3"/>
    <x v="3"/>
    <x v="1"/>
    <d v="2022-04-22T00:00:00"/>
    <s v="FRI"/>
    <s v="APR"/>
    <x v="3"/>
    <s v="Q2"/>
    <s v="WEEKDAY"/>
    <n v="18"/>
    <n v="15"/>
    <n v="5"/>
    <n v="90"/>
    <n v="10"/>
    <n v="270"/>
    <n v="180"/>
    <s v="PROFIT"/>
    <n v="103"/>
    <s v="B2B"/>
    <x v="0"/>
    <x v="0"/>
    <s v="CREDIT"/>
  </r>
  <r>
    <s v="ID-2217"/>
    <s v="NORTH"/>
    <x v="4"/>
    <x v="6"/>
    <x v="3"/>
    <d v="2022-04-23T00:00:00"/>
    <s v="SAT"/>
    <s v="APR"/>
    <x v="3"/>
    <s v="Q2"/>
    <s v="WEEKEND"/>
    <n v="83"/>
    <n v="25"/>
    <n v="10"/>
    <n v="830"/>
    <n v="15"/>
    <n v="2075"/>
    <n v="1245"/>
    <s v="PROFIT"/>
    <n v="928"/>
    <s v="B2B"/>
    <x v="0"/>
    <x v="3"/>
    <s v="UPI"/>
  </r>
  <r>
    <s v="ID-4989"/>
    <s v="SOUTH"/>
    <x v="8"/>
    <x v="6"/>
    <x v="5"/>
    <d v="2022-04-24T00:00:00"/>
    <s v="SUN"/>
    <s v="APR"/>
    <x v="3"/>
    <s v="Q2"/>
    <s v="WEEKEND"/>
    <n v="96"/>
    <n v="25"/>
    <n v="10"/>
    <n v="960"/>
    <n v="15"/>
    <n v="2400"/>
    <n v="1440"/>
    <s v="PROFIT"/>
    <n v="167"/>
    <s v="B2B"/>
    <x v="0"/>
    <x v="1"/>
    <s v="UPI"/>
  </r>
  <r>
    <s v="ID-8125"/>
    <s v="SOUTH"/>
    <x v="4"/>
    <x v="1"/>
    <x v="3"/>
    <d v="2022-04-25T00:00:00"/>
    <s v="MON"/>
    <s v="APR"/>
    <x v="3"/>
    <s v="Q2"/>
    <s v="WEEKDAY"/>
    <n v="40"/>
    <n v="5"/>
    <n v="3"/>
    <n v="120"/>
    <n v="2"/>
    <n v="200"/>
    <n v="80"/>
    <s v="PROFIT"/>
    <n v="464"/>
    <s v="B2B"/>
    <x v="1"/>
    <x v="3"/>
    <s v="CREDIT"/>
  </r>
  <r>
    <s v="ID-5585"/>
    <s v="NORTH"/>
    <x v="8"/>
    <x v="2"/>
    <x v="4"/>
    <d v="2022-04-26T00:00:00"/>
    <s v="TUE"/>
    <s v="APR"/>
    <x v="3"/>
    <s v="Q2"/>
    <s v="WEEKDAY"/>
    <n v="66"/>
    <n v="5"/>
    <n v="2"/>
    <n v="132"/>
    <n v="3"/>
    <n v="330"/>
    <n v="198"/>
    <s v="PROFIT"/>
    <n v="583"/>
    <s v="B2C"/>
    <x v="0"/>
    <x v="2"/>
    <s v="CREDIT"/>
  </r>
  <r>
    <s v="ID-1952"/>
    <s v="NORTH"/>
    <x v="3"/>
    <x v="3"/>
    <x v="3"/>
    <d v="2022-04-27T00:00:00"/>
    <s v="WED"/>
    <s v="APR"/>
    <x v="3"/>
    <s v="Q2"/>
    <s v="WEEKDAY"/>
    <n v="53"/>
    <n v="15"/>
    <n v="5"/>
    <n v="265"/>
    <n v="10"/>
    <n v="795"/>
    <n v="530"/>
    <s v="PROFIT"/>
    <n v="762"/>
    <s v="B2B"/>
    <x v="1"/>
    <x v="2"/>
    <s v="CASH"/>
  </r>
  <r>
    <s v="ID-1250"/>
    <s v="SOUTH"/>
    <x v="0"/>
    <x v="6"/>
    <x v="1"/>
    <d v="2022-04-28T00:00:00"/>
    <s v="THU"/>
    <s v="APR"/>
    <x v="3"/>
    <s v="Q2"/>
    <s v="WEEKDAY"/>
    <n v="92"/>
    <n v="25"/>
    <n v="10"/>
    <n v="920"/>
    <n v="15"/>
    <n v="2300"/>
    <n v="1380"/>
    <s v="PROFIT"/>
    <n v="736"/>
    <s v="B2C"/>
    <x v="0"/>
    <x v="3"/>
    <s v="UPI"/>
  </r>
  <r>
    <s v="ID-8529"/>
    <s v="SOUTH"/>
    <x v="7"/>
    <x v="2"/>
    <x v="2"/>
    <d v="2022-04-29T00:00:00"/>
    <s v="FRI"/>
    <s v="APR"/>
    <x v="3"/>
    <s v="Q2"/>
    <s v="WEEKDAY"/>
    <n v="85"/>
    <n v="5"/>
    <n v="2"/>
    <n v="170"/>
    <n v="3"/>
    <n v="425"/>
    <n v="255"/>
    <s v="PROFIT"/>
    <n v="925"/>
    <s v="B2C"/>
    <x v="0"/>
    <x v="0"/>
    <s v="UPI"/>
  </r>
  <r>
    <s v="ID-8593"/>
    <s v="NORTH"/>
    <x v="4"/>
    <x v="5"/>
    <x v="3"/>
    <d v="2022-04-30T00:00:00"/>
    <s v="SAT"/>
    <s v="APR"/>
    <x v="3"/>
    <s v="Q2"/>
    <s v="WEEKEND"/>
    <n v="30"/>
    <n v="10"/>
    <n v="4"/>
    <n v="120"/>
    <n v="6"/>
    <n v="300"/>
    <n v="180"/>
    <s v="PROFIT"/>
    <n v="513"/>
    <s v="B2B"/>
    <x v="1"/>
    <x v="0"/>
    <s v="UPI"/>
  </r>
  <r>
    <s v="ID-1606"/>
    <s v="NORTH"/>
    <x v="3"/>
    <x v="0"/>
    <x v="1"/>
    <d v="2022-05-01T00:00:00"/>
    <s v="SUN"/>
    <s v="MAY"/>
    <x v="3"/>
    <s v="Q2"/>
    <s v="WEEKEND"/>
    <n v="21"/>
    <n v="5"/>
    <n v="2"/>
    <n v="42"/>
    <n v="3"/>
    <n v="105"/>
    <n v="63"/>
    <s v="PROFIT"/>
    <n v="503"/>
    <s v="B2C"/>
    <x v="0"/>
    <x v="3"/>
    <s v="UPI"/>
  </r>
  <r>
    <s v="ID-8053"/>
    <s v="WEST"/>
    <x v="7"/>
    <x v="5"/>
    <x v="0"/>
    <d v="2022-05-02T00:00:00"/>
    <s v="MON"/>
    <s v="MAY"/>
    <x v="3"/>
    <s v="Q2"/>
    <s v="WEEKDAY"/>
    <n v="44"/>
    <n v="10"/>
    <n v="4"/>
    <n v="176"/>
    <n v="6"/>
    <n v="440"/>
    <n v="264"/>
    <s v="PROFIT"/>
    <n v="405"/>
    <s v="B2B"/>
    <x v="1"/>
    <x v="1"/>
    <s v="CASH"/>
  </r>
  <r>
    <s v="ID-5458"/>
    <s v="SOUTH"/>
    <x v="2"/>
    <x v="3"/>
    <x v="3"/>
    <d v="2022-05-03T00:00:00"/>
    <s v="TUE"/>
    <s v="MAY"/>
    <x v="3"/>
    <s v="Q2"/>
    <s v="WEEKDAY"/>
    <n v="74"/>
    <n v="15"/>
    <n v="5"/>
    <n v="370"/>
    <n v="10"/>
    <n v="1110"/>
    <n v="740"/>
    <s v="PROFIT"/>
    <n v="613"/>
    <s v="B2B"/>
    <x v="0"/>
    <x v="0"/>
    <s v="UPI"/>
  </r>
  <r>
    <s v="ID-8495"/>
    <s v="WEST"/>
    <x v="0"/>
    <x v="5"/>
    <x v="5"/>
    <d v="2022-05-04T00:00:00"/>
    <s v="WED"/>
    <s v="MAY"/>
    <x v="3"/>
    <s v="Q2"/>
    <s v="WEEKDAY"/>
    <n v="89"/>
    <n v="10"/>
    <n v="4"/>
    <n v="356"/>
    <n v="6"/>
    <n v="890"/>
    <n v="534"/>
    <s v="PROFIT"/>
    <n v="8"/>
    <s v="B2B"/>
    <x v="0"/>
    <x v="0"/>
    <s v="CASH"/>
  </r>
  <r>
    <s v="ID-7932"/>
    <s v="NORTH"/>
    <x v="2"/>
    <x v="1"/>
    <x v="1"/>
    <d v="2022-05-05T00:00:00"/>
    <s v="THU"/>
    <s v="MAY"/>
    <x v="3"/>
    <s v="Q2"/>
    <s v="WEEKDAY"/>
    <n v="52"/>
    <n v="5"/>
    <n v="3"/>
    <n v="156"/>
    <n v="2"/>
    <n v="260"/>
    <n v="104"/>
    <s v="PROFIT"/>
    <n v="610"/>
    <s v="B2B"/>
    <x v="1"/>
    <x v="2"/>
    <s v="UPI"/>
  </r>
  <r>
    <s v="ID-4641"/>
    <s v="SOUTH"/>
    <x v="8"/>
    <x v="5"/>
    <x v="2"/>
    <d v="2022-05-06T00:00:00"/>
    <s v="FRI"/>
    <s v="MAY"/>
    <x v="3"/>
    <s v="Q2"/>
    <s v="WEEKDAY"/>
    <n v="93"/>
    <n v="10"/>
    <n v="4"/>
    <n v="372"/>
    <n v="6"/>
    <n v="930"/>
    <n v="558"/>
    <s v="PROFIT"/>
    <n v="815"/>
    <s v="B2B"/>
    <x v="0"/>
    <x v="1"/>
    <s v="CREDIT"/>
  </r>
  <r>
    <s v="ID-3114"/>
    <s v="WEST"/>
    <x v="1"/>
    <x v="0"/>
    <x v="4"/>
    <d v="2022-05-07T00:00:00"/>
    <s v="SAT"/>
    <s v="MAY"/>
    <x v="3"/>
    <s v="Q2"/>
    <s v="WEEKEND"/>
    <n v="21"/>
    <n v="5"/>
    <n v="2"/>
    <n v="42"/>
    <n v="3"/>
    <n v="105"/>
    <n v="63"/>
    <s v="PROFIT"/>
    <n v="682"/>
    <s v="B2C"/>
    <x v="0"/>
    <x v="0"/>
    <s v="UPI"/>
  </r>
  <r>
    <s v="ID-5799"/>
    <s v="EAST"/>
    <x v="4"/>
    <x v="6"/>
    <x v="5"/>
    <d v="2022-05-08T00:00:00"/>
    <s v="SUN"/>
    <s v="MAY"/>
    <x v="3"/>
    <s v="Q2"/>
    <s v="WEEKEND"/>
    <n v="47"/>
    <n v="25"/>
    <n v="10"/>
    <n v="470"/>
    <n v="15"/>
    <n v="1175"/>
    <n v="705"/>
    <s v="PROFIT"/>
    <n v="901"/>
    <s v="B2C"/>
    <x v="0"/>
    <x v="0"/>
    <s v="CREDIT"/>
  </r>
  <r>
    <s v="ID-2714"/>
    <s v="EAST"/>
    <x v="2"/>
    <x v="5"/>
    <x v="0"/>
    <d v="2022-05-09T00:00:00"/>
    <s v="MON"/>
    <s v="MAY"/>
    <x v="3"/>
    <s v="Q2"/>
    <s v="WEEKDAY"/>
    <n v="22"/>
    <n v="10"/>
    <n v="4"/>
    <n v="88"/>
    <n v="6"/>
    <n v="220"/>
    <n v="132"/>
    <s v="PROFIT"/>
    <n v="743"/>
    <s v="B2C"/>
    <x v="1"/>
    <x v="1"/>
    <s v="CREDIT"/>
  </r>
  <r>
    <s v="ID-8243"/>
    <s v="SOUTH"/>
    <x v="8"/>
    <x v="4"/>
    <x v="1"/>
    <d v="2022-05-10T00:00:00"/>
    <s v="TUE"/>
    <s v="MAY"/>
    <x v="3"/>
    <s v="Q2"/>
    <s v="WEEKDAY"/>
    <n v="37"/>
    <n v="40"/>
    <n v="7"/>
    <n v="259"/>
    <n v="33"/>
    <n v="1480"/>
    <n v="1221"/>
    <s v="PROFIT"/>
    <n v="535"/>
    <s v="B2C"/>
    <x v="0"/>
    <x v="1"/>
    <s v="CASH"/>
  </r>
  <r>
    <s v="ID-1636"/>
    <s v="EAST"/>
    <x v="3"/>
    <x v="1"/>
    <x v="4"/>
    <d v="2022-05-11T00:00:00"/>
    <s v="WED"/>
    <s v="MAY"/>
    <x v="3"/>
    <s v="Q2"/>
    <s v="WEEKDAY"/>
    <n v="70"/>
    <n v="5"/>
    <n v="3"/>
    <n v="210"/>
    <n v="2"/>
    <n v="350"/>
    <n v="140"/>
    <s v="PROFIT"/>
    <n v="680"/>
    <s v="B2C"/>
    <x v="0"/>
    <x v="2"/>
    <s v="UPI"/>
  </r>
  <r>
    <s v="ID-7215"/>
    <s v="WEST"/>
    <x v="8"/>
    <x v="4"/>
    <x v="0"/>
    <d v="2022-05-12T00:00:00"/>
    <s v="THU"/>
    <s v="MAY"/>
    <x v="3"/>
    <s v="Q2"/>
    <s v="WEEKDAY"/>
    <n v="67"/>
    <n v="40"/>
    <n v="7"/>
    <n v="469"/>
    <n v="33"/>
    <n v="2680"/>
    <n v="2211"/>
    <s v="PROFIT"/>
    <n v="769"/>
    <s v="B2B"/>
    <x v="0"/>
    <x v="1"/>
    <s v="UPI"/>
  </r>
  <r>
    <s v="ID-2270"/>
    <s v="WEST"/>
    <x v="5"/>
    <x v="1"/>
    <x v="1"/>
    <d v="2022-05-13T00:00:00"/>
    <s v="FRI"/>
    <s v="MAY"/>
    <x v="3"/>
    <s v="Q2"/>
    <s v="WEEKDAY"/>
    <n v="90"/>
    <n v="5"/>
    <n v="3"/>
    <n v="270"/>
    <n v="2"/>
    <n v="450"/>
    <n v="180"/>
    <s v="PROFIT"/>
    <n v="55"/>
    <s v="B2B"/>
    <x v="0"/>
    <x v="0"/>
    <s v="UPI"/>
  </r>
  <r>
    <s v="ID-3039"/>
    <s v="NORTH"/>
    <x v="3"/>
    <x v="6"/>
    <x v="4"/>
    <d v="2022-05-14T00:00:00"/>
    <s v="SAT"/>
    <s v="MAY"/>
    <x v="3"/>
    <s v="Q2"/>
    <s v="WEEKEND"/>
    <n v="33"/>
    <n v="25"/>
    <n v="10"/>
    <n v="330"/>
    <n v="15"/>
    <n v="825"/>
    <n v="495"/>
    <s v="PROFIT"/>
    <n v="421"/>
    <s v="B2B"/>
    <x v="0"/>
    <x v="3"/>
    <s v="UPI"/>
  </r>
  <r>
    <s v="ID-1565"/>
    <s v="EAST"/>
    <x v="6"/>
    <x v="5"/>
    <x v="2"/>
    <d v="2022-05-15T00:00:00"/>
    <s v="SUN"/>
    <s v="MAY"/>
    <x v="3"/>
    <s v="Q2"/>
    <s v="WEEKEND"/>
    <n v="72"/>
    <n v="10"/>
    <n v="4"/>
    <n v="288"/>
    <n v="6"/>
    <n v="720"/>
    <n v="432"/>
    <s v="PROFIT"/>
    <n v="910"/>
    <s v="B2B"/>
    <x v="0"/>
    <x v="1"/>
    <s v="CREDIT"/>
  </r>
  <r>
    <s v="ID-1469"/>
    <s v="WEST"/>
    <x v="6"/>
    <x v="5"/>
    <x v="5"/>
    <d v="2022-05-16T00:00:00"/>
    <s v="MON"/>
    <s v="MAY"/>
    <x v="3"/>
    <s v="Q2"/>
    <s v="WEEKDAY"/>
    <n v="44"/>
    <n v="10"/>
    <n v="4"/>
    <n v="176"/>
    <n v="6"/>
    <n v="440"/>
    <n v="264"/>
    <s v="PROFIT"/>
    <n v="125"/>
    <s v="B2B"/>
    <x v="1"/>
    <x v="3"/>
    <s v="UPI"/>
  </r>
  <r>
    <s v="ID-7447"/>
    <s v="WEST"/>
    <x v="2"/>
    <x v="5"/>
    <x v="5"/>
    <d v="2022-05-17T00:00:00"/>
    <s v="TUE"/>
    <s v="MAY"/>
    <x v="3"/>
    <s v="Q2"/>
    <s v="WEEKDAY"/>
    <n v="46"/>
    <n v="10"/>
    <n v="4"/>
    <n v="184"/>
    <n v="6"/>
    <n v="460"/>
    <n v="276"/>
    <s v="PROFIT"/>
    <n v="270"/>
    <s v="B2C"/>
    <x v="1"/>
    <x v="2"/>
    <s v="CASH"/>
  </r>
  <r>
    <s v="ID-5592"/>
    <s v="NORTH"/>
    <x v="8"/>
    <x v="0"/>
    <x v="2"/>
    <d v="2022-05-18T00:00:00"/>
    <s v="WED"/>
    <s v="MAY"/>
    <x v="3"/>
    <s v="Q2"/>
    <s v="WEEKDAY"/>
    <n v="54"/>
    <n v="5"/>
    <n v="2"/>
    <n v="108"/>
    <n v="3"/>
    <n v="270"/>
    <n v="162"/>
    <s v="PROFIT"/>
    <n v="456"/>
    <s v="B2B"/>
    <x v="1"/>
    <x v="0"/>
    <s v="UPI"/>
  </r>
  <r>
    <s v="ID-5475"/>
    <s v="NORTH"/>
    <x v="8"/>
    <x v="5"/>
    <x v="4"/>
    <d v="2022-05-19T00:00:00"/>
    <s v="THU"/>
    <s v="MAY"/>
    <x v="3"/>
    <s v="Q2"/>
    <s v="WEEKDAY"/>
    <n v="19"/>
    <n v="10"/>
    <n v="4"/>
    <n v="76"/>
    <n v="6"/>
    <n v="190"/>
    <n v="114"/>
    <s v="PROFIT"/>
    <n v="104"/>
    <s v="B2C"/>
    <x v="0"/>
    <x v="3"/>
    <s v="CREDIT"/>
  </r>
  <r>
    <s v="ID-3446"/>
    <s v="SOUTH"/>
    <x v="3"/>
    <x v="3"/>
    <x v="5"/>
    <d v="2022-05-20T00:00:00"/>
    <s v="FRI"/>
    <s v="MAY"/>
    <x v="3"/>
    <s v="Q2"/>
    <s v="WEEKDAY"/>
    <n v="45"/>
    <n v="15"/>
    <n v="5"/>
    <n v="225"/>
    <n v="10"/>
    <n v="675"/>
    <n v="450"/>
    <s v="PROFIT"/>
    <n v="806"/>
    <s v="B2B"/>
    <x v="0"/>
    <x v="3"/>
    <s v="UPI"/>
  </r>
  <r>
    <s v="ID-6842"/>
    <s v="NORTH"/>
    <x v="3"/>
    <x v="6"/>
    <x v="3"/>
    <d v="2022-05-21T00:00:00"/>
    <s v="SAT"/>
    <s v="MAY"/>
    <x v="3"/>
    <s v="Q2"/>
    <s v="WEEKEND"/>
    <n v="51"/>
    <n v="25"/>
    <n v="10"/>
    <n v="510"/>
    <n v="15"/>
    <n v="1275"/>
    <n v="765"/>
    <s v="PROFIT"/>
    <n v="335"/>
    <s v="B2B"/>
    <x v="0"/>
    <x v="2"/>
    <s v="UPI"/>
  </r>
  <r>
    <s v="ID-5469"/>
    <s v="EAST"/>
    <x v="3"/>
    <x v="6"/>
    <x v="2"/>
    <d v="2022-05-22T00:00:00"/>
    <s v="SUN"/>
    <s v="MAY"/>
    <x v="3"/>
    <s v="Q2"/>
    <s v="WEEKEND"/>
    <n v="49"/>
    <n v="25"/>
    <n v="10"/>
    <n v="490"/>
    <n v="15"/>
    <n v="1225"/>
    <n v="735"/>
    <s v="PROFIT"/>
    <n v="658"/>
    <s v="B2C"/>
    <x v="0"/>
    <x v="1"/>
    <s v="CASH"/>
  </r>
  <r>
    <s v="ID-3917"/>
    <s v="SOUTH"/>
    <x v="6"/>
    <x v="4"/>
    <x v="0"/>
    <d v="2022-05-23T00:00:00"/>
    <s v="MON"/>
    <s v="MAY"/>
    <x v="3"/>
    <s v="Q2"/>
    <s v="WEEKDAY"/>
    <n v="85"/>
    <n v="40"/>
    <n v="7"/>
    <n v="595"/>
    <n v="33"/>
    <n v="3400"/>
    <n v="2805"/>
    <s v="PROFIT"/>
    <n v="857"/>
    <s v="B2C"/>
    <x v="0"/>
    <x v="2"/>
    <s v="UPI"/>
  </r>
  <r>
    <s v="ID-4940"/>
    <s v="SOUTH"/>
    <x v="6"/>
    <x v="2"/>
    <x v="3"/>
    <d v="2022-05-24T00:00:00"/>
    <s v="TUE"/>
    <s v="MAY"/>
    <x v="3"/>
    <s v="Q2"/>
    <s v="WEEKDAY"/>
    <n v="40"/>
    <n v="5"/>
    <n v="2"/>
    <n v="80"/>
    <n v="3"/>
    <n v="200"/>
    <n v="120"/>
    <s v="PROFIT"/>
    <n v="730"/>
    <s v="B2B"/>
    <x v="0"/>
    <x v="3"/>
    <s v="UPI"/>
  </r>
  <r>
    <s v="ID-5366"/>
    <s v="WEST"/>
    <x v="2"/>
    <x v="4"/>
    <x v="2"/>
    <d v="2022-05-25T00:00:00"/>
    <s v="WED"/>
    <s v="MAY"/>
    <x v="3"/>
    <s v="Q2"/>
    <s v="WEEKDAY"/>
    <n v="84"/>
    <n v="40"/>
    <n v="7"/>
    <n v="588"/>
    <n v="33"/>
    <n v="3360"/>
    <n v="2772"/>
    <s v="PROFIT"/>
    <n v="296"/>
    <s v="B2C"/>
    <x v="0"/>
    <x v="1"/>
    <s v="UPI"/>
  </r>
  <r>
    <s v="ID-2961"/>
    <s v="SOUTH"/>
    <x v="2"/>
    <x v="2"/>
    <x v="3"/>
    <d v="2022-05-26T00:00:00"/>
    <s v="THU"/>
    <s v="MAY"/>
    <x v="3"/>
    <s v="Q2"/>
    <s v="WEEKDAY"/>
    <n v="39"/>
    <n v="5"/>
    <n v="2"/>
    <n v="78"/>
    <n v="3"/>
    <n v="195"/>
    <n v="117"/>
    <s v="PROFIT"/>
    <n v="276"/>
    <s v="B2C"/>
    <x v="1"/>
    <x v="0"/>
    <s v="UPI"/>
  </r>
  <r>
    <s v="ID-3406"/>
    <s v="NORTH"/>
    <x v="2"/>
    <x v="2"/>
    <x v="0"/>
    <d v="2022-05-27T00:00:00"/>
    <s v="FRI"/>
    <s v="MAY"/>
    <x v="3"/>
    <s v="Q2"/>
    <s v="WEEKDAY"/>
    <n v="69"/>
    <n v="5"/>
    <n v="2"/>
    <n v="138"/>
    <n v="3"/>
    <n v="345"/>
    <n v="207"/>
    <s v="PROFIT"/>
    <n v="377"/>
    <s v="B2C"/>
    <x v="1"/>
    <x v="2"/>
    <s v="CASH"/>
  </r>
  <r>
    <s v="ID-7358"/>
    <s v="NORTH"/>
    <x v="3"/>
    <x v="1"/>
    <x v="5"/>
    <d v="2022-05-28T00:00:00"/>
    <s v="SAT"/>
    <s v="MAY"/>
    <x v="3"/>
    <s v="Q2"/>
    <s v="WEEKEND"/>
    <n v="15"/>
    <n v="5"/>
    <n v="3"/>
    <n v="45"/>
    <n v="2"/>
    <n v="75"/>
    <n v="30"/>
    <s v="PROFIT"/>
    <n v="949"/>
    <s v="B2C"/>
    <x v="0"/>
    <x v="1"/>
    <s v="UPI"/>
  </r>
  <r>
    <s v="ID-3503"/>
    <s v="WEST"/>
    <x v="3"/>
    <x v="2"/>
    <x v="3"/>
    <d v="2022-05-29T00:00:00"/>
    <s v="SUN"/>
    <s v="MAY"/>
    <x v="3"/>
    <s v="Q2"/>
    <s v="WEEKEND"/>
    <n v="19"/>
    <n v="5"/>
    <n v="2"/>
    <n v="38"/>
    <n v="3"/>
    <n v="95"/>
    <n v="57"/>
    <s v="PROFIT"/>
    <n v="712"/>
    <s v="B2C"/>
    <x v="1"/>
    <x v="1"/>
    <s v="UPI"/>
  </r>
  <r>
    <s v="ID-4621"/>
    <s v="NORTH"/>
    <x v="2"/>
    <x v="5"/>
    <x v="4"/>
    <d v="2022-05-30T00:00:00"/>
    <s v="MON"/>
    <s v="MAY"/>
    <x v="3"/>
    <s v="Q2"/>
    <s v="WEEKDAY"/>
    <n v="23"/>
    <n v="10"/>
    <n v="4"/>
    <n v="92"/>
    <n v="6"/>
    <n v="230"/>
    <n v="138"/>
    <s v="PROFIT"/>
    <n v="14"/>
    <s v="B2C"/>
    <x v="0"/>
    <x v="2"/>
    <s v="UPI"/>
  </r>
  <r>
    <s v="ID-7875"/>
    <s v="WEST"/>
    <x v="4"/>
    <x v="2"/>
    <x v="1"/>
    <d v="2022-05-31T00:00:00"/>
    <s v="TUE"/>
    <s v="MAY"/>
    <x v="3"/>
    <s v="Q2"/>
    <s v="WEEKDAY"/>
    <n v="69"/>
    <n v="5"/>
    <n v="2"/>
    <n v="138"/>
    <n v="3"/>
    <n v="345"/>
    <n v="207"/>
    <s v="PROFIT"/>
    <n v="223"/>
    <s v="B2C"/>
    <x v="0"/>
    <x v="1"/>
    <s v="CASH"/>
  </r>
  <r>
    <s v="ID-6723"/>
    <s v="EAST"/>
    <x v="4"/>
    <x v="3"/>
    <x v="5"/>
    <d v="2022-06-01T00:00:00"/>
    <s v="WED"/>
    <s v="JUN"/>
    <x v="3"/>
    <s v="Q2"/>
    <s v="WEEKDAY"/>
    <n v="41"/>
    <n v="15"/>
    <n v="5"/>
    <n v="205"/>
    <n v="10"/>
    <n v="615"/>
    <n v="410"/>
    <s v="PROFIT"/>
    <n v="361"/>
    <s v="B2C"/>
    <x v="1"/>
    <x v="2"/>
    <s v="UPI"/>
  </r>
  <r>
    <s v="ID-1335"/>
    <s v="SOUTH"/>
    <x v="4"/>
    <x v="4"/>
    <x v="2"/>
    <d v="2022-06-02T00:00:00"/>
    <s v="THU"/>
    <s v="JUN"/>
    <x v="3"/>
    <s v="Q2"/>
    <s v="WEEKDAY"/>
    <n v="21"/>
    <n v="40"/>
    <n v="7"/>
    <n v="147"/>
    <n v="33"/>
    <n v="840"/>
    <n v="693"/>
    <s v="PROFIT"/>
    <n v="703"/>
    <s v="B2B"/>
    <x v="0"/>
    <x v="0"/>
    <s v="CASH"/>
  </r>
  <r>
    <s v="ID-6543"/>
    <s v="NORTH"/>
    <x v="6"/>
    <x v="3"/>
    <x v="0"/>
    <d v="2022-06-03T00:00:00"/>
    <s v="FRI"/>
    <s v="JUN"/>
    <x v="3"/>
    <s v="Q2"/>
    <s v="WEEKDAY"/>
    <n v="35"/>
    <n v="15"/>
    <n v="5"/>
    <n v="175"/>
    <n v="10"/>
    <n v="525"/>
    <n v="350"/>
    <s v="PROFIT"/>
    <n v="89"/>
    <s v="B2B"/>
    <x v="1"/>
    <x v="2"/>
    <s v="CASH"/>
  </r>
  <r>
    <s v="ID-6518"/>
    <s v="WEST"/>
    <x v="7"/>
    <x v="5"/>
    <x v="5"/>
    <d v="2022-06-04T00:00:00"/>
    <s v="SAT"/>
    <s v="JUN"/>
    <x v="3"/>
    <s v="Q2"/>
    <s v="WEEKEND"/>
    <n v="20"/>
    <n v="10"/>
    <n v="4"/>
    <n v="80"/>
    <n v="6"/>
    <n v="200"/>
    <n v="120"/>
    <s v="PROFIT"/>
    <n v="367"/>
    <s v="B2C"/>
    <x v="0"/>
    <x v="3"/>
    <s v="UPI"/>
  </r>
  <r>
    <s v="ID-2507"/>
    <s v="WEST"/>
    <x v="2"/>
    <x v="6"/>
    <x v="4"/>
    <d v="2022-06-05T00:00:00"/>
    <s v="SUN"/>
    <s v="JUN"/>
    <x v="3"/>
    <s v="Q2"/>
    <s v="WEEKEND"/>
    <n v="28"/>
    <n v="25"/>
    <n v="10"/>
    <n v="280"/>
    <n v="15"/>
    <n v="700"/>
    <n v="420"/>
    <s v="PROFIT"/>
    <n v="43"/>
    <s v="B2B"/>
    <x v="0"/>
    <x v="1"/>
    <s v="CASH"/>
  </r>
  <r>
    <s v="ID-2014"/>
    <s v="EAST"/>
    <x v="1"/>
    <x v="5"/>
    <x v="3"/>
    <d v="2022-06-06T00:00:00"/>
    <s v="MON"/>
    <s v="JUN"/>
    <x v="3"/>
    <s v="Q2"/>
    <s v="WEEKDAY"/>
    <n v="92"/>
    <n v="10"/>
    <n v="4"/>
    <n v="368"/>
    <n v="6"/>
    <n v="920"/>
    <n v="552"/>
    <s v="PROFIT"/>
    <n v="390"/>
    <s v="B2B"/>
    <x v="1"/>
    <x v="1"/>
    <s v="CASH"/>
  </r>
  <r>
    <s v="ID-7165"/>
    <s v="WEST"/>
    <x v="3"/>
    <x v="3"/>
    <x v="0"/>
    <d v="2022-06-07T00:00:00"/>
    <s v="TUE"/>
    <s v="JUN"/>
    <x v="3"/>
    <s v="Q2"/>
    <s v="WEEKDAY"/>
    <n v="68"/>
    <n v="15"/>
    <n v="5"/>
    <n v="340"/>
    <n v="10"/>
    <n v="1020"/>
    <n v="680"/>
    <s v="PROFIT"/>
    <n v="279"/>
    <s v="B2B"/>
    <x v="1"/>
    <x v="1"/>
    <s v="CASH"/>
  </r>
  <r>
    <s v="ID-4835"/>
    <s v="WEST"/>
    <x v="3"/>
    <x v="3"/>
    <x v="1"/>
    <d v="2022-06-08T00:00:00"/>
    <s v="WED"/>
    <s v="JUN"/>
    <x v="3"/>
    <s v="Q2"/>
    <s v="WEEKDAY"/>
    <n v="26"/>
    <n v="15"/>
    <n v="5"/>
    <n v="130"/>
    <n v="10"/>
    <n v="390"/>
    <n v="260"/>
    <s v="PROFIT"/>
    <n v="635"/>
    <s v="B2B"/>
    <x v="1"/>
    <x v="2"/>
    <s v="UPI"/>
  </r>
  <r>
    <s v="ID-5040"/>
    <s v="EAST"/>
    <x v="7"/>
    <x v="3"/>
    <x v="5"/>
    <d v="2022-06-09T00:00:00"/>
    <s v="THU"/>
    <s v="JUN"/>
    <x v="3"/>
    <s v="Q2"/>
    <s v="WEEKDAY"/>
    <n v="12"/>
    <n v="15"/>
    <n v="5"/>
    <n v="60"/>
    <n v="10"/>
    <n v="180"/>
    <n v="120"/>
    <s v="PROFIT"/>
    <n v="591"/>
    <s v="B2C"/>
    <x v="0"/>
    <x v="3"/>
    <s v="CREDIT"/>
  </r>
  <r>
    <s v="ID-5219"/>
    <s v="EAST"/>
    <x v="4"/>
    <x v="5"/>
    <x v="0"/>
    <d v="2022-06-10T00:00:00"/>
    <s v="FRI"/>
    <s v="JUN"/>
    <x v="3"/>
    <s v="Q2"/>
    <s v="WEEKDAY"/>
    <n v="10"/>
    <n v="10"/>
    <n v="4"/>
    <n v="40"/>
    <n v="6"/>
    <n v="100"/>
    <n v="60"/>
    <s v="PROFIT"/>
    <n v="45"/>
    <s v="B2C"/>
    <x v="1"/>
    <x v="3"/>
    <s v="UPI"/>
  </r>
  <r>
    <s v="ID-7615"/>
    <s v="EAST"/>
    <x v="6"/>
    <x v="2"/>
    <x v="4"/>
    <d v="2022-06-11T00:00:00"/>
    <s v="SAT"/>
    <s v="JUN"/>
    <x v="3"/>
    <s v="Q2"/>
    <s v="WEEKEND"/>
    <n v="59"/>
    <n v="5"/>
    <n v="2"/>
    <n v="118"/>
    <n v="3"/>
    <n v="295"/>
    <n v="177"/>
    <s v="PROFIT"/>
    <n v="858"/>
    <s v="B2B"/>
    <x v="1"/>
    <x v="2"/>
    <s v="CASH"/>
  </r>
  <r>
    <s v="ID-3565"/>
    <s v="NORTH"/>
    <x v="3"/>
    <x v="6"/>
    <x v="5"/>
    <d v="2022-06-12T00:00:00"/>
    <s v="SUN"/>
    <s v="JUN"/>
    <x v="3"/>
    <s v="Q2"/>
    <s v="WEEKEND"/>
    <n v="58"/>
    <n v="25"/>
    <n v="10"/>
    <n v="580"/>
    <n v="15"/>
    <n v="1450"/>
    <n v="870"/>
    <s v="PROFIT"/>
    <n v="812"/>
    <s v="B2B"/>
    <x v="1"/>
    <x v="0"/>
    <s v="CASH"/>
  </r>
  <r>
    <s v="ID-8811"/>
    <s v="SOUTH"/>
    <x v="7"/>
    <x v="5"/>
    <x v="2"/>
    <d v="2022-06-13T00:00:00"/>
    <s v="MON"/>
    <s v="JUN"/>
    <x v="3"/>
    <s v="Q2"/>
    <s v="WEEKDAY"/>
    <n v="80"/>
    <n v="10"/>
    <n v="4"/>
    <n v="320"/>
    <n v="6"/>
    <n v="800"/>
    <n v="480"/>
    <s v="PROFIT"/>
    <n v="623"/>
    <s v="B2C"/>
    <x v="1"/>
    <x v="1"/>
    <s v="CREDIT"/>
  </r>
  <r>
    <s v="ID-2912"/>
    <s v="EAST"/>
    <x v="6"/>
    <x v="2"/>
    <x v="0"/>
    <d v="2022-06-14T00:00:00"/>
    <s v="TUE"/>
    <s v="JUN"/>
    <x v="3"/>
    <s v="Q2"/>
    <s v="WEEKDAY"/>
    <n v="54"/>
    <n v="5"/>
    <n v="2"/>
    <n v="108"/>
    <n v="3"/>
    <n v="270"/>
    <n v="162"/>
    <s v="PROFIT"/>
    <n v="584"/>
    <s v="B2B"/>
    <x v="1"/>
    <x v="1"/>
    <s v="UPI"/>
  </r>
  <r>
    <s v="ID-6054"/>
    <s v="WEST"/>
    <x v="7"/>
    <x v="1"/>
    <x v="0"/>
    <d v="2022-06-15T00:00:00"/>
    <s v="WED"/>
    <s v="JUN"/>
    <x v="3"/>
    <s v="Q2"/>
    <s v="WEEKDAY"/>
    <n v="23"/>
    <n v="5"/>
    <n v="3"/>
    <n v="69"/>
    <n v="2"/>
    <n v="115"/>
    <n v="46"/>
    <s v="PROFIT"/>
    <n v="736"/>
    <s v="B2C"/>
    <x v="0"/>
    <x v="3"/>
    <s v="CREDIT"/>
  </r>
  <r>
    <s v="ID-1903"/>
    <s v="EAST"/>
    <x v="8"/>
    <x v="1"/>
    <x v="0"/>
    <d v="2022-06-16T00:00:00"/>
    <s v="THU"/>
    <s v="JUN"/>
    <x v="3"/>
    <s v="Q2"/>
    <s v="WEEKDAY"/>
    <n v="72"/>
    <n v="5"/>
    <n v="3"/>
    <n v="216"/>
    <n v="2"/>
    <n v="360"/>
    <n v="144"/>
    <s v="PROFIT"/>
    <n v="550"/>
    <s v="B2B"/>
    <x v="1"/>
    <x v="1"/>
    <s v="UPI"/>
  </r>
  <r>
    <s v="ID-1840"/>
    <s v="SOUTH"/>
    <x v="3"/>
    <x v="4"/>
    <x v="5"/>
    <d v="2022-06-17T00:00:00"/>
    <s v="FRI"/>
    <s v="JUN"/>
    <x v="3"/>
    <s v="Q2"/>
    <s v="WEEKDAY"/>
    <n v="88"/>
    <n v="40"/>
    <n v="7"/>
    <n v="616"/>
    <n v="33"/>
    <n v="3520"/>
    <n v="2904"/>
    <s v="PROFIT"/>
    <n v="125"/>
    <s v="B2B"/>
    <x v="1"/>
    <x v="2"/>
    <s v="UPI"/>
  </r>
  <r>
    <s v="ID-8281"/>
    <s v="EAST"/>
    <x v="6"/>
    <x v="6"/>
    <x v="2"/>
    <d v="2022-06-18T00:00:00"/>
    <s v="SAT"/>
    <s v="JUN"/>
    <x v="3"/>
    <s v="Q2"/>
    <s v="WEEKEND"/>
    <n v="33"/>
    <n v="25"/>
    <n v="10"/>
    <n v="330"/>
    <n v="15"/>
    <n v="825"/>
    <n v="495"/>
    <s v="PROFIT"/>
    <n v="659"/>
    <s v="B2C"/>
    <x v="1"/>
    <x v="3"/>
    <s v="UPI"/>
  </r>
  <r>
    <s v="ID-2635"/>
    <s v="NORTH"/>
    <x v="8"/>
    <x v="2"/>
    <x v="3"/>
    <d v="2022-06-19T00:00:00"/>
    <s v="SUN"/>
    <s v="JUN"/>
    <x v="3"/>
    <s v="Q2"/>
    <s v="WEEKEND"/>
    <n v="22"/>
    <n v="5"/>
    <n v="2"/>
    <n v="44"/>
    <n v="3"/>
    <n v="110"/>
    <n v="66"/>
    <s v="PROFIT"/>
    <n v="690"/>
    <s v="B2B"/>
    <x v="0"/>
    <x v="1"/>
    <s v="UPI"/>
  </r>
  <r>
    <s v="ID-2067"/>
    <s v="SOUTH"/>
    <x v="1"/>
    <x v="0"/>
    <x v="5"/>
    <d v="2022-06-20T00:00:00"/>
    <s v="MON"/>
    <s v="JUN"/>
    <x v="3"/>
    <s v="Q2"/>
    <s v="WEEKDAY"/>
    <n v="41"/>
    <n v="5"/>
    <n v="2"/>
    <n v="82"/>
    <n v="3"/>
    <n v="205"/>
    <n v="123"/>
    <s v="PROFIT"/>
    <n v="860"/>
    <s v="B2B"/>
    <x v="1"/>
    <x v="3"/>
    <s v="UPI"/>
  </r>
  <r>
    <s v="ID-8440"/>
    <s v="SOUTH"/>
    <x v="8"/>
    <x v="1"/>
    <x v="4"/>
    <d v="2022-06-21T00:00:00"/>
    <s v="TUE"/>
    <s v="JUN"/>
    <x v="3"/>
    <s v="Q2"/>
    <s v="WEEKDAY"/>
    <n v="79"/>
    <n v="5"/>
    <n v="3"/>
    <n v="237"/>
    <n v="2"/>
    <n v="395"/>
    <n v="158"/>
    <s v="PROFIT"/>
    <n v="6"/>
    <s v="B2C"/>
    <x v="0"/>
    <x v="2"/>
    <s v="CREDIT"/>
  </r>
  <r>
    <s v="ID-8221"/>
    <s v="WEST"/>
    <x v="1"/>
    <x v="6"/>
    <x v="3"/>
    <d v="2022-06-22T00:00:00"/>
    <s v="WED"/>
    <s v="JUN"/>
    <x v="3"/>
    <s v="Q2"/>
    <s v="WEEKDAY"/>
    <n v="13"/>
    <n v="25"/>
    <n v="10"/>
    <n v="130"/>
    <n v="15"/>
    <n v="325"/>
    <n v="195"/>
    <s v="PROFIT"/>
    <n v="949"/>
    <s v="B2C"/>
    <x v="1"/>
    <x v="0"/>
    <s v="UPI"/>
  </r>
  <r>
    <s v="ID-7744"/>
    <s v="EAST"/>
    <x v="1"/>
    <x v="6"/>
    <x v="5"/>
    <d v="2022-06-23T00:00:00"/>
    <s v="THU"/>
    <s v="JUN"/>
    <x v="3"/>
    <s v="Q2"/>
    <s v="WEEKDAY"/>
    <n v="92"/>
    <n v="25"/>
    <n v="10"/>
    <n v="920"/>
    <n v="15"/>
    <n v="2300"/>
    <n v="1380"/>
    <s v="PROFIT"/>
    <n v="54"/>
    <s v="B2B"/>
    <x v="1"/>
    <x v="0"/>
    <s v="CASH"/>
  </r>
  <r>
    <s v="ID-1954"/>
    <s v="SOUTH"/>
    <x v="2"/>
    <x v="5"/>
    <x v="2"/>
    <d v="2022-06-24T00:00:00"/>
    <s v="FRI"/>
    <s v="JUN"/>
    <x v="3"/>
    <s v="Q2"/>
    <s v="WEEKDAY"/>
    <n v="32"/>
    <n v="10"/>
    <n v="4"/>
    <n v="128"/>
    <n v="6"/>
    <n v="320"/>
    <n v="192"/>
    <s v="PROFIT"/>
    <n v="630"/>
    <s v="B2C"/>
    <x v="1"/>
    <x v="1"/>
    <s v="CREDIT"/>
  </r>
  <r>
    <s v="ID-4600"/>
    <s v="NORTH"/>
    <x v="0"/>
    <x v="3"/>
    <x v="4"/>
    <d v="2022-06-25T00:00:00"/>
    <s v="SAT"/>
    <s v="JUN"/>
    <x v="3"/>
    <s v="Q2"/>
    <s v="WEEKEND"/>
    <n v="93"/>
    <n v="15"/>
    <n v="5"/>
    <n v="465"/>
    <n v="10"/>
    <n v="1395"/>
    <n v="930"/>
    <s v="PROFIT"/>
    <n v="562"/>
    <s v="B2B"/>
    <x v="1"/>
    <x v="1"/>
    <s v="CASH"/>
  </r>
  <r>
    <s v="ID-5520"/>
    <s v="EAST"/>
    <x v="5"/>
    <x v="2"/>
    <x v="1"/>
    <d v="2022-06-26T00:00:00"/>
    <s v="SUN"/>
    <s v="JUN"/>
    <x v="3"/>
    <s v="Q2"/>
    <s v="WEEKEND"/>
    <n v="48"/>
    <n v="5"/>
    <n v="2"/>
    <n v="96"/>
    <n v="3"/>
    <n v="240"/>
    <n v="144"/>
    <s v="PROFIT"/>
    <n v="685"/>
    <s v="B2C"/>
    <x v="1"/>
    <x v="3"/>
    <s v="CREDIT"/>
  </r>
  <r>
    <s v="ID-3115"/>
    <s v="SOUTH"/>
    <x v="7"/>
    <x v="2"/>
    <x v="0"/>
    <d v="2022-06-27T00:00:00"/>
    <s v="MON"/>
    <s v="JUN"/>
    <x v="3"/>
    <s v="Q2"/>
    <s v="WEEKDAY"/>
    <n v="34"/>
    <n v="5"/>
    <n v="2"/>
    <n v="68"/>
    <n v="3"/>
    <n v="170"/>
    <n v="102"/>
    <s v="PROFIT"/>
    <n v="144"/>
    <s v="B2B"/>
    <x v="1"/>
    <x v="1"/>
    <s v="UPI"/>
  </r>
  <r>
    <s v="ID-8371"/>
    <s v="EAST"/>
    <x v="1"/>
    <x v="0"/>
    <x v="4"/>
    <d v="2022-06-28T00:00:00"/>
    <s v="TUE"/>
    <s v="JUN"/>
    <x v="3"/>
    <s v="Q2"/>
    <s v="WEEKDAY"/>
    <n v="11"/>
    <n v="5"/>
    <n v="2"/>
    <n v="22"/>
    <n v="3"/>
    <n v="55"/>
    <n v="33"/>
    <s v="PROFIT"/>
    <n v="515"/>
    <s v="B2C"/>
    <x v="0"/>
    <x v="3"/>
    <s v="CASH"/>
  </r>
  <r>
    <s v="ID-6842"/>
    <s v="NORTH"/>
    <x v="3"/>
    <x v="5"/>
    <x v="1"/>
    <d v="2022-06-29T00:00:00"/>
    <s v="WED"/>
    <s v="JUN"/>
    <x v="3"/>
    <s v="Q2"/>
    <s v="WEEKDAY"/>
    <n v="11"/>
    <n v="10"/>
    <n v="4"/>
    <n v="44"/>
    <n v="6"/>
    <n v="110"/>
    <n v="66"/>
    <s v="PROFIT"/>
    <n v="981"/>
    <s v="B2C"/>
    <x v="0"/>
    <x v="1"/>
    <s v="CREDIT"/>
  </r>
  <r>
    <s v="ID-6968"/>
    <s v="WEST"/>
    <x v="2"/>
    <x v="0"/>
    <x v="5"/>
    <d v="2022-06-30T00:00:00"/>
    <s v="THU"/>
    <s v="JUN"/>
    <x v="3"/>
    <s v="Q2"/>
    <s v="WEEKDAY"/>
    <n v="40"/>
    <n v="5"/>
    <n v="2"/>
    <n v="80"/>
    <n v="3"/>
    <n v="200"/>
    <n v="120"/>
    <s v="PROFIT"/>
    <n v="737"/>
    <s v="B2B"/>
    <x v="0"/>
    <x v="3"/>
    <s v="UPI"/>
  </r>
  <r>
    <s v="ID-3506"/>
    <s v="NORTH"/>
    <x v="2"/>
    <x v="3"/>
    <x v="4"/>
    <d v="2022-07-01T00:00:00"/>
    <s v="FRI"/>
    <s v="JUL"/>
    <x v="3"/>
    <s v="Q3"/>
    <s v="WEEKDAY"/>
    <n v="78"/>
    <n v="15"/>
    <n v="5"/>
    <n v="390"/>
    <n v="10"/>
    <n v="1170"/>
    <n v="780"/>
    <s v="PROFIT"/>
    <n v="851"/>
    <s v="B2C"/>
    <x v="0"/>
    <x v="0"/>
    <s v="UPI"/>
  </r>
  <r>
    <s v="ID-3679"/>
    <s v="EAST"/>
    <x v="6"/>
    <x v="6"/>
    <x v="1"/>
    <d v="2022-07-02T00:00:00"/>
    <s v="SAT"/>
    <s v="JUL"/>
    <x v="3"/>
    <s v="Q3"/>
    <s v="WEEKEND"/>
    <n v="63"/>
    <n v="25"/>
    <n v="10"/>
    <n v="630"/>
    <n v="15"/>
    <n v="1575"/>
    <n v="945"/>
    <s v="PROFIT"/>
    <n v="921"/>
    <s v="B2B"/>
    <x v="0"/>
    <x v="0"/>
    <s v="UPI"/>
  </r>
  <r>
    <s v="ID-5800"/>
    <s v="SOUTH"/>
    <x v="8"/>
    <x v="2"/>
    <x v="2"/>
    <d v="2022-07-03T00:00:00"/>
    <s v="SUN"/>
    <s v="JUL"/>
    <x v="3"/>
    <s v="Q3"/>
    <s v="WEEKEND"/>
    <n v="54"/>
    <n v="5"/>
    <n v="2"/>
    <n v="108"/>
    <n v="3"/>
    <n v="270"/>
    <n v="162"/>
    <s v="PROFIT"/>
    <n v="190"/>
    <s v="B2B"/>
    <x v="0"/>
    <x v="1"/>
    <s v="CREDIT"/>
  </r>
  <r>
    <s v="ID-6329"/>
    <s v="NORTH"/>
    <x v="8"/>
    <x v="3"/>
    <x v="2"/>
    <d v="2022-07-04T00:00:00"/>
    <s v="MON"/>
    <s v="JUL"/>
    <x v="3"/>
    <s v="Q3"/>
    <s v="WEEKDAY"/>
    <n v="55"/>
    <n v="15"/>
    <n v="5"/>
    <n v="275"/>
    <n v="10"/>
    <n v="825"/>
    <n v="550"/>
    <s v="PROFIT"/>
    <n v="850"/>
    <s v="B2B"/>
    <x v="1"/>
    <x v="1"/>
    <s v="CASH"/>
  </r>
  <r>
    <s v="ID-1113"/>
    <s v="EAST"/>
    <x v="5"/>
    <x v="6"/>
    <x v="4"/>
    <d v="2022-07-05T00:00:00"/>
    <s v="TUE"/>
    <s v="JUL"/>
    <x v="3"/>
    <s v="Q3"/>
    <s v="WEEKDAY"/>
    <n v="28"/>
    <n v="25"/>
    <n v="10"/>
    <n v="280"/>
    <n v="15"/>
    <n v="700"/>
    <n v="420"/>
    <s v="PROFIT"/>
    <n v="464"/>
    <s v="B2B"/>
    <x v="1"/>
    <x v="1"/>
    <s v="CASH"/>
  </r>
  <r>
    <s v="ID-3472"/>
    <s v="EAST"/>
    <x v="8"/>
    <x v="1"/>
    <x v="5"/>
    <d v="2022-07-06T00:00:00"/>
    <s v="WED"/>
    <s v="JUL"/>
    <x v="3"/>
    <s v="Q3"/>
    <s v="WEEKDAY"/>
    <n v="10"/>
    <n v="5"/>
    <n v="3"/>
    <n v="30"/>
    <n v="2"/>
    <n v="50"/>
    <n v="20"/>
    <s v="PROFIT"/>
    <n v="534"/>
    <s v="B2C"/>
    <x v="0"/>
    <x v="0"/>
    <s v="CREDIT"/>
  </r>
  <r>
    <s v="ID-1357"/>
    <s v="WEST"/>
    <x v="3"/>
    <x v="5"/>
    <x v="0"/>
    <d v="2022-07-07T00:00:00"/>
    <s v="THU"/>
    <s v="JUL"/>
    <x v="3"/>
    <s v="Q3"/>
    <s v="WEEKDAY"/>
    <n v="41"/>
    <n v="10"/>
    <n v="4"/>
    <n v="164"/>
    <n v="6"/>
    <n v="410"/>
    <n v="246"/>
    <s v="PROFIT"/>
    <n v="288"/>
    <s v="B2C"/>
    <x v="1"/>
    <x v="0"/>
    <s v="UPI"/>
  </r>
  <r>
    <s v="ID-7405"/>
    <s v="EAST"/>
    <x v="1"/>
    <x v="0"/>
    <x v="1"/>
    <d v="2022-07-08T00:00:00"/>
    <s v="FRI"/>
    <s v="JUL"/>
    <x v="3"/>
    <s v="Q3"/>
    <s v="WEEKDAY"/>
    <n v="35"/>
    <n v="5"/>
    <n v="2"/>
    <n v="70"/>
    <n v="3"/>
    <n v="175"/>
    <n v="105"/>
    <s v="PROFIT"/>
    <n v="442"/>
    <s v="B2B"/>
    <x v="0"/>
    <x v="3"/>
    <s v="CREDIT"/>
  </r>
  <r>
    <s v="ID-1369"/>
    <s v="WEST"/>
    <x v="4"/>
    <x v="3"/>
    <x v="0"/>
    <d v="2022-07-09T00:00:00"/>
    <s v="SAT"/>
    <s v="JUL"/>
    <x v="3"/>
    <s v="Q3"/>
    <s v="WEEKEND"/>
    <n v="97"/>
    <n v="15"/>
    <n v="5"/>
    <n v="485"/>
    <n v="10"/>
    <n v="1455"/>
    <n v="970"/>
    <s v="PROFIT"/>
    <n v="872"/>
    <s v="B2C"/>
    <x v="1"/>
    <x v="1"/>
    <s v="CREDIT"/>
  </r>
  <r>
    <s v="ID-6742"/>
    <s v="NORTH"/>
    <x v="6"/>
    <x v="3"/>
    <x v="1"/>
    <d v="2022-07-10T00:00:00"/>
    <s v="SUN"/>
    <s v="JUL"/>
    <x v="3"/>
    <s v="Q3"/>
    <s v="WEEKEND"/>
    <n v="96"/>
    <n v="15"/>
    <n v="5"/>
    <n v="480"/>
    <n v="10"/>
    <n v="1440"/>
    <n v="960"/>
    <s v="PROFIT"/>
    <n v="916"/>
    <s v="B2C"/>
    <x v="0"/>
    <x v="3"/>
    <s v="CASH"/>
  </r>
  <r>
    <s v="ID-7419"/>
    <s v="NORTH"/>
    <x v="2"/>
    <x v="1"/>
    <x v="0"/>
    <d v="2022-07-11T00:00:00"/>
    <s v="MON"/>
    <s v="JUL"/>
    <x v="3"/>
    <s v="Q3"/>
    <s v="WEEKDAY"/>
    <n v="68"/>
    <n v="5"/>
    <n v="3"/>
    <n v="204"/>
    <n v="2"/>
    <n v="340"/>
    <n v="136"/>
    <s v="PROFIT"/>
    <n v="263"/>
    <s v="B2C"/>
    <x v="1"/>
    <x v="2"/>
    <s v="UPI"/>
  </r>
  <r>
    <s v="ID-3717"/>
    <s v="NORTH"/>
    <x v="8"/>
    <x v="3"/>
    <x v="0"/>
    <d v="2022-07-12T00:00:00"/>
    <s v="TUE"/>
    <s v="JUL"/>
    <x v="3"/>
    <s v="Q3"/>
    <s v="WEEKDAY"/>
    <n v="78"/>
    <n v="15"/>
    <n v="5"/>
    <n v="390"/>
    <n v="10"/>
    <n v="1170"/>
    <n v="780"/>
    <s v="PROFIT"/>
    <n v="192"/>
    <s v="B2B"/>
    <x v="0"/>
    <x v="3"/>
    <s v="CASH"/>
  </r>
  <r>
    <s v="ID-6241"/>
    <s v="WEST"/>
    <x v="7"/>
    <x v="5"/>
    <x v="4"/>
    <d v="2022-07-13T00:00:00"/>
    <s v="WED"/>
    <s v="JUL"/>
    <x v="3"/>
    <s v="Q3"/>
    <s v="WEEKDAY"/>
    <n v="25"/>
    <n v="10"/>
    <n v="4"/>
    <n v="100"/>
    <n v="6"/>
    <n v="250"/>
    <n v="150"/>
    <s v="PROFIT"/>
    <n v="830"/>
    <s v="B2B"/>
    <x v="0"/>
    <x v="2"/>
    <s v="CREDIT"/>
  </r>
  <r>
    <s v="ID-1037"/>
    <s v="WEST"/>
    <x v="4"/>
    <x v="4"/>
    <x v="0"/>
    <d v="2022-07-14T00:00:00"/>
    <s v="THU"/>
    <s v="JUL"/>
    <x v="3"/>
    <s v="Q3"/>
    <s v="WEEKDAY"/>
    <n v="83"/>
    <n v="40"/>
    <n v="7"/>
    <n v="581"/>
    <n v="33"/>
    <n v="3320"/>
    <n v="2739"/>
    <s v="PROFIT"/>
    <n v="674"/>
    <s v="B2C"/>
    <x v="1"/>
    <x v="3"/>
    <s v="CREDIT"/>
  </r>
  <r>
    <s v="ID-7495"/>
    <s v="SOUTH"/>
    <x v="4"/>
    <x v="3"/>
    <x v="2"/>
    <d v="2022-07-15T00:00:00"/>
    <s v="FRI"/>
    <s v="JUL"/>
    <x v="3"/>
    <s v="Q3"/>
    <s v="WEEKDAY"/>
    <n v="20"/>
    <n v="15"/>
    <n v="5"/>
    <n v="100"/>
    <n v="10"/>
    <n v="300"/>
    <n v="200"/>
    <s v="PROFIT"/>
    <n v="783"/>
    <s v="B2B"/>
    <x v="0"/>
    <x v="3"/>
    <s v="CREDIT"/>
  </r>
  <r>
    <s v="ID-8804"/>
    <s v="SOUTH"/>
    <x v="5"/>
    <x v="0"/>
    <x v="1"/>
    <d v="2022-07-16T00:00:00"/>
    <s v="SAT"/>
    <s v="JUL"/>
    <x v="3"/>
    <s v="Q3"/>
    <s v="WEEKEND"/>
    <n v="78"/>
    <n v="5"/>
    <n v="2"/>
    <n v="156"/>
    <n v="3"/>
    <n v="390"/>
    <n v="234"/>
    <s v="PROFIT"/>
    <n v="120"/>
    <s v="B2C"/>
    <x v="0"/>
    <x v="2"/>
    <s v="UPI"/>
  </r>
  <r>
    <s v="ID-1197"/>
    <s v="EAST"/>
    <x v="2"/>
    <x v="4"/>
    <x v="3"/>
    <d v="2022-07-17T00:00:00"/>
    <s v="SUN"/>
    <s v="JUL"/>
    <x v="3"/>
    <s v="Q3"/>
    <s v="WEEKEND"/>
    <n v="93"/>
    <n v="40"/>
    <n v="7"/>
    <n v="651"/>
    <n v="33"/>
    <n v="3720"/>
    <n v="3069"/>
    <s v="PROFIT"/>
    <n v="87"/>
    <s v="B2B"/>
    <x v="1"/>
    <x v="2"/>
    <s v="UPI"/>
  </r>
  <r>
    <s v="ID-3079"/>
    <s v="WEST"/>
    <x v="4"/>
    <x v="6"/>
    <x v="3"/>
    <d v="2022-07-18T00:00:00"/>
    <s v="MON"/>
    <s v="JUL"/>
    <x v="3"/>
    <s v="Q3"/>
    <s v="WEEKDAY"/>
    <n v="85"/>
    <n v="25"/>
    <n v="10"/>
    <n v="850"/>
    <n v="15"/>
    <n v="2125"/>
    <n v="1275"/>
    <s v="PROFIT"/>
    <n v="727"/>
    <s v="B2B"/>
    <x v="1"/>
    <x v="3"/>
    <s v="CASH"/>
  </r>
  <r>
    <s v="ID-3851"/>
    <s v="EAST"/>
    <x v="0"/>
    <x v="5"/>
    <x v="5"/>
    <d v="2022-07-19T00:00:00"/>
    <s v="TUE"/>
    <s v="JUL"/>
    <x v="3"/>
    <s v="Q3"/>
    <s v="WEEKDAY"/>
    <n v="86"/>
    <n v="10"/>
    <n v="4"/>
    <n v="344"/>
    <n v="6"/>
    <n v="860"/>
    <n v="516"/>
    <s v="PROFIT"/>
    <n v="569"/>
    <s v="B2B"/>
    <x v="1"/>
    <x v="3"/>
    <s v="UPI"/>
  </r>
  <r>
    <s v="ID-2786"/>
    <s v="SOUTH"/>
    <x v="1"/>
    <x v="3"/>
    <x v="2"/>
    <d v="2022-07-20T00:00:00"/>
    <s v="WED"/>
    <s v="JUL"/>
    <x v="3"/>
    <s v="Q3"/>
    <s v="WEEKDAY"/>
    <n v="93"/>
    <n v="15"/>
    <n v="5"/>
    <n v="465"/>
    <n v="10"/>
    <n v="1395"/>
    <n v="930"/>
    <s v="PROFIT"/>
    <n v="519"/>
    <s v="B2C"/>
    <x v="1"/>
    <x v="1"/>
    <s v="UPI"/>
  </r>
  <r>
    <s v="ID-1012"/>
    <s v="SOUTH"/>
    <x v="6"/>
    <x v="4"/>
    <x v="4"/>
    <d v="2022-07-21T00:00:00"/>
    <s v="THU"/>
    <s v="JUL"/>
    <x v="3"/>
    <s v="Q3"/>
    <s v="WEEKDAY"/>
    <n v="99"/>
    <n v="40"/>
    <n v="7"/>
    <n v="693"/>
    <n v="33"/>
    <n v="3960"/>
    <n v="3267"/>
    <s v="PROFIT"/>
    <n v="234"/>
    <s v="B2C"/>
    <x v="0"/>
    <x v="0"/>
    <s v="UPI"/>
  </r>
  <r>
    <s v="ID-7780"/>
    <s v="SOUTH"/>
    <x v="2"/>
    <x v="2"/>
    <x v="2"/>
    <d v="2022-07-22T00:00:00"/>
    <s v="FRI"/>
    <s v="JUL"/>
    <x v="3"/>
    <s v="Q3"/>
    <s v="WEEKDAY"/>
    <n v="90"/>
    <n v="5"/>
    <n v="2"/>
    <n v="180"/>
    <n v="3"/>
    <n v="450"/>
    <n v="270"/>
    <s v="PROFIT"/>
    <n v="727"/>
    <s v="B2B"/>
    <x v="1"/>
    <x v="2"/>
    <s v="CREDIT"/>
  </r>
  <r>
    <s v="ID-7196"/>
    <s v="SOUTH"/>
    <x v="2"/>
    <x v="4"/>
    <x v="4"/>
    <d v="2022-07-23T00:00:00"/>
    <s v="SAT"/>
    <s v="JUL"/>
    <x v="3"/>
    <s v="Q3"/>
    <s v="WEEKEND"/>
    <n v="63"/>
    <n v="40"/>
    <n v="7"/>
    <n v="441"/>
    <n v="33"/>
    <n v="2520"/>
    <n v="2079"/>
    <s v="PROFIT"/>
    <n v="692"/>
    <s v="B2C"/>
    <x v="1"/>
    <x v="2"/>
    <s v="UPI"/>
  </r>
  <r>
    <s v="ID-5249"/>
    <s v="NORTH"/>
    <x v="3"/>
    <x v="0"/>
    <x v="1"/>
    <d v="2022-07-24T00:00:00"/>
    <s v="SUN"/>
    <s v="JUL"/>
    <x v="3"/>
    <s v="Q3"/>
    <s v="WEEKEND"/>
    <n v="80"/>
    <n v="5"/>
    <n v="2"/>
    <n v="160"/>
    <n v="3"/>
    <n v="400"/>
    <n v="240"/>
    <s v="PROFIT"/>
    <n v="32"/>
    <s v="B2C"/>
    <x v="0"/>
    <x v="0"/>
    <s v="CREDIT"/>
  </r>
  <r>
    <s v="ID-8440"/>
    <s v="NORTH"/>
    <x v="8"/>
    <x v="1"/>
    <x v="2"/>
    <d v="2022-07-25T00:00:00"/>
    <s v="MON"/>
    <s v="JUL"/>
    <x v="3"/>
    <s v="Q3"/>
    <s v="WEEKDAY"/>
    <n v="10"/>
    <n v="5"/>
    <n v="3"/>
    <n v="30"/>
    <n v="2"/>
    <n v="50"/>
    <n v="20"/>
    <s v="PROFIT"/>
    <n v="428"/>
    <s v="B2C"/>
    <x v="0"/>
    <x v="2"/>
    <s v="CREDIT"/>
  </r>
  <r>
    <s v="ID-8656"/>
    <s v="SOUTH"/>
    <x v="4"/>
    <x v="2"/>
    <x v="4"/>
    <d v="2022-07-26T00:00:00"/>
    <s v="TUE"/>
    <s v="JUL"/>
    <x v="3"/>
    <s v="Q3"/>
    <s v="WEEKDAY"/>
    <n v="58"/>
    <n v="5"/>
    <n v="2"/>
    <n v="116"/>
    <n v="3"/>
    <n v="290"/>
    <n v="174"/>
    <s v="PROFIT"/>
    <n v="965"/>
    <s v="B2B"/>
    <x v="0"/>
    <x v="1"/>
    <s v="UPI"/>
  </r>
  <r>
    <s v="ID-6152"/>
    <s v="SOUTH"/>
    <x v="7"/>
    <x v="2"/>
    <x v="1"/>
    <d v="2022-07-27T00:00:00"/>
    <s v="WED"/>
    <s v="JUL"/>
    <x v="3"/>
    <s v="Q3"/>
    <s v="WEEKDAY"/>
    <n v="53"/>
    <n v="5"/>
    <n v="2"/>
    <n v="106"/>
    <n v="3"/>
    <n v="265"/>
    <n v="159"/>
    <s v="PROFIT"/>
    <n v="800"/>
    <s v="B2C"/>
    <x v="1"/>
    <x v="1"/>
    <s v="CREDIT"/>
  </r>
  <r>
    <s v="ID-3605"/>
    <s v="NORTH"/>
    <x v="7"/>
    <x v="1"/>
    <x v="1"/>
    <d v="2022-07-28T00:00:00"/>
    <s v="THU"/>
    <s v="JUL"/>
    <x v="3"/>
    <s v="Q3"/>
    <s v="WEEKDAY"/>
    <n v="26"/>
    <n v="5"/>
    <n v="3"/>
    <n v="78"/>
    <n v="2"/>
    <n v="130"/>
    <n v="52"/>
    <s v="PROFIT"/>
    <n v="685"/>
    <s v="B2C"/>
    <x v="0"/>
    <x v="2"/>
    <s v="CASH"/>
  </r>
  <r>
    <s v="ID-8918"/>
    <s v="EAST"/>
    <x v="6"/>
    <x v="3"/>
    <x v="2"/>
    <d v="2022-07-29T00:00:00"/>
    <s v="FRI"/>
    <s v="JUL"/>
    <x v="3"/>
    <s v="Q3"/>
    <s v="WEEKDAY"/>
    <n v="36"/>
    <n v="15"/>
    <n v="5"/>
    <n v="180"/>
    <n v="10"/>
    <n v="540"/>
    <n v="360"/>
    <s v="PROFIT"/>
    <n v="23"/>
    <s v="B2C"/>
    <x v="1"/>
    <x v="3"/>
    <s v="CREDIT"/>
  </r>
  <r>
    <s v="ID-5196"/>
    <s v="EAST"/>
    <x v="7"/>
    <x v="0"/>
    <x v="1"/>
    <d v="2022-07-30T00:00:00"/>
    <s v="SAT"/>
    <s v="JUL"/>
    <x v="3"/>
    <s v="Q3"/>
    <s v="WEEKEND"/>
    <n v="86"/>
    <n v="5"/>
    <n v="2"/>
    <n v="172"/>
    <n v="3"/>
    <n v="430"/>
    <n v="258"/>
    <s v="PROFIT"/>
    <n v="836"/>
    <s v="B2C"/>
    <x v="0"/>
    <x v="3"/>
    <s v="UPI"/>
  </r>
  <r>
    <s v="ID-7410"/>
    <s v="SOUTH"/>
    <x v="2"/>
    <x v="4"/>
    <x v="2"/>
    <d v="2022-07-31T00:00:00"/>
    <s v="SUN"/>
    <s v="JUL"/>
    <x v="3"/>
    <s v="Q3"/>
    <s v="WEEKEND"/>
    <n v="37"/>
    <n v="40"/>
    <n v="7"/>
    <n v="259"/>
    <n v="33"/>
    <n v="1480"/>
    <n v="1221"/>
    <s v="PROFIT"/>
    <n v="962"/>
    <s v="B2B"/>
    <x v="0"/>
    <x v="1"/>
    <s v="CASH"/>
  </r>
  <r>
    <s v="ID-7617"/>
    <s v="NORTH"/>
    <x v="5"/>
    <x v="4"/>
    <x v="4"/>
    <d v="2022-08-01T00:00:00"/>
    <s v="MON"/>
    <s v="AUG"/>
    <x v="3"/>
    <s v="Q3"/>
    <s v="WEEKDAY"/>
    <n v="11"/>
    <n v="40"/>
    <n v="7"/>
    <n v="77"/>
    <n v="33"/>
    <n v="440"/>
    <n v="363"/>
    <s v="PROFIT"/>
    <n v="876"/>
    <s v="B2B"/>
    <x v="1"/>
    <x v="3"/>
    <s v="UPI"/>
  </r>
  <r>
    <s v="ID-5926"/>
    <s v="EAST"/>
    <x v="5"/>
    <x v="5"/>
    <x v="3"/>
    <d v="2022-08-02T00:00:00"/>
    <s v="TUE"/>
    <s v="AUG"/>
    <x v="3"/>
    <s v="Q3"/>
    <s v="WEEKDAY"/>
    <n v="89"/>
    <n v="10"/>
    <n v="4"/>
    <n v="356"/>
    <n v="6"/>
    <n v="890"/>
    <n v="534"/>
    <s v="PROFIT"/>
    <n v="992"/>
    <s v="B2B"/>
    <x v="1"/>
    <x v="0"/>
    <s v="CREDIT"/>
  </r>
  <r>
    <s v="ID-1277"/>
    <s v="EAST"/>
    <x v="0"/>
    <x v="5"/>
    <x v="2"/>
    <d v="2022-08-03T00:00:00"/>
    <s v="WED"/>
    <s v="AUG"/>
    <x v="3"/>
    <s v="Q3"/>
    <s v="WEEKDAY"/>
    <n v="29"/>
    <n v="10"/>
    <n v="4"/>
    <n v="116"/>
    <n v="6"/>
    <n v="290"/>
    <n v="174"/>
    <s v="PROFIT"/>
    <n v="19"/>
    <s v="B2B"/>
    <x v="1"/>
    <x v="3"/>
    <s v="CREDIT"/>
  </r>
  <r>
    <s v="ID-7841"/>
    <s v="EAST"/>
    <x v="2"/>
    <x v="3"/>
    <x v="3"/>
    <d v="2022-08-04T00:00:00"/>
    <s v="THU"/>
    <s v="AUG"/>
    <x v="3"/>
    <s v="Q3"/>
    <s v="WEEKDAY"/>
    <n v="33"/>
    <n v="15"/>
    <n v="5"/>
    <n v="165"/>
    <n v="10"/>
    <n v="495"/>
    <n v="330"/>
    <s v="PROFIT"/>
    <n v="120"/>
    <s v="B2C"/>
    <x v="1"/>
    <x v="2"/>
    <s v="CREDIT"/>
  </r>
  <r>
    <s v="ID-2877"/>
    <s v="SOUTH"/>
    <x v="4"/>
    <x v="0"/>
    <x v="3"/>
    <d v="2022-08-05T00:00:00"/>
    <s v="FRI"/>
    <s v="AUG"/>
    <x v="3"/>
    <s v="Q3"/>
    <s v="WEEKDAY"/>
    <n v="54"/>
    <n v="5"/>
    <n v="2"/>
    <n v="108"/>
    <n v="3"/>
    <n v="270"/>
    <n v="162"/>
    <s v="PROFIT"/>
    <n v="615"/>
    <s v="B2C"/>
    <x v="0"/>
    <x v="2"/>
    <s v="CREDIT"/>
  </r>
  <r>
    <s v="ID-3642"/>
    <s v="EAST"/>
    <x v="8"/>
    <x v="4"/>
    <x v="5"/>
    <d v="2022-08-06T00:00:00"/>
    <s v="SAT"/>
    <s v="AUG"/>
    <x v="3"/>
    <s v="Q3"/>
    <s v="WEEKEND"/>
    <n v="15"/>
    <n v="40"/>
    <n v="7"/>
    <n v="105"/>
    <n v="33"/>
    <n v="600"/>
    <n v="495"/>
    <s v="PROFIT"/>
    <n v="897"/>
    <s v="B2B"/>
    <x v="0"/>
    <x v="0"/>
    <s v="UPI"/>
  </r>
  <r>
    <s v="ID-4182"/>
    <s v="WEST"/>
    <x v="7"/>
    <x v="6"/>
    <x v="0"/>
    <d v="2022-08-07T00:00:00"/>
    <s v="SUN"/>
    <s v="AUG"/>
    <x v="3"/>
    <s v="Q3"/>
    <s v="WEEKEND"/>
    <n v="91"/>
    <n v="25"/>
    <n v="10"/>
    <n v="910"/>
    <n v="15"/>
    <n v="2275"/>
    <n v="1365"/>
    <s v="PROFIT"/>
    <n v="359"/>
    <s v="B2C"/>
    <x v="1"/>
    <x v="0"/>
    <s v="CREDIT"/>
  </r>
  <r>
    <s v="ID-3067"/>
    <s v="EAST"/>
    <x v="0"/>
    <x v="4"/>
    <x v="2"/>
    <d v="2022-08-08T00:00:00"/>
    <s v="MON"/>
    <s v="AUG"/>
    <x v="3"/>
    <s v="Q3"/>
    <s v="WEEKDAY"/>
    <n v="85"/>
    <n v="40"/>
    <n v="7"/>
    <n v="595"/>
    <n v="33"/>
    <n v="3400"/>
    <n v="2805"/>
    <s v="PROFIT"/>
    <n v="646"/>
    <s v="B2C"/>
    <x v="0"/>
    <x v="2"/>
    <s v="UPI"/>
  </r>
  <r>
    <s v="ID-8328"/>
    <s v="SOUTH"/>
    <x v="5"/>
    <x v="5"/>
    <x v="2"/>
    <d v="2022-08-09T00:00:00"/>
    <s v="TUE"/>
    <s v="AUG"/>
    <x v="3"/>
    <s v="Q3"/>
    <s v="WEEKDAY"/>
    <n v="68"/>
    <n v="10"/>
    <n v="4"/>
    <n v="272"/>
    <n v="6"/>
    <n v="680"/>
    <n v="408"/>
    <s v="PROFIT"/>
    <n v="665"/>
    <s v="B2B"/>
    <x v="1"/>
    <x v="0"/>
    <s v="CREDIT"/>
  </r>
  <r>
    <s v="ID-6298"/>
    <s v="WEST"/>
    <x v="1"/>
    <x v="2"/>
    <x v="0"/>
    <d v="2022-08-10T00:00:00"/>
    <s v="WED"/>
    <s v="AUG"/>
    <x v="3"/>
    <s v="Q3"/>
    <s v="WEEKDAY"/>
    <n v="17"/>
    <n v="5"/>
    <n v="2"/>
    <n v="34"/>
    <n v="3"/>
    <n v="85"/>
    <n v="51"/>
    <s v="PROFIT"/>
    <n v="62"/>
    <s v="B2C"/>
    <x v="1"/>
    <x v="3"/>
    <s v="UPI"/>
  </r>
  <r>
    <s v="ID-1535"/>
    <s v="WEST"/>
    <x v="1"/>
    <x v="5"/>
    <x v="1"/>
    <d v="2022-08-11T00:00:00"/>
    <s v="THU"/>
    <s v="AUG"/>
    <x v="3"/>
    <s v="Q3"/>
    <s v="WEEKDAY"/>
    <n v="12"/>
    <n v="10"/>
    <n v="4"/>
    <n v="48"/>
    <n v="6"/>
    <n v="120"/>
    <n v="72"/>
    <s v="PROFIT"/>
    <n v="595"/>
    <s v="B2C"/>
    <x v="0"/>
    <x v="0"/>
    <s v="CREDIT"/>
  </r>
  <r>
    <s v="ID-4264"/>
    <s v="SOUTH"/>
    <x v="8"/>
    <x v="2"/>
    <x v="3"/>
    <d v="2022-08-12T00:00:00"/>
    <s v="FRI"/>
    <s v="AUG"/>
    <x v="3"/>
    <s v="Q3"/>
    <s v="WEEKDAY"/>
    <n v="74"/>
    <n v="5"/>
    <n v="2"/>
    <n v="148"/>
    <n v="3"/>
    <n v="370"/>
    <n v="222"/>
    <s v="PROFIT"/>
    <n v="973"/>
    <s v="B2C"/>
    <x v="0"/>
    <x v="2"/>
    <s v="UPI"/>
  </r>
  <r>
    <s v="ID-8147"/>
    <s v="EAST"/>
    <x v="0"/>
    <x v="4"/>
    <x v="4"/>
    <d v="2022-08-13T00:00:00"/>
    <s v="SAT"/>
    <s v="AUG"/>
    <x v="3"/>
    <s v="Q3"/>
    <s v="WEEKEND"/>
    <n v="87"/>
    <n v="40"/>
    <n v="7"/>
    <n v="609"/>
    <n v="33"/>
    <n v="3480"/>
    <n v="2871"/>
    <s v="PROFIT"/>
    <n v="391"/>
    <s v="B2C"/>
    <x v="0"/>
    <x v="1"/>
    <s v="UPI"/>
  </r>
  <r>
    <s v="ID-3640"/>
    <s v="WEST"/>
    <x v="6"/>
    <x v="3"/>
    <x v="2"/>
    <d v="2022-08-14T00:00:00"/>
    <s v="SUN"/>
    <s v="AUG"/>
    <x v="3"/>
    <s v="Q3"/>
    <s v="WEEKEND"/>
    <n v="88"/>
    <n v="15"/>
    <n v="5"/>
    <n v="440"/>
    <n v="10"/>
    <n v="1320"/>
    <n v="880"/>
    <s v="PROFIT"/>
    <n v="456"/>
    <s v="B2C"/>
    <x v="0"/>
    <x v="2"/>
    <s v="UPI"/>
  </r>
  <r>
    <s v="ID-6542"/>
    <s v="NORTH"/>
    <x v="7"/>
    <x v="1"/>
    <x v="0"/>
    <d v="2022-08-15T00:00:00"/>
    <s v="MON"/>
    <s v="AUG"/>
    <x v="3"/>
    <s v="Q3"/>
    <s v="WEEKDAY"/>
    <n v="75"/>
    <n v="5"/>
    <n v="3"/>
    <n v="225"/>
    <n v="2"/>
    <n v="375"/>
    <n v="150"/>
    <s v="PROFIT"/>
    <n v="541"/>
    <s v="B2B"/>
    <x v="0"/>
    <x v="1"/>
    <s v="UPI"/>
  </r>
  <r>
    <s v="ID-5607"/>
    <s v="NORTH"/>
    <x v="0"/>
    <x v="1"/>
    <x v="1"/>
    <d v="2022-08-16T00:00:00"/>
    <s v="TUE"/>
    <s v="AUG"/>
    <x v="3"/>
    <s v="Q3"/>
    <s v="WEEKDAY"/>
    <n v="81"/>
    <n v="5"/>
    <n v="3"/>
    <n v="243"/>
    <n v="2"/>
    <n v="405"/>
    <n v="162"/>
    <s v="PROFIT"/>
    <n v="16"/>
    <s v="B2C"/>
    <x v="0"/>
    <x v="0"/>
    <s v="UPI"/>
  </r>
  <r>
    <s v="ID-8796"/>
    <s v="WEST"/>
    <x v="2"/>
    <x v="3"/>
    <x v="3"/>
    <d v="2022-08-17T00:00:00"/>
    <s v="WED"/>
    <s v="AUG"/>
    <x v="3"/>
    <s v="Q3"/>
    <s v="WEEKDAY"/>
    <n v="48"/>
    <n v="15"/>
    <n v="5"/>
    <n v="240"/>
    <n v="10"/>
    <n v="720"/>
    <n v="480"/>
    <s v="PROFIT"/>
    <n v="406"/>
    <s v="B2C"/>
    <x v="1"/>
    <x v="3"/>
    <s v="UPI"/>
  </r>
  <r>
    <s v="ID-1949"/>
    <s v="WEST"/>
    <x v="5"/>
    <x v="5"/>
    <x v="3"/>
    <d v="2022-08-18T00:00:00"/>
    <s v="THU"/>
    <s v="AUG"/>
    <x v="3"/>
    <s v="Q3"/>
    <s v="WEEKDAY"/>
    <n v="23"/>
    <n v="10"/>
    <n v="4"/>
    <n v="92"/>
    <n v="6"/>
    <n v="230"/>
    <n v="138"/>
    <s v="PROFIT"/>
    <n v="922"/>
    <s v="B2B"/>
    <x v="0"/>
    <x v="3"/>
    <s v="UPI"/>
  </r>
  <r>
    <s v="ID-5772"/>
    <s v="SOUTH"/>
    <x v="0"/>
    <x v="3"/>
    <x v="0"/>
    <d v="2022-08-19T00:00:00"/>
    <s v="FRI"/>
    <s v="AUG"/>
    <x v="3"/>
    <s v="Q3"/>
    <s v="WEEKDAY"/>
    <n v="66"/>
    <n v="15"/>
    <n v="5"/>
    <n v="330"/>
    <n v="10"/>
    <n v="990"/>
    <n v="660"/>
    <s v="PROFIT"/>
    <n v="282"/>
    <s v="B2B"/>
    <x v="1"/>
    <x v="2"/>
    <s v="CREDIT"/>
  </r>
  <r>
    <s v="ID-2981"/>
    <s v="EAST"/>
    <x v="7"/>
    <x v="4"/>
    <x v="4"/>
    <d v="2022-08-20T00:00:00"/>
    <s v="SAT"/>
    <s v="AUG"/>
    <x v="3"/>
    <s v="Q3"/>
    <s v="WEEKEND"/>
    <n v="61"/>
    <n v="40"/>
    <n v="7"/>
    <n v="427"/>
    <n v="33"/>
    <n v="2440"/>
    <n v="2013"/>
    <s v="PROFIT"/>
    <n v="251"/>
    <s v="B2C"/>
    <x v="0"/>
    <x v="3"/>
    <s v="UPI"/>
  </r>
  <r>
    <s v="ID-8550"/>
    <s v="SOUTH"/>
    <x v="7"/>
    <x v="0"/>
    <x v="2"/>
    <d v="2022-08-21T00:00:00"/>
    <s v="SUN"/>
    <s v="AUG"/>
    <x v="3"/>
    <s v="Q3"/>
    <s v="WEEKEND"/>
    <n v="30"/>
    <n v="5"/>
    <n v="2"/>
    <n v="60"/>
    <n v="3"/>
    <n v="150"/>
    <n v="90"/>
    <s v="PROFIT"/>
    <n v="384"/>
    <s v="B2B"/>
    <x v="1"/>
    <x v="3"/>
    <s v="UPI"/>
  </r>
  <r>
    <s v="ID-5975"/>
    <s v="EAST"/>
    <x v="8"/>
    <x v="4"/>
    <x v="2"/>
    <d v="2022-08-22T00:00:00"/>
    <s v="MON"/>
    <s v="AUG"/>
    <x v="3"/>
    <s v="Q3"/>
    <s v="WEEKDAY"/>
    <n v="65"/>
    <n v="40"/>
    <n v="7"/>
    <n v="455"/>
    <n v="33"/>
    <n v="2600"/>
    <n v="2145"/>
    <s v="PROFIT"/>
    <n v="383"/>
    <s v="B2B"/>
    <x v="1"/>
    <x v="0"/>
    <s v="CREDIT"/>
  </r>
  <r>
    <s v="ID-3512"/>
    <s v="NORTH"/>
    <x v="7"/>
    <x v="0"/>
    <x v="3"/>
    <d v="2022-08-23T00:00:00"/>
    <s v="TUE"/>
    <s v="AUG"/>
    <x v="3"/>
    <s v="Q3"/>
    <s v="WEEKDAY"/>
    <n v="20"/>
    <n v="5"/>
    <n v="2"/>
    <n v="40"/>
    <n v="3"/>
    <n v="100"/>
    <n v="60"/>
    <s v="PROFIT"/>
    <n v="973"/>
    <s v="B2B"/>
    <x v="1"/>
    <x v="2"/>
    <s v="CASH"/>
  </r>
  <r>
    <s v="ID-6845"/>
    <s v="SOUTH"/>
    <x v="8"/>
    <x v="1"/>
    <x v="5"/>
    <d v="2022-08-24T00:00:00"/>
    <s v="WED"/>
    <s v="AUG"/>
    <x v="3"/>
    <s v="Q3"/>
    <s v="WEEKDAY"/>
    <n v="91"/>
    <n v="5"/>
    <n v="3"/>
    <n v="273"/>
    <n v="2"/>
    <n v="455"/>
    <n v="182"/>
    <s v="PROFIT"/>
    <n v="888"/>
    <s v="B2B"/>
    <x v="1"/>
    <x v="1"/>
    <s v="UPI"/>
  </r>
  <r>
    <s v="ID-1218"/>
    <s v="SOUTH"/>
    <x v="8"/>
    <x v="2"/>
    <x v="3"/>
    <d v="2022-08-25T00:00:00"/>
    <s v="THU"/>
    <s v="AUG"/>
    <x v="3"/>
    <s v="Q3"/>
    <s v="WEEKDAY"/>
    <n v="61"/>
    <n v="5"/>
    <n v="2"/>
    <n v="122"/>
    <n v="3"/>
    <n v="305"/>
    <n v="183"/>
    <s v="PROFIT"/>
    <n v="597"/>
    <s v="B2C"/>
    <x v="0"/>
    <x v="0"/>
    <s v="UPI"/>
  </r>
  <r>
    <s v="ID-8313"/>
    <s v="WEST"/>
    <x v="7"/>
    <x v="5"/>
    <x v="0"/>
    <d v="2022-08-26T00:00:00"/>
    <s v="FRI"/>
    <s v="AUG"/>
    <x v="3"/>
    <s v="Q3"/>
    <s v="WEEKDAY"/>
    <n v="99"/>
    <n v="10"/>
    <n v="4"/>
    <n v="396"/>
    <n v="6"/>
    <n v="990"/>
    <n v="594"/>
    <s v="PROFIT"/>
    <n v="193"/>
    <s v="B2C"/>
    <x v="1"/>
    <x v="2"/>
    <s v="UPI"/>
  </r>
  <r>
    <s v="ID-3511"/>
    <s v="EAST"/>
    <x v="5"/>
    <x v="5"/>
    <x v="0"/>
    <d v="2022-08-27T00:00:00"/>
    <s v="SAT"/>
    <s v="AUG"/>
    <x v="3"/>
    <s v="Q3"/>
    <s v="WEEKEND"/>
    <n v="43"/>
    <n v="10"/>
    <n v="4"/>
    <n v="172"/>
    <n v="6"/>
    <n v="430"/>
    <n v="258"/>
    <s v="PROFIT"/>
    <n v="442"/>
    <s v="B2C"/>
    <x v="1"/>
    <x v="2"/>
    <s v="CREDIT"/>
  </r>
  <r>
    <s v="ID-3784"/>
    <s v="WEST"/>
    <x v="3"/>
    <x v="1"/>
    <x v="4"/>
    <d v="2022-08-28T00:00:00"/>
    <s v="SUN"/>
    <s v="AUG"/>
    <x v="3"/>
    <s v="Q3"/>
    <s v="WEEKEND"/>
    <n v="80"/>
    <n v="5"/>
    <n v="3"/>
    <n v="240"/>
    <n v="2"/>
    <n v="400"/>
    <n v="160"/>
    <s v="PROFIT"/>
    <n v="27"/>
    <s v="B2B"/>
    <x v="0"/>
    <x v="0"/>
    <s v="CASH"/>
  </r>
  <r>
    <s v="ID-5520"/>
    <s v="SOUTH"/>
    <x v="8"/>
    <x v="4"/>
    <x v="1"/>
    <d v="2022-08-29T00:00:00"/>
    <s v="MON"/>
    <s v="AUG"/>
    <x v="3"/>
    <s v="Q3"/>
    <s v="WEEKDAY"/>
    <n v="60"/>
    <n v="40"/>
    <n v="7"/>
    <n v="420"/>
    <n v="33"/>
    <n v="2400"/>
    <n v="1980"/>
    <s v="PROFIT"/>
    <n v="678"/>
    <s v="B2C"/>
    <x v="0"/>
    <x v="1"/>
    <s v="UPI"/>
  </r>
  <r>
    <s v="ID-1407"/>
    <s v="NORTH"/>
    <x v="7"/>
    <x v="4"/>
    <x v="3"/>
    <d v="2022-08-30T00:00:00"/>
    <s v="TUE"/>
    <s v="AUG"/>
    <x v="3"/>
    <s v="Q3"/>
    <s v="WEEKDAY"/>
    <n v="37"/>
    <n v="40"/>
    <n v="7"/>
    <n v="259"/>
    <n v="33"/>
    <n v="1480"/>
    <n v="1221"/>
    <s v="PROFIT"/>
    <n v="155"/>
    <s v="B2B"/>
    <x v="0"/>
    <x v="1"/>
    <s v="UPI"/>
  </r>
  <r>
    <s v="ID-8927"/>
    <s v="EAST"/>
    <x v="3"/>
    <x v="2"/>
    <x v="4"/>
    <d v="2022-08-31T00:00:00"/>
    <s v="WED"/>
    <s v="AUG"/>
    <x v="3"/>
    <s v="Q3"/>
    <s v="WEEKDAY"/>
    <n v="35"/>
    <n v="5"/>
    <n v="2"/>
    <n v="70"/>
    <n v="3"/>
    <n v="175"/>
    <n v="105"/>
    <s v="PROFIT"/>
    <n v="529"/>
    <s v="B2B"/>
    <x v="1"/>
    <x v="3"/>
    <s v="CREDIT"/>
  </r>
  <r>
    <s v="ID-1346"/>
    <s v="EAST"/>
    <x v="7"/>
    <x v="2"/>
    <x v="0"/>
    <d v="2022-09-01T00:00:00"/>
    <s v="THU"/>
    <s v="SEP"/>
    <x v="3"/>
    <s v="Q3"/>
    <s v="WEEKDAY"/>
    <n v="41"/>
    <n v="5"/>
    <n v="2"/>
    <n v="82"/>
    <n v="3"/>
    <n v="205"/>
    <n v="123"/>
    <s v="PROFIT"/>
    <n v="582"/>
    <s v="B2C"/>
    <x v="1"/>
    <x v="3"/>
    <s v="UPI"/>
  </r>
  <r>
    <s v="ID-8738"/>
    <s v="NORTH"/>
    <x v="1"/>
    <x v="0"/>
    <x v="1"/>
    <d v="2022-09-02T00:00:00"/>
    <s v="FRI"/>
    <s v="SEP"/>
    <x v="3"/>
    <s v="Q3"/>
    <s v="WEEKDAY"/>
    <n v="11"/>
    <n v="5"/>
    <n v="2"/>
    <n v="22"/>
    <n v="3"/>
    <n v="55"/>
    <n v="33"/>
    <s v="PROFIT"/>
    <n v="667"/>
    <s v="B2C"/>
    <x v="0"/>
    <x v="1"/>
    <s v="UPI"/>
  </r>
  <r>
    <s v="ID-6482"/>
    <s v="WEST"/>
    <x v="8"/>
    <x v="0"/>
    <x v="5"/>
    <d v="2022-09-03T00:00:00"/>
    <s v="SAT"/>
    <s v="SEP"/>
    <x v="3"/>
    <s v="Q3"/>
    <s v="WEEKEND"/>
    <n v="37"/>
    <n v="5"/>
    <n v="2"/>
    <n v="74"/>
    <n v="3"/>
    <n v="185"/>
    <n v="111"/>
    <s v="PROFIT"/>
    <n v="758"/>
    <s v="B2B"/>
    <x v="1"/>
    <x v="1"/>
    <s v="UPI"/>
  </r>
  <r>
    <s v="ID-1357"/>
    <s v="EAST"/>
    <x v="8"/>
    <x v="3"/>
    <x v="2"/>
    <d v="2022-09-04T00:00:00"/>
    <s v="SUN"/>
    <s v="SEP"/>
    <x v="3"/>
    <s v="Q3"/>
    <s v="WEEKEND"/>
    <n v="11"/>
    <n v="15"/>
    <n v="5"/>
    <n v="55"/>
    <n v="10"/>
    <n v="165"/>
    <n v="110"/>
    <s v="PROFIT"/>
    <n v="234"/>
    <s v="B2C"/>
    <x v="0"/>
    <x v="2"/>
    <s v="UPI"/>
  </r>
  <r>
    <s v="ID-8906"/>
    <s v="WEST"/>
    <x v="4"/>
    <x v="6"/>
    <x v="1"/>
    <d v="2022-09-05T00:00:00"/>
    <s v="MON"/>
    <s v="SEP"/>
    <x v="3"/>
    <s v="Q3"/>
    <s v="WEEKDAY"/>
    <n v="25"/>
    <n v="25"/>
    <n v="10"/>
    <n v="250"/>
    <n v="15"/>
    <n v="625"/>
    <n v="375"/>
    <s v="PROFIT"/>
    <n v="95"/>
    <s v="B2B"/>
    <x v="1"/>
    <x v="2"/>
    <s v="CREDIT"/>
  </r>
  <r>
    <s v="ID-6012"/>
    <s v="WEST"/>
    <x v="8"/>
    <x v="4"/>
    <x v="1"/>
    <d v="2022-09-06T00:00:00"/>
    <s v="TUE"/>
    <s v="SEP"/>
    <x v="3"/>
    <s v="Q3"/>
    <s v="WEEKDAY"/>
    <n v="19"/>
    <n v="40"/>
    <n v="7"/>
    <n v="133"/>
    <n v="33"/>
    <n v="760"/>
    <n v="627"/>
    <s v="PROFIT"/>
    <n v="485"/>
    <s v="B2C"/>
    <x v="0"/>
    <x v="0"/>
    <s v="CASH"/>
  </r>
  <r>
    <s v="ID-2877"/>
    <s v="EAST"/>
    <x v="3"/>
    <x v="2"/>
    <x v="3"/>
    <d v="2022-09-07T00:00:00"/>
    <s v="WED"/>
    <s v="SEP"/>
    <x v="3"/>
    <s v="Q3"/>
    <s v="WEEKDAY"/>
    <n v="78"/>
    <n v="5"/>
    <n v="2"/>
    <n v="156"/>
    <n v="3"/>
    <n v="390"/>
    <n v="234"/>
    <s v="PROFIT"/>
    <n v="243"/>
    <s v="B2C"/>
    <x v="1"/>
    <x v="0"/>
    <s v="UPI"/>
  </r>
  <r>
    <s v="ID-7710"/>
    <s v="NORTH"/>
    <x v="8"/>
    <x v="1"/>
    <x v="3"/>
    <d v="2022-09-08T00:00:00"/>
    <s v="THU"/>
    <s v="SEP"/>
    <x v="3"/>
    <s v="Q3"/>
    <s v="WEEKDAY"/>
    <n v="44"/>
    <n v="5"/>
    <n v="3"/>
    <n v="132"/>
    <n v="2"/>
    <n v="220"/>
    <n v="88"/>
    <s v="PROFIT"/>
    <n v="711"/>
    <s v="B2B"/>
    <x v="0"/>
    <x v="0"/>
    <s v="UPI"/>
  </r>
  <r>
    <s v="ID-2912"/>
    <s v="SOUTH"/>
    <x v="8"/>
    <x v="2"/>
    <x v="0"/>
    <d v="2022-09-09T00:00:00"/>
    <s v="FRI"/>
    <s v="SEP"/>
    <x v="3"/>
    <s v="Q3"/>
    <s v="WEEKDAY"/>
    <n v="67"/>
    <n v="5"/>
    <n v="2"/>
    <n v="134"/>
    <n v="3"/>
    <n v="335"/>
    <n v="201"/>
    <s v="PROFIT"/>
    <n v="504"/>
    <s v="B2B"/>
    <x v="0"/>
    <x v="2"/>
    <s v="UPI"/>
  </r>
  <r>
    <s v="ID-5655"/>
    <s v="EAST"/>
    <x v="4"/>
    <x v="6"/>
    <x v="2"/>
    <d v="2022-09-10T00:00:00"/>
    <s v="SAT"/>
    <s v="SEP"/>
    <x v="3"/>
    <s v="Q3"/>
    <s v="WEEKEND"/>
    <n v="11"/>
    <n v="25"/>
    <n v="10"/>
    <n v="110"/>
    <n v="15"/>
    <n v="275"/>
    <n v="165"/>
    <s v="PROFIT"/>
    <n v="180"/>
    <s v="B2C"/>
    <x v="1"/>
    <x v="1"/>
    <s v="CASH"/>
  </r>
  <r>
    <s v="ID-5420"/>
    <s v="NORTH"/>
    <x v="0"/>
    <x v="5"/>
    <x v="3"/>
    <d v="2022-09-11T00:00:00"/>
    <s v="SUN"/>
    <s v="SEP"/>
    <x v="3"/>
    <s v="Q3"/>
    <s v="WEEKEND"/>
    <n v="19"/>
    <n v="10"/>
    <n v="4"/>
    <n v="76"/>
    <n v="6"/>
    <n v="190"/>
    <n v="114"/>
    <s v="PROFIT"/>
    <n v="681"/>
    <s v="B2B"/>
    <x v="0"/>
    <x v="0"/>
    <s v="UPI"/>
  </r>
  <r>
    <s v="ID-2696"/>
    <s v="EAST"/>
    <x v="4"/>
    <x v="1"/>
    <x v="3"/>
    <d v="2022-09-12T00:00:00"/>
    <s v="MON"/>
    <s v="SEP"/>
    <x v="3"/>
    <s v="Q3"/>
    <s v="WEEKDAY"/>
    <n v="65"/>
    <n v="5"/>
    <n v="3"/>
    <n v="195"/>
    <n v="2"/>
    <n v="325"/>
    <n v="130"/>
    <s v="PROFIT"/>
    <n v="179"/>
    <s v="B2C"/>
    <x v="1"/>
    <x v="1"/>
    <s v="CREDIT"/>
  </r>
  <r>
    <s v="ID-7309"/>
    <s v="NORTH"/>
    <x v="6"/>
    <x v="5"/>
    <x v="5"/>
    <d v="2022-09-13T00:00:00"/>
    <s v="TUE"/>
    <s v="SEP"/>
    <x v="3"/>
    <s v="Q3"/>
    <s v="WEEKDAY"/>
    <n v="55"/>
    <n v="10"/>
    <n v="4"/>
    <n v="220"/>
    <n v="6"/>
    <n v="550"/>
    <n v="330"/>
    <s v="PROFIT"/>
    <n v="476"/>
    <s v="B2C"/>
    <x v="0"/>
    <x v="3"/>
    <s v="UPI"/>
  </r>
  <r>
    <s v="ID-6879"/>
    <s v="EAST"/>
    <x v="8"/>
    <x v="4"/>
    <x v="5"/>
    <d v="2022-09-14T00:00:00"/>
    <s v="WED"/>
    <s v="SEP"/>
    <x v="3"/>
    <s v="Q3"/>
    <s v="WEEKDAY"/>
    <n v="83"/>
    <n v="40"/>
    <n v="7"/>
    <n v="581"/>
    <n v="33"/>
    <n v="3320"/>
    <n v="2739"/>
    <s v="PROFIT"/>
    <n v="200"/>
    <s v="B2C"/>
    <x v="0"/>
    <x v="1"/>
    <s v="CASH"/>
  </r>
  <r>
    <s v="ID-8955"/>
    <s v="EAST"/>
    <x v="3"/>
    <x v="6"/>
    <x v="1"/>
    <d v="2022-09-15T00:00:00"/>
    <s v="THU"/>
    <s v="SEP"/>
    <x v="3"/>
    <s v="Q3"/>
    <s v="WEEKDAY"/>
    <n v="76"/>
    <n v="25"/>
    <n v="10"/>
    <n v="760"/>
    <n v="15"/>
    <n v="1900"/>
    <n v="1140"/>
    <s v="PROFIT"/>
    <n v="739"/>
    <s v="B2C"/>
    <x v="1"/>
    <x v="1"/>
    <s v="CASH"/>
  </r>
  <r>
    <s v="ID-3224"/>
    <s v="SOUTH"/>
    <x v="3"/>
    <x v="2"/>
    <x v="5"/>
    <d v="2022-09-16T00:00:00"/>
    <s v="FRI"/>
    <s v="SEP"/>
    <x v="3"/>
    <s v="Q3"/>
    <s v="WEEKDAY"/>
    <n v="43"/>
    <n v="5"/>
    <n v="2"/>
    <n v="86"/>
    <n v="3"/>
    <n v="215"/>
    <n v="129"/>
    <s v="PROFIT"/>
    <n v="398"/>
    <s v="B2C"/>
    <x v="1"/>
    <x v="3"/>
    <s v="UPI"/>
  </r>
  <r>
    <s v="ID-3822"/>
    <s v="WEST"/>
    <x v="7"/>
    <x v="1"/>
    <x v="1"/>
    <d v="2022-09-17T00:00:00"/>
    <s v="SAT"/>
    <s v="SEP"/>
    <x v="3"/>
    <s v="Q3"/>
    <s v="WEEKEND"/>
    <n v="53"/>
    <n v="5"/>
    <n v="3"/>
    <n v="159"/>
    <n v="2"/>
    <n v="265"/>
    <n v="106"/>
    <s v="PROFIT"/>
    <n v="229"/>
    <s v="B2C"/>
    <x v="1"/>
    <x v="2"/>
    <s v="CASH"/>
  </r>
  <r>
    <s v="ID-7961"/>
    <s v="SOUTH"/>
    <x v="6"/>
    <x v="6"/>
    <x v="4"/>
    <d v="2022-09-18T00:00:00"/>
    <s v="SUN"/>
    <s v="SEP"/>
    <x v="3"/>
    <s v="Q3"/>
    <s v="WEEKEND"/>
    <n v="37"/>
    <n v="25"/>
    <n v="10"/>
    <n v="370"/>
    <n v="15"/>
    <n v="925"/>
    <n v="555"/>
    <s v="PROFIT"/>
    <n v="642"/>
    <s v="B2C"/>
    <x v="1"/>
    <x v="1"/>
    <s v="UPI"/>
  </r>
  <r>
    <s v="ID-6218"/>
    <s v="EAST"/>
    <x v="8"/>
    <x v="0"/>
    <x v="3"/>
    <d v="2022-09-19T00:00:00"/>
    <s v="MON"/>
    <s v="SEP"/>
    <x v="3"/>
    <s v="Q3"/>
    <s v="WEEKDAY"/>
    <n v="96"/>
    <n v="5"/>
    <n v="2"/>
    <n v="192"/>
    <n v="3"/>
    <n v="480"/>
    <n v="288"/>
    <s v="PROFIT"/>
    <n v="318"/>
    <s v="B2B"/>
    <x v="0"/>
    <x v="3"/>
    <s v="CREDIT"/>
  </r>
  <r>
    <s v="ID-2542"/>
    <s v="SOUTH"/>
    <x v="8"/>
    <x v="0"/>
    <x v="3"/>
    <d v="2022-09-20T00:00:00"/>
    <s v="TUE"/>
    <s v="SEP"/>
    <x v="3"/>
    <s v="Q3"/>
    <s v="WEEKDAY"/>
    <n v="20"/>
    <n v="5"/>
    <n v="2"/>
    <n v="40"/>
    <n v="3"/>
    <n v="100"/>
    <n v="60"/>
    <s v="PROFIT"/>
    <n v="621"/>
    <s v="B2B"/>
    <x v="0"/>
    <x v="3"/>
    <s v="UPI"/>
  </r>
  <r>
    <s v="ID-1172"/>
    <s v="EAST"/>
    <x v="2"/>
    <x v="0"/>
    <x v="0"/>
    <d v="2022-09-21T00:00:00"/>
    <s v="WED"/>
    <s v="SEP"/>
    <x v="3"/>
    <s v="Q3"/>
    <s v="WEEKDAY"/>
    <n v="73"/>
    <n v="5"/>
    <n v="2"/>
    <n v="146"/>
    <n v="3"/>
    <n v="365"/>
    <n v="219"/>
    <s v="PROFIT"/>
    <n v="520"/>
    <s v="B2C"/>
    <x v="0"/>
    <x v="3"/>
    <s v="CASH"/>
  </r>
  <r>
    <s v="ID-6470"/>
    <s v="NORTH"/>
    <x v="3"/>
    <x v="4"/>
    <x v="0"/>
    <d v="2022-09-22T00:00:00"/>
    <s v="THU"/>
    <s v="SEP"/>
    <x v="3"/>
    <s v="Q3"/>
    <s v="WEEKDAY"/>
    <n v="98"/>
    <n v="40"/>
    <n v="7"/>
    <n v="686"/>
    <n v="33"/>
    <n v="3920"/>
    <n v="3234"/>
    <s v="PROFIT"/>
    <n v="832"/>
    <s v="B2C"/>
    <x v="0"/>
    <x v="2"/>
    <s v="CREDIT"/>
  </r>
  <r>
    <s v="ID-1456"/>
    <s v="NORTH"/>
    <x v="1"/>
    <x v="2"/>
    <x v="4"/>
    <d v="2022-09-23T00:00:00"/>
    <s v="FRI"/>
    <s v="SEP"/>
    <x v="3"/>
    <s v="Q3"/>
    <s v="WEEKDAY"/>
    <n v="91"/>
    <n v="5"/>
    <n v="2"/>
    <n v="182"/>
    <n v="3"/>
    <n v="455"/>
    <n v="273"/>
    <s v="PROFIT"/>
    <n v="397"/>
    <s v="B2C"/>
    <x v="0"/>
    <x v="2"/>
    <s v="UPI"/>
  </r>
  <r>
    <s v="ID-4656"/>
    <s v="EAST"/>
    <x v="7"/>
    <x v="1"/>
    <x v="2"/>
    <d v="2022-09-24T00:00:00"/>
    <s v="SAT"/>
    <s v="SEP"/>
    <x v="3"/>
    <s v="Q3"/>
    <s v="WEEKEND"/>
    <n v="42"/>
    <n v="5"/>
    <n v="3"/>
    <n v="126"/>
    <n v="2"/>
    <n v="210"/>
    <n v="84"/>
    <s v="PROFIT"/>
    <n v="11"/>
    <s v="B2B"/>
    <x v="0"/>
    <x v="3"/>
    <s v="CREDIT"/>
  </r>
  <r>
    <s v="ID-2526"/>
    <s v="SOUTH"/>
    <x v="8"/>
    <x v="0"/>
    <x v="5"/>
    <d v="2022-09-25T00:00:00"/>
    <s v="SUN"/>
    <s v="SEP"/>
    <x v="3"/>
    <s v="Q3"/>
    <s v="WEEKEND"/>
    <n v="76"/>
    <n v="5"/>
    <n v="2"/>
    <n v="152"/>
    <n v="3"/>
    <n v="380"/>
    <n v="228"/>
    <s v="PROFIT"/>
    <n v="477"/>
    <s v="B2C"/>
    <x v="1"/>
    <x v="2"/>
    <s v="UPI"/>
  </r>
  <r>
    <s v="ID-2079"/>
    <s v="EAST"/>
    <x v="7"/>
    <x v="2"/>
    <x v="0"/>
    <d v="2022-09-26T00:00:00"/>
    <s v="MON"/>
    <s v="SEP"/>
    <x v="3"/>
    <s v="Q3"/>
    <s v="WEEKDAY"/>
    <n v="43"/>
    <n v="5"/>
    <n v="2"/>
    <n v="86"/>
    <n v="3"/>
    <n v="215"/>
    <n v="129"/>
    <s v="PROFIT"/>
    <n v="646"/>
    <s v="B2B"/>
    <x v="1"/>
    <x v="2"/>
    <s v="UPI"/>
  </r>
  <r>
    <s v="ID-2341"/>
    <s v="NORTH"/>
    <x v="1"/>
    <x v="6"/>
    <x v="2"/>
    <d v="2022-09-27T00:00:00"/>
    <s v="TUE"/>
    <s v="SEP"/>
    <x v="3"/>
    <s v="Q3"/>
    <s v="WEEKDAY"/>
    <n v="75"/>
    <n v="25"/>
    <n v="10"/>
    <n v="750"/>
    <n v="15"/>
    <n v="1875"/>
    <n v="1125"/>
    <s v="PROFIT"/>
    <n v="798"/>
    <s v="B2B"/>
    <x v="1"/>
    <x v="2"/>
    <s v="UPI"/>
  </r>
  <r>
    <s v="ID-4548"/>
    <s v="WEST"/>
    <x v="2"/>
    <x v="6"/>
    <x v="0"/>
    <d v="2022-09-28T00:00:00"/>
    <s v="WED"/>
    <s v="SEP"/>
    <x v="3"/>
    <s v="Q3"/>
    <s v="WEEKDAY"/>
    <n v="66"/>
    <n v="25"/>
    <n v="10"/>
    <n v="660"/>
    <n v="15"/>
    <n v="1650"/>
    <n v="990"/>
    <s v="PROFIT"/>
    <n v="821"/>
    <s v="B2C"/>
    <x v="1"/>
    <x v="3"/>
    <s v="UPI"/>
  </r>
  <r>
    <s v="ID-5573"/>
    <s v="SOUTH"/>
    <x v="1"/>
    <x v="6"/>
    <x v="2"/>
    <d v="2022-09-29T00:00:00"/>
    <s v="THU"/>
    <s v="SEP"/>
    <x v="3"/>
    <s v="Q3"/>
    <s v="WEEKDAY"/>
    <n v="86"/>
    <n v="25"/>
    <n v="10"/>
    <n v="860"/>
    <n v="15"/>
    <n v="2150"/>
    <n v="1290"/>
    <s v="PROFIT"/>
    <n v="833"/>
    <s v="B2B"/>
    <x v="1"/>
    <x v="0"/>
    <s v="UPI"/>
  </r>
  <r>
    <s v="ID-3429"/>
    <s v="NORTH"/>
    <x v="8"/>
    <x v="0"/>
    <x v="0"/>
    <d v="2022-09-30T00:00:00"/>
    <s v="FRI"/>
    <s v="SEP"/>
    <x v="3"/>
    <s v="Q3"/>
    <s v="WEEKDAY"/>
    <n v="20"/>
    <n v="5"/>
    <n v="2"/>
    <n v="40"/>
    <n v="3"/>
    <n v="100"/>
    <n v="60"/>
    <s v="PROFIT"/>
    <n v="184"/>
    <s v="B2C"/>
    <x v="1"/>
    <x v="3"/>
    <s v="CASH"/>
  </r>
  <r>
    <s v="ID-6018"/>
    <s v="EAST"/>
    <x v="8"/>
    <x v="0"/>
    <x v="5"/>
    <d v="2022-10-01T00:00:00"/>
    <s v="SAT"/>
    <s v="OCT"/>
    <x v="3"/>
    <s v="Q4"/>
    <s v="WEEKEND"/>
    <n v="84"/>
    <n v="5"/>
    <n v="2"/>
    <n v="168"/>
    <n v="3"/>
    <n v="420"/>
    <n v="252"/>
    <s v="PROFIT"/>
    <n v="158"/>
    <s v="B2C"/>
    <x v="0"/>
    <x v="2"/>
    <s v="CREDIT"/>
  </r>
  <r>
    <s v="ID-4669"/>
    <s v="SOUTH"/>
    <x v="2"/>
    <x v="0"/>
    <x v="2"/>
    <d v="2022-10-02T00:00:00"/>
    <s v="SUN"/>
    <s v="OCT"/>
    <x v="3"/>
    <s v="Q4"/>
    <s v="WEEKEND"/>
    <n v="34"/>
    <n v="5"/>
    <n v="2"/>
    <n v="68"/>
    <n v="3"/>
    <n v="170"/>
    <n v="102"/>
    <s v="PROFIT"/>
    <n v="191"/>
    <s v="B2B"/>
    <x v="0"/>
    <x v="0"/>
    <s v="UPI"/>
  </r>
  <r>
    <s v="ID-7675"/>
    <s v="NORTH"/>
    <x v="0"/>
    <x v="3"/>
    <x v="2"/>
    <d v="2022-10-03T00:00:00"/>
    <s v="MON"/>
    <s v="OCT"/>
    <x v="3"/>
    <s v="Q4"/>
    <s v="WEEKDAY"/>
    <n v="36"/>
    <n v="15"/>
    <n v="5"/>
    <n v="180"/>
    <n v="10"/>
    <n v="540"/>
    <n v="360"/>
    <s v="PROFIT"/>
    <n v="966"/>
    <s v="B2B"/>
    <x v="0"/>
    <x v="1"/>
    <s v="UPI"/>
  </r>
  <r>
    <s v="ID-1709"/>
    <s v="WEST"/>
    <x v="2"/>
    <x v="3"/>
    <x v="2"/>
    <d v="2022-10-04T00:00:00"/>
    <s v="TUE"/>
    <s v="OCT"/>
    <x v="3"/>
    <s v="Q4"/>
    <s v="WEEKDAY"/>
    <n v="93"/>
    <n v="15"/>
    <n v="5"/>
    <n v="465"/>
    <n v="10"/>
    <n v="1395"/>
    <n v="930"/>
    <s v="PROFIT"/>
    <n v="453"/>
    <s v="B2B"/>
    <x v="1"/>
    <x v="1"/>
    <s v="CREDIT"/>
  </r>
  <r>
    <s v="ID-1077"/>
    <s v="NORTH"/>
    <x v="3"/>
    <x v="3"/>
    <x v="5"/>
    <d v="2022-10-05T00:00:00"/>
    <s v="WED"/>
    <s v="OCT"/>
    <x v="3"/>
    <s v="Q4"/>
    <s v="WEEKDAY"/>
    <n v="42"/>
    <n v="15"/>
    <n v="5"/>
    <n v="210"/>
    <n v="10"/>
    <n v="630"/>
    <n v="420"/>
    <s v="PROFIT"/>
    <n v="604"/>
    <s v="B2C"/>
    <x v="1"/>
    <x v="2"/>
    <s v="CASH"/>
  </r>
  <r>
    <s v="ID-5943"/>
    <s v="NORTH"/>
    <x v="4"/>
    <x v="6"/>
    <x v="2"/>
    <d v="2022-10-06T00:00:00"/>
    <s v="THU"/>
    <s v="OCT"/>
    <x v="3"/>
    <s v="Q4"/>
    <s v="WEEKDAY"/>
    <n v="79"/>
    <n v="25"/>
    <n v="10"/>
    <n v="790"/>
    <n v="15"/>
    <n v="1975"/>
    <n v="1185"/>
    <s v="PROFIT"/>
    <n v="100"/>
    <s v="B2B"/>
    <x v="0"/>
    <x v="2"/>
    <s v="UPI"/>
  </r>
  <r>
    <s v="ID-7510"/>
    <s v="NORTH"/>
    <x v="4"/>
    <x v="0"/>
    <x v="3"/>
    <d v="2022-10-07T00:00:00"/>
    <s v="FRI"/>
    <s v="OCT"/>
    <x v="3"/>
    <s v="Q4"/>
    <s v="WEEKDAY"/>
    <n v="93"/>
    <n v="5"/>
    <n v="2"/>
    <n v="186"/>
    <n v="3"/>
    <n v="465"/>
    <n v="279"/>
    <s v="PROFIT"/>
    <n v="793"/>
    <s v="B2B"/>
    <x v="0"/>
    <x v="2"/>
    <s v="CREDIT"/>
  </r>
  <r>
    <s v="ID-8218"/>
    <s v="EAST"/>
    <x v="8"/>
    <x v="5"/>
    <x v="3"/>
    <d v="2022-10-08T00:00:00"/>
    <s v="SAT"/>
    <s v="OCT"/>
    <x v="3"/>
    <s v="Q4"/>
    <s v="WEEKEND"/>
    <n v="92"/>
    <n v="10"/>
    <n v="4"/>
    <n v="368"/>
    <n v="6"/>
    <n v="920"/>
    <n v="552"/>
    <s v="PROFIT"/>
    <n v="382"/>
    <s v="B2C"/>
    <x v="0"/>
    <x v="1"/>
    <s v="UPI"/>
  </r>
  <r>
    <s v="ID-2884"/>
    <s v="NORTH"/>
    <x v="0"/>
    <x v="5"/>
    <x v="2"/>
    <d v="2022-10-09T00:00:00"/>
    <s v="SUN"/>
    <s v="OCT"/>
    <x v="3"/>
    <s v="Q4"/>
    <s v="WEEKEND"/>
    <n v="24"/>
    <n v="10"/>
    <n v="4"/>
    <n v="96"/>
    <n v="6"/>
    <n v="240"/>
    <n v="144"/>
    <s v="PROFIT"/>
    <n v="795"/>
    <s v="B2C"/>
    <x v="1"/>
    <x v="1"/>
    <s v="UPI"/>
  </r>
  <r>
    <s v="ID-6555"/>
    <s v="NORTH"/>
    <x v="5"/>
    <x v="5"/>
    <x v="5"/>
    <d v="2022-10-10T00:00:00"/>
    <s v="MON"/>
    <s v="OCT"/>
    <x v="3"/>
    <s v="Q4"/>
    <s v="WEEKDAY"/>
    <n v="58"/>
    <n v="10"/>
    <n v="4"/>
    <n v="232"/>
    <n v="6"/>
    <n v="580"/>
    <n v="348"/>
    <s v="PROFIT"/>
    <n v="149"/>
    <s v="B2B"/>
    <x v="0"/>
    <x v="0"/>
    <s v="UPI"/>
  </r>
  <r>
    <s v="ID-2847"/>
    <s v="WEST"/>
    <x v="1"/>
    <x v="1"/>
    <x v="3"/>
    <d v="2022-10-11T00:00:00"/>
    <s v="TUE"/>
    <s v="OCT"/>
    <x v="3"/>
    <s v="Q4"/>
    <s v="WEEKDAY"/>
    <n v="91"/>
    <n v="5"/>
    <n v="3"/>
    <n v="273"/>
    <n v="2"/>
    <n v="455"/>
    <n v="182"/>
    <s v="PROFIT"/>
    <n v="282"/>
    <s v="B2B"/>
    <x v="1"/>
    <x v="1"/>
    <s v="UPI"/>
  </r>
  <r>
    <s v="ID-5574"/>
    <s v="SOUTH"/>
    <x v="4"/>
    <x v="6"/>
    <x v="4"/>
    <d v="2022-10-12T00:00:00"/>
    <s v="WED"/>
    <s v="OCT"/>
    <x v="3"/>
    <s v="Q4"/>
    <s v="WEEKDAY"/>
    <n v="43"/>
    <n v="25"/>
    <n v="10"/>
    <n v="430"/>
    <n v="15"/>
    <n v="1075"/>
    <n v="645"/>
    <s v="PROFIT"/>
    <n v="347"/>
    <s v="B2C"/>
    <x v="0"/>
    <x v="1"/>
    <s v="CREDIT"/>
  </r>
  <r>
    <s v="ID-3924"/>
    <s v="NORTH"/>
    <x v="2"/>
    <x v="3"/>
    <x v="5"/>
    <d v="2022-10-13T00:00:00"/>
    <s v="THU"/>
    <s v="OCT"/>
    <x v="3"/>
    <s v="Q4"/>
    <s v="WEEKDAY"/>
    <n v="77"/>
    <n v="15"/>
    <n v="5"/>
    <n v="385"/>
    <n v="10"/>
    <n v="1155"/>
    <n v="770"/>
    <s v="PROFIT"/>
    <n v="985"/>
    <s v="B2C"/>
    <x v="0"/>
    <x v="1"/>
    <s v="UPI"/>
  </r>
  <r>
    <s v="ID-6951"/>
    <s v="NORTH"/>
    <x v="4"/>
    <x v="6"/>
    <x v="3"/>
    <d v="2022-10-14T00:00:00"/>
    <s v="FRI"/>
    <s v="OCT"/>
    <x v="3"/>
    <s v="Q4"/>
    <s v="WEEKDAY"/>
    <n v="31"/>
    <n v="25"/>
    <n v="10"/>
    <n v="310"/>
    <n v="15"/>
    <n v="775"/>
    <n v="465"/>
    <s v="PROFIT"/>
    <n v="616"/>
    <s v="B2B"/>
    <x v="0"/>
    <x v="2"/>
    <s v="CASH"/>
  </r>
  <r>
    <s v="ID-7977"/>
    <s v="NORTH"/>
    <x v="1"/>
    <x v="0"/>
    <x v="2"/>
    <d v="2022-10-15T00:00:00"/>
    <s v="SAT"/>
    <s v="OCT"/>
    <x v="3"/>
    <s v="Q4"/>
    <s v="WEEKEND"/>
    <n v="37"/>
    <n v="5"/>
    <n v="2"/>
    <n v="74"/>
    <n v="3"/>
    <n v="185"/>
    <n v="111"/>
    <s v="PROFIT"/>
    <n v="42"/>
    <s v="B2C"/>
    <x v="0"/>
    <x v="0"/>
    <s v="CREDIT"/>
  </r>
  <r>
    <s v="ID-2713"/>
    <s v="NORTH"/>
    <x v="3"/>
    <x v="3"/>
    <x v="4"/>
    <d v="2022-10-16T00:00:00"/>
    <s v="SUN"/>
    <s v="OCT"/>
    <x v="3"/>
    <s v="Q4"/>
    <s v="WEEKEND"/>
    <n v="71"/>
    <n v="15"/>
    <n v="5"/>
    <n v="355"/>
    <n v="10"/>
    <n v="1065"/>
    <n v="710"/>
    <s v="PROFIT"/>
    <n v="554"/>
    <s v="B2B"/>
    <x v="0"/>
    <x v="0"/>
    <s v="UPI"/>
  </r>
  <r>
    <s v="ID-2962"/>
    <s v="WEST"/>
    <x v="4"/>
    <x v="6"/>
    <x v="5"/>
    <d v="2022-10-17T00:00:00"/>
    <s v="MON"/>
    <s v="OCT"/>
    <x v="3"/>
    <s v="Q4"/>
    <s v="WEEKDAY"/>
    <n v="79"/>
    <n v="25"/>
    <n v="10"/>
    <n v="790"/>
    <n v="15"/>
    <n v="1975"/>
    <n v="1185"/>
    <s v="PROFIT"/>
    <n v="67"/>
    <s v="B2C"/>
    <x v="1"/>
    <x v="2"/>
    <s v="CASH"/>
  </r>
  <r>
    <s v="ID-4275"/>
    <s v="EAST"/>
    <x v="6"/>
    <x v="5"/>
    <x v="0"/>
    <d v="2022-10-18T00:00:00"/>
    <s v="TUE"/>
    <s v="OCT"/>
    <x v="3"/>
    <s v="Q4"/>
    <s v="WEEKDAY"/>
    <n v="24"/>
    <n v="10"/>
    <n v="4"/>
    <n v="96"/>
    <n v="6"/>
    <n v="240"/>
    <n v="144"/>
    <s v="PROFIT"/>
    <n v="732"/>
    <s v="B2B"/>
    <x v="1"/>
    <x v="1"/>
    <s v="CASH"/>
  </r>
  <r>
    <s v="ID-3157"/>
    <s v="EAST"/>
    <x v="8"/>
    <x v="6"/>
    <x v="0"/>
    <d v="2022-10-19T00:00:00"/>
    <s v="WED"/>
    <s v="OCT"/>
    <x v="3"/>
    <s v="Q4"/>
    <s v="WEEKDAY"/>
    <n v="16"/>
    <n v="25"/>
    <n v="10"/>
    <n v="160"/>
    <n v="15"/>
    <n v="400"/>
    <n v="240"/>
    <s v="PROFIT"/>
    <n v="437"/>
    <s v="B2B"/>
    <x v="0"/>
    <x v="1"/>
    <s v="UPI"/>
  </r>
  <r>
    <s v="ID-6868"/>
    <s v="SOUTH"/>
    <x v="2"/>
    <x v="4"/>
    <x v="1"/>
    <d v="2022-10-20T00:00:00"/>
    <s v="THU"/>
    <s v="OCT"/>
    <x v="3"/>
    <s v="Q4"/>
    <s v="WEEKDAY"/>
    <n v="76"/>
    <n v="40"/>
    <n v="7"/>
    <n v="532"/>
    <n v="33"/>
    <n v="3040"/>
    <n v="2508"/>
    <s v="PROFIT"/>
    <n v="879"/>
    <s v="B2B"/>
    <x v="0"/>
    <x v="2"/>
    <s v="UPI"/>
  </r>
  <r>
    <s v="ID-3870"/>
    <s v="EAST"/>
    <x v="6"/>
    <x v="1"/>
    <x v="0"/>
    <d v="2022-10-21T00:00:00"/>
    <s v="FRI"/>
    <s v="OCT"/>
    <x v="3"/>
    <s v="Q4"/>
    <s v="WEEKDAY"/>
    <n v="48"/>
    <n v="5"/>
    <n v="3"/>
    <n v="144"/>
    <n v="2"/>
    <n v="240"/>
    <n v="96"/>
    <s v="PROFIT"/>
    <n v="914"/>
    <s v="B2C"/>
    <x v="1"/>
    <x v="0"/>
    <s v="CASH"/>
  </r>
  <r>
    <s v="ID-8491"/>
    <s v="EAST"/>
    <x v="4"/>
    <x v="6"/>
    <x v="5"/>
    <d v="2022-10-22T00:00:00"/>
    <s v="SAT"/>
    <s v="OCT"/>
    <x v="3"/>
    <s v="Q4"/>
    <s v="WEEKEND"/>
    <n v="21"/>
    <n v="25"/>
    <n v="10"/>
    <n v="210"/>
    <n v="15"/>
    <n v="525"/>
    <n v="315"/>
    <s v="PROFIT"/>
    <n v="539"/>
    <s v="B2B"/>
    <x v="0"/>
    <x v="1"/>
    <s v="CREDIT"/>
  </r>
  <r>
    <s v="ID-3576"/>
    <s v="EAST"/>
    <x v="3"/>
    <x v="6"/>
    <x v="1"/>
    <d v="2022-10-23T00:00:00"/>
    <s v="SUN"/>
    <s v="OCT"/>
    <x v="3"/>
    <s v="Q4"/>
    <s v="WEEKEND"/>
    <n v="13"/>
    <n v="25"/>
    <n v="10"/>
    <n v="130"/>
    <n v="15"/>
    <n v="325"/>
    <n v="195"/>
    <s v="PROFIT"/>
    <n v="816"/>
    <s v="B2B"/>
    <x v="0"/>
    <x v="1"/>
    <s v="UPI"/>
  </r>
  <r>
    <s v="ID-3733"/>
    <s v="EAST"/>
    <x v="4"/>
    <x v="3"/>
    <x v="1"/>
    <d v="2022-10-24T00:00:00"/>
    <s v="MON"/>
    <s v="OCT"/>
    <x v="3"/>
    <s v="Q4"/>
    <s v="WEEKDAY"/>
    <n v="33"/>
    <n v="15"/>
    <n v="5"/>
    <n v="165"/>
    <n v="10"/>
    <n v="495"/>
    <n v="330"/>
    <s v="PROFIT"/>
    <n v="342"/>
    <s v="B2B"/>
    <x v="1"/>
    <x v="0"/>
    <s v="UPI"/>
  </r>
  <r>
    <s v="ID-2946"/>
    <s v="SOUTH"/>
    <x v="1"/>
    <x v="4"/>
    <x v="0"/>
    <d v="2022-10-25T00:00:00"/>
    <s v="TUE"/>
    <s v="OCT"/>
    <x v="3"/>
    <s v="Q4"/>
    <s v="WEEKDAY"/>
    <n v="64"/>
    <n v="40"/>
    <n v="7"/>
    <n v="448"/>
    <n v="33"/>
    <n v="2560"/>
    <n v="2112"/>
    <s v="PROFIT"/>
    <n v="568"/>
    <s v="B2C"/>
    <x v="1"/>
    <x v="0"/>
    <s v="CASH"/>
  </r>
  <r>
    <s v="ID-1550"/>
    <s v="WEST"/>
    <x v="0"/>
    <x v="3"/>
    <x v="2"/>
    <d v="2022-10-26T00:00:00"/>
    <s v="WED"/>
    <s v="OCT"/>
    <x v="3"/>
    <s v="Q4"/>
    <s v="WEEKDAY"/>
    <n v="40"/>
    <n v="15"/>
    <n v="5"/>
    <n v="200"/>
    <n v="10"/>
    <n v="600"/>
    <n v="400"/>
    <s v="PROFIT"/>
    <n v="564"/>
    <s v="B2C"/>
    <x v="1"/>
    <x v="2"/>
    <s v="CASH"/>
  </r>
  <r>
    <s v="ID-7091"/>
    <s v="EAST"/>
    <x v="8"/>
    <x v="3"/>
    <x v="1"/>
    <d v="2022-10-27T00:00:00"/>
    <s v="THU"/>
    <s v="OCT"/>
    <x v="3"/>
    <s v="Q4"/>
    <s v="WEEKDAY"/>
    <n v="28"/>
    <n v="15"/>
    <n v="5"/>
    <n v="140"/>
    <n v="10"/>
    <n v="420"/>
    <n v="280"/>
    <s v="PROFIT"/>
    <n v="775"/>
    <s v="B2B"/>
    <x v="1"/>
    <x v="0"/>
    <s v="UPI"/>
  </r>
  <r>
    <s v="ID-5738"/>
    <s v="SOUTH"/>
    <x v="5"/>
    <x v="0"/>
    <x v="2"/>
    <d v="2022-10-28T00:00:00"/>
    <s v="FRI"/>
    <s v="OCT"/>
    <x v="3"/>
    <s v="Q4"/>
    <s v="WEEKDAY"/>
    <n v="53"/>
    <n v="5"/>
    <n v="2"/>
    <n v="106"/>
    <n v="3"/>
    <n v="265"/>
    <n v="159"/>
    <s v="PROFIT"/>
    <n v="488"/>
    <s v="B2B"/>
    <x v="0"/>
    <x v="0"/>
    <s v="UPI"/>
  </r>
  <r>
    <s v="ID-7346"/>
    <s v="SOUTH"/>
    <x v="2"/>
    <x v="1"/>
    <x v="4"/>
    <d v="2022-10-29T00:00:00"/>
    <s v="SAT"/>
    <s v="OCT"/>
    <x v="3"/>
    <s v="Q4"/>
    <s v="WEEKEND"/>
    <n v="68"/>
    <n v="5"/>
    <n v="3"/>
    <n v="204"/>
    <n v="2"/>
    <n v="340"/>
    <n v="136"/>
    <s v="PROFIT"/>
    <n v="160"/>
    <s v="B2B"/>
    <x v="0"/>
    <x v="2"/>
    <s v="CREDIT"/>
  </r>
  <r>
    <s v="ID-1087"/>
    <s v="SOUTH"/>
    <x v="2"/>
    <x v="6"/>
    <x v="1"/>
    <d v="2022-10-30T00:00:00"/>
    <s v="SUN"/>
    <s v="OCT"/>
    <x v="3"/>
    <s v="Q4"/>
    <s v="WEEKEND"/>
    <n v="37"/>
    <n v="25"/>
    <n v="10"/>
    <n v="370"/>
    <n v="15"/>
    <n v="925"/>
    <n v="555"/>
    <s v="PROFIT"/>
    <n v="956"/>
    <s v="B2C"/>
    <x v="1"/>
    <x v="1"/>
    <s v="UPI"/>
  </r>
  <r>
    <s v="ID-3766"/>
    <s v="NORTH"/>
    <x v="8"/>
    <x v="1"/>
    <x v="0"/>
    <d v="2022-10-31T00:00:00"/>
    <s v="MON"/>
    <s v="OCT"/>
    <x v="3"/>
    <s v="Q4"/>
    <s v="WEEKDAY"/>
    <n v="50"/>
    <n v="5"/>
    <n v="3"/>
    <n v="150"/>
    <n v="2"/>
    <n v="250"/>
    <n v="100"/>
    <s v="PROFIT"/>
    <n v="110"/>
    <s v="B2B"/>
    <x v="1"/>
    <x v="0"/>
    <s v="UPI"/>
  </r>
  <r>
    <s v="ID-6062"/>
    <s v="WEST"/>
    <x v="8"/>
    <x v="0"/>
    <x v="3"/>
    <d v="2022-11-01T00:00:00"/>
    <s v="TUE"/>
    <s v="NOV"/>
    <x v="3"/>
    <s v="Q4"/>
    <s v="WEEKDAY"/>
    <n v="46"/>
    <n v="5"/>
    <n v="2"/>
    <n v="92"/>
    <n v="3"/>
    <n v="230"/>
    <n v="138"/>
    <s v="PROFIT"/>
    <n v="842"/>
    <s v="B2B"/>
    <x v="0"/>
    <x v="1"/>
    <s v="UPI"/>
  </r>
  <r>
    <s v="ID-2873"/>
    <s v="WEST"/>
    <x v="0"/>
    <x v="0"/>
    <x v="4"/>
    <d v="2022-11-02T00:00:00"/>
    <s v="WED"/>
    <s v="NOV"/>
    <x v="3"/>
    <s v="Q4"/>
    <s v="WEEKDAY"/>
    <n v="55"/>
    <n v="5"/>
    <n v="2"/>
    <n v="110"/>
    <n v="3"/>
    <n v="275"/>
    <n v="165"/>
    <s v="PROFIT"/>
    <n v="134"/>
    <s v="B2B"/>
    <x v="1"/>
    <x v="3"/>
    <s v="UPI"/>
  </r>
  <r>
    <s v="ID-7093"/>
    <s v="SOUTH"/>
    <x v="4"/>
    <x v="5"/>
    <x v="3"/>
    <d v="2022-11-03T00:00:00"/>
    <s v="THU"/>
    <s v="NOV"/>
    <x v="3"/>
    <s v="Q4"/>
    <s v="WEEKDAY"/>
    <n v="17"/>
    <n v="10"/>
    <n v="4"/>
    <n v="68"/>
    <n v="6"/>
    <n v="170"/>
    <n v="102"/>
    <s v="PROFIT"/>
    <n v="995"/>
    <s v="B2C"/>
    <x v="1"/>
    <x v="0"/>
    <s v="CREDIT"/>
  </r>
  <r>
    <s v="ID-8017"/>
    <s v="EAST"/>
    <x v="2"/>
    <x v="1"/>
    <x v="0"/>
    <d v="2022-11-04T00:00:00"/>
    <s v="FRI"/>
    <s v="NOV"/>
    <x v="3"/>
    <s v="Q4"/>
    <s v="WEEKDAY"/>
    <n v="84"/>
    <n v="5"/>
    <n v="3"/>
    <n v="252"/>
    <n v="2"/>
    <n v="420"/>
    <n v="168"/>
    <s v="PROFIT"/>
    <n v="623"/>
    <s v="B2B"/>
    <x v="1"/>
    <x v="3"/>
    <s v="UPI"/>
  </r>
  <r>
    <s v="ID-2214"/>
    <s v="EAST"/>
    <x v="8"/>
    <x v="1"/>
    <x v="3"/>
    <d v="2022-11-05T00:00:00"/>
    <s v="SAT"/>
    <s v="NOV"/>
    <x v="3"/>
    <s v="Q4"/>
    <s v="WEEKEND"/>
    <n v="31"/>
    <n v="5"/>
    <n v="3"/>
    <n v="93"/>
    <n v="2"/>
    <n v="155"/>
    <n v="62"/>
    <s v="PROFIT"/>
    <n v="307"/>
    <s v="B2C"/>
    <x v="1"/>
    <x v="3"/>
    <s v="UPI"/>
  </r>
  <r>
    <s v="ID-6533"/>
    <s v="EAST"/>
    <x v="6"/>
    <x v="3"/>
    <x v="4"/>
    <d v="2022-11-06T00:00:00"/>
    <s v="SUN"/>
    <s v="NOV"/>
    <x v="3"/>
    <s v="Q4"/>
    <s v="WEEKEND"/>
    <n v="98"/>
    <n v="15"/>
    <n v="5"/>
    <n v="490"/>
    <n v="10"/>
    <n v="1470"/>
    <n v="980"/>
    <s v="PROFIT"/>
    <n v="296"/>
    <s v="B2B"/>
    <x v="0"/>
    <x v="3"/>
    <s v="CASH"/>
  </r>
  <r>
    <s v="ID-3416"/>
    <s v="SOUTH"/>
    <x v="3"/>
    <x v="4"/>
    <x v="4"/>
    <d v="2022-11-07T00:00:00"/>
    <s v="MON"/>
    <s v="NOV"/>
    <x v="3"/>
    <s v="Q4"/>
    <s v="WEEKDAY"/>
    <n v="87"/>
    <n v="40"/>
    <n v="7"/>
    <n v="609"/>
    <n v="33"/>
    <n v="3480"/>
    <n v="2871"/>
    <s v="PROFIT"/>
    <n v="577"/>
    <s v="B2C"/>
    <x v="0"/>
    <x v="1"/>
    <s v="CASH"/>
  </r>
  <r>
    <s v="ID-5441"/>
    <s v="SOUTH"/>
    <x v="8"/>
    <x v="2"/>
    <x v="5"/>
    <d v="2022-11-08T00:00:00"/>
    <s v="TUE"/>
    <s v="NOV"/>
    <x v="3"/>
    <s v="Q4"/>
    <s v="WEEKDAY"/>
    <n v="12"/>
    <n v="5"/>
    <n v="2"/>
    <n v="24"/>
    <n v="3"/>
    <n v="60"/>
    <n v="36"/>
    <s v="PROFIT"/>
    <n v="537"/>
    <s v="B2C"/>
    <x v="0"/>
    <x v="0"/>
    <s v="UPI"/>
  </r>
  <r>
    <s v="ID-4724"/>
    <s v="WEST"/>
    <x v="7"/>
    <x v="4"/>
    <x v="5"/>
    <d v="2022-11-09T00:00:00"/>
    <s v="WED"/>
    <s v="NOV"/>
    <x v="3"/>
    <s v="Q4"/>
    <s v="WEEKDAY"/>
    <n v="98"/>
    <n v="40"/>
    <n v="7"/>
    <n v="686"/>
    <n v="33"/>
    <n v="3920"/>
    <n v="3234"/>
    <s v="PROFIT"/>
    <n v="411"/>
    <s v="B2B"/>
    <x v="1"/>
    <x v="2"/>
    <s v="CREDIT"/>
  </r>
  <r>
    <s v="ID-7691"/>
    <s v="WEST"/>
    <x v="8"/>
    <x v="0"/>
    <x v="5"/>
    <d v="2022-11-10T00:00:00"/>
    <s v="THU"/>
    <s v="NOV"/>
    <x v="3"/>
    <s v="Q4"/>
    <s v="WEEKDAY"/>
    <n v="47"/>
    <n v="5"/>
    <n v="2"/>
    <n v="94"/>
    <n v="3"/>
    <n v="235"/>
    <n v="141"/>
    <s v="PROFIT"/>
    <n v="642"/>
    <s v="B2B"/>
    <x v="0"/>
    <x v="2"/>
    <s v="UPI"/>
  </r>
  <r>
    <s v="ID-7889"/>
    <s v="NORTH"/>
    <x v="8"/>
    <x v="3"/>
    <x v="0"/>
    <d v="2022-11-11T00:00:00"/>
    <s v="FRI"/>
    <s v="NOV"/>
    <x v="3"/>
    <s v="Q4"/>
    <s v="WEEKDAY"/>
    <n v="82"/>
    <n v="15"/>
    <n v="5"/>
    <n v="410"/>
    <n v="10"/>
    <n v="1230"/>
    <n v="820"/>
    <s v="PROFIT"/>
    <n v="708"/>
    <s v="B2C"/>
    <x v="1"/>
    <x v="1"/>
    <s v="UPI"/>
  </r>
  <r>
    <s v="ID-2333"/>
    <s v="SOUTH"/>
    <x v="3"/>
    <x v="0"/>
    <x v="4"/>
    <d v="2022-11-12T00:00:00"/>
    <s v="SAT"/>
    <s v="NOV"/>
    <x v="3"/>
    <s v="Q4"/>
    <s v="WEEKEND"/>
    <n v="80"/>
    <n v="5"/>
    <n v="2"/>
    <n v="160"/>
    <n v="3"/>
    <n v="400"/>
    <n v="240"/>
    <s v="PROFIT"/>
    <n v="111"/>
    <s v="B2C"/>
    <x v="0"/>
    <x v="1"/>
    <s v="UPI"/>
  </r>
  <r>
    <s v="ID-5640"/>
    <s v="EAST"/>
    <x v="1"/>
    <x v="5"/>
    <x v="2"/>
    <d v="2022-11-13T00:00:00"/>
    <s v="SUN"/>
    <s v="NOV"/>
    <x v="3"/>
    <s v="Q4"/>
    <s v="WEEKEND"/>
    <n v="77"/>
    <n v="10"/>
    <n v="4"/>
    <n v="308"/>
    <n v="6"/>
    <n v="770"/>
    <n v="462"/>
    <s v="PROFIT"/>
    <n v="421"/>
    <s v="B2B"/>
    <x v="1"/>
    <x v="0"/>
    <s v="UPI"/>
  </r>
  <r>
    <s v="ID-1504"/>
    <s v="NORTH"/>
    <x v="6"/>
    <x v="3"/>
    <x v="5"/>
    <d v="2022-11-14T00:00:00"/>
    <s v="MON"/>
    <s v="NOV"/>
    <x v="3"/>
    <s v="Q4"/>
    <s v="WEEKDAY"/>
    <n v="36"/>
    <n v="15"/>
    <n v="5"/>
    <n v="180"/>
    <n v="10"/>
    <n v="540"/>
    <n v="360"/>
    <s v="PROFIT"/>
    <n v="872"/>
    <s v="B2C"/>
    <x v="1"/>
    <x v="1"/>
    <s v="CASH"/>
  </r>
  <r>
    <s v="ID-6151"/>
    <s v="SOUTH"/>
    <x v="8"/>
    <x v="4"/>
    <x v="2"/>
    <d v="2022-11-15T00:00:00"/>
    <s v="TUE"/>
    <s v="NOV"/>
    <x v="3"/>
    <s v="Q4"/>
    <s v="WEEKDAY"/>
    <n v="77"/>
    <n v="40"/>
    <n v="7"/>
    <n v="539"/>
    <n v="33"/>
    <n v="3080"/>
    <n v="2541"/>
    <s v="PROFIT"/>
    <n v="896"/>
    <s v="B2C"/>
    <x v="0"/>
    <x v="3"/>
    <s v="UPI"/>
  </r>
  <r>
    <s v="ID-5390"/>
    <s v="WEST"/>
    <x v="3"/>
    <x v="0"/>
    <x v="5"/>
    <d v="2022-11-16T00:00:00"/>
    <s v="WED"/>
    <s v="NOV"/>
    <x v="3"/>
    <s v="Q4"/>
    <s v="WEEKDAY"/>
    <n v="11"/>
    <n v="5"/>
    <n v="2"/>
    <n v="22"/>
    <n v="3"/>
    <n v="55"/>
    <n v="33"/>
    <s v="PROFIT"/>
    <n v="732"/>
    <s v="B2C"/>
    <x v="1"/>
    <x v="1"/>
    <s v="UPI"/>
  </r>
  <r>
    <s v="ID-5219"/>
    <s v="NORTH"/>
    <x v="5"/>
    <x v="5"/>
    <x v="3"/>
    <d v="2022-11-17T00:00:00"/>
    <s v="THU"/>
    <s v="NOV"/>
    <x v="3"/>
    <s v="Q4"/>
    <s v="WEEKDAY"/>
    <n v="19"/>
    <n v="10"/>
    <n v="4"/>
    <n v="76"/>
    <n v="6"/>
    <n v="190"/>
    <n v="114"/>
    <s v="PROFIT"/>
    <n v="890"/>
    <s v="B2B"/>
    <x v="0"/>
    <x v="1"/>
    <s v="CREDIT"/>
  </r>
  <r>
    <s v="ID-5612"/>
    <s v="SOUTH"/>
    <x v="2"/>
    <x v="6"/>
    <x v="5"/>
    <d v="2022-11-18T00:00:00"/>
    <s v="FRI"/>
    <s v="NOV"/>
    <x v="3"/>
    <s v="Q4"/>
    <s v="WEEKDAY"/>
    <n v="68"/>
    <n v="25"/>
    <n v="10"/>
    <n v="680"/>
    <n v="15"/>
    <n v="1700"/>
    <n v="1020"/>
    <s v="PROFIT"/>
    <n v="800"/>
    <s v="B2B"/>
    <x v="0"/>
    <x v="0"/>
    <s v="CASH"/>
  </r>
  <r>
    <s v="ID-5099"/>
    <s v="WEST"/>
    <x v="8"/>
    <x v="6"/>
    <x v="4"/>
    <d v="2022-11-19T00:00:00"/>
    <s v="SAT"/>
    <s v="NOV"/>
    <x v="3"/>
    <s v="Q4"/>
    <s v="WEEKEND"/>
    <n v="74"/>
    <n v="25"/>
    <n v="10"/>
    <n v="740"/>
    <n v="15"/>
    <n v="1850"/>
    <n v="1110"/>
    <s v="PROFIT"/>
    <n v="922"/>
    <s v="B2C"/>
    <x v="1"/>
    <x v="1"/>
    <s v="CASH"/>
  </r>
  <r>
    <s v="ID-7346"/>
    <s v="WEST"/>
    <x v="4"/>
    <x v="0"/>
    <x v="3"/>
    <d v="2022-11-20T00:00:00"/>
    <s v="SUN"/>
    <s v="NOV"/>
    <x v="3"/>
    <s v="Q4"/>
    <s v="WEEKEND"/>
    <n v="11"/>
    <n v="5"/>
    <n v="2"/>
    <n v="22"/>
    <n v="3"/>
    <n v="55"/>
    <n v="33"/>
    <s v="PROFIT"/>
    <n v="645"/>
    <s v="B2B"/>
    <x v="1"/>
    <x v="0"/>
    <s v="UPI"/>
  </r>
  <r>
    <s v="ID-3235"/>
    <s v="NORTH"/>
    <x v="8"/>
    <x v="0"/>
    <x v="4"/>
    <d v="2022-11-21T00:00:00"/>
    <s v="MON"/>
    <s v="NOV"/>
    <x v="3"/>
    <s v="Q4"/>
    <s v="WEEKDAY"/>
    <n v="96"/>
    <n v="5"/>
    <n v="2"/>
    <n v="192"/>
    <n v="3"/>
    <n v="480"/>
    <n v="288"/>
    <s v="PROFIT"/>
    <n v="605"/>
    <s v="B2B"/>
    <x v="0"/>
    <x v="3"/>
    <s v="UPI"/>
  </r>
  <r>
    <s v="ID-4321"/>
    <s v="SOUTH"/>
    <x v="8"/>
    <x v="4"/>
    <x v="1"/>
    <d v="2022-11-22T00:00:00"/>
    <s v="TUE"/>
    <s v="NOV"/>
    <x v="3"/>
    <s v="Q4"/>
    <s v="WEEKDAY"/>
    <n v="14"/>
    <n v="40"/>
    <n v="7"/>
    <n v="98"/>
    <n v="33"/>
    <n v="560"/>
    <n v="462"/>
    <s v="PROFIT"/>
    <n v="950"/>
    <s v="B2B"/>
    <x v="1"/>
    <x v="3"/>
    <s v="UPI"/>
  </r>
  <r>
    <s v="ID-4851"/>
    <s v="EAST"/>
    <x v="8"/>
    <x v="3"/>
    <x v="4"/>
    <d v="2022-11-23T00:00:00"/>
    <s v="WED"/>
    <s v="NOV"/>
    <x v="3"/>
    <s v="Q4"/>
    <s v="WEEKDAY"/>
    <n v="19"/>
    <n v="15"/>
    <n v="5"/>
    <n v="95"/>
    <n v="10"/>
    <n v="285"/>
    <n v="190"/>
    <s v="PROFIT"/>
    <n v="839"/>
    <s v="B2C"/>
    <x v="0"/>
    <x v="0"/>
    <s v="CREDIT"/>
  </r>
  <r>
    <s v="ID-7433"/>
    <s v="WEST"/>
    <x v="8"/>
    <x v="6"/>
    <x v="3"/>
    <d v="2022-11-24T00:00:00"/>
    <s v="THU"/>
    <s v="NOV"/>
    <x v="3"/>
    <s v="Q4"/>
    <s v="WEEKDAY"/>
    <n v="81"/>
    <n v="25"/>
    <n v="10"/>
    <n v="810"/>
    <n v="15"/>
    <n v="2025"/>
    <n v="1215"/>
    <s v="PROFIT"/>
    <n v="828"/>
    <s v="B2B"/>
    <x v="1"/>
    <x v="3"/>
    <s v="CASH"/>
  </r>
  <r>
    <s v="ID-5280"/>
    <s v="SOUTH"/>
    <x v="4"/>
    <x v="5"/>
    <x v="1"/>
    <d v="2022-11-25T00:00:00"/>
    <s v="FRI"/>
    <s v="NOV"/>
    <x v="3"/>
    <s v="Q4"/>
    <s v="WEEKDAY"/>
    <n v="98"/>
    <n v="10"/>
    <n v="4"/>
    <n v="392"/>
    <n v="6"/>
    <n v="980"/>
    <n v="588"/>
    <s v="PROFIT"/>
    <n v="418"/>
    <s v="B2C"/>
    <x v="0"/>
    <x v="2"/>
    <s v="UPI"/>
  </r>
  <r>
    <s v="ID-7910"/>
    <s v="WEST"/>
    <x v="8"/>
    <x v="4"/>
    <x v="3"/>
    <d v="2022-11-26T00:00:00"/>
    <s v="SAT"/>
    <s v="NOV"/>
    <x v="3"/>
    <s v="Q4"/>
    <s v="WEEKEND"/>
    <n v="24"/>
    <n v="40"/>
    <n v="7"/>
    <n v="168"/>
    <n v="33"/>
    <n v="960"/>
    <n v="792"/>
    <s v="PROFIT"/>
    <n v="541"/>
    <s v="B2C"/>
    <x v="1"/>
    <x v="0"/>
    <s v="UPI"/>
  </r>
  <r>
    <s v="ID-7964"/>
    <s v="SOUTH"/>
    <x v="2"/>
    <x v="0"/>
    <x v="4"/>
    <d v="2022-11-27T00:00:00"/>
    <s v="SUN"/>
    <s v="NOV"/>
    <x v="3"/>
    <s v="Q4"/>
    <s v="WEEKEND"/>
    <n v="59"/>
    <n v="5"/>
    <n v="2"/>
    <n v="118"/>
    <n v="3"/>
    <n v="295"/>
    <n v="177"/>
    <s v="PROFIT"/>
    <n v="829"/>
    <s v="B2C"/>
    <x v="0"/>
    <x v="1"/>
    <s v="CASH"/>
  </r>
  <r>
    <s v="ID-2840"/>
    <s v="EAST"/>
    <x v="8"/>
    <x v="3"/>
    <x v="0"/>
    <d v="2022-11-28T00:00:00"/>
    <s v="MON"/>
    <s v="NOV"/>
    <x v="3"/>
    <s v="Q4"/>
    <s v="WEEKDAY"/>
    <n v="45"/>
    <n v="15"/>
    <n v="5"/>
    <n v="225"/>
    <n v="10"/>
    <n v="675"/>
    <n v="450"/>
    <s v="PROFIT"/>
    <n v="352"/>
    <s v="B2B"/>
    <x v="0"/>
    <x v="0"/>
    <s v="UPI"/>
  </r>
  <r>
    <s v="ID-6483"/>
    <s v="EAST"/>
    <x v="8"/>
    <x v="5"/>
    <x v="1"/>
    <d v="2022-11-29T00:00:00"/>
    <s v="TUE"/>
    <s v="NOV"/>
    <x v="3"/>
    <s v="Q4"/>
    <s v="WEEKDAY"/>
    <n v="89"/>
    <n v="10"/>
    <n v="4"/>
    <n v="356"/>
    <n v="6"/>
    <n v="890"/>
    <n v="534"/>
    <s v="PROFIT"/>
    <n v="280"/>
    <s v="B2B"/>
    <x v="1"/>
    <x v="1"/>
    <s v="UPI"/>
  </r>
  <r>
    <s v="ID-8526"/>
    <s v="WEST"/>
    <x v="7"/>
    <x v="3"/>
    <x v="3"/>
    <d v="2022-11-30T00:00:00"/>
    <s v="WED"/>
    <s v="NOV"/>
    <x v="3"/>
    <s v="Q4"/>
    <s v="WEEKDAY"/>
    <n v="16"/>
    <n v="15"/>
    <n v="5"/>
    <n v="80"/>
    <n v="10"/>
    <n v="240"/>
    <n v="160"/>
    <s v="PROFIT"/>
    <n v="878"/>
    <s v="B2C"/>
    <x v="1"/>
    <x v="1"/>
    <s v="UPI"/>
  </r>
  <r>
    <s v="ID-7794"/>
    <s v="SOUTH"/>
    <x v="5"/>
    <x v="0"/>
    <x v="5"/>
    <d v="2022-12-01T00:00:00"/>
    <s v="THU"/>
    <s v="DEC"/>
    <x v="3"/>
    <s v="Q4"/>
    <s v="WEEKDAY"/>
    <n v="18"/>
    <n v="5"/>
    <n v="2"/>
    <n v="36"/>
    <n v="3"/>
    <n v="90"/>
    <n v="54"/>
    <s v="PROFIT"/>
    <n v="442"/>
    <s v="B2B"/>
    <x v="0"/>
    <x v="0"/>
    <s v="UPI"/>
  </r>
  <r>
    <s v="ID-5310"/>
    <s v="NORTH"/>
    <x v="6"/>
    <x v="3"/>
    <x v="5"/>
    <d v="2022-12-02T00:00:00"/>
    <s v="FRI"/>
    <s v="DEC"/>
    <x v="3"/>
    <s v="Q4"/>
    <s v="WEEKDAY"/>
    <n v="98"/>
    <n v="15"/>
    <n v="5"/>
    <n v="490"/>
    <n v="10"/>
    <n v="1470"/>
    <n v="980"/>
    <s v="PROFIT"/>
    <n v="23"/>
    <s v="B2C"/>
    <x v="0"/>
    <x v="2"/>
    <s v="CREDIT"/>
  </r>
  <r>
    <s v="ID-7931"/>
    <s v="WEST"/>
    <x v="3"/>
    <x v="5"/>
    <x v="4"/>
    <d v="2022-12-03T00:00:00"/>
    <s v="SAT"/>
    <s v="DEC"/>
    <x v="3"/>
    <s v="Q4"/>
    <s v="WEEKEND"/>
    <n v="39"/>
    <n v="10"/>
    <n v="4"/>
    <n v="156"/>
    <n v="6"/>
    <n v="390"/>
    <n v="234"/>
    <s v="PROFIT"/>
    <n v="647"/>
    <s v="B2C"/>
    <x v="1"/>
    <x v="0"/>
    <s v="CASH"/>
  </r>
  <r>
    <s v="ID-1147"/>
    <s v="NORTH"/>
    <x v="5"/>
    <x v="5"/>
    <x v="4"/>
    <d v="2022-12-04T00:00:00"/>
    <s v="SUN"/>
    <s v="DEC"/>
    <x v="3"/>
    <s v="Q4"/>
    <s v="WEEKEND"/>
    <n v="82"/>
    <n v="10"/>
    <n v="4"/>
    <n v="328"/>
    <n v="6"/>
    <n v="820"/>
    <n v="492"/>
    <s v="PROFIT"/>
    <n v="890"/>
    <s v="B2C"/>
    <x v="0"/>
    <x v="2"/>
    <s v="UPI"/>
  </r>
  <r>
    <s v="ID-4718"/>
    <s v="WEST"/>
    <x v="7"/>
    <x v="5"/>
    <x v="2"/>
    <d v="2022-12-05T00:00:00"/>
    <s v="MON"/>
    <s v="DEC"/>
    <x v="3"/>
    <s v="Q4"/>
    <s v="WEEKDAY"/>
    <n v="63"/>
    <n v="10"/>
    <n v="4"/>
    <n v="252"/>
    <n v="6"/>
    <n v="630"/>
    <n v="378"/>
    <s v="PROFIT"/>
    <n v="283"/>
    <s v="B2B"/>
    <x v="0"/>
    <x v="3"/>
    <s v="UPI"/>
  </r>
  <r>
    <s v="ID-3599"/>
    <s v="NORTH"/>
    <x v="6"/>
    <x v="2"/>
    <x v="3"/>
    <d v="2022-12-06T00:00:00"/>
    <s v="TUE"/>
    <s v="DEC"/>
    <x v="3"/>
    <s v="Q4"/>
    <s v="WEEKDAY"/>
    <n v="79"/>
    <n v="5"/>
    <n v="2"/>
    <n v="158"/>
    <n v="3"/>
    <n v="395"/>
    <n v="237"/>
    <s v="PROFIT"/>
    <n v="937"/>
    <s v="B2B"/>
    <x v="0"/>
    <x v="3"/>
    <s v="UPI"/>
  </r>
  <r>
    <s v="ID-6383"/>
    <s v="SOUTH"/>
    <x v="3"/>
    <x v="2"/>
    <x v="0"/>
    <d v="2022-12-07T00:00:00"/>
    <s v="WED"/>
    <s v="DEC"/>
    <x v="3"/>
    <s v="Q4"/>
    <s v="WEEKDAY"/>
    <n v="14"/>
    <n v="5"/>
    <n v="2"/>
    <n v="28"/>
    <n v="3"/>
    <n v="70"/>
    <n v="42"/>
    <s v="PROFIT"/>
    <n v="15"/>
    <s v="B2B"/>
    <x v="1"/>
    <x v="2"/>
    <s v="UPI"/>
  </r>
  <r>
    <s v="ID-3853"/>
    <s v="SOUTH"/>
    <x v="2"/>
    <x v="4"/>
    <x v="0"/>
    <d v="2022-12-08T00:00:00"/>
    <s v="THU"/>
    <s v="DEC"/>
    <x v="3"/>
    <s v="Q4"/>
    <s v="WEEKDAY"/>
    <n v="49"/>
    <n v="40"/>
    <n v="7"/>
    <n v="343"/>
    <n v="33"/>
    <n v="1960"/>
    <n v="1617"/>
    <s v="PROFIT"/>
    <n v="224"/>
    <s v="B2C"/>
    <x v="1"/>
    <x v="3"/>
    <s v="UPI"/>
  </r>
  <r>
    <s v="ID-4402"/>
    <s v="WEST"/>
    <x v="3"/>
    <x v="5"/>
    <x v="3"/>
    <d v="2022-12-09T00:00:00"/>
    <s v="FRI"/>
    <s v="DEC"/>
    <x v="3"/>
    <s v="Q4"/>
    <s v="WEEKDAY"/>
    <n v="95"/>
    <n v="10"/>
    <n v="4"/>
    <n v="380"/>
    <n v="6"/>
    <n v="950"/>
    <n v="570"/>
    <s v="PROFIT"/>
    <n v="223"/>
    <s v="B2B"/>
    <x v="0"/>
    <x v="3"/>
    <s v="CASH"/>
  </r>
  <r>
    <s v="ID-1247"/>
    <s v="WEST"/>
    <x v="1"/>
    <x v="3"/>
    <x v="2"/>
    <d v="2022-12-10T00:00:00"/>
    <s v="SAT"/>
    <s v="DEC"/>
    <x v="3"/>
    <s v="Q4"/>
    <s v="WEEKEND"/>
    <n v="64"/>
    <n v="15"/>
    <n v="5"/>
    <n v="320"/>
    <n v="10"/>
    <n v="960"/>
    <n v="640"/>
    <s v="PROFIT"/>
    <n v="816"/>
    <s v="B2C"/>
    <x v="1"/>
    <x v="0"/>
    <s v="CASH"/>
  </r>
  <r>
    <s v="ID-2963"/>
    <s v="EAST"/>
    <x v="5"/>
    <x v="5"/>
    <x v="5"/>
    <d v="2022-12-11T00:00:00"/>
    <s v="SUN"/>
    <s v="DEC"/>
    <x v="3"/>
    <s v="Q4"/>
    <s v="WEEKEND"/>
    <n v="92"/>
    <n v="10"/>
    <n v="4"/>
    <n v="368"/>
    <n v="6"/>
    <n v="920"/>
    <n v="552"/>
    <s v="PROFIT"/>
    <n v="804"/>
    <s v="B2C"/>
    <x v="1"/>
    <x v="2"/>
    <s v="UPI"/>
  </r>
  <r>
    <s v="ID-7896"/>
    <s v="SOUTH"/>
    <x v="0"/>
    <x v="5"/>
    <x v="4"/>
    <d v="2022-12-12T00:00:00"/>
    <s v="MON"/>
    <s v="DEC"/>
    <x v="3"/>
    <s v="Q4"/>
    <s v="WEEKDAY"/>
    <n v="79"/>
    <n v="10"/>
    <n v="4"/>
    <n v="316"/>
    <n v="6"/>
    <n v="790"/>
    <n v="474"/>
    <s v="PROFIT"/>
    <n v="792"/>
    <s v="B2B"/>
    <x v="1"/>
    <x v="3"/>
    <s v="UPI"/>
  </r>
  <r>
    <s v="ID-7308"/>
    <s v="WEST"/>
    <x v="2"/>
    <x v="3"/>
    <x v="4"/>
    <d v="2022-12-13T00:00:00"/>
    <s v="TUE"/>
    <s v="DEC"/>
    <x v="3"/>
    <s v="Q4"/>
    <s v="WEEKDAY"/>
    <n v="31"/>
    <n v="15"/>
    <n v="5"/>
    <n v="155"/>
    <n v="10"/>
    <n v="465"/>
    <n v="310"/>
    <s v="PROFIT"/>
    <n v="609"/>
    <s v="B2C"/>
    <x v="0"/>
    <x v="3"/>
    <s v="UPI"/>
  </r>
  <r>
    <s v="ID-6655"/>
    <s v="WEST"/>
    <x v="2"/>
    <x v="6"/>
    <x v="1"/>
    <d v="2022-12-14T00:00:00"/>
    <s v="WED"/>
    <s v="DEC"/>
    <x v="3"/>
    <s v="Q4"/>
    <s v="WEEKDAY"/>
    <n v="26"/>
    <n v="25"/>
    <n v="10"/>
    <n v="260"/>
    <n v="15"/>
    <n v="650"/>
    <n v="390"/>
    <s v="PROFIT"/>
    <n v="160"/>
    <s v="B2B"/>
    <x v="1"/>
    <x v="2"/>
    <s v="UPI"/>
  </r>
  <r>
    <s v="ID-7447"/>
    <s v="WEST"/>
    <x v="7"/>
    <x v="5"/>
    <x v="2"/>
    <d v="2022-12-15T00:00:00"/>
    <s v="THU"/>
    <s v="DEC"/>
    <x v="3"/>
    <s v="Q4"/>
    <s v="WEEKDAY"/>
    <n v="52"/>
    <n v="10"/>
    <n v="4"/>
    <n v="208"/>
    <n v="6"/>
    <n v="520"/>
    <n v="312"/>
    <s v="PROFIT"/>
    <n v="746"/>
    <s v="B2B"/>
    <x v="1"/>
    <x v="2"/>
    <s v="UPI"/>
  </r>
  <r>
    <s v="ID-1510"/>
    <s v="WEST"/>
    <x v="3"/>
    <x v="3"/>
    <x v="3"/>
    <d v="2022-12-16T00:00:00"/>
    <s v="FRI"/>
    <s v="DEC"/>
    <x v="3"/>
    <s v="Q4"/>
    <s v="WEEKDAY"/>
    <n v="17"/>
    <n v="15"/>
    <n v="5"/>
    <n v="85"/>
    <n v="10"/>
    <n v="255"/>
    <n v="170"/>
    <s v="PROFIT"/>
    <n v="890"/>
    <s v="B2B"/>
    <x v="0"/>
    <x v="2"/>
    <s v="UPI"/>
  </r>
  <r>
    <s v="ID-1158"/>
    <s v="WEST"/>
    <x v="8"/>
    <x v="1"/>
    <x v="0"/>
    <d v="2022-12-17T00:00:00"/>
    <s v="SAT"/>
    <s v="DEC"/>
    <x v="3"/>
    <s v="Q4"/>
    <s v="WEEKEND"/>
    <n v="78"/>
    <n v="5"/>
    <n v="3"/>
    <n v="234"/>
    <n v="2"/>
    <n v="390"/>
    <n v="156"/>
    <s v="PROFIT"/>
    <n v="604"/>
    <s v="B2B"/>
    <x v="0"/>
    <x v="0"/>
    <s v="UPI"/>
  </r>
  <r>
    <s v="ID-7779"/>
    <s v="SOUTH"/>
    <x v="1"/>
    <x v="2"/>
    <x v="5"/>
    <d v="2022-12-18T00:00:00"/>
    <s v="SUN"/>
    <s v="DEC"/>
    <x v="3"/>
    <s v="Q4"/>
    <s v="WEEKEND"/>
    <n v="42"/>
    <n v="5"/>
    <n v="2"/>
    <n v="84"/>
    <n v="3"/>
    <n v="210"/>
    <n v="126"/>
    <s v="PROFIT"/>
    <n v="711"/>
    <s v="B2C"/>
    <x v="1"/>
    <x v="2"/>
    <s v="CASH"/>
  </r>
  <r>
    <s v="ID-2387"/>
    <s v="NORTH"/>
    <x v="3"/>
    <x v="4"/>
    <x v="0"/>
    <d v="2022-12-19T00:00:00"/>
    <s v="MON"/>
    <s v="DEC"/>
    <x v="3"/>
    <s v="Q4"/>
    <s v="WEEKDAY"/>
    <n v="97"/>
    <n v="40"/>
    <n v="7"/>
    <n v="679"/>
    <n v="33"/>
    <n v="3880"/>
    <n v="3201"/>
    <s v="PROFIT"/>
    <n v="329"/>
    <s v="B2C"/>
    <x v="0"/>
    <x v="2"/>
    <s v="CREDIT"/>
  </r>
  <r>
    <s v="ID-7309"/>
    <s v="WEST"/>
    <x v="2"/>
    <x v="0"/>
    <x v="4"/>
    <d v="2022-12-20T00:00:00"/>
    <s v="TUE"/>
    <s v="DEC"/>
    <x v="3"/>
    <s v="Q4"/>
    <s v="WEEKDAY"/>
    <n v="31"/>
    <n v="5"/>
    <n v="2"/>
    <n v="62"/>
    <n v="3"/>
    <n v="155"/>
    <n v="93"/>
    <s v="PROFIT"/>
    <n v="517"/>
    <s v="B2C"/>
    <x v="1"/>
    <x v="1"/>
    <s v="UPI"/>
  </r>
  <r>
    <s v="ID-1988"/>
    <s v="EAST"/>
    <x v="2"/>
    <x v="6"/>
    <x v="2"/>
    <d v="2022-12-21T00:00:00"/>
    <s v="WED"/>
    <s v="DEC"/>
    <x v="3"/>
    <s v="Q4"/>
    <s v="WEEKDAY"/>
    <n v="57"/>
    <n v="25"/>
    <n v="10"/>
    <n v="570"/>
    <n v="15"/>
    <n v="1425"/>
    <n v="855"/>
    <s v="PROFIT"/>
    <n v="150"/>
    <s v="B2C"/>
    <x v="1"/>
    <x v="0"/>
    <s v="UPI"/>
  </r>
  <r>
    <s v="ID-4002"/>
    <s v="EAST"/>
    <x v="4"/>
    <x v="4"/>
    <x v="0"/>
    <d v="2022-12-22T00:00:00"/>
    <s v="THU"/>
    <s v="DEC"/>
    <x v="3"/>
    <s v="Q4"/>
    <s v="WEEKDAY"/>
    <n v="91"/>
    <n v="40"/>
    <n v="7"/>
    <n v="637"/>
    <n v="33"/>
    <n v="3640"/>
    <n v="3003"/>
    <s v="PROFIT"/>
    <n v="285"/>
    <s v="B2B"/>
    <x v="1"/>
    <x v="0"/>
    <s v="CREDIT"/>
  </r>
  <r>
    <s v="ID-1614"/>
    <s v="NORTH"/>
    <x v="0"/>
    <x v="5"/>
    <x v="2"/>
    <d v="2022-12-23T00:00:00"/>
    <s v="FRI"/>
    <s v="DEC"/>
    <x v="3"/>
    <s v="Q4"/>
    <s v="WEEKDAY"/>
    <n v="81"/>
    <n v="10"/>
    <n v="4"/>
    <n v="324"/>
    <n v="6"/>
    <n v="810"/>
    <n v="486"/>
    <s v="PROFIT"/>
    <n v="138"/>
    <s v="B2C"/>
    <x v="0"/>
    <x v="2"/>
    <s v="CREDIT"/>
  </r>
  <r>
    <s v="ID-1626"/>
    <s v="WEST"/>
    <x v="5"/>
    <x v="6"/>
    <x v="2"/>
    <d v="2022-12-24T00:00:00"/>
    <s v="SAT"/>
    <s v="DEC"/>
    <x v="3"/>
    <s v="Q4"/>
    <s v="WEEKEND"/>
    <n v="48"/>
    <n v="25"/>
    <n v="10"/>
    <n v="480"/>
    <n v="15"/>
    <n v="1200"/>
    <n v="720"/>
    <s v="PROFIT"/>
    <n v="92"/>
    <s v="B2C"/>
    <x v="1"/>
    <x v="0"/>
    <s v="UPI"/>
  </r>
  <r>
    <s v="ID-7234"/>
    <s v="NORTH"/>
    <x v="8"/>
    <x v="0"/>
    <x v="3"/>
    <d v="2022-12-25T00:00:00"/>
    <s v="SUN"/>
    <s v="DEC"/>
    <x v="3"/>
    <s v="Q4"/>
    <s v="WEEKEND"/>
    <n v="14"/>
    <n v="5"/>
    <n v="2"/>
    <n v="28"/>
    <n v="3"/>
    <n v="70"/>
    <n v="42"/>
    <s v="PROFIT"/>
    <n v="586"/>
    <s v="B2C"/>
    <x v="1"/>
    <x v="1"/>
    <s v="CASH"/>
  </r>
  <r>
    <s v="ID-1803"/>
    <s v="WEST"/>
    <x v="8"/>
    <x v="0"/>
    <x v="1"/>
    <d v="2022-12-26T00:00:00"/>
    <s v="MON"/>
    <s v="DEC"/>
    <x v="3"/>
    <s v="Q4"/>
    <s v="WEEKDAY"/>
    <n v="35"/>
    <n v="5"/>
    <n v="2"/>
    <n v="70"/>
    <n v="3"/>
    <n v="175"/>
    <n v="105"/>
    <s v="PROFIT"/>
    <n v="226"/>
    <s v="B2B"/>
    <x v="0"/>
    <x v="2"/>
    <s v="UPI"/>
  </r>
  <r>
    <s v="ID-7443"/>
    <s v="EAST"/>
    <x v="0"/>
    <x v="3"/>
    <x v="0"/>
    <d v="2022-12-27T00:00:00"/>
    <s v="TUE"/>
    <s v="DEC"/>
    <x v="3"/>
    <s v="Q4"/>
    <s v="WEEKDAY"/>
    <n v="44"/>
    <n v="15"/>
    <n v="5"/>
    <n v="220"/>
    <n v="10"/>
    <n v="660"/>
    <n v="440"/>
    <s v="PROFIT"/>
    <n v="111"/>
    <s v="B2C"/>
    <x v="1"/>
    <x v="2"/>
    <s v="CASH"/>
  </r>
  <r>
    <s v="ID-6159"/>
    <s v="WEST"/>
    <x v="5"/>
    <x v="3"/>
    <x v="3"/>
    <d v="2022-12-28T00:00:00"/>
    <s v="WED"/>
    <s v="DEC"/>
    <x v="3"/>
    <s v="Q4"/>
    <s v="WEEKDAY"/>
    <n v="98"/>
    <n v="15"/>
    <n v="5"/>
    <n v="490"/>
    <n v="10"/>
    <n v="1470"/>
    <n v="980"/>
    <s v="PROFIT"/>
    <n v="614"/>
    <s v="B2C"/>
    <x v="1"/>
    <x v="1"/>
    <s v="UPI"/>
  </r>
  <r>
    <s v="ID-3016"/>
    <s v="NORTH"/>
    <x v="1"/>
    <x v="4"/>
    <x v="0"/>
    <d v="2022-12-29T00:00:00"/>
    <s v="THU"/>
    <s v="DEC"/>
    <x v="3"/>
    <s v="Q4"/>
    <s v="WEEKDAY"/>
    <n v="31"/>
    <n v="40"/>
    <n v="7"/>
    <n v="217"/>
    <n v="33"/>
    <n v="1240"/>
    <n v="1023"/>
    <s v="PROFIT"/>
    <n v="290"/>
    <s v="B2C"/>
    <x v="1"/>
    <x v="3"/>
    <s v="CASH"/>
  </r>
  <r>
    <s v="ID-4042"/>
    <s v="NORTH"/>
    <x v="5"/>
    <x v="6"/>
    <x v="3"/>
    <d v="2022-12-30T00:00:00"/>
    <s v="FRI"/>
    <s v="DEC"/>
    <x v="3"/>
    <s v="Q4"/>
    <s v="WEEKDAY"/>
    <n v="51"/>
    <n v="25"/>
    <n v="10"/>
    <n v="510"/>
    <n v="15"/>
    <n v="1275"/>
    <n v="765"/>
    <s v="PROFIT"/>
    <n v="373"/>
    <s v="B2C"/>
    <x v="1"/>
    <x v="2"/>
    <s v="CREDIT"/>
  </r>
  <r>
    <s v="ID-5096"/>
    <s v="EAST"/>
    <x v="3"/>
    <x v="0"/>
    <x v="5"/>
    <d v="2022-12-31T00:00:00"/>
    <s v="SAT"/>
    <s v="DEC"/>
    <x v="3"/>
    <s v="Q4"/>
    <s v="WEEKEND"/>
    <n v="43"/>
    <n v="5"/>
    <n v="2"/>
    <n v="86"/>
    <n v="3"/>
    <n v="215"/>
    <n v="129"/>
    <s v="PROFIT"/>
    <n v="663"/>
    <s v="B2B"/>
    <x v="0"/>
    <x v="0"/>
    <s v="CREDIT"/>
  </r>
  <r>
    <s v="ID-4508"/>
    <s v="SOUTH"/>
    <x v="5"/>
    <x v="2"/>
    <x v="2"/>
    <d v="2023-01-01T00:00:00"/>
    <s v="SUN"/>
    <s v="JAN"/>
    <x v="4"/>
    <s v="Q1"/>
    <s v="WEEKEND"/>
    <n v="15"/>
    <n v="5"/>
    <n v="2"/>
    <n v="30"/>
    <n v="3"/>
    <n v="75"/>
    <n v="45"/>
    <s v="PROFIT"/>
    <n v="528"/>
    <s v="B2C"/>
    <x v="0"/>
    <x v="2"/>
    <s v="CREDIT"/>
  </r>
  <r>
    <s v="ID-1398"/>
    <s v="NORTH"/>
    <x v="3"/>
    <x v="4"/>
    <x v="1"/>
    <d v="2023-01-02T00:00:00"/>
    <s v="MON"/>
    <s v="JAN"/>
    <x v="4"/>
    <s v="Q1"/>
    <s v="WEEKDAY"/>
    <n v="89"/>
    <n v="40"/>
    <n v="7"/>
    <n v="623"/>
    <n v="33"/>
    <n v="3560"/>
    <n v="2937"/>
    <s v="PROFIT"/>
    <n v="992"/>
    <s v="B2C"/>
    <x v="0"/>
    <x v="2"/>
    <s v="UPI"/>
  </r>
  <r>
    <s v="ID-6775"/>
    <s v="WEST"/>
    <x v="0"/>
    <x v="3"/>
    <x v="3"/>
    <d v="2023-01-03T00:00:00"/>
    <s v="TUE"/>
    <s v="JAN"/>
    <x v="4"/>
    <s v="Q1"/>
    <s v="WEEKDAY"/>
    <n v="22"/>
    <n v="15"/>
    <n v="5"/>
    <n v="110"/>
    <n v="10"/>
    <n v="330"/>
    <n v="220"/>
    <s v="PROFIT"/>
    <n v="698"/>
    <s v="B2B"/>
    <x v="1"/>
    <x v="2"/>
    <s v="CASH"/>
  </r>
  <r>
    <s v="ID-3318"/>
    <s v="WEST"/>
    <x v="1"/>
    <x v="3"/>
    <x v="0"/>
    <d v="2023-01-04T00:00:00"/>
    <s v="WED"/>
    <s v="JAN"/>
    <x v="4"/>
    <s v="Q1"/>
    <s v="WEEKDAY"/>
    <n v="67"/>
    <n v="15"/>
    <n v="5"/>
    <n v="335"/>
    <n v="10"/>
    <n v="1005"/>
    <n v="670"/>
    <s v="PROFIT"/>
    <n v="917"/>
    <s v="B2C"/>
    <x v="0"/>
    <x v="0"/>
    <s v="UPI"/>
  </r>
  <r>
    <s v="ID-6790"/>
    <s v="WEST"/>
    <x v="0"/>
    <x v="3"/>
    <x v="0"/>
    <d v="2023-01-05T00:00:00"/>
    <s v="THU"/>
    <s v="JAN"/>
    <x v="4"/>
    <s v="Q1"/>
    <s v="WEEKDAY"/>
    <n v="25"/>
    <n v="15"/>
    <n v="5"/>
    <n v="125"/>
    <n v="10"/>
    <n v="375"/>
    <n v="250"/>
    <s v="PROFIT"/>
    <n v="953"/>
    <s v="B2B"/>
    <x v="0"/>
    <x v="3"/>
    <s v="UPI"/>
  </r>
  <r>
    <s v="ID-4019"/>
    <s v="WEST"/>
    <x v="8"/>
    <x v="1"/>
    <x v="5"/>
    <d v="2023-01-06T00:00:00"/>
    <s v="FRI"/>
    <s v="JAN"/>
    <x v="4"/>
    <s v="Q1"/>
    <s v="WEEKDAY"/>
    <n v="48"/>
    <n v="5"/>
    <n v="3"/>
    <n v="144"/>
    <n v="2"/>
    <n v="240"/>
    <n v="96"/>
    <s v="PROFIT"/>
    <n v="151"/>
    <s v="B2B"/>
    <x v="0"/>
    <x v="2"/>
    <s v="UPI"/>
  </r>
  <r>
    <s v="ID-7112"/>
    <s v="SOUTH"/>
    <x v="3"/>
    <x v="1"/>
    <x v="4"/>
    <d v="2023-01-07T00:00:00"/>
    <s v="SAT"/>
    <s v="JAN"/>
    <x v="4"/>
    <s v="Q1"/>
    <s v="WEEKEND"/>
    <n v="96"/>
    <n v="5"/>
    <n v="3"/>
    <n v="288"/>
    <n v="2"/>
    <n v="480"/>
    <n v="192"/>
    <s v="PROFIT"/>
    <n v="257"/>
    <s v="B2B"/>
    <x v="1"/>
    <x v="1"/>
    <s v="UPI"/>
  </r>
  <r>
    <s v="ID-8554"/>
    <s v="WEST"/>
    <x v="8"/>
    <x v="1"/>
    <x v="2"/>
    <d v="2023-01-08T00:00:00"/>
    <s v="SUN"/>
    <s v="JAN"/>
    <x v="4"/>
    <s v="Q1"/>
    <s v="WEEKEND"/>
    <n v="65"/>
    <n v="5"/>
    <n v="3"/>
    <n v="195"/>
    <n v="2"/>
    <n v="325"/>
    <n v="130"/>
    <s v="PROFIT"/>
    <n v="832"/>
    <s v="B2C"/>
    <x v="0"/>
    <x v="2"/>
    <s v="CASH"/>
  </r>
  <r>
    <s v="ID-7654"/>
    <s v="EAST"/>
    <x v="6"/>
    <x v="1"/>
    <x v="3"/>
    <d v="2023-01-09T00:00:00"/>
    <s v="MON"/>
    <s v="JAN"/>
    <x v="4"/>
    <s v="Q1"/>
    <s v="WEEKDAY"/>
    <n v="20"/>
    <n v="5"/>
    <n v="3"/>
    <n v="60"/>
    <n v="2"/>
    <n v="100"/>
    <n v="40"/>
    <s v="PROFIT"/>
    <n v="368"/>
    <s v="B2C"/>
    <x v="0"/>
    <x v="2"/>
    <s v="UPI"/>
  </r>
  <r>
    <s v="ID-1760"/>
    <s v="SOUTH"/>
    <x v="7"/>
    <x v="5"/>
    <x v="1"/>
    <d v="2023-01-10T00:00:00"/>
    <s v="TUE"/>
    <s v="JAN"/>
    <x v="4"/>
    <s v="Q1"/>
    <s v="WEEKDAY"/>
    <n v="17"/>
    <n v="10"/>
    <n v="4"/>
    <n v="68"/>
    <n v="6"/>
    <n v="170"/>
    <n v="102"/>
    <s v="PROFIT"/>
    <n v="227"/>
    <s v="B2B"/>
    <x v="1"/>
    <x v="0"/>
    <s v="UPI"/>
  </r>
  <r>
    <s v="ID-7256"/>
    <s v="WEST"/>
    <x v="6"/>
    <x v="1"/>
    <x v="5"/>
    <d v="2023-01-11T00:00:00"/>
    <s v="WED"/>
    <s v="JAN"/>
    <x v="4"/>
    <s v="Q1"/>
    <s v="WEEKDAY"/>
    <n v="96"/>
    <n v="5"/>
    <n v="3"/>
    <n v="288"/>
    <n v="2"/>
    <n v="480"/>
    <n v="192"/>
    <s v="PROFIT"/>
    <n v="218"/>
    <s v="B2C"/>
    <x v="0"/>
    <x v="1"/>
    <s v="UPI"/>
  </r>
  <r>
    <s v="ID-5503"/>
    <s v="NORTH"/>
    <x v="1"/>
    <x v="3"/>
    <x v="4"/>
    <d v="2023-01-12T00:00:00"/>
    <s v="THU"/>
    <s v="JAN"/>
    <x v="4"/>
    <s v="Q1"/>
    <s v="WEEKDAY"/>
    <n v="21"/>
    <n v="15"/>
    <n v="5"/>
    <n v="105"/>
    <n v="10"/>
    <n v="315"/>
    <n v="210"/>
    <s v="PROFIT"/>
    <n v="665"/>
    <s v="B2B"/>
    <x v="1"/>
    <x v="0"/>
    <s v="UPI"/>
  </r>
  <r>
    <s v="ID-3273"/>
    <s v="EAST"/>
    <x v="8"/>
    <x v="2"/>
    <x v="0"/>
    <d v="2023-01-13T00:00:00"/>
    <s v="FRI"/>
    <s v="JAN"/>
    <x v="4"/>
    <s v="Q1"/>
    <s v="WEEKDAY"/>
    <n v="75"/>
    <n v="5"/>
    <n v="2"/>
    <n v="150"/>
    <n v="3"/>
    <n v="375"/>
    <n v="225"/>
    <s v="PROFIT"/>
    <n v="766"/>
    <s v="B2C"/>
    <x v="0"/>
    <x v="0"/>
    <s v="CREDIT"/>
  </r>
  <r>
    <s v="ID-3899"/>
    <s v="EAST"/>
    <x v="8"/>
    <x v="2"/>
    <x v="0"/>
    <d v="2023-01-14T00:00:00"/>
    <s v="SAT"/>
    <s v="JAN"/>
    <x v="4"/>
    <s v="Q1"/>
    <s v="WEEKEND"/>
    <n v="29"/>
    <n v="5"/>
    <n v="2"/>
    <n v="58"/>
    <n v="3"/>
    <n v="145"/>
    <n v="87"/>
    <s v="PROFIT"/>
    <n v="228"/>
    <s v="B2C"/>
    <x v="0"/>
    <x v="2"/>
    <s v="UPI"/>
  </r>
  <r>
    <s v="ID-6275"/>
    <s v="SOUTH"/>
    <x v="5"/>
    <x v="1"/>
    <x v="1"/>
    <d v="2023-01-15T00:00:00"/>
    <s v="SUN"/>
    <s v="JAN"/>
    <x v="4"/>
    <s v="Q1"/>
    <s v="WEEKEND"/>
    <n v="92"/>
    <n v="5"/>
    <n v="3"/>
    <n v="276"/>
    <n v="2"/>
    <n v="460"/>
    <n v="184"/>
    <s v="PROFIT"/>
    <n v="353"/>
    <s v="B2C"/>
    <x v="0"/>
    <x v="1"/>
    <s v="CASH"/>
  </r>
  <r>
    <s v="ID-3656"/>
    <s v="EAST"/>
    <x v="2"/>
    <x v="0"/>
    <x v="5"/>
    <d v="2023-01-16T00:00:00"/>
    <s v="MON"/>
    <s v="JAN"/>
    <x v="4"/>
    <s v="Q1"/>
    <s v="WEEKDAY"/>
    <n v="36"/>
    <n v="5"/>
    <n v="2"/>
    <n v="72"/>
    <n v="3"/>
    <n v="180"/>
    <n v="108"/>
    <s v="PROFIT"/>
    <n v="803"/>
    <s v="B2C"/>
    <x v="0"/>
    <x v="2"/>
    <s v="CASH"/>
  </r>
  <r>
    <s v="ID-7021"/>
    <s v="NORTH"/>
    <x v="7"/>
    <x v="2"/>
    <x v="3"/>
    <d v="2023-01-17T00:00:00"/>
    <s v="TUE"/>
    <s v="JAN"/>
    <x v="4"/>
    <s v="Q1"/>
    <s v="WEEKDAY"/>
    <n v="75"/>
    <n v="5"/>
    <n v="2"/>
    <n v="150"/>
    <n v="3"/>
    <n v="375"/>
    <n v="225"/>
    <s v="PROFIT"/>
    <n v="698"/>
    <s v="B2C"/>
    <x v="1"/>
    <x v="3"/>
    <s v="CREDIT"/>
  </r>
  <r>
    <s v="ID-2758"/>
    <s v="SOUTH"/>
    <x v="4"/>
    <x v="5"/>
    <x v="4"/>
    <d v="2023-01-18T00:00:00"/>
    <s v="WED"/>
    <s v="JAN"/>
    <x v="4"/>
    <s v="Q1"/>
    <s v="WEEKDAY"/>
    <n v="12"/>
    <n v="10"/>
    <n v="4"/>
    <n v="48"/>
    <n v="6"/>
    <n v="120"/>
    <n v="72"/>
    <s v="PROFIT"/>
    <n v="459"/>
    <s v="B2C"/>
    <x v="0"/>
    <x v="3"/>
    <s v="CREDIT"/>
  </r>
  <r>
    <s v="ID-8829"/>
    <s v="EAST"/>
    <x v="8"/>
    <x v="6"/>
    <x v="0"/>
    <d v="2023-01-19T00:00:00"/>
    <s v="THU"/>
    <s v="JAN"/>
    <x v="4"/>
    <s v="Q1"/>
    <s v="WEEKDAY"/>
    <n v="85"/>
    <n v="25"/>
    <n v="10"/>
    <n v="850"/>
    <n v="15"/>
    <n v="2125"/>
    <n v="1275"/>
    <s v="PROFIT"/>
    <n v="65"/>
    <s v="B2B"/>
    <x v="1"/>
    <x v="1"/>
    <s v="CASH"/>
  </r>
  <r>
    <s v="ID-2741"/>
    <s v="EAST"/>
    <x v="4"/>
    <x v="6"/>
    <x v="3"/>
    <d v="2023-01-20T00:00:00"/>
    <s v="FRI"/>
    <s v="JAN"/>
    <x v="4"/>
    <s v="Q1"/>
    <s v="WEEKDAY"/>
    <n v="41"/>
    <n v="25"/>
    <n v="10"/>
    <n v="410"/>
    <n v="15"/>
    <n v="1025"/>
    <n v="615"/>
    <s v="PROFIT"/>
    <n v="378"/>
    <s v="B2C"/>
    <x v="1"/>
    <x v="1"/>
    <s v="UPI"/>
  </r>
  <r>
    <s v="ID-2670"/>
    <s v="WEST"/>
    <x v="8"/>
    <x v="5"/>
    <x v="5"/>
    <d v="2023-01-21T00:00:00"/>
    <s v="SAT"/>
    <s v="JAN"/>
    <x v="4"/>
    <s v="Q1"/>
    <s v="WEEKEND"/>
    <n v="78"/>
    <n v="10"/>
    <n v="4"/>
    <n v="312"/>
    <n v="6"/>
    <n v="780"/>
    <n v="468"/>
    <s v="PROFIT"/>
    <n v="952"/>
    <s v="B2B"/>
    <x v="0"/>
    <x v="2"/>
    <s v="UPI"/>
  </r>
  <r>
    <s v="ID-3662"/>
    <s v="SOUTH"/>
    <x v="6"/>
    <x v="2"/>
    <x v="4"/>
    <d v="2023-01-22T00:00:00"/>
    <s v="SUN"/>
    <s v="JAN"/>
    <x v="4"/>
    <s v="Q1"/>
    <s v="WEEKEND"/>
    <n v="81"/>
    <n v="5"/>
    <n v="2"/>
    <n v="162"/>
    <n v="3"/>
    <n v="405"/>
    <n v="243"/>
    <s v="PROFIT"/>
    <n v="881"/>
    <s v="B2C"/>
    <x v="1"/>
    <x v="1"/>
    <s v="UPI"/>
  </r>
  <r>
    <s v="ID-6397"/>
    <s v="WEST"/>
    <x v="5"/>
    <x v="1"/>
    <x v="1"/>
    <d v="2023-01-23T00:00:00"/>
    <s v="MON"/>
    <s v="JAN"/>
    <x v="4"/>
    <s v="Q1"/>
    <s v="WEEKDAY"/>
    <n v="97"/>
    <n v="5"/>
    <n v="3"/>
    <n v="291"/>
    <n v="2"/>
    <n v="485"/>
    <n v="194"/>
    <s v="PROFIT"/>
    <n v="953"/>
    <s v="B2C"/>
    <x v="0"/>
    <x v="3"/>
    <s v="CASH"/>
  </r>
  <r>
    <s v="ID-4005"/>
    <s v="WEST"/>
    <x v="8"/>
    <x v="6"/>
    <x v="1"/>
    <d v="2023-01-24T00:00:00"/>
    <s v="TUE"/>
    <s v="JAN"/>
    <x v="4"/>
    <s v="Q1"/>
    <s v="WEEKDAY"/>
    <n v="50"/>
    <n v="25"/>
    <n v="10"/>
    <n v="500"/>
    <n v="15"/>
    <n v="1250"/>
    <n v="750"/>
    <s v="PROFIT"/>
    <n v="648"/>
    <s v="B2C"/>
    <x v="0"/>
    <x v="1"/>
    <s v="CASH"/>
  </r>
  <r>
    <s v="ID-3126"/>
    <s v="WEST"/>
    <x v="7"/>
    <x v="3"/>
    <x v="3"/>
    <d v="2023-01-25T00:00:00"/>
    <s v="WED"/>
    <s v="JAN"/>
    <x v="4"/>
    <s v="Q1"/>
    <s v="WEEKDAY"/>
    <n v="76"/>
    <n v="15"/>
    <n v="5"/>
    <n v="380"/>
    <n v="10"/>
    <n v="1140"/>
    <n v="760"/>
    <s v="PROFIT"/>
    <n v="966"/>
    <s v="B2C"/>
    <x v="1"/>
    <x v="2"/>
    <s v="CREDIT"/>
  </r>
  <r>
    <s v="ID-8918"/>
    <s v="WEST"/>
    <x v="8"/>
    <x v="0"/>
    <x v="5"/>
    <d v="2023-01-26T00:00:00"/>
    <s v="THU"/>
    <s v="JAN"/>
    <x v="4"/>
    <s v="Q1"/>
    <s v="WEEKDAY"/>
    <n v="79"/>
    <n v="5"/>
    <n v="2"/>
    <n v="158"/>
    <n v="3"/>
    <n v="395"/>
    <n v="237"/>
    <s v="PROFIT"/>
    <n v="775"/>
    <s v="B2C"/>
    <x v="1"/>
    <x v="2"/>
    <s v="UPI"/>
  </r>
  <r>
    <s v="ID-5409"/>
    <s v="EAST"/>
    <x v="0"/>
    <x v="0"/>
    <x v="2"/>
    <d v="2023-01-27T00:00:00"/>
    <s v="FRI"/>
    <s v="JAN"/>
    <x v="4"/>
    <s v="Q1"/>
    <s v="WEEKDAY"/>
    <n v="35"/>
    <n v="5"/>
    <n v="2"/>
    <n v="70"/>
    <n v="3"/>
    <n v="175"/>
    <n v="105"/>
    <s v="PROFIT"/>
    <n v="850"/>
    <s v="B2C"/>
    <x v="1"/>
    <x v="3"/>
    <s v="CREDIT"/>
  </r>
  <r>
    <s v="ID-5619"/>
    <s v="EAST"/>
    <x v="8"/>
    <x v="4"/>
    <x v="0"/>
    <d v="2023-01-28T00:00:00"/>
    <s v="SAT"/>
    <s v="JAN"/>
    <x v="4"/>
    <s v="Q1"/>
    <s v="WEEKEND"/>
    <n v="11"/>
    <n v="40"/>
    <n v="7"/>
    <n v="77"/>
    <n v="33"/>
    <n v="440"/>
    <n v="363"/>
    <s v="PROFIT"/>
    <n v="980"/>
    <s v="B2B"/>
    <x v="1"/>
    <x v="3"/>
    <s v="UPI"/>
  </r>
  <r>
    <s v="ID-5084"/>
    <s v="EAST"/>
    <x v="6"/>
    <x v="6"/>
    <x v="5"/>
    <d v="2023-01-29T00:00:00"/>
    <s v="SUN"/>
    <s v="JAN"/>
    <x v="4"/>
    <s v="Q1"/>
    <s v="WEEKEND"/>
    <n v="54"/>
    <n v="25"/>
    <n v="10"/>
    <n v="540"/>
    <n v="15"/>
    <n v="1350"/>
    <n v="810"/>
    <s v="PROFIT"/>
    <n v="917"/>
    <s v="B2C"/>
    <x v="1"/>
    <x v="1"/>
    <s v="CASH"/>
  </r>
  <r>
    <s v="ID-6695"/>
    <s v="SOUTH"/>
    <x v="7"/>
    <x v="0"/>
    <x v="4"/>
    <d v="2023-01-30T00:00:00"/>
    <s v="MON"/>
    <s v="JAN"/>
    <x v="4"/>
    <s v="Q1"/>
    <s v="WEEKDAY"/>
    <n v="42"/>
    <n v="5"/>
    <n v="2"/>
    <n v="84"/>
    <n v="3"/>
    <n v="210"/>
    <n v="126"/>
    <s v="PROFIT"/>
    <n v="677"/>
    <s v="B2C"/>
    <x v="0"/>
    <x v="1"/>
    <s v="CASH"/>
  </r>
  <r>
    <s v="ID-3138"/>
    <s v="SOUTH"/>
    <x v="4"/>
    <x v="4"/>
    <x v="3"/>
    <d v="2023-01-31T00:00:00"/>
    <s v="TUE"/>
    <s v="JAN"/>
    <x v="4"/>
    <s v="Q1"/>
    <s v="WEEKDAY"/>
    <n v="22"/>
    <n v="40"/>
    <n v="7"/>
    <n v="154"/>
    <n v="33"/>
    <n v="880"/>
    <n v="726"/>
    <s v="PROFIT"/>
    <n v="898"/>
    <s v="B2C"/>
    <x v="0"/>
    <x v="3"/>
    <s v="CREDIT"/>
  </r>
  <r>
    <s v="ID-1492"/>
    <s v="WEST"/>
    <x v="4"/>
    <x v="0"/>
    <x v="1"/>
    <d v="2023-02-01T00:00:00"/>
    <s v="WED"/>
    <s v="FEB"/>
    <x v="4"/>
    <s v="Q1"/>
    <s v="WEEKDAY"/>
    <n v="42"/>
    <n v="5"/>
    <n v="2"/>
    <n v="84"/>
    <n v="3"/>
    <n v="210"/>
    <n v="126"/>
    <s v="PROFIT"/>
    <n v="718"/>
    <s v="B2C"/>
    <x v="1"/>
    <x v="3"/>
    <s v="CREDIT"/>
  </r>
  <r>
    <s v="ID-2232"/>
    <s v="SOUTH"/>
    <x v="6"/>
    <x v="3"/>
    <x v="3"/>
    <d v="2023-02-02T00:00:00"/>
    <s v="THU"/>
    <s v="FEB"/>
    <x v="4"/>
    <s v="Q1"/>
    <s v="WEEKDAY"/>
    <n v="20"/>
    <n v="15"/>
    <n v="5"/>
    <n v="100"/>
    <n v="10"/>
    <n v="300"/>
    <n v="200"/>
    <s v="PROFIT"/>
    <n v="492"/>
    <s v="B2B"/>
    <x v="0"/>
    <x v="0"/>
    <s v="UPI"/>
  </r>
  <r>
    <s v="ID-1472"/>
    <s v="SOUTH"/>
    <x v="4"/>
    <x v="4"/>
    <x v="3"/>
    <d v="2023-02-03T00:00:00"/>
    <s v="FRI"/>
    <s v="FEB"/>
    <x v="4"/>
    <s v="Q1"/>
    <s v="WEEKDAY"/>
    <n v="91"/>
    <n v="40"/>
    <n v="7"/>
    <n v="637"/>
    <n v="33"/>
    <n v="3640"/>
    <n v="3003"/>
    <s v="PROFIT"/>
    <n v="680"/>
    <s v="B2C"/>
    <x v="0"/>
    <x v="2"/>
    <s v="UPI"/>
  </r>
  <r>
    <s v="ID-8145"/>
    <s v="EAST"/>
    <x v="4"/>
    <x v="2"/>
    <x v="0"/>
    <d v="2023-02-04T00:00:00"/>
    <s v="SAT"/>
    <s v="FEB"/>
    <x v="4"/>
    <s v="Q1"/>
    <s v="WEEKEND"/>
    <n v="37"/>
    <n v="5"/>
    <n v="2"/>
    <n v="74"/>
    <n v="3"/>
    <n v="185"/>
    <n v="111"/>
    <s v="PROFIT"/>
    <n v="526"/>
    <s v="B2B"/>
    <x v="1"/>
    <x v="1"/>
    <s v="CASH"/>
  </r>
  <r>
    <s v="ID-5866"/>
    <s v="WEST"/>
    <x v="5"/>
    <x v="0"/>
    <x v="0"/>
    <d v="2023-02-05T00:00:00"/>
    <s v="SUN"/>
    <s v="FEB"/>
    <x v="4"/>
    <s v="Q1"/>
    <s v="WEEKEND"/>
    <n v="57"/>
    <n v="5"/>
    <n v="2"/>
    <n v="114"/>
    <n v="3"/>
    <n v="285"/>
    <n v="171"/>
    <s v="PROFIT"/>
    <n v="672"/>
    <s v="B2C"/>
    <x v="0"/>
    <x v="3"/>
    <s v="CASH"/>
  </r>
  <r>
    <s v="ID-5759"/>
    <s v="SOUTH"/>
    <x v="4"/>
    <x v="2"/>
    <x v="5"/>
    <d v="2023-02-06T00:00:00"/>
    <s v="MON"/>
    <s v="FEB"/>
    <x v="4"/>
    <s v="Q1"/>
    <s v="WEEKDAY"/>
    <n v="37"/>
    <n v="5"/>
    <n v="2"/>
    <n v="74"/>
    <n v="3"/>
    <n v="185"/>
    <n v="111"/>
    <s v="PROFIT"/>
    <n v="223"/>
    <s v="B2C"/>
    <x v="1"/>
    <x v="0"/>
    <s v="UPI"/>
  </r>
  <r>
    <s v="ID-5653"/>
    <s v="NORTH"/>
    <x v="2"/>
    <x v="5"/>
    <x v="3"/>
    <d v="2023-02-07T00:00:00"/>
    <s v="TUE"/>
    <s v="FEB"/>
    <x v="4"/>
    <s v="Q1"/>
    <s v="WEEKDAY"/>
    <n v="78"/>
    <n v="10"/>
    <n v="4"/>
    <n v="312"/>
    <n v="6"/>
    <n v="780"/>
    <n v="468"/>
    <s v="PROFIT"/>
    <n v="292"/>
    <s v="B2C"/>
    <x v="1"/>
    <x v="2"/>
    <s v="CREDIT"/>
  </r>
  <r>
    <s v="ID-4673"/>
    <s v="NORTH"/>
    <x v="1"/>
    <x v="1"/>
    <x v="0"/>
    <d v="2023-02-08T00:00:00"/>
    <s v="WED"/>
    <s v="FEB"/>
    <x v="4"/>
    <s v="Q1"/>
    <s v="WEEKDAY"/>
    <n v="19"/>
    <n v="5"/>
    <n v="3"/>
    <n v="57"/>
    <n v="2"/>
    <n v="95"/>
    <n v="38"/>
    <s v="PROFIT"/>
    <n v="454"/>
    <s v="B2C"/>
    <x v="1"/>
    <x v="0"/>
    <s v="UPI"/>
  </r>
  <r>
    <s v="ID-5116"/>
    <s v="WEST"/>
    <x v="0"/>
    <x v="1"/>
    <x v="1"/>
    <d v="2023-02-09T00:00:00"/>
    <s v="THU"/>
    <s v="FEB"/>
    <x v="4"/>
    <s v="Q1"/>
    <s v="WEEKDAY"/>
    <n v="16"/>
    <n v="5"/>
    <n v="3"/>
    <n v="48"/>
    <n v="2"/>
    <n v="80"/>
    <n v="32"/>
    <s v="PROFIT"/>
    <n v="394"/>
    <s v="B2C"/>
    <x v="1"/>
    <x v="0"/>
    <s v="UPI"/>
  </r>
  <r>
    <s v="ID-2709"/>
    <s v="NORTH"/>
    <x v="5"/>
    <x v="3"/>
    <x v="4"/>
    <d v="2023-02-10T00:00:00"/>
    <s v="FRI"/>
    <s v="FEB"/>
    <x v="4"/>
    <s v="Q1"/>
    <s v="WEEKDAY"/>
    <n v="44"/>
    <n v="15"/>
    <n v="5"/>
    <n v="220"/>
    <n v="10"/>
    <n v="660"/>
    <n v="440"/>
    <s v="PROFIT"/>
    <n v="101"/>
    <s v="B2B"/>
    <x v="1"/>
    <x v="2"/>
    <s v="CREDIT"/>
  </r>
  <r>
    <s v="ID-2465"/>
    <s v="WEST"/>
    <x v="6"/>
    <x v="0"/>
    <x v="5"/>
    <d v="2023-02-11T00:00:00"/>
    <s v="SAT"/>
    <s v="FEB"/>
    <x v="4"/>
    <s v="Q1"/>
    <s v="WEEKEND"/>
    <n v="46"/>
    <n v="5"/>
    <n v="2"/>
    <n v="92"/>
    <n v="3"/>
    <n v="230"/>
    <n v="138"/>
    <s v="PROFIT"/>
    <n v="995"/>
    <s v="B2C"/>
    <x v="1"/>
    <x v="1"/>
    <s v="CASH"/>
  </r>
  <r>
    <s v="ID-6027"/>
    <s v="NORTH"/>
    <x v="1"/>
    <x v="5"/>
    <x v="0"/>
    <d v="2023-02-12T00:00:00"/>
    <s v="SUN"/>
    <s v="FEB"/>
    <x v="4"/>
    <s v="Q1"/>
    <s v="WEEKEND"/>
    <n v="90"/>
    <n v="10"/>
    <n v="4"/>
    <n v="360"/>
    <n v="6"/>
    <n v="900"/>
    <n v="540"/>
    <s v="PROFIT"/>
    <n v="245"/>
    <s v="B2C"/>
    <x v="0"/>
    <x v="3"/>
    <s v="CASH"/>
  </r>
  <r>
    <s v="ID-2690"/>
    <s v="EAST"/>
    <x v="8"/>
    <x v="0"/>
    <x v="4"/>
    <d v="2023-02-13T00:00:00"/>
    <s v="MON"/>
    <s v="FEB"/>
    <x v="4"/>
    <s v="Q1"/>
    <s v="WEEKDAY"/>
    <n v="46"/>
    <n v="5"/>
    <n v="2"/>
    <n v="92"/>
    <n v="3"/>
    <n v="230"/>
    <n v="138"/>
    <s v="PROFIT"/>
    <n v="85"/>
    <s v="B2B"/>
    <x v="0"/>
    <x v="3"/>
    <s v="UPI"/>
  </r>
  <r>
    <s v="ID-7628"/>
    <s v="SOUTH"/>
    <x v="1"/>
    <x v="3"/>
    <x v="2"/>
    <d v="2023-02-14T00:00:00"/>
    <s v="TUE"/>
    <s v="FEB"/>
    <x v="4"/>
    <s v="Q1"/>
    <s v="WEEKDAY"/>
    <n v="77"/>
    <n v="15"/>
    <n v="5"/>
    <n v="385"/>
    <n v="10"/>
    <n v="1155"/>
    <n v="770"/>
    <s v="PROFIT"/>
    <n v="729"/>
    <s v="B2C"/>
    <x v="0"/>
    <x v="3"/>
    <s v="UPI"/>
  </r>
  <r>
    <s v="ID-8105"/>
    <s v="EAST"/>
    <x v="5"/>
    <x v="4"/>
    <x v="2"/>
    <d v="2023-02-15T00:00:00"/>
    <s v="WED"/>
    <s v="FEB"/>
    <x v="4"/>
    <s v="Q1"/>
    <s v="WEEKDAY"/>
    <n v="61"/>
    <n v="40"/>
    <n v="7"/>
    <n v="427"/>
    <n v="33"/>
    <n v="2440"/>
    <n v="2013"/>
    <s v="PROFIT"/>
    <n v="931"/>
    <s v="B2B"/>
    <x v="1"/>
    <x v="3"/>
    <s v="UPI"/>
  </r>
  <r>
    <s v="ID-5724"/>
    <s v="WEST"/>
    <x v="1"/>
    <x v="5"/>
    <x v="2"/>
    <d v="2023-02-16T00:00:00"/>
    <s v="THU"/>
    <s v="FEB"/>
    <x v="4"/>
    <s v="Q1"/>
    <s v="WEEKDAY"/>
    <n v="90"/>
    <n v="10"/>
    <n v="4"/>
    <n v="360"/>
    <n v="6"/>
    <n v="900"/>
    <n v="540"/>
    <s v="PROFIT"/>
    <n v="542"/>
    <s v="B2B"/>
    <x v="1"/>
    <x v="0"/>
    <s v="CREDIT"/>
  </r>
  <r>
    <s v="ID-2627"/>
    <s v="SOUTH"/>
    <x v="7"/>
    <x v="0"/>
    <x v="5"/>
    <d v="2023-02-17T00:00:00"/>
    <s v="FRI"/>
    <s v="FEB"/>
    <x v="4"/>
    <s v="Q1"/>
    <s v="WEEKDAY"/>
    <n v="26"/>
    <n v="5"/>
    <n v="2"/>
    <n v="52"/>
    <n v="3"/>
    <n v="130"/>
    <n v="78"/>
    <s v="PROFIT"/>
    <n v="799"/>
    <s v="B2B"/>
    <x v="1"/>
    <x v="0"/>
    <s v="CREDIT"/>
  </r>
  <r>
    <s v="ID-7922"/>
    <s v="SOUTH"/>
    <x v="8"/>
    <x v="5"/>
    <x v="1"/>
    <d v="2023-02-18T00:00:00"/>
    <s v="SAT"/>
    <s v="FEB"/>
    <x v="4"/>
    <s v="Q1"/>
    <s v="WEEKEND"/>
    <n v="40"/>
    <n v="10"/>
    <n v="4"/>
    <n v="160"/>
    <n v="6"/>
    <n v="400"/>
    <n v="240"/>
    <s v="PROFIT"/>
    <n v="623"/>
    <s v="B2C"/>
    <x v="1"/>
    <x v="0"/>
    <s v="CREDIT"/>
  </r>
  <r>
    <s v="ID-4323"/>
    <s v="EAST"/>
    <x v="6"/>
    <x v="0"/>
    <x v="4"/>
    <d v="2023-02-19T00:00:00"/>
    <s v="SUN"/>
    <s v="FEB"/>
    <x v="4"/>
    <s v="Q1"/>
    <s v="WEEKEND"/>
    <n v="41"/>
    <n v="5"/>
    <n v="2"/>
    <n v="82"/>
    <n v="3"/>
    <n v="205"/>
    <n v="123"/>
    <s v="PROFIT"/>
    <n v="332"/>
    <s v="B2B"/>
    <x v="0"/>
    <x v="0"/>
    <s v="UPI"/>
  </r>
  <r>
    <s v="ID-1802"/>
    <s v="SOUTH"/>
    <x v="4"/>
    <x v="1"/>
    <x v="4"/>
    <d v="2023-02-20T00:00:00"/>
    <s v="MON"/>
    <s v="FEB"/>
    <x v="4"/>
    <s v="Q1"/>
    <s v="WEEKDAY"/>
    <n v="20"/>
    <n v="5"/>
    <n v="3"/>
    <n v="60"/>
    <n v="2"/>
    <n v="100"/>
    <n v="40"/>
    <s v="PROFIT"/>
    <n v="122"/>
    <s v="B2C"/>
    <x v="1"/>
    <x v="3"/>
    <s v="CREDIT"/>
  </r>
  <r>
    <s v="ID-7638"/>
    <s v="SOUTH"/>
    <x v="5"/>
    <x v="5"/>
    <x v="2"/>
    <d v="2023-02-21T00:00:00"/>
    <s v="TUE"/>
    <s v="FEB"/>
    <x v="4"/>
    <s v="Q1"/>
    <s v="WEEKDAY"/>
    <n v="75"/>
    <n v="10"/>
    <n v="4"/>
    <n v="300"/>
    <n v="6"/>
    <n v="750"/>
    <n v="450"/>
    <s v="PROFIT"/>
    <n v="441"/>
    <s v="B2C"/>
    <x v="0"/>
    <x v="1"/>
    <s v="UPI"/>
  </r>
  <r>
    <s v="ID-8084"/>
    <s v="EAST"/>
    <x v="4"/>
    <x v="2"/>
    <x v="2"/>
    <d v="2023-02-22T00:00:00"/>
    <s v="WED"/>
    <s v="FEB"/>
    <x v="4"/>
    <s v="Q1"/>
    <s v="WEEKDAY"/>
    <n v="32"/>
    <n v="5"/>
    <n v="2"/>
    <n v="64"/>
    <n v="3"/>
    <n v="160"/>
    <n v="96"/>
    <s v="PROFIT"/>
    <n v="565"/>
    <s v="B2C"/>
    <x v="1"/>
    <x v="2"/>
    <s v="CASH"/>
  </r>
  <r>
    <s v="ID-6722"/>
    <s v="EAST"/>
    <x v="6"/>
    <x v="3"/>
    <x v="3"/>
    <d v="2023-02-23T00:00:00"/>
    <s v="THU"/>
    <s v="FEB"/>
    <x v="4"/>
    <s v="Q1"/>
    <s v="WEEKDAY"/>
    <n v="28"/>
    <n v="15"/>
    <n v="5"/>
    <n v="140"/>
    <n v="10"/>
    <n v="420"/>
    <n v="280"/>
    <s v="PROFIT"/>
    <n v="291"/>
    <s v="B2B"/>
    <x v="1"/>
    <x v="2"/>
    <s v="CREDIT"/>
  </r>
  <r>
    <s v="ID-7010"/>
    <s v="NORTH"/>
    <x v="7"/>
    <x v="4"/>
    <x v="4"/>
    <d v="2023-02-24T00:00:00"/>
    <s v="FRI"/>
    <s v="FEB"/>
    <x v="4"/>
    <s v="Q1"/>
    <s v="WEEKDAY"/>
    <n v="75"/>
    <n v="40"/>
    <n v="7"/>
    <n v="525"/>
    <n v="33"/>
    <n v="3000"/>
    <n v="2475"/>
    <s v="PROFIT"/>
    <n v="791"/>
    <s v="B2C"/>
    <x v="1"/>
    <x v="1"/>
    <s v="CASH"/>
  </r>
  <r>
    <s v="ID-1984"/>
    <s v="SOUTH"/>
    <x v="3"/>
    <x v="3"/>
    <x v="5"/>
    <d v="2023-02-25T00:00:00"/>
    <s v="SAT"/>
    <s v="FEB"/>
    <x v="4"/>
    <s v="Q1"/>
    <s v="WEEKEND"/>
    <n v="64"/>
    <n v="15"/>
    <n v="5"/>
    <n v="320"/>
    <n v="10"/>
    <n v="960"/>
    <n v="640"/>
    <s v="PROFIT"/>
    <n v="920"/>
    <s v="B2B"/>
    <x v="1"/>
    <x v="2"/>
    <s v="CASH"/>
  </r>
  <r>
    <s v="ID-4336"/>
    <s v="SOUTH"/>
    <x v="8"/>
    <x v="1"/>
    <x v="3"/>
    <d v="2023-02-26T00:00:00"/>
    <s v="SUN"/>
    <s v="FEB"/>
    <x v="4"/>
    <s v="Q1"/>
    <s v="WEEKEND"/>
    <n v="29"/>
    <n v="5"/>
    <n v="3"/>
    <n v="87"/>
    <n v="2"/>
    <n v="145"/>
    <n v="58"/>
    <s v="PROFIT"/>
    <n v="317"/>
    <s v="B2B"/>
    <x v="1"/>
    <x v="1"/>
    <s v="CASH"/>
  </r>
  <r>
    <s v="ID-2922"/>
    <s v="EAST"/>
    <x v="6"/>
    <x v="6"/>
    <x v="0"/>
    <d v="2023-02-27T00:00:00"/>
    <s v="MON"/>
    <s v="FEB"/>
    <x v="4"/>
    <s v="Q1"/>
    <s v="WEEKDAY"/>
    <n v="37"/>
    <n v="25"/>
    <n v="10"/>
    <n v="370"/>
    <n v="15"/>
    <n v="925"/>
    <n v="555"/>
    <s v="PROFIT"/>
    <n v="349"/>
    <s v="B2B"/>
    <x v="0"/>
    <x v="0"/>
    <s v="CASH"/>
  </r>
  <r>
    <s v="ID-5490"/>
    <s v="NORTH"/>
    <x v="8"/>
    <x v="5"/>
    <x v="1"/>
    <d v="2023-02-28T00:00:00"/>
    <s v="TUE"/>
    <s v="FEB"/>
    <x v="4"/>
    <s v="Q1"/>
    <s v="WEEKDAY"/>
    <n v="97"/>
    <n v="10"/>
    <n v="4"/>
    <n v="388"/>
    <n v="6"/>
    <n v="970"/>
    <n v="582"/>
    <s v="PROFIT"/>
    <n v="758"/>
    <s v="B2B"/>
    <x v="1"/>
    <x v="3"/>
    <s v="UPI"/>
  </r>
  <r>
    <s v="ID-8375"/>
    <s v="EAST"/>
    <x v="6"/>
    <x v="2"/>
    <x v="0"/>
    <d v="2023-03-01T00:00:00"/>
    <s v="WED"/>
    <s v="MAR"/>
    <x v="4"/>
    <s v="Q1"/>
    <s v="WEEKDAY"/>
    <n v="71"/>
    <n v="5"/>
    <n v="2"/>
    <n v="142"/>
    <n v="3"/>
    <n v="355"/>
    <n v="213"/>
    <s v="PROFIT"/>
    <n v="82"/>
    <s v="B2B"/>
    <x v="0"/>
    <x v="0"/>
    <s v="UPI"/>
  </r>
  <r>
    <s v="ID-1031"/>
    <s v="WEST"/>
    <x v="2"/>
    <x v="0"/>
    <x v="0"/>
    <d v="2023-03-02T00:00:00"/>
    <s v="THU"/>
    <s v="MAR"/>
    <x v="4"/>
    <s v="Q1"/>
    <s v="WEEKDAY"/>
    <n v="55"/>
    <n v="5"/>
    <n v="2"/>
    <n v="110"/>
    <n v="3"/>
    <n v="275"/>
    <n v="165"/>
    <s v="PROFIT"/>
    <n v="170"/>
    <s v="B2C"/>
    <x v="1"/>
    <x v="3"/>
    <s v="UPI"/>
  </r>
  <r>
    <s v="ID-7178"/>
    <s v="WEST"/>
    <x v="5"/>
    <x v="1"/>
    <x v="5"/>
    <d v="2023-03-03T00:00:00"/>
    <s v="FRI"/>
    <s v="MAR"/>
    <x v="4"/>
    <s v="Q1"/>
    <s v="WEEKDAY"/>
    <n v="71"/>
    <n v="5"/>
    <n v="3"/>
    <n v="213"/>
    <n v="2"/>
    <n v="355"/>
    <n v="142"/>
    <s v="PROFIT"/>
    <n v="897"/>
    <s v="B2B"/>
    <x v="1"/>
    <x v="3"/>
    <s v="UPI"/>
  </r>
  <r>
    <s v="ID-7639"/>
    <s v="WEST"/>
    <x v="2"/>
    <x v="1"/>
    <x v="0"/>
    <d v="2023-03-04T00:00:00"/>
    <s v="SAT"/>
    <s v="MAR"/>
    <x v="4"/>
    <s v="Q1"/>
    <s v="WEEKEND"/>
    <n v="63"/>
    <n v="5"/>
    <n v="3"/>
    <n v="189"/>
    <n v="2"/>
    <n v="315"/>
    <n v="126"/>
    <s v="PROFIT"/>
    <n v="891"/>
    <s v="B2C"/>
    <x v="0"/>
    <x v="2"/>
    <s v="CREDIT"/>
  </r>
  <r>
    <s v="ID-4257"/>
    <s v="SOUTH"/>
    <x v="8"/>
    <x v="0"/>
    <x v="4"/>
    <d v="2023-03-05T00:00:00"/>
    <s v="SUN"/>
    <s v="MAR"/>
    <x v="4"/>
    <s v="Q1"/>
    <s v="WEEKEND"/>
    <n v="85"/>
    <n v="5"/>
    <n v="2"/>
    <n v="170"/>
    <n v="3"/>
    <n v="425"/>
    <n v="255"/>
    <s v="PROFIT"/>
    <n v="586"/>
    <s v="B2C"/>
    <x v="1"/>
    <x v="0"/>
    <s v="CASH"/>
  </r>
  <r>
    <s v="ID-8797"/>
    <s v="WEST"/>
    <x v="3"/>
    <x v="5"/>
    <x v="1"/>
    <d v="2023-03-06T00:00:00"/>
    <s v="MON"/>
    <s v="MAR"/>
    <x v="4"/>
    <s v="Q1"/>
    <s v="WEEKDAY"/>
    <n v="54"/>
    <n v="10"/>
    <n v="4"/>
    <n v="216"/>
    <n v="6"/>
    <n v="540"/>
    <n v="324"/>
    <s v="PROFIT"/>
    <n v="691"/>
    <s v="B2B"/>
    <x v="0"/>
    <x v="3"/>
    <s v="CASH"/>
  </r>
  <r>
    <s v="ID-2076"/>
    <s v="EAST"/>
    <x v="3"/>
    <x v="2"/>
    <x v="3"/>
    <d v="2023-03-07T00:00:00"/>
    <s v="TUE"/>
    <s v="MAR"/>
    <x v="4"/>
    <s v="Q1"/>
    <s v="WEEKDAY"/>
    <n v="51"/>
    <n v="5"/>
    <n v="2"/>
    <n v="102"/>
    <n v="3"/>
    <n v="255"/>
    <n v="153"/>
    <s v="PROFIT"/>
    <n v="363"/>
    <s v="B2C"/>
    <x v="0"/>
    <x v="0"/>
    <s v="CREDIT"/>
  </r>
  <r>
    <s v="ID-6920"/>
    <s v="EAST"/>
    <x v="4"/>
    <x v="2"/>
    <x v="0"/>
    <d v="2023-03-08T00:00:00"/>
    <s v="WED"/>
    <s v="MAR"/>
    <x v="4"/>
    <s v="Q1"/>
    <s v="WEEKDAY"/>
    <n v="99"/>
    <n v="5"/>
    <n v="2"/>
    <n v="198"/>
    <n v="3"/>
    <n v="495"/>
    <n v="297"/>
    <s v="PROFIT"/>
    <n v="156"/>
    <s v="B2B"/>
    <x v="0"/>
    <x v="0"/>
    <s v="UPI"/>
  </r>
  <r>
    <s v="ID-5354"/>
    <s v="SOUTH"/>
    <x v="7"/>
    <x v="0"/>
    <x v="1"/>
    <d v="2023-03-09T00:00:00"/>
    <s v="THU"/>
    <s v="MAR"/>
    <x v="4"/>
    <s v="Q1"/>
    <s v="WEEKDAY"/>
    <n v="71"/>
    <n v="5"/>
    <n v="2"/>
    <n v="142"/>
    <n v="3"/>
    <n v="355"/>
    <n v="213"/>
    <s v="PROFIT"/>
    <n v="574"/>
    <s v="B2B"/>
    <x v="0"/>
    <x v="0"/>
    <s v="CREDIT"/>
  </r>
  <r>
    <s v="ID-2053"/>
    <s v="SOUTH"/>
    <x v="1"/>
    <x v="6"/>
    <x v="0"/>
    <d v="2023-03-10T00:00:00"/>
    <s v="FRI"/>
    <s v="MAR"/>
    <x v="4"/>
    <s v="Q1"/>
    <s v="WEEKDAY"/>
    <n v="15"/>
    <n v="25"/>
    <n v="10"/>
    <n v="150"/>
    <n v="15"/>
    <n v="375"/>
    <n v="225"/>
    <s v="PROFIT"/>
    <n v="794"/>
    <s v="B2B"/>
    <x v="1"/>
    <x v="3"/>
    <s v="UPI"/>
  </r>
  <r>
    <s v="ID-8477"/>
    <s v="EAST"/>
    <x v="8"/>
    <x v="5"/>
    <x v="1"/>
    <d v="2023-03-11T00:00:00"/>
    <s v="SAT"/>
    <s v="MAR"/>
    <x v="4"/>
    <s v="Q1"/>
    <s v="WEEKEND"/>
    <n v="26"/>
    <n v="10"/>
    <n v="4"/>
    <n v="104"/>
    <n v="6"/>
    <n v="260"/>
    <n v="156"/>
    <s v="PROFIT"/>
    <n v="775"/>
    <s v="B2B"/>
    <x v="1"/>
    <x v="1"/>
    <s v="UPI"/>
  </r>
  <r>
    <s v="ID-6265"/>
    <s v="SOUTH"/>
    <x v="8"/>
    <x v="1"/>
    <x v="3"/>
    <d v="2023-03-12T00:00:00"/>
    <s v="SUN"/>
    <s v="MAR"/>
    <x v="4"/>
    <s v="Q1"/>
    <s v="WEEKEND"/>
    <n v="15"/>
    <n v="5"/>
    <n v="3"/>
    <n v="45"/>
    <n v="2"/>
    <n v="75"/>
    <n v="30"/>
    <s v="PROFIT"/>
    <n v="920"/>
    <s v="B2C"/>
    <x v="0"/>
    <x v="3"/>
    <s v="CREDIT"/>
  </r>
  <r>
    <s v="ID-1890"/>
    <s v="SOUTH"/>
    <x v="8"/>
    <x v="1"/>
    <x v="4"/>
    <d v="2023-03-13T00:00:00"/>
    <s v="MON"/>
    <s v="MAR"/>
    <x v="4"/>
    <s v="Q1"/>
    <s v="WEEKDAY"/>
    <n v="13"/>
    <n v="5"/>
    <n v="3"/>
    <n v="39"/>
    <n v="2"/>
    <n v="65"/>
    <n v="26"/>
    <s v="PROFIT"/>
    <n v="794"/>
    <s v="B2C"/>
    <x v="0"/>
    <x v="1"/>
    <s v="UPI"/>
  </r>
  <r>
    <s v="ID-4679"/>
    <s v="NORTH"/>
    <x v="5"/>
    <x v="3"/>
    <x v="2"/>
    <d v="2023-03-14T00:00:00"/>
    <s v="TUE"/>
    <s v="MAR"/>
    <x v="4"/>
    <s v="Q1"/>
    <s v="WEEKDAY"/>
    <n v="75"/>
    <n v="15"/>
    <n v="5"/>
    <n v="375"/>
    <n v="10"/>
    <n v="1125"/>
    <n v="750"/>
    <s v="PROFIT"/>
    <n v="182"/>
    <s v="B2B"/>
    <x v="0"/>
    <x v="2"/>
    <s v="CREDIT"/>
  </r>
  <r>
    <s v="ID-3640"/>
    <s v="WEST"/>
    <x v="4"/>
    <x v="5"/>
    <x v="1"/>
    <d v="2023-03-15T00:00:00"/>
    <s v="WED"/>
    <s v="MAR"/>
    <x v="4"/>
    <s v="Q1"/>
    <s v="WEEKDAY"/>
    <n v="82"/>
    <n v="10"/>
    <n v="4"/>
    <n v="328"/>
    <n v="6"/>
    <n v="820"/>
    <n v="492"/>
    <s v="PROFIT"/>
    <n v="716"/>
    <s v="B2C"/>
    <x v="1"/>
    <x v="1"/>
    <s v="CREDIT"/>
  </r>
  <r>
    <s v="ID-2025"/>
    <s v="EAST"/>
    <x v="3"/>
    <x v="5"/>
    <x v="3"/>
    <d v="2023-03-16T00:00:00"/>
    <s v="THU"/>
    <s v="MAR"/>
    <x v="4"/>
    <s v="Q1"/>
    <s v="WEEKDAY"/>
    <n v="12"/>
    <n v="10"/>
    <n v="4"/>
    <n v="48"/>
    <n v="6"/>
    <n v="120"/>
    <n v="72"/>
    <s v="PROFIT"/>
    <n v="736"/>
    <s v="B2C"/>
    <x v="0"/>
    <x v="1"/>
    <s v="UPI"/>
  </r>
  <r>
    <s v="ID-3200"/>
    <s v="EAST"/>
    <x v="5"/>
    <x v="5"/>
    <x v="3"/>
    <d v="2023-03-17T00:00:00"/>
    <s v="FRI"/>
    <s v="MAR"/>
    <x v="4"/>
    <s v="Q1"/>
    <s v="WEEKDAY"/>
    <n v="20"/>
    <n v="10"/>
    <n v="4"/>
    <n v="80"/>
    <n v="6"/>
    <n v="200"/>
    <n v="120"/>
    <s v="PROFIT"/>
    <n v="636"/>
    <s v="B2B"/>
    <x v="0"/>
    <x v="3"/>
    <s v="UPI"/>
  </r>
  <r>
    <s v="ID-5000"/>
    <s v="EAST"/>
    <x v="0"/>
    <x v="3"/>
    <x v="4"/>
    <d v="2023-03-18T00:00:00"/>
    <s v="SAT"/>
    <s v="MAR"/>
    <x v="4"/>
    <s v="Q1"/>
    <s v="WEEKEND"/>
    <n v="76"/>
    <n v="15"/>
    <n v="5"/>
    <n v="380"/>
    <n v="10"/>
    <n v="1140"/>
    <n v="760"/>
    <s v="PROFIT"/>
    <n v="719"/>
    <s v="B2B"/>
    <x v="0"/>
    <x v="3"/>
    <s v="CREDIT"/>
  </r>
  <r>
    <s v="ID-4901"/>
    <s v="SOUTH"/>
    <x v="3"/>
    <x v="5"/>
    <x v="5"/>
    <d v="2023-03-19T00:00:00"/>
    <s v="SUN"/>
    <s v="MAR"/>
    <x v="4"/>
    <s v="Q1"/>
    <s v="WEEKEND"/>
    <n v="53"/>
    <n v="10"/>
    <n v="4"/>
    <n v="212"/>
    <n v="6"/>
    <n v="530"/>
    <n v="318"/>
    <s v="PROFIT"/>
    <n v="233"/>
    <s v="B2C"/>
    <x v="0"/>
    <x v="1"/>
    <s v="UPI"/>
  </r>
  <r>
    <s v="ID-3886"/>
    <s v="NORTH"/>
    <x v="3"/>
    <x v="2"/>
    <x v="4"/>
    <d v="2023-03-20T00:00:00"/>
    <s v="MON"/>
    <s v="MAR"/>
    <x v="4"/>
    <s v="Q1"/>
    <s v="WEEKDAY"/>
    <n v="99"/>
    <n v="5"/>
    <n v="2"/>
    <n v="198"/>
    <n v="3"/>
    <n v="495"/>
    <n v="297"/>
    <s v="PROFIT"/>
    <n v="289"/>
    <s v="B2B"/>
    <x v="1"/>
    <x v="1"/>
    <s v="CASH"/>
  </r>
  <r>
    <s v="ID-8053"/>
    <s v="SOUTH"/>
    <x v="2"/>
    <x v="4"/>
    <x v="5"/>
    <d v="2023-03-21T00:00:00"/>
    <s v="TUE"/>
    <s v="MAR"/>
    <x v="4"/>
    <s v="Q1"/>
    <s v="WEEKDAY"/>
    <n v="16"/>
    <n v="40"/>
    <n v="7"/>
    <n v="112"/>
    <n v="33"/>
    <n v="640"/>
    <n v="528"/>
    <s v="PROFIT"/>
    <n v="670"/>
    <s v="B2B"/>
    <x v="1"/>
    <x v="3"/>
    <s v="CASH"/>
  </r>
  <r>
    <s v="ID-7555"/>
    <s v="EAST"/>
    <x v="1"/>
    <x v="1"/>
    <x v="3"/>
    <d v="2023-03-22T00:00:00"/>
    <s v="WED"/>
    <s v="MAR"/>
    <x v="4"/>
    <s v="Q1"/>
    <s v="WEEKDAY"/>
    <n v="68"/>
    <n v="5"/>
    <n v="3"/>
    <n v="204"/>
    <n v="2"/>
    <n v="340"/>
    <n v="136"/>
    <s v="PROFIT"/>
    <n v="228"/>
    <s v="B2C"/>
    <x v="1"/>
    <x v="2"/>
    <s v="UPI"/>
  </r>
  <r>
    <s v="ID-8874"/>
    <s v="WEST"/>
    <x v="8"/>
    <x v="2"/>
    <x v="2"/>
    <d v="2023-03-23T00:00:00"/>
    <s v="THU"/>
    <s v="MAR"/>
    <x v="4"/>
    <s v="Q1"/>
    <s v="WEEKDAY"/>
    <n v="90"/>
    <n v="5"/>
    <n v="2"/>
    <n v="180"/>
    <n v="3"/>
    <n v="450"/>
    <n v="270"/>
    <s v="PROFIT"/>
    <n v="318"/>
    <s v="B2C"/>
    <x v="1"/>
    <x v="3"/>
    <s v="UPI"/>
  </r>
  <r>
    <s v="ID-8269"/>
    <s v="WEST"/>
    <x v="8"/>
    <x v="4"/>
    <x v="4"/>
    <d v="2023-03-24T00:00:00"/>
    <s v="FRI"/>
    <s v="MAR"/>
    <x v="4"/>
    <s v="Q1"/>
    <s v="WEEKDAY"/>
    <n v="99"/>
    <n v="40"/>
    <n v="7"/>
    <n v="693"/>
    <n v="33"/>
    <n v="3960"/>
    <n v="3267"/>
    <s v="PROFIT"/>
    <n v="555"/>
    <s v="B2B"/>
    <x v="1"/>
    <x v="2"/>
    <s v="CASH"/>
  </r>
  <r>
    <s v="ID-4810"/>
    <s v="NORTH"/>
    <x v="1"/>
    <x v="2"/>
    <x v="0"/>
    <d v="2023-03-25T00:00:00"/>
    <s v="SAT"/>
    <s v="MAR"/>
    <x v="4"/>
    <s v="Q1"/>
    <s v="WEEKEND"/>
    <n v="59"/>
    <n v="5"/>
    <n v="2"/>
    <n v="118"/>
    <n v="3"/>
    <n v="295"/>
    <n v="177"/>
    <s v="PROFIT"/>
    <n v="67"/>
    <s v="B2B"/>
    <x v="1"/>
    <x v="0"/>
    <s v="CREDIT"/>
  </r>
  <r>
    <s v="ID-8122"/>
    <s v="SOUTH"/>
    <x v="7"/>
    <x v="5"/>
    <x v="3"/>
    <d v="2023-03-26T00:00:00"/>
    <s v="SUN"/>
    <s v="MAR"/>
    <x v="4"/>
    <s v="Q1"/>
    <s v="WEEKEND"/>
    <n v="76"/>
    <n v="10"/>
    <n v="4"/>
    <n v="304"/>
    <n v="6"/>
    <n v="760"/>
    <n v="456"/>
    <s v="PROFIT"/>
    <n v="982"/>
    <s v="B2C"/>
    <x v="1"/>
    <x v="3"/>
    <s v="CREDIT"/>
  </r>
  <r>
    <s v="ID-6674"/>
    <s v="SOUTH"/>
    <x v="0"/>
    <x v="3"/>
    <x v="5"/>
    <d v="2023-03-27T00:00:00"/>
    <s v="MON"/>
    <s v="MAR"/>
    <x v="4"/>
    <s v="Q1"/>
    <s v="WEEKDAY"/>
    <n v="88"/>
    <n v="15"/>
    <n v="5"/>
    <n v="440"/>
    <n v="10"/>
    <n v="1320"/>
    <n v="880"/>
    <s v="PROFIT"/>
    <n v="916"/>
    <s v="B2B"/>
    <x v="0"/>
    <x v="1"/>
    <s v="CREDIT"/>
  </r>
  <r>
    <s v="ID-7239"/>
    <s v="EAST"/>
    <x v="2"/>
    <x v="2"/>
    <x v="3"/>
    <d v="2023-03-28T00:00:00"/>
    <s v="TUE"/>
    <s v="MAR"/>
    <x v="4"/>
    <s v="Q1"/>
    <s v="WEEKDAY"/>
    <n v="73"/>
    <n v="5"/>
    <n v="2"/>
    <n v="146"/>
    <n v="3"/>
    <n v="365"/>
    <n v="219"/>
    <s v="PROFIT"/>
    <n v="305"/>
    <s v="B2C"/>
    <x v="0"/>
    <x v="1"/>
    <s v="UPI"/>
  </r>
  <r>
    <s v="ID-8898"/>
    <s v="NORTH"/>
    <x v="1"/>
    <x v="0"/>
    <x v="1"/>
    <d v="2023-03-29T00:00:00"/>
    <s v="WED"/>
    <s v="MAR"/>
    <x v="4"/>
    <s v="Q1"/>
    <s v="WEEKDAY"/>
    <n v="11"/>
    <n v="5"/>
    <n v="2"/>
    <n v="22"/>
    <n v="3"/>
    <n v="55"/>
    <n v="33"/>
    <s v="PROFIT"/>
    <n v="591"/>
    <s v="B2C"/>
    <x v="1"/>
    <x v="1"/>
    <s v="CASH"/>
  </r>
  <r>
    <s v="ID-7876"/>
    <s v="EAST"/>
    <x v="3"/>
    <x v="1"/>
    <x v="2"/>
    <d v="2023-03-30T00:00:00"/>
    <s v="THU"/>
    <s v="MAR"/>
    <x v="4"/>
    <s v="Q1"/>
    <s v="WEEKDAY"/>
    <n v="83"/>
    <n v="5"/>
    <n v="3"/>
    <n v="249"/>
    <n v="2"/>
    <n v="415"/>
    <n v="166"/>
    <s v="PROFIT"/>
    <n v="307"/>
    <s v="B2C"/>
    <x v="0"/>
    <x v="3"/>
    <s v="CASH"/>
  </r>
  <r>
    <s v="ID-2062"/>
    <s v="WEST"/>
    <x v="0"/>
    <x v="2"/>
    <x v="0"/>
    <d v="2023-03-31T00:00:00"/>
    <s v="FRI"/>
    <s v="MAR"/>
    <x v="4"/>
    <s v="Q1"/>
    <s v="WEEKDAY"/>
    <n v="38"/>
    <n v="5"/>
    <n v="2"/>
    <n v="76"/>
    <n v="3"/>
    <n v="190"/>
    <n v="114"/>
    <s v="PROFIT"/>
    <n v="955"/>
    <s v="B2B"/>
    <x v="1"/>
    <x v="3"/>
    <s v="CREDIT"/>
  </r>
  <r>
    <s v="ID-8584"/>
    <s v="SOUTH"/>
    <x v="4"/>
    <x v="1"/>
    <x v="4"/>
    <d v="2023-04-01T00:00:00"/>
    <s v="SAT"/>
    <s v="APR"/>
    <x v="4"/>
    <s v="Q2"/>
    <s v="WEEKEND"/>
    <n v="98"/>
    <n v="5"/>
    <n v="3"/>
    <n v="294"/>
    <n v="2"/>
    <n v="490"/>
    <n v="196"/>
    <s v="PROFIT"/>
    <n v="891"/>
    <s v="B2B"/>
    <x v="1"/>
    <x v="3"/>
    <s v="CREDIT"/>
  </r>
  <r>
    <s v="ID-6188"/>
    <s v="NORTH"/>
    <x v="3"/>
    <x v="3"/>
    <x v="4"/>
    <d v="2023-04-02T00:00:00"/>
    <s v="SUN"/>
    <s v="APR"/>
    <x v="4"/>
    <s v="Q2"/>
    <s v="WEEKEND"/>
    <n v="74"/>
    <n v="15"/>
    <n v="5"/>
    <n v="370"/>
    <n v="10"/>
    <n v="1110"/>
    <n v="740"/>
    <s v="PROFIT"/>
    <n v="734"/>
    <s v="B2C"/>
    <x v="0"/>
    <x v="2"/>
    <s v="UPI"/>
  </r>
  <r>
    <s v="ID-4318"/>
    <s v="EAST"/>
    <x v="8"/>
    <x v="2"/>
    <x v="3"/>
    <d v="2023-04-03T00:00:00"/>
    <s v="MON"/>
    <s v="APR"/>
    <x v="4"/>
    <s v="Q2"/>
    <s v="WEEKDAY"/>
    <n v="69"/>
    <n v="5"/>
    <n v="2"/>
    <n v="138"/>
    <n v="3"/>
    <n v="345"/>
    <n v="207"/>
    <s v="PROFIT"/>
    <n v="228"/>
    <s v="B2B"/>
    <x v="0"/>
    <x v="2"/>
    <s v="CREDIT"/>
  </r>
  <r>
    <s v="ID-8604"/>
    <s v="NORTH"/>
    <x v="8"/>
    <x v="4"/>
    <x v="1"/>
    <d v="2023-04-04T00:00:00"/>
    <s v="TUE"/>
    <s v="APR"/>
    <x v="4"/>
    <s v="Q2"/>
    <s v="WEEKDAY"/>
    <n v="30"/>
    <n v="40"/>
    <n v="7"/>
    <n v="210"/>
    <n v="33"/>
    <n v="1200"/>
    <n v="990"/>
    <s v="PROFIT"/>
    <n v="957"/>
    <s v="B2C"/>
    <x v="1"/>
    <x v="3"/>
    <s v="UPI"/>
  </r>
  <r>
    <s v="ID-3651"/>
    <s v="NORTH"/>
    <x v="0"/>
    <x v="3"/>
    <x v="3"/>
    <d v="2023-04-05T00:00:00"/>
    <s v="WED"/>
    <s v="APR"/>
    <x v="4"/>
    <s v="Q2"/>
    <s v="WEEKDAY"/>
    <n v="61"/>
    <n v="15"/>
    <n v="5"/>
    <n v="305"/>
    <n v="10"/>
    <n v="915"/>
    <n v="610"/>
    <s v="PROFIT"/>
    <n v="752"/>
    <s v="B2B"/>
    <x v="0"/>
    <x v="3"/>
    <s v="UPI"/>
  </r>
  <r>
    <s v="ID-8552"/>
    <s v="SOUTH"/>
    <x v="8"/>
    <x v="3"/>
    <x v="1"/>
    <d v="2023-04-06T00:00:00"/>
    <s v="THU"/>
    <s v="APR"/>
    <x v="4"/>
    <s v="Q2"/>
    <s v="WEEKDAY"/>
    <n v="84"/>
    <n v="15"/>
    <n v="5"/>
    <n v="420"/>
    <n v="10"/>
    <n v="1260"/>
    <n v="840"/>
    <s v="PROFIT"/>
    <n v="881"/>
    <s v="B2C"/>
    <x v="1"/>
    <x v="0"/>
    <s v="UPI"/>
  </r>
  <r>
    <s v="ID-8737"/>
    <s v="SOUTH"/>
    <x v="8"/>
    <x v="0"/>
    <x v="1"/>
    <d v="2023-04-07T00:00:00"/>
    <s v="FRI"/>
    <s v="APR"/>
    <x v="4"/>
    <s v="Q2"/>
    <s v="WEEKDAY"/>
    <n v="33"/>
    <n v="5"/>
    <n v="2"/>
    <n v="66"/>
    <n v="3"/>
    <n v="165"/>
    <n v="99"/>
    <s v="PROFIT"/>
    <n v="752"/>
    <s v="B2C"/>
    <x v="0"/>
    <x v="3"/>
    <s v="UPI"/>
  </r>
  <r>
    <s v="ID-5233"/>
    <s v="EAST"/>
    <x v="8"/>
    <x v="1"/>
    <x v="2"/>
    <d v="2023-04-08T00:00:00"/>
    <s v="SAT"/>
    <s v="APR"/>
    <x v="4"/>
    <s v="Q2"/>
    <s v="WEEKEND"/>
    <n v="46"/>
    <n v="5"/>
    <n v="3"/>
    <n v="138"/>
    <n v="2"/>
    <n v="230"/>
    <n v="92"/>
    <s v="PROFIT"/>
    <n v="615"/>
    <s v="B2B"/>
    <x v="0"/>
    <x v="0"/>
    <s v="CASH"/>
  </r>
  <r>
    <s v="ID-6475"/>
    <s v="SOUTH"/>
    <x v="8"/>
    <x v="5"/>
    <x v="1"/>
    <d v="2023-04-09T00:00:00"/>
    <s v="SUN"/>
    <s v="APR"/>
    <x v="4"/>
    <s v="Q2"/>
    <s v="WEEKEND"/>
    <n v="77"/>
    <n v="10"/>
    <n v="4"/>
    <n v="308"/>
    <n v="6"/>
    <n v="770"/>
    <n v="462"/>
    <s v="PROFIT"/>
    <n v="45"/>
    <s v="B2B"/>
    <x v="0"/>
    <x v="0"/>
    <s v="CASH"/>
  </r>
  <r>
    <s v="ID-5198"/>
    <s v="SOUTH"/>
    <x v="7"/>
    <x v="4"/>
    <x v="5"/>
    <d v="2023-04-10T00:00:00"/>
    <s v="MON"/>
    <s v="APR"/>
    <x v="4"/>
    <s v="Q2"/>
    <s v="WEEKDAY"/>
    <n v="20"/>
    <n v="40"/>
    <n v="7"/>
    <n v="140"/>
    <n v="33"/>
    <n v="800"/>
    <n v="660"/>
    <s v="PROFIT"/>
    <n v="769"/>
    <s v="B2B"/>
    <x v="0"/>
    <x v="2"/>
    <s v="CREDIT"/>
  </r>
  <r>
    <s v="ID-8128"/>
    <s v="EAST"/>
    <x v="3"/>
    <x v="0"/>
    <x v="0"/>
    <d v="2023-04-11T00:00:00"/>
    <s v="TUE"/>
    <s v="APR"/>
    <x v="4"/>
    <s v="Q2"/>
    <s v="WEEKDAY"/>
    <n v="53"/>
    <n v="5"/>
    <n v="2"/>
    <n v="106"/>
    <n v="3"/>
    <n v="265"/>
    <n v="159"/>
    <s v="PROFIT"/>
    <n v="487"/>
    <s v="B2B"/>
    <x v="1"/>
    <x v="1"/>
    <s v="UPI"/>
  </r>
  <r>
    <s v="ID-2839"/>
    <s v="EAST"/>
    <x v="4"/>
    <x v="2"/>
    <x v="1"/>
    <d v="2023-04-12T00:00:00"/>
    <s v="WED"/>
    <s v="APR"/>
    <x v="4"/>
    <s v="Q2"/>
    <s v="WEEKDAY"/>
    <n v="27"/>
    <n v="5"/>
    <n v="2"/>
    <n v="54"/>
    <n v="3"/>
    <n v="135"/>
    <n v="81"/>
    <s v="PROFIT"/>
    <n v="808"/>
    <s v="B2B"/>
    <x v="1"/>
    <x v="3"/>
    <s v="CASH"/>
  </r>
  <r>
    <s v="ID-5603"/>
    <s v="SOUTH"/>
    <x v="8"/>
    <x v="6"/>
    <x v="5"/>
    <d v="2023-04-13T00:00:00"/>
    <s v="THU"/>
    <s v="APR"/>
    <x v="4"/>
    <s v="Q2"/>
    <s v="WEEKDAY"/>
    <n v="72"/>
    <n v="25"/>
    <n v="10"/>
    <n v="720"/>
    <n v="15"/>
    <n v="1800"/>
    <n v="1080"/>
    <s v="PROFIT"/>
    <n v="23"/>
    <s v="B2B"/>
    <x v="0"/>
    <x v="0"/>
    <s v="UPI"/>
  </r>
  <r>
    <s v="ID-1998"/>
    <s v="NORTH"/>
    <x v="3"/>
    <x v="1"/>
    <x v="0"/>
    <d v="2023-04-14T00:00:00"/>
    <s v="FRI"/>
    <s v="APR"/>
    <x v="4"/>
    <s v="Q2"/>
    <s v="WEEKDAY"/>
    <n v="46"/>
    <n v="5"/>
    <n v="3"/>
    <n v="138"/>
    <n v="2"/>
    <n v="230"/>
    <n v="92"/>
    <s v="PROFIT"/>
    <n v="485"/>
    <s v="B2B"/>
    <x v="0"/>
    <x v="3"/>
    <s v="UPI"/>
  </r>
  <r>
    <s v="ID-4226"/>
    <s v="WEST"/>
    <x v="1"/>
    <x v="4"/>
    <x v="1"/>
    <d v="2023-04-15T00:00:00"/>
    <s v="SAT"/>
    <s v="APR"/>
    <x v="4"/>
    <s v="Q2"/>
    <s v="WEEKEND"/>
    <n v="28"/>
    <n v="40"/>
    <n v="7"/>
    <n v="196"/>
    <n v="33"/>
    <n v="1120"/>
    <n v="924"/>
    <s v="PROFIT"/>
    <n v="803"/>
    <s v="B2B"/>
    <x v="1"/>
    <x v="1"/>
    <s v="UPI"/>
  </r>
  <r>
    <s v="ID-8146"/>
    <s v="NORTH"/>
    <x v="6"/>
    <x v="1"/>
    <x v="1"/>
    <d v="2023-04-16T00:00:00"/>
    <s v="SUN"/>
    <s v="APR"/>
    <x v="4"/>
    <s v="Q2"/>
    <s v="WEEKEND"/>
    <n v="11"/>
    <n v="5"/>
    <n v="3"/>
    <n v="33"/>
    <n v="2"/>
    <n v="55"/>
    <n v="22"/>
    <s v="PROFIT"/>
    <n v="236"/>
    <s v="B2B"/>
    <x v="1"/>
    <x v="2"/>
    <s v="UPI"/>
  </r>
  <r>
    <s v="ID-5618"/>
    <s v="NORTH"/>
    <x v="6"/>
    <x v="6"/>
    <x v="2"/>
    <d v="2023-04-17T00:00:00"/>
    <s v="MON"/>
    <s v="APR"/>
    <x v="4"/>
    <s v="Q2"/>
    <s v="WEEKDAY"/>
    <n v="67"/>
    <n v="25"/>
    <n v="10"/>
    <n v="670"/>
    <n v="15"/>
    <n v="1675"/>
    <n v="1005"/>
    <s v="PROFIT"/>
    <n v="160"/>
    <s v="B2C"/>
    <x v="1"/>
    <x v="3"/>
    <s v="UPI"/>
  </r>
  <r>
    <s v="ID-7869"/>
    <s v="SOUTH"/>
    <x v="5"/>
    <x v="2"/>
    <x v="4"/>
    <d v="2023-04-18T00:00:00"/>
    <s v="TUE"/>
    <s v="APR"/>
    <x v="4"/>
    <s v="Q2"/>
    <s v="WEEKDAY"/>
    <n v="70"/>
    <n v="5"/>
    <n v="2"/>
    <n v="140"/>
    <n v="3"/>
    <n v="350"/>
    <n v="210"/>
    <s v="PROFIT"/>
    <n v="123"/>
    <s v="B2B"/>
    <x v="0"/>
    <x v="1"/>
    <s v="UPI"/>
  </r>
  <r>
    <s v="ID-1219"/>
    <s v="WEST"/>
    <x v="6"/>
    <x v="1"/>
    <x v="4"/>
    <d v="2023-04-19T00:00:00"/>
    <s v="WED"/>
    <s v="APR"/>
    <x v="4"/>
    <s v="Q2"/>
    <s v="WEEKDAY"/>
    <n v="42"/>
    <n v="5"/>
    <n v="3"/>
    <n v="126"/>
    <n v="2"/>
    <n v="210"/>
    <n v="84"/>
    <s v="PROFIT"/>
    <n v="536"/>
    <s v="B2C"/>
    <x v="1"/>
    <x v="2"/>
    <s v="UPI"/>
  </r>
  <r>
    <s v="ID-5692"/>
    <s v="WEST"/>
    <x v="6"/>
    <x v="4"/>
    <x v="4"/>
    <d v="2023-04-20T00:00:00"/>
    <s v="THU"/>
    <s v="APR"/>
    <x v="4"/>
    <s v="Q2"/>
    <s v="WEEKDAY"/>
    <n v="97"/>
    <n v="40"/>
    <n v="7"/>
    <n v="679"/>
    <n v="33"/>
    <n v="3880"/>
    <n v="3201"/>
    <s v="PROFIT"/>
    <n v="587"/>
    <s v="B2B"/>
    <x v="1"/>
    <x v="0"/>
    <s v="CREDIT"/>
  </r>
  <r>
    <s v="ID-7566"/>
    <s v="NORTH"/>
    <x v="3"/>
    <x v="6"/>
    <x v="3"/>
    <d v="2023-04-21T00:00:00"/>
    <s v="FRI"/>
    <s v="APR"/>
    <x v="4"/>
    <s v="Q2"/>
    <s v="WEEKDAY"/>
    <n v="71"/>
    <n v="25"/>
    <n v="10"/>
    <n v="710"/>
    <n v="15"/>
    <n v="1775"/>
    <n v="1065"/>
    <s v="PROFIT"/>
    <n v="462"/>
    <s v="B2C"/>
    <x v="1"/>
    <x v="3"/>
    <s v="CASH"/>
  </r>
  <r>
    <s v="ID-4606"/>
    <s v="WEST"/>
    <x v="3"/>
    <x v="3"/>
    <x v="2"/>
    <d v="2023-04-22T00:00:00"/>
    <s v="SAT"/>
    <s v="APR"/>
    <x v="4"/>
    <s v="Q2"/>
    <s v="WEEKEND"/>
    <n v="35"/>
    <n v="15"/>
    <n v="5"/>
    <n v="175"/>
    <n v="10"/>
    <n v="525"/>
    <n v="350"/>
    <s v="PROFIT"/>
    <n v="508"/>
    <s v="B2B"/>
    <x v="1"/>
    <x v="2"/>
    <s v="CREDIT"/>
  </r>
  <r>
    <s v="ID-7328"/>
    <s v="WEST"/>
    <x v="7"/>
    <x v="3"/>
    <x v="3"/>
    <d v="2023-04-23T00:00:00"/>
    <s v="SUN"/>
    <s v="APR"/>
    <x v="4"/>
    <s v="Q2"/>
    <s v="WEEKEND"/>
    <n v="17"/>
    <n v="15"/>
    <n v="5"/>
    <n v="85"/>
    <n v="10"/>
    <n v="255"/>
    <n v="170"/>
    <s v="PROFIT"/>
    <n v="888"/>
    <s v="B2B"/>
    <x v="0"/>
    <x v="0"/>
    <s v="CREDIT"/>
  </r>
  <r>
    <s v="ID-6598"/>
    <s v="SOUTH"/>
    <x v="6"/>
    <x v="2"/>
    <x v="5"/>
    <d v="2023-04-24T00:00:00"/>
    <s v="MON"/>
    <s v="APR"/>
    <x v="4"/>
    <s v="Q2"/>
    <s v="WEEKDAY"/>
    <n v="67"/>
    <n v="5"/>
    <n v="2"/>
    <n v="134"/>
    <n v="3"/>
    <n v="335"/>
    <n v="201"/>
    <s v="PROFIT"/>
    <n v="477"/>
    <s v="B2C"/>
    <x v="1"/>
    <x v="2"/>
    <s v="UPI"/>
  </r>
  <r>
    <s v="ID-1309"/>
    <s v="NORTH"/>
    <x v="3"/>
    <x v="6"/>
    <x v="5"/>
    <d v="2023-04-25T00:00:00"/>
    <s v="TUE"/>
    <s v="APR"/>
    <x v="4"/>
    <s v="Q2"/>
    <s v="WEEKDAY"/>
    <n v="73"/>
    <n v="25"/>
    <n v="10"/>
    <n v="730"/>
    <n v="15"/>
    <n v="1825"/>
    <n v="1095"/>
    <s v="PROFIT"/>
    <n v="169"/>
    <s v="B2B"/>
    <x v="1"/>
    <x v="1"/>
    <s v="CASH"/>
  </r>
  <r>
    <s v="ID-6826"/>
    <s v="WEST"/>
    <x v="8"/>
    <x v="6"/>
    <x v="5"/>
    <d v="2023-04-26T00:00:00"/>
    <s v="WED"/>
    <s v="APR"/>
    <x v="4"/>
    <s v="Q2"/>
    <s v="WEEKDAY"/>
    <n v="24"/>
    <n v="25"/>
    <n v="10"/>
    <n v="240"/>
    <n v="15"/>
    <n v="600"/>
    <n v="360"/>
    <s v="PROFIT"/>
    <n v="730"/>
    <s v="B2B"/>
    <x v="1"/>
    <x v="0"/>
    <s v="UPI"/>
  </r>
  <r>
    <s v="ID-8778"/>
    <s v="SOUTH"/>
    <x v="8"/>
    <x v="5"/>
    <x v="1"/>
    <d v="2023-04-27T00:00:00"/>
    <s v="THU"/>
    <s v="APR"/>
    <x v="4"/>
    <s v="Q2"/>
    <s v="WEEKDAY"/>
    <n v="38"/>
    <n v="10"/>
    <n v="4"/>
    <n v="152"/>
    <n v="6"/>
    <n v="380"/>
    <n v="228"/>
    <s v="PROFIT"/>
    <n v="379"/>
    <s v="B2B"/>
    <x v="1"/>
    <x v="2"/>
    <s v="CASH"/>
  </r>
  <r>
    <s v="ID-5007"/>
    <s v="SOUTH"/>
    <x v="8"/>
    <x v="5"/>
    <x v="1"/>
    <d v="2023-04-28T00:00:00"/>
    <s v="FRI"/>
    <s v="APR"/>
    <x v="4"/>
    <s v="Q2"/>
    <s v="WEEKDAY"/>
    <n v="97"/>
    <n v="10"/>
    <n v="4"/>
    <n v="388"/>
    <n v="6"/>
    <n v="970"/>
    <n v="582"/>
    <s v="PROFIT"/>
    <n v="54"/>
    <s v="B2B"/>
    <x v="0"/>
    <x v="1"/>
    <s v="UPI"/>
  </r>
  <r>
    <s v="ID-7232"/>
    <s v="NORTH"/>
    <x v="8"/>
    <x v="6"/>
    <x v="0"/>
    <d v="2023-04-29T00:00:00"/>
    <s v="SAT"/>
    <s v="APR"/>
    <x v="4"/>
    <s v="Q2"/>
    <s v="WEEKEND"/>
    <n v="51"/>
    <n v="25"/>
    <n v="10"/>
    <n v="510"/>
    <n v="15"/>
    <n v="1275"/>
    <n v="765"/>
    <s v="PROFIT"/>
    <n v="845"/>
    <s v="B2B"/>
    <x v="0"/>
    <x v="3"/>
    <s v="UPI"/>
  </r>
  <r>
    <s v="ID-7188"/>
    <s v="NORTH"/>
    <x v="3"/>
    <x v="5"/>
    <x v="0"/>
    <d v="2023-04-30T00:00:00"/>
    <s v="SUN"/>
    <s v="APR"/>
    <x v="4"/>
    <s v="Q2"/>
    <s v="WEEKEND"/>
    <n v="74"/>
    <n v="10"/>
    <n v="4"/>
    <n v="296"/>
    <n v="6"/>
    <n v="740"/>
    <n v="444"/>
    <s v="PROFIT"/>
    <n v="637"/>
    <s v="B2B"/>
    <x v="0"/>
    <x v="1"/>
    <s v="CREDIT"/>
  </r>
  <r>
    <s v="ID-5616"/>
    <s v="SOUTH"/>
    <x v="3"/>
    <x v="5"/>
    <x v="0"/>
    <d v="2023-05-01T00:00:00"/>
    <s v="MON"/>
    <s v="MAY"/>
    <x v="4"/>
    <s v="Q2"/>
    <s v="WEEKDAY"/>
    <n v="82"/>
    <n v="10"/>
    <n v="4"/>
    <n v="328"/>
    <n v="6"/>
    <n v="820"/>
    <n v="492"/>
    <s v="PROFIT"/>
    <n v="532"/>
    <s v="B2C"/>
    <x v="0"/>
    <x v="1"/>
    <s v="UPI"/>
  </r>
  <r>
    <s v="ID-7292"/>
    <s v="SOUTH"/>
    <x v="0"/>
    <x v="3"/>
    <x v="1"/>
    <d v="2023-05-02T00:00:00"/>
    <s v="TUE"/>
    <s v="MAY"/>
    <x v="4"/>
    <s v="Q2"/>
    <s v="WEEKDAY"/>
    <n v="39"/>
    <n v="15"/>
    <n v="5"/>
    <n v="195"/>
    <n v="10"/>
    <n v="585"/>
    <n v="390"/>
    <s v="PROFIT"/>
    <n v="129"/>
    <s v="B2B"/>
    <x v="0"/>
    <x v="1"/>
    <s v="CASH"/>
  </r>
  <r>
    <s v="ID-4526"/>
    <s v="WEST"/>
    <x v="3"/>
    <x v="5"/>
    <x v="3"/>
    <d v="2023-05-03T00:00:00"/>
    <s v="WED"/>
    <s v="MAY"/>
    <x v="4"/>
    <s v="Q2"/>
    <s v="WEEKDAY"/>
    <n v="60"/>
    <n v="10"/>
    <n v="4"/>
    <n v="240"/>
    <n v="6"/>
    <n v="600"/>
    <n v="360"/>
    <s v="PROFIT"/>
    <n v="475"/>
    <s v="B2C"/>
    <x v="0"/>
    <x v="0"/>
    <s v="CASH"/>
  </r>
  <r>
    <s v="ID-3128"/>
    <s v="NORTH"/>
    <x v="2"/>
    <x v="2"/>
    <x v="3"/>
    <d v="2023-05-04T00:00:00"/>
    <s v="THU"/>
    <s v="MAY"/>
    <x v="4"/>
    <s v="Q2"/>
    <s v="WEEKDAY"/>
    <n v="18"/>
    <n v="5"/>
    <n v="2"/>
    <n v="36"/>
    <n v="3"/>
    <n v="90"/>
    <n v="54"/>
    <s v="PROFIT"/>
    <n v="949"/>
    <s v="B2C"/>
    <x v="0"/>
    <x v="2"/>
    <s v="UPI"/>
  </r>
  <r>
    <s v="ID-3081"/>
    <s v="WEST"/>
    <x v="7"/>
    <x v="0"/>
    <x v="3"/>
    <d v="2023-05-05T00:00:00"/>
    <s v="FRI"/>
    <s v="MAY"/>
    <x v="4"/>
    <s v="Q2"/>
    <s v="WEEKDAY"/>
    <n v="62"/>
    <n v="5"/>
    <n v="2"/>
    <n v="124"/>
    <n v="3"/>
    <n v="310"/>
    <n v="186"/>
    <s v="PROFIT"/>
    <n v="242"/>
    <s v="B2C"/>
    <x v="0"/>
    <x v="3"/>
    <s v="CASH"/>
  </r>
  <r>
    <s v="ID-1409"/>
    <s v="EAST"/>
    <x v="4"/>
    <x v="0"/>
    <x v="2"/>
    <d v="2023-05-06T00:00:00"/>
    <s v="SAT"/>
    <s v="MAY"/>
    <x v="4"/>
    <s v="Q2"/>
    <s v="WEEKEND"/>
    <n v="52"/>
    <n v="5"/>
    <n v="2"/>
    <n v="104"/>
    <n v="3"/>
    <n v="260"/>
    <n v="156"/>
    <s v="PROFIT"/>
    <n v="138"/>
    <s v="B2C"/>
    <x v="1"/>
    <x v="0"/>
    <s v="UPI"/>
  </r>
  <r>
    <s v="ID-2479"/>
    <s v="EAST"/>
    <x v="5"/>
    <x v="3"/>
    <x v="0"/>
    <d v="2023-05-07T00:00:00"/>
    <s v="SUN"/>
    <s v="MAY"/>
    <x v="4"/>
    <s v="Q2"/>
    <s v="WEEKEND"/>
    <n v="42"/>
    <n v="15"/>
    <n v="5"/>
    <n v="210"/>
    <n v="10"/>
    <n v="630"/>
    <n v="420"/>
    <s v="PROFIT"/>
    <n v="995"/>
    <s v="B2B"/>
    <x v="1"/>
    <x v="1"/>
    <s v="UPI"/>
  </r>
  <r>
    <s v="ID-4593"/>
    <s v="EAST"/>
    <x v="7"/>
    <x v="0"/>
    <x v="1"/>
    <d v="2023-05-08T00:00:00"/>
    <s v="MON"/>
    <s v="MAY"/>
    <x v="4"/>
    <s v="Q2"/>
    <s v="WEEKDAY"/>
    <n v="13"/>
    <n v="5"/>
    <n v="2"/>
    <n v="26"/>
    <n v="3"/>
    <n v="65"/>
    <n v="39"/>
    <s v="PROFIT"/>
    <n v="604"/>
    <s v="B2C"/>
    <x v="0"/>
    <x v="3"/>
    <s v="CASH"/>
  </r>
  <r>
    <s v="ID-8484"/>
    <s v="SOUTH"/>
    <x v="8"/>
    <x v="6"/>
    <x v="1"/>
    <d v="2023-05-09T00:00:00"/>
    <s v="TUE"/>
    <s v="MAY"/>
    <x v="4"/>
    <s v="Q2"/>
    <s v="WEEKDAY"/>
    <n v="50"/>
    <n v="25"/>
    <n v="10"/>
    <n v="500"/>
    <n v="15"/>
    <n v="1250"/>
    <n v="750"/>
    <s v="PROFIT"/>
    <n v="383"/>
    <s v="B2C"/>
    <x v="0"/>
    <x v="1"/>
    <s v="CREDIT"/>
  </r>
  <r>
    <s v="ID-1722"/>
    <s v="EAST"/>
    <x v="4"/>
    <x v="2"/>
    <x v="2"/>
    <d v="2023-05-10T00:00:00"/>
    <s v="WED"/>
    <s v="MAY"/>
    <x v="4"/>
    <s v="Q2"/>
    <s v="WEEKDAY"/>
    <n v="66"/>
    <n v="5"/>
    <n v="2"/>
    <n v="132"/>
    <n v="3"/>
    <n v="330"/>
    <n v="198"/>
    <s v="PROFIT"/>
    <n v="114"/>
    <s v="B2C"/>
    <x v="1"/>
    <x v="3"/>
    <s v="UPI"/>
  </r>
  <r>
    <s v="ID-7649"/>
    <s v="EAST"/>
    <x v="8"/>
    <x v="2"/>
    <x v="5"/>
    <d v="2023-05-11T00:00:00"/>
    <s v="THU"/>
    <s v="MAY"/>
    <x v="4"/>
    <s v="Q2"/>
    <s v="WEEKDAY"/>
    <n v="59"/>
    <n v="5"/>
    <n v="2"/>
    <n v="118"/>
    <n v="3"/>
    <n v="295"/>
    <n v="177"/>
    <s v="PROFIT"/>
    <n v="561"/>
    <s v="B2C"/>
    <x v="0"/>
    <x v="3"/>
    <s v="CREDIT"/>
  </r>
  <r>
    <s v="ID-1953"/>
    <s v="WEST"/>
    <x v="3"/>
    <x v="0"/>
    <x v="4"/>
    <d v="2023-05-12T00:00:00"/>
    <s v="FRI"/>
    <s v="MAY"/>
    <x v="4"/>
    <s v="Q2"/>
    <s v="WEEKDAY"/>
    <n v="98"/>
    <n v="5"/>
    <n v="2"/>
    <n v="196"/>
    <n v="3"/>
    <n v="490"/>
    <n v="294"/>
    <s v="PROFIT"/>
    <n v="86"/>
    <s v="B2C"/>
    <x v="1"/>
    <x v="1"/>
    <s v="UPI"/>
  </r>
  <r>
    <s v="ID-5850"/>
    <s v="EAST"/>
    <x v="8"/>
    <x v="0"/>
    <x v="1"/>
    <d v="2023-05-13T00:00:00"/>
    <s v="SAT"/>
    <s v="MAY"/>
    <x v="4"/>
    <s v="Q2"/>
    <s v="WEEKEND"/>
    <n v="55"/>
    <n v="5"/>
    <n v="2"/>
    <n v="110"/>
    <n v="3"/>
    <n v="275"/>
    <n v="165"/>
    <s v="PROFIT"/>
    <n v="199"/>
    <s v="B2B"/>
    <x v="1"/>
    <x v="0"/>
    <s v="CREDIT"/>
  </r>
  <r>
    <s v="ID-3123"/>
    <s v="NORTH"/>
    <x v="4"/>
    <x v="4"/>
    <x v="5"/>
    <d v="2023-05-14T00:00:00"/>
    <s v="SUN"/>
    <s v="MAY"/>
    <x v="4"/>
    <s v="Q2"/>
    <s v="WEEKEND"/>
    <n v="89"/>
    <n v="40"/>
    <n v="7"/>
    <n v="623"/>
    <n v="33"/>
    <n v="3560"/>
    <n v="2937"/>
    <s v="PROFIT"/>
    <n v="468"/>
    <s v="B2C"/>
    <x v="1"/>
    <x v="0"/>
    <s v="CREDIT"/>
  </r>
  <r>
    <s v="ID-8332"/>
    <s v="SOUTH"/>
    <x v="8"/>
    <x v="6"/>
    <x v="2"/>
    <d v="2023-05-15T00:00:00"/>
    <s v="MON"/>
    <s v="MAY"/>
    <x v="4"/>
    <s v="Q2"/>
    <s v="WEEKDAY"/>
    <n v="64"/>
    <n v="25"/>
    <n v="10"/>
    <n v="640"/>
    <n v="15"/>
    <n v="1600"/>
    <n v="960"/>
    <s v="PROFIT"/>
    <n v="317"/>
    <s v="B2C"/>
    <x v="1"/>
    <x v="2"/>
    <s v="CASH"/>
  </r>
  <r>
    <s v="ID-8967"/>
    <s v="EAST"/>
    <x v="1"/>
    <x v="4"/>
    <x v="5"/>
    <d v="2023-05-16T00:00:00"/>
    <s v="TUE"/>
    <s v="MAY"/>
    <x v="4"/>
    <s v="Q2"/>
    <s v="WEEKDAY"/>
    <n v="54"/>
    <n v="40"/>
    <n v="7"/>
    <n v="378"/>
    <n v="33"/>
    <n v="2160"/>
    <n v="1782"/>
    <s v="PROFIT"/>
    <n v="828"/>
    <s v="B2B"/>
    <x v="1"/>
    <x v="1"/>
    <s v="UPI"/>
  </r>
  <r>
    <s v="ID-1177"/>
    <s v="WEST"/>
    <x v="3"/>
    <x v="6"/>
    <x v="0"/>
    <d v="2023-05-17T00:00:00"/>
    <s v="WED"/>
    <s v="MAY"/>
    <x v="4"/>
    <s v="Q2"/>
    <s v="WEEKDAY"/>
    <n v="80"/>
    <n v="25"/>
    <n v="10"/>
    <n v="800"/>
    <n v="15"/>
    <n v="2000"/>
    <n v="1200"/>
    <s v="PROFIT"/>
    <n v="191"/>
    <s v="B2C"/>
    <x v="1"/>
    <x v="2"/>
    <s v="UPI"/>
  </r>
  <r>
    <s v="ID-8124"/>
    <s v="WEST"/>
    <x v="0"/>
    <x v="6"/>
    <x v="5"/>
    <d v="2023-05-18T00:00:00"/>
    <s v="THU"/>
    <s v="MAY"/>
    <x v="4"/>
    <s v="Q2"/>
    <s v="WEEKDAY"/>
    <n v="89"/>
    <n v="25"/>
    <n v="10"/>
    <n v="890"/>
    <n v="15"/>
    <n v="2225"/>
    <n v="1335"/>
    <s v="PROFIT"/>
    <n v="405"/>
    <s v="B2C"/>
    <x v="1"/>
    <x v="2"/>
    <s v="UPI"/>
  </r>
  <r>
    <s v="ID-8650"/>
    <s v="EAST"/>
    <x v="4"/>
    <x v="4"/>
    <x v="0"/>
    <d v="2023-05-19T00:00:00"/>
    <s v="FRI"/>
    <s v="MAY"/>
    <x v="4"/>
    <s v="Q2"/>
    <s v="WEEKDAY"/>
    <n v="68"/>
    <n v="40"/>
    <n v="7"/>
    <n v="476"/>
    <n v="33"/>
    <n v="2720"/>
    <n v="2244"/>
    <s v="PROFIT"/>
    <n v="966"/>
    <s v="B2C"/>
    <x v="0"/>
    <x v="0"/>
    <s v="CREDIT"/>
  </r>
  <r>
    <s v="ID-5958"/>
    <s v="SOUTH"/>
    <x v="1"/>
    <x v="6"/>
    <x v="5"/>
    <d v="2023-05-20T00:00:00"/>
    <s v="SAT"/>
    <s v="MAY"/>
    <x v="4"/>
    <s v="Q2"/>
    <s v="WEEKEND"/>
    <n v="89"/>
    <n v="25"/>
    <n v="10"/>
    <n v="890"/>
    <n v="15"/>
    <n v="2225"/>
    <n v="1335"/>
    <s v="PROFIT"/>
    <n v="274"/>
    <s v="B2C"/>
    <x v="1"/>
    <x v="3"/>
    <s v="CASH"/>
  </r>
  <r>
    <s v="ID-4418"/>
    <s v="SOUTH"/>
    <x v="4"/>
    <x v="5"/>
    <x v="3"/>
    <d v="2023-05-21T00:00:00"/>
    <s v="SUN"/>
    <s v="MAY"/>
    <x v="4"/>
    <s v="Q2"/>
    <s v="WEEKEND"/>
    <n v="96"/>
    <n v="10"/>
    <n v="4"/>
    <n v="384"/>
    <n v="6"/>
    <n v="960"/>
    <n v="576"/>
    <s v="PROFIT"/>
    <n v="335"/>
    <s v="B2C"/>
    <x v="0"/>
    <x v="0"/>
    <s v="UPI"/>
  </r>
  <r>
    <s v="ID-6240"/>
    <s v="EAST"/>
    <x v="4"/>
    <x v="5"/>
    <x v="3"/>
    <d v="2023-05-22T00:00:00"/>
    <s v="MON"/>
    <s v="MAY"/>
    <x v="4"/>
    <s v="Q2"/>
    <s v="WEEKDAY"/>
    <n v="53"/>
    <n v="10"/>
    <n v="4"/>
    <n v="212"/>
    <n v="6"/>
    <n v="530"/>
    <n v="318"/>
    <s v="PROFIT"/>
    <n v="614"/>
    <s v="B2C"/>
    <x v="0"/>
    <x v="1"/>
    <s v="CREDIT"/>
  </r>
  <r>
    <s v="ID-6007"/>
    <s v="SOUTH"/>
    <x v="8"/>
    <x v="2"/>
    <x v="2"/>
    <d v="2023-05-23T00:00:00"/>
    <s v="TUE"/>
    <s v="MAY"/>
    <x v="4"/>
    <s v="Q2"/>
    <s v="WEEKDAY"/>
    <n v="44"/>
    <n v="5"/>
    <n v="2"/>
    <n v="88"/>
    <n v="3"/>
    <n v="220"/>
    <n v="132"/>
    <s v="PROFIT"/>
    <n v="631"/>
    <s v="B2C"/>
    <x v="1"/>
    <x v="2"/>
    <s v="UPI"/>
  </r>
  <r>
    <s v="ID-7501"/>
    <s v="EAST"/>
    <x v="8"/>
    <x v="3"/>
    <x v="5"/>
    <d v="2023-05-24T00:00:00"/>
    <s v="WED"/>
    <s v="MAY"/>
    <x v="4"/>
    <s v="Q2"/>
    <s v="WEEKDAY"/>
    <n v="20"/>
    <n v="15"/>
    <n v="5"/>
    <n v="100"/>
    <n v="10"/>
    <n v="300"/>
    <n v="200"/>
    <s v="PROFIT"/>
    <n v="980"/>
    <s v="B2B"/>
    <x v="1"/>
    <x v="1"/>
    <s v="UPI"/>
  </r>
  <r>
    <s v="ID-2078"/>
    <s v="EAST"/>
    <x v="7"/>
    <x v="1"/>
    <x v="5"/>
    <d v="2023-05-25T00:00:00"/>
    <s v="THU"/>
    <s v="MAY"/>
    <x v="4"/>
    <s v="Q2"/>
    <s v="WEEKDAY"/>
    <n v="91"/>
    <n v="5"/>
    <n v="3"/>
    <n v="273"/>
    <n v="2"/>
    <n v="455"/>
    <n v="182"/>
    <s v="PROFIT"/>
    <n v="52"/>
    <s v="B2B"/>
    <x v="1"/>
    <x v="1"/>
    <s v="CREDIT"/>
  </r>
  <r>
    <s v="ID-5063"/>
    <s v="SOUTH"/>
    <x v="3"/>
    <x v="1"/>
    <x v="5"/>
    <d v="2023-05-26T00:00:00"/>
    <s v="FRI"/>
    <s v="MAY"/>
    <x v="4"/>
    <s v="Q2"/>
    <s v="WEEKDAY"/>
    <n v="64"/>
    <n v="5"/>
    <n v="3"/>
    <n v="192"/>
    <n v="2"/>
    <n v="320"/>
    <n v="128"/>
    <s v="PROFIT"/>
    <n v="491"/>
    <s v="B2C"/>
    <x v="0"/>
    <x v="0"/>
    <s v="CASH"/>
  </r>
  <r>
    <s v="ID-5460"/>
    <s v="SOUTH"/>
    <x v="1"/>
    <x v="2"/>
    <x v="4"/>
    <d v="2023-05-27T00:00:00"/>
    <s v="SAT"/>
    <s v="MAY"/>
    <x v="4"/>
    <s v="Q2"/>
    <s v="WEEKEND"/>
    <n v="32"/>
    <n v="5"/>
    <n v="2"/>
    <n v="64"/>
    <n v="3"/>
    <n v="160"/>
    <n v="96"/>
    <s v="PROFIT"/>
    <n v="50"/>
    <s v="B2B"/>
    <x v="0"/>
    <x v="0"/>
    <s v="UPI"/>
  </r>
  <r>
    <s v="ID-1558"/>
    <s v="SOUTH"/>
    <x v="1"/>
    <x v="2"/>
    <x v="4"/>
    <d v="2023-05-28T00:00:00"/>
    <s v="SUN"/>
    <s v="MAY"/>
    <x v="4"/>
    <s v="Q2"/>
    <s v="WEEKEND"/>
    <n v="50"/>
    <n v="5"/>
    <n v="2"/>
    <n v="100"/>
    <n v="3"/>
    <n v="250"/>
    <n v="150"/>
    <s v="PROFIT"/>
    <n v="322"/>
    <s v="B2C"/>
    <x v="1"/>
    <x v="2"/>
    <s v="UPI"/>
  </r>
  <r>
    <s v="ID-2665"/>
    <s v="SOUTH"/>
    <x v="8"/>
    <x v="1"/>
    <x v="1"/>
    <d v="2023-05-29T00:00:00"/>
    <s v="MON"/>
    <s v="MAY"/>
    <x v="4"/>
    <s v="Q2"/>
    <s v="WEEKDAY"/>
    <n v="20"/>
    <n v="5"/>
    <n v="3"/>
    <n v="60"/>
    <n v="2"/>
    <n v="100"/>
    <n v="40"/>
    <s v="PROFIT"/>
    <n v="554"/>
    <s v="B2C"/>
    <x v="0"/>
    <x v="1"/>
    <s v="CASH"/>
  </r>
  <r>
    <s v="ID-1761"/>
    <s v="EAST"/>
    <x v="8"/>
    <x v="5"/>
    <x v="1"/>
    <d v="2023-05-30T00:00:00"/>
    <s v="TUE"/>
    <s v="MAY"/>
    <x v="4"/>
    <s v="Q2"/>
    <s v="WEEKDAY"/>
    <n v="82"/>
    <n v="10"/>
    <n v="4"/>
    <n v="328"/>
    <n v="6"/>
    <n v="820"/>
    <n v="492"/>
    <s v="PROFIT"/>
    <n v="176"/>
    <s v="B2B"/>
    <x v="1"/>
    <x v="2"/>
    <s v="UPI"/>
  </r>
  <r>
    <s v="ID-4808"/>
    <s v="EAST"/>
    <x v="8"/>
    <x v="2"/>
    <x v="3"/>
    <d v="2023-05-31T00:00:00"/>
    <s v="WED"/>
    <s v="MAY"/>
    <x v="4"/>
    <s v="Q2"/>
    <s v="WEEKDAY"/>
    <n v="44"/>
    <n v="5"/>
    <n v="2"/>
    <n v="88"/>
    <n v="3"/>
    <n v="220"/>
    <n v="132"/>
    <s v="PROFIT"/>
    <n v="548"/>
    <s v="B2C"/>
    <x v="0"/>
    <x v="1"/>
    <s v="CREDIT"/>
  </r>
  <r>
    <s v="ID-6213"/>
    <s v="EAST"/>
    <x v="1"/>
    <x v="4"/>
    <x v="2"/>
    <d v="2023-06-01T00:00:00"/>
    <s v="THU"/>
    <s v="JUN"/>
    <x v="4"/>
    <s v="Q2"/>
    <s v="WEEKDAY"/>
    <n v="23"/>
    <n v="40"/>
    <n v="7"/>
    <n v="161"/>
    <n v="33"/>
    <n v="920"/>
    <n v="759"/>
    <s v="PROFIT"/>
    <n v="14"/>
    <s v="B2C"/>
    <x v="1"/>
    <x v="1"/>
    <s v="UPI"/>
  </r>
  <r>
    <s v="ID-7319"/>
    <s v="NORTH"/>
    <x v="5"/>
    <x v="0"/>
    <x v="2"/>
    <d v="2023-06-02T00:00:00"/>
    <s v="FRI"/>
    <s v="JUN"/>
    <x v="4"/>
    <s v="Q2"/>
    <s v="WEEKDAY"/>
    <n v="42"/>
    <n v="5"/>
    <n v="2"/>
    <n v="84"/>
    <n v="3"/>
    <n v="210"/>
    <n v="126"/>
    <s v="PROFIT"/>
    <n v="829"/>
    <s v="B2C"/>
    <x v="0"/>
    <x v="3"/>
    <s v="UPI"/>
  </r>
  <r>
    <s v="ID-6201"/>
    <s v="EAST"/>
    <x v="0"/>
    <x v="5"/>
    <x v="4"/>
    <d v="2023-06-03T00:00:00"/>
    <s v="SAT"/>
    <s v="JUN"/>
    <x v="4"/>
    <s v="Q2"/>
    <s v="WEEKEND"/>
    <n v="52"/>
    <n v="10"/>
    <n v="4"/>
    <n v="208"/>
    <n v="6"/>
    <n v="520"/>
    <n v="312"/>
    <s v="PROFIT"/>
    <n v="787"/>
    <s v="B2C"/>
    <x v="1"/>
    <x v="2"/>
    <s v="CREDIT"/>
  </r>
  <r>
    <s v="ID-5094"/>
    <s v="WEST"/>
    <x v="8"/>
    <x v="2"/>
    <x v="3"/>
    <d v="2023-06-04T00:00:00"/>
    <s v="SUN"/>
    <s v="JUN"/>
    <x v="4"/>
    <s v="Q2"/>
    <s v="WEEKEND"/>
    <n v="21"/>
    <n v="5"/>
    <n v="2"/>
    <n v="42"/>
    <n v="3"/>
    <n v="105"/>
    <n v="63"/>
    <s v="PROFIT"/>
    <n v="249"/>
    <s v="B2B"/>
    <x v="1"/>
    <x v="0"/>
    <s v="CASH"/>
  </r>
  <r>
    <s v="ID-7977"/>
    <s v="WEST"/>
    <x v="1"/>
    <x v="4"/>
    <x v="5"/>
    <d v="2023-06-05T00:00:00"/>
    <s v="MON"/>
    <s v="JUN"/>
    <x v="4"/>
    <s v="Q2"/>
    <s v="WEEKDAY"/>
    <n v="16"/>
    <n v="40"/>
    <n v="7"/>
    <n v="112"/>
    <n v="33"/>
    <n v="640"/>
    <n v="528"/>
    <s v="PROFIT"/>
    <n v="668"/>
    <s v="B2B"/>
    <x v="0"/>
    <x v="0"/>
    <s v="UPI"/>
  </r>
  <r>
    <s v="ID-8768"/>
    <s v="EAST"/>
    <x v="8"/>
    <x v="0"/>
    <x v="4"/>
    <d v="2023-06-06T00:00:00"/>
    <s v="TUE"/>
    <s v="JUN"/>
    <x v="4"/>
    <s v="Q2"/>
    <s v="WEEKDAY"/>
    <n v="31"/>
    <n v="5"/>
    <n v="2"/>
    <n v="62"/>
    <n v="3"/>
    <n v="155"/>
    <n v="93"/>
    <s v="PROFIT"/>
    <n v="85"/>
    <s v="B2C"/>
    <x v="1"/>
    <x v="3"/>
    <s v="UPI"/>
  </r>
  <r>
    <s v="ID-2548"/>
    <s v="NORTH"/>
    <x v="4"/>
    <x v="3"/>
    <x v="3"/>
    <d v="2023-06-07T00:00:00"/>
    <s v="WED"/>
    <s v="JUN"/>
    <x v="4"/>
    <s v="Q2"/>
    <s v="WEEKDAY"/>
    <n v="54"/>
    <n v="15"/>
    <n v="5"/>
    <n v="270"/>
    <n v="10"/>
    <n v="810"/>
    <n v="540"/>
    <s v="PROFIT"/>
    <n v="264"/>
    <s v="B2C"/>
    <x v="0"/>
    <x v="2"/>
    <s v="CREDIT"/>
  </r>
  <r>
    <s v="ID-5880"/>
    <s v="WEST"/>
    <x v="6"/>
    <x v="1"/>
    <x v="2"/>
    <d v="2023-06-08T00:00:00"/>
    <s v="THU"/>
    <s v="JUN"/>
    <x v="4"/>
    <s v="Q2"/>
    <s v="WEEKDAY"/>
    <n v="71"/>
    <n v="5"/>
    <n v="3"/>
    <n v="213"/>
    <n v="2"/>
    <n v="355"/>
    <n v="142"/>
    <s v="PROFIT"/>
    <n v="910"/>
    <s v="B2C"/>
    <x v="0"/>
    <x v="0"/>
    <s v="CASH"/>
  </r>
  <r>
    <s v="ID-1106"/>
    <s v="EAST"/>
    <x v="1"/>
    <x v="5"/>
    <x v="1"/>
    <d v="2023-06-09T00:00:00"/>
    <s v="FRI"/>
    <s v="JUN"/>
    <x v="4"/>
    <s v="Q2"/>
    <s v="WEEKDAY"/>
    <n v="76"/>
    <n v="10"/>
    <n v="4"/>
    <n v="304"/>
    <n v="6"/>
    <n v="760"/>
    <n v="456"/>
    <s v="PROFIT"/>
    <n v="390"/>
    <s v="B2B"/>
    <x v="1"/>
    <x v="0"/>
    <s v="UPI"/>
  </r>
  <r>
    <s v="ID-4872"/>
    <s v="SOUTH"/>
    <x v="4"/>
    <x v="0"/>
    <x v="4"/>
    <d v="2023-06-10T00:00:00"/>
    <s v="SAT"/>
    <s v="JUN"/>
    <x v="4"/>
    <s v="Q2"/>
    <s v="WEEKEND"/>
    <n v="43"/>
    <n v="5"/>
    <n v="2"/>
    <n v="86"/>
    <n v="3"/>
    <n v="215"/>
    <n v="129"/>
    <s v="PROFIT"/>
    <n v="945"/>
    <s v="B2B"/>
    <x v="0"/>
    <x v="0"/>
    <s v="UPI"/>
  </r>
  <r>
    <s v="ID-5559"/>
    <s v="WEST"/>
    <x v="5"/>
    <x v="1"/>
    <x v="2"/>
    <d v="2023-06-11T00:00:00"/>
    <s v="SUN"/>
    <s v="JUN"/>
    <x v="4"/>
    <s v="Q2"/>
    <s v="WEEKEND"/>
    <n v="93"/>
    <n v="5"/>
    <n v="3"/>
    <n v="279"/>
    <n v="2"/>
    <n v="465"/>
    <n v="186"/>
    <s v="PROFIT"/>
    <n v="83"/>
    <s v="B2B"/>
    <x v="0"/>
    <x v="0"/>
    <s v="CREDIT"/>
  </r>
  <r>
    <s v="ID-3455"/>
    <s v="NORTH"/>
    <x v="4"/>
    <x v="4"/>
    <x v="3"/>
    <d v="2023-06-12T00:00:00"/>
    <s v="MON"/>
    <s v="JUN"/>
    <x v="4"/>
    <s v="Q2"/>
    <s v="WEEKDAY"/>
    <n v="46"/>
    <n v="40"/>
    <n v="7"/>
    <n v="322"/>
    <n v="33"/>
    <n v="1840"/>
    <n v="1518"/>
    <s v="PROFIT"/>
    <n v="947"/>
    <s v="B2B"/>
    <x v="0"/>
    <x v="0"/>
    <s v="CREDIT"/>
  </r>
  <r>
    <s v="ID-7377"/>
    <s v="EAST"/>
    <x v="2"/>
    <x v="5"/>
    <x v="0"/>
    <d v="2023-06-13T00:00:00"/>
    <s v="TUE"/>
    <s v="JUN"/>
    <x v="4"/>
    <s v="Q2"/>
    <s v="WEEKDAY"/>
    <n v="29"/>
    <n v="10"/>
    <n v="4"/>
    <n v="116"/>
    <n v="6"/>
    <n v="290"/>
    <n v="174"/>
    <s v="PROFIT"/>
    <n v="467"/>
    <s v="B2B"/>
    <x v="0"/>
    <x v="0"/>
    <s v="UPI"/>
  </r>
  <r>
    <s v="ID-7952"/>
    <s v="SOUTH"/>
    <x v="8"/>
    <x v="0"/>
    <x v="0"/>
    <d v="2023-06-14T00:00:00"/>
    <s v="WED"/>
    <s v="JUN"/>
    <x v="4"/>
    <s v="Q2"/>
    <s v="WEEKDAY"/>
    <n v="70"/>
    <n v="5"/>
    <n v="2"/>
    <n v="140"/>
    <n v="3"/>
    <n v="350"/>
    <n v="210"/>
    <s v="PROFIT"/>
    <n v="740"/>
    <s v="B2C"/>
    <x v="0"/>
    <x v="3"/>
    <s v="CREDIT"/>
  </r>
  <r>
    <s v="ID-5993"/>
    <s v="SOUTH"/>
    <x v="1"/>
    <x v="1"/>
    <x v="4"/>
    <d v="2023-06-15T00:00:00"/>
    <s v="THU"/>
    <s v="JUN"/>
    <x v="4"/>
    <s v="Q2"/>
    <s v="WEEKDAY"/>
    <n v="37"/>
    <n v="5"/>
    <n v="3"/>
    <n v="111"/>
    <n v="2"/>
    <n v="185"/>
    <n v="74"/>
    <s v="PROFIT"/>
    <n v="848"/>
    <s v="B2C"/>
    <x v="0"/>
    <x v="2"/>
    <s v="CASH"/>
  </r>
  <r>
    <s v="ID-5562"/>
    <s v="EAST"/>
    <x v="4"/>
    <x v="6"/>
    <x v="4"/>
    <d v="2023-06-16T00:00:00"/>
    <s v="FRI"/>
    <s v="JUN"/>
    <x v="4"/>
    <s v="Q2"/>
    <s v="WEEKDAY"/>
    <n v="76"/>
    <n v="25"/>
    <n v="10"/>
    <n v="760"/>
    <n v="15"/>
    <n v="1900"/>
    <n v="1140"/>
    <s v="PROFIT"/>
    <n v="953"/>
    <s v="B2B"/>
    <x v="0"/>
    <x v="1"/>
    <s v="CREDIT"/>
  </r>
  <r>
    <s v="ID-6336"/>
    <s v="WEST"/>
    <x v="7"/>
    <x v="0"/>
    <x v="1"/>
    <d v="2023-06-17T00:00:00"/>
    <s v="SAT"/>
    <s v="JUN"/>
    <x v="4"/>
    <s v="Q2"/>
    <s v="WEEKEND"/>
    <n v="81"/>
    <n v="5"/>
    <n v="2"/>
    <n v="162"/>
    <n v="3"/>
    <n v="405"/>
    <n v="243"/>
    <s v="PROFIT"/>
    <n v="353"/>
    <s v="B2B"/>
    <x v="1"/>
    <x v="2"/>
    <s v="CASH"/>
  </r>
  <r>
    <s v="ID-2711"/>
    <s v="EAST"/>
    <x v="4"/>
    <x v="5"/>
    <x v="2"/>
    <d v="2023-06-18T00:00:00"/>
    <s v="SUN"/>
    <s v="JUN"/>
    <x v="4"/>
    <s v="Q2"/>
    <s v="WEEKEND"/>
    <n v="22"/>
    <n v="10"/>
    <n v="4"/>
    <n v="88"/>
    <n v="6"/>
    <n v="220"/>
    <n v="132"/>
    <s v="PROFIT"/>
    <n v="829"/>
    <s v="B2C"/>
    <x v="0"/>
    <x v="1"/>
    <s v="UPI"/>
  </r>
  <r>
    <s v="ID-3530"/>
    <s v="WEST"/>
    <x v="4"/>
    <x v="3"/>
    <x v="1"/>
    <d v="2023-06-19T00:00:00"/>
    <s v="MON"/>
    <s v="JUN"/>
    <x v="4"/>
    <s v="Q2"/>
    <s v="WEEKDAY"/>
    <n v="67"/>
    <n v="15"/>
    <n v="5"/>
    <n v="335"/>
    <n v="10"/>
    <n v="1005"/>
    <n v="670"/>
    <s v="PROFIT"/>
    <n v="40"/>
    <s v="B2C"/>
    <x v="0"/>
    <x v="0"/>
    <s v="CREDIT"/>
  </r>
  <r>
    <s v="ID-6644"/>
    <s v="SOUTH"/>
    <x v="6"/>
    <x v="2"/>
    <x v="5"/>
    <d v="2023-06-20T00:00:00"/>
    <s v="TUE"/>
    <s v="JUN"/>
    <x v="4"/>
    <s v="Q2"/>
    <s v="WEEKDAY"/>
    <n v="99"/>
    <n v="5"/>
    <n v="2"/>
    <n v="198"/>
    <n v="3"/>
    <n v="495"/>
    <n v="297"/>
    <s v="PROFIT"/>
    <n v="579"/>
    <s v="B2C"/>
    <x v="0"/>
    <x v="2"/>
    <s v="CREDIT"/>
  </r>
  <r>
    <s v="ID-7894"/>
    <s v="EAST"/>
    <x v="4"/>
    <x v="1"/>
    <x v="5"/>
    <d v="2023-06-21T00:00:00"/>
    <s v="WED"/>
    <s v="JUN"/>
    <x v="4"/>
    <s v="Q2"/>
    <s v="WEEKDAY"/>
    <n v="78"/>
    <n v="5"/>
    <n v="3"/>
    <n v="234"/>
    <n v="2"/>
    <n v="390"/>
    <n v="156"/>
    <s v="PROFIT"/>
    <n v="783"/>
    <s v="B2B"/>
    <x v="1"/>
    <x v="2"/>
    <s v="UPI"/>
  </r>
  <r>
    <s v="ID-3304"/>
    <s v="WEST"/>
    <x v="4"/>
    <x v="3"/>
    <x v="2"/>
    <d v="2023-06-22T00:00:00"/>
    <s v="THU"/>
    <s v="JUN"/>
    <x v="4"/>
    <s v="Q2"/>
    <s v="WEEKDAY"/>
    <n v="57"/>
    <n v="15"/>
    <n v="5"/>
    <n v="285"/>
    <n v="10"/>
    <n v="855"/>
    <n v="570"/>
    <s v="PROFIT"/>
    <n v="690"/>
    <s v="B2B"/>
    <x v="1"/>
    <x v="2"/>
    <s v="CASH"/>
  </r>
  <r>
    <s v="ID-7220"/>
    <s v="EAST"/>
    <x v="7"/>
    <x v="5"/>
    <x v="3"/>
    <d v="2023-06-23T00:00:00"/>
    <s v="FRI"/>
    <s v="JUN"/>
    <x v="4"/>
    <s v="Q2"/>
    <s v="WEEKDAY"/>
    <n v="59"/>
    <n v="10"/>
    <n v="4"/>
    <n v="236"/>
    <n v="6"/>
    <n v="590"/>
    <n v="354"/>
    <s v="PROFIT"/>
    <n v="935"/>
    <s v="B2C"/>
    <x v="1"/>
    <x v="0"/>
    <s v="UPI"/>
  </r>
  <r>
    <s v="ID-8190"/>
    <s v="SOUTH"/>
    <x v="3"/>
    <x v="2"/>
    <x v="4"/>
    <d v="2023-06-24T00:00:00"/>
    <s v="SAT"/>
    <s v="JUN"/>
    <x v="4"/>
    <s v="Q2"/>
    <s v="WEEKEND"/>
    <n v="33"/>
    <n v="5"/>
    <n v="2"/>
    <n v="66"/>
    <n v="3"/>
    <n v="165"/>
    <n v="99"/>
    <s v="PROFIT"/>
    <n v="929"/>
    <s v="B2C"/>
    <x v="1"/>
    <x v="0"/>
    <s v="CASH"/>
  </r>
  <r>
    <s v="ID-8881"/>
    <s v="NORTH"/>
    <x v="4"/>
    <x v="1"/>
    <x v="2"/>
    <d v="2023-06-25T00:00:00"/>
    <s v="SUN"/>
    <s v="JUN"/>
    <x v="4"/>
    <s v="Q2"/>
    <s v="WEEKEND"/>
    <n v="38"/>
    <n v="5"/>
    <n v="3"/>
    <n v="114"/>
    <n v="2"/>
    <n v="190"/>
    <n v="76"/>
    <s v="PROFIT"/>
    <n v="425"/>
    <s v="B2B"/>
    <x v="0"/>
    <x v="0"/>
    <s v="CREDIT"/>
  </r>
  <r>
    <s v="ID-3462"/>
    <s v="SOUTH"/>
    <x v="7"/>
    <x v="4"/>
    <x v="5"/>
    <d v="2023-06-26T00:00:00"/>
    <s v="MON"/>
    <s v="JUN"/>
    <x v="4"/>
    <s v="Q2"/>
    <s v="WEEKDAY"/>
    <n v="45"/>
    <n v="40"/>
    <n v="7"/>
    <n v="315"/>
    <n v="33"/>
    <n v="1800"/>
    <n v="1485"/>
    <s v="PROFIT"/>
    <n v="570"/>
    <s v="B2B"/>
    <x v="1"/>
    <x v="2"/>
    <s v="CREDIT"/>
  </r>
  <r>
    <s v="ID-5748"/>
    <s v="EAST"/>
    <x v="0"/>
    <x v="6"/>
    <x v="4"/>
    <d v="2023-06-27T00:00:00"/>
    <s v="TUE"/>
    <s v="JUN"/>
    <x v="4"/>
    <s v="Q2"/>
    <s v="WEEKDAY"/>
    <n v="22"/>
    <n v="25"/>
    <n v="10"/>
    <n v="220"/>
    <n v="15"/>
    <n v="550"/>
    <n v="330"/>
    <s v="PROFIT"/>
    <n v="291"/>
    <s v="B2B"/>
    <x v="1"/>
    <x v="3"/>
    <s v="UPI"/>
  </r>
  <r>
    <s v="ID-4948"/>
    <s v="EAST"/>
    <x v="3"/>
    <x v="6"/>
    <x v="2"/>
    <d v="2023-06-28T00:00:00"/>
    <s v="WED"/>
    <s v="JUN"/>
    <x v="4"/>
    <s v="Q2"/>
    <s v="WEEKDAY"/>
    <n v="21"/>
    <n v="25"/>
    <n v="10"/>
    <n v="210"/>
    <n v="15"/>
    <n v="525"/>
    <n v="315"/>
    <s v="PROFIT"/>
    <n v="852"/>
    <s v="B2B"/>
    <x v="1"/>
    <x v="2"/>
    <s v="CREDIT"/>
  </r>
  <r>
    <s v="ID-7295"/>
    <s v="NORTH"/>
    <x v="0"/>
    <x v="0"/>
    <x v="0"/>
    <d v="2023-06-29T00:00:00"/>
    <s v="THU"/>
    <s v="JUN"/>
    <x v="4"/>
    <s v="Q2"/>
    <s v="WEEKDAY"/>
    <n v="35"/>
    <n v="5"/>
    <n v="2"/>
    <n v="70"/>
    <n v="3"/>
    <n v="175"/>
    <n v="105"/>
    <s v="PROFIT"/>
    <n v="429"/>
    <s v="B2B"/>
    <x v="1"/>
    <x v="0"/>
    <s v="CASH"/>
  </r>
  <r>
    <s v="ID-8450"/>
    <s v="SOUTH"/>
    <x v="1"/>
    <x v="2"/>
    <x v="0"/>
    <d v="2023-06-30T00:00:00"/>
    <s v="FRI"/>
    <s v="JUN"/>
    <x v="4"/>
    <s v="Q2"/>
    <s v="WEEKDAY"/>
    <n v="93"/>
    <n v="5"/>
    <n v="2"/>
    <n v="186"/>
    <n v="3"/>
    <n v="465"/>
    <n v="279"/>
    <s v="PROFIT"/>
    <n v="451"/>
    <s v="B2C"/>
    <x v="0"/>
    <x v="2"/>
    <s v="UPI"/>
  </r>
  <r>
    <s v="ID-3106"/>
    <s v="WEST"/>
    <x v="8"/>
    <x v="4"/>
    <x v="1"/>
    <d v="2023-07-01T00:00:00"/>
    <s v="SAT"/>
    <s v="JUL"/>
    <x v="4"/>
    <s v="Q3"/>
    <s v="WEEKEND"/>
    <n v="57"/>
    <n v="40"/>
    <n v="7"/>
    <n v="399"/>
    <n v="33"/>
    <n v="2280"/>
    <n v="1881"/>
    <s v="PROFIT"/>
    <n v="712"/>
    <s v="B2B"/>
    <x v="1"/>
    <x v="0"/>
    <s v="UPI"/>
  </r>
  <r>
    <s v="ID-4217"/>
    <s v="EAST"/>
    <x v="2"/>
    <x v="3"/>
    <x v="3"/>
    <d v="2023-07-02T00:00:00"/>
    <s v="SUN"/>
    <s v="JUL"/>
    <x v="4"/>
    <s v="Q3"/>
    <s v="WEEKEND"/>
    <n v="63"/>
    <n v="15"/>
    <n v="5"/>
    <n v="315"/>
    <n v="10"/>
    <n v="945"/>
    <n v="630"/>
    <s v="PROFIT"/>
    <n v="987"/>
    <s v="B2C"/>
    <x v="0"/>
    <x v="0"/>
    <s v="UPI"/>
  </r>
  <r>
    <s v="ID-5717"/>
    <s v="EAST"/>
    <x v="4"/>
    <x v="1"/>
    <x v="4"/>
    <d v="2023-07-03T00:00:00"/>
    <s v="MON"/>
    <s v="JUL"/>
    <x v="4"/>
    <s v="Q3"/>
    <s v="WEEKDAY"/>
    <n v="77"/>
    <n v="5"/>
    <n v="3"/>
    <n v="231"/>
    <n v="2"/>
    <n v="385"/>
    <n v="154"/>
    <s v="PROFIT"/>
    <n v="258"/>
    <s v="B2B"/>
    <x v="1"/>
    <x v="2"/>
    <s v="UPI"/>
  </r>
  <r>
    <s v="ID-3767"/>
    <s v="SOUTH"/>
    <x v="5"/>
    <x v="2"/>
    <x v="2"/>
    <d v="2023-07-04T00:00:00"/>
    <s v="TUE"/>
    <s v="JUL"/>
    <x v="4"/>
    <s v="Q3"/>
    <s v="WEEKDAY"/>
    <n v="68"/>
    <n v="5"/>
    <n v="2"/>
    <n v="136"/>
    <n v="3"/>
    <n v="340"/>
    <n v="204"/>
    <s v="PROFIT"/>
    <n v="667"/>
    <s v="B2C"/>
    <x v="1"/>
    <x v="1"/>
    <s v="UPI"/>
  </r>
  <r>
    <s v="ID-3687"/>
    <s v="SOUTH"/>
    <x v="5"/>
    <x v="1"/>
    <x v="3"/>
    <d v="2023-07-05T00:00:00"/>
    <s v="WED"/>
    <s v="JUL"/>
    <x v="4"/>
    <s v="Q3"/>
    <s v="WEEKDAY"/>
    <n v="46"/>
    <n v="5"/>
    <n v="3"/>
    <n v="138"/>
    <n v="2"/>
    <n v="230"/>
    <n v="92"/>
    <s v="PROFIT"/>
    <n v="406"/>
    <s v="B2B"/>
    <x v="1"/>
    <x v="2"/>
    <s v="UPI"/>
  </r>
  <r>
    <s v="ID-5370"/>
    <s v="EAST"/>
    <x v="6"/>
    <x v="0"/>
    <x v="2"/>
    <d v="2023-07-06T00:00:00"/>
    <s v="THU"/>
    <s v="JUL"/>
    <x v="4"/>
    <s v="Q3"/>
    <s v="WEEKDAY"/>
    <n v="40"/>
    <n v="5"/>
    <n v="2"/>
    <n v="80"/>
    <n v="3"/>
    <n v="200"/>
    <n v="120"/>
    <s v="PROFIT"/>
    <n v="125"/>
    <s v="B2B"/>
    <x v="1"/>
    <x v="3"/>
    <s v="CREDIT"/>
  </r>
  <r>
    <s v="ID-3074"/>
    <s v="NORTH"/>
    <x v="4"/>
    <x v="1"/>
    <x v="3"/>
    <d v="2023-07-07T00:00:00"/>
    <s v="FRI"/>
    <s v="JUL"/>
    <x v="4"/>
    <s v="Q3"/>
    <s v="WEEKDAY"/>
    <n v="23"/>
    <n v="5"/>
    <n v="3"/>
    <n v="69"/>
    <n v="2"/>
    <n v="115"/>
    <n v="46"/>
    <s v="PROFIT"/>
    <n v="610"/>
    <s v="B2C"/>
    <x v="0"/>
    <x v="1"/>
    <s v="UPI"/>
  </r>
  <r>
    <s v="ID-5906"/>
    <s v="SOUTH"/>
    <x v="1"/>
    <x v="6"/>
    <x v="0"/>
    <d v="2023-07-08T00:00:00"/>
    <s v="SAT"/>
    <s v="JUL"/>
    <x v="4"/>
    <s v="Q3"/>
    <s v="WEEKEND"/>
    <n v="79"/>
    <n v="25"/>
    <n v="10"/>
    <n v="790"/>
    <n v="15"/>
    <n v="1975"/>
    <n v="1185"/>
    <s v="PROFIT"/>
    <n v="944"/>
    <s v="B2C"/>
    <x v="1"/>
    <x v="0"/>
    <s v="UPI"/>
  </r>
  <r>
    <s v="ID-1243"/>
    <s v="NORTH"/>
    <x v="8"/>
    <x v="2"/>
    <x v="2"/>
    <d v="2023-07-09T00:00:00"/>
    <s v="SUN"/>
    <s v="JUL"/>
    <x v="4"/>
    <s v="Q3"/>
    <s v="WEEKEND"/>
    <n v="32"/>
    <n v="5"/>
    <n v="2"/>
    <n v="64"/>
    <n v="3"/>
    <n v="160"/>
    <n v="96"/>
    <s v="PROFIT"/>
    <n v="76"/>
    <s v="B2C"/>
    <x v="0"/>
    <x v="3"/>
    <s v="CASH"/>
  </r>
  <r>
    <s v="ID-2203"/>
    <s v="EAST"/>
    <x v="8"/>
    <x v="0"/>
    <x v="0"/>
    <d v="2023-07-10T00:00:00"/>
    <s v="MON"/>
    <s v="JUL"/>
    <x v="4"/>
    <s v="Q3"/>
    <s v="WEEKDAY"/>
    <n v="99"/>
    <n v="5"/>
    <n v="2"/>
    <n v="198"/>
    <n v="3"/>
    <n v="495"/>
    <n v="297"/>
    <s v="PROFIT"/>
    <n v="74"/>
    <s v="B2C"/>
    <x v="1"/>
    <x v="1"/>
    <s v="UPI"/>
  </r>
  <r>
    <s v="ID-7510"/>
    <s v="SOUTH"/>
    <x v="3"/>
    <x v="0"/>
    <x v="2"/>
    <d v="2023-07-11T00:00:00"/>
    <s v="TUE"/>
    <s v="JUL"/>
    <x v="4"/>
    <s v="Q3"/>
    <s v="WEEKDAY"/>
    <n v="80"/>
    <n v="5"/>
    <n v="2"/>
    <n v="160"/>
    <n v="3"/>
    <n v="400"/>
    <n v="240"/>
    <s v="PROFIT"/>
    <n v="114"/>
    <s v="B2C"/>
    <x v="0"/>
    <x v="0"/>
    <s v="CASH"/>
  </r>
  <r>
    <s v="ID-4396"/>
    <s v="WEST"/>
    <x v="8"/>
    <x v="6"/>
    <x v="0"/>
    <d v="2023-07-12T00:00:00"/>
    <s v="WED"/>
    <s v="JUL"/>
    <x v="4"/>
    <s v="Q3"/>
    <s v="WEEKDAY"/>
    <n v="47"/>
    <n v="25"/>
    <n v="10"/>
    <n v="470"/>
    <n v="15"/>
    <n v="1175"/>
    <n v="705"/>
    <s v="PROFIT"/>
    <n v="27"/>
    <s v="B2C"/>
    <x v="1"/>
    <x v="0"/>
    <s v="CREDIT"/>
  </r>
  <r>
    <s v="ID-8150"/>
    <s v="SOUTH"/>
    <x v="3"/>
    <x v="6"/>
    <x v="1"/>
    <d v="2023-07-13T00:00:00"/>
    <s v="THU"/>
    <s v="JUL"/>
    <x v="4"/>
    <s v="Q3"/>
    <s v="WEEKDAY"/>
    <n v="35"/>
    <n v="25"/>
    <n v="10"/>
    <n v="350"/>
    <n v="15"/>
    <n v="875"/>
    <n v="525"/>
    <s v="PROFIT"/>
    <n v="505"/>
    <s v="B2C"/>
    <x v="1"/>
    <x v="2"/>
    <s v="UPI"/>
  </r>
  <r>
    <s v="ID-5626"/>
    <s v="WEST"/>
    <x v="8"/>
    <x v="0"/>
    <x v="1"/>
    <d v="2023-07-14T00:00:00"/>
    <s v="FRI"/>
    <s v="JUL"/>
    <x v="4"/>
    <s v="Q3"/>
    <s v="WEEKDAY"/>
    <n v="10"/>
    <n v="5"/>
    <n v="2"/>
    <n v="20"/>
    <n v="3"/>
    <n v="50"/>
    <n v="30"/>
    <s v="PROFIT"/>
    <n v="196"/>
    <s v="B2C"/>
    <x v="1"/>
    <x v="2"/>
    <s v="CREDIT"/>
  </r>
  <r>
    <s v="ID-7433"/>
    <s v="EAST"/>
    <x v="3"/>
    <x v="6"/>
    <x v="3"/>
    <d v="2023-07-15T00:00:00"/>
    <s v="SAT"/>
    <s v="JUL"/>
    <x v="4"/>
    <s v="Q3"/>
    <s v="WEEKEND"/>
    <n v="27"/>
    <n v="25"/>
    <n v="10"/>
    <n v="270"/>
    <n v="15"/>
    <n v="675"/>
    <n v="405"/>
    <s v="PROFIT"/>
    <n v="346"/>
    <s v="B2C"/>
    <x v="0"/>
    <x v="2"/>
    <s v="UPI"/>
  </r>
  <r>
    <s v="ID-1517"/>
    <s v="EAST"/>
    <x v="4"/>
    <x v="0"/>
    <x v="2"/>
    <d v="2023-07-16T00:00:00"/>
    <s v="SUN"/>
    <s v="JUL"/>
    <x v="4"/>
    <s v="Q3"/>
    <s v="WEEKEND"/>
    <n v="64"/>
    <n v="5"/>
    <n v="2"/>
    <n v="128"/>
    <n v="3"/>
    <n v="320"/>
    <n v="192"/>
    <s v="PROFIT"/>
    <n v="25"/>
    <s v="B2C"/>
    <x v="1"/>
    <x v="1"/>
    <s v="CREDIT"/>
  </r>
  <r>
    <s v="ID-7897"/>
    <s v="WEST"/>
    <x v="8"/>
    <x v="0"/>
    <x v="3"/>
    <d v="2023-07-17T00:00:00"/>
    <s v="MON"/>
    <s v="JUL"/>
    <x v="4"/>
    <s v="Q3"/>
    <s v="WEEKDAY"/>
    <n v="87"/>
    <n v="5"/>
    <n v="2"/>
    <n v="174"/>
    <n v="3"/>
    <n v="435"/>
    <n v="261"/>
    <s v="PROFIT"/>
    <n v="353"/>
    <s v="B2C"/>
    <x v="0"/>
    <x v="0"/>
    <s v="UPI"/>
  </r>
  <r>
    <s v="ID-7304"/>
    <s v="WEST"/>
    <x v="5"/>
    <x v="0"/>
    <x v="0"/>
    <d v="2023-07-18T00:00:00"/>
    <s v="TUE"/>
    <s v="JUL"/>
    <x v="4"/>
    <s v="Q3"/>
    <s v="WEEKDAY"/>
    <n v="30"/>
    <n v="5"/>
    <n v="2"/>
    <n v="60"/>
    <n v="3"/>
    <n v="150"/>
    <n v="90"/>
    <s v="PROFIT"/>
    <n v="200"/>
    <s v="B2C"/>
    <x v="1"/>
    <x v="0"/>
    <s v="UPI"/>
  </r>
  <r>
    <s v="ID-7931"/>
    <s v="NORTH"/>
    <x v="0"/>
    <x v="3"/>
    <x v="2"/>
    <d v="2023-07-19T00:00:00"/>
    <s v="WED"/>
    <s v="JUL"/>
    <x v="4"/>
    <s v="Q3"/>
    <s v="WEEKDAY"/>
    <n v="62"/>
    <n v="15"/>
    <n v="5"/>
    <n v="310"/>
    <n v="10"/>
    <n v="930"/>
    <n v="620"/>
    <s v="PROFIT"/>
    <n v="65"/>
    <s v="B2B"/>
    <x v="0"/>
    <x v="2"/>
    <s v="CASH"/>
  </r>
  <r>
    <s v="ID-8593"/>
    <s v="EAST"/>
    <x v="1"/>
    <x v="3"/>
    <x v="4"/>
    <d v="2023-07-20T00:00:00"/>
    <s v="THU"/>
    <s v="JUL"/>
    <x v="4"/>
    <s v="Q3"/>
    <s v="WEEKDAY"/>
    <n v="71"/>
    <n v="15"/>
    <n v="5"/>
    <n v="355"/>
    <n v="10"/>
    <n v="1065"/>
    <n v="710"/>
    <s v="PROFIT"/>
    <n v="868"/>
    <s v="B2B"/>
    <x v="0"/>
    <x v="2"/>
    <s v="UPI"/>
  </r>
  <r>
    <s v="ID-4889"/>
    <s v="WEST"/>
    <x v="5"/>
    <x v="1"/>
    <x v="4"/>
    <d v="2023-07-21T00:00:00"/>
    <s v="FRI"/>
    <s v="JUL"/>
    <x v="4"/>
    <s v="Q3"/>
    <s v="WEEKDAY"/>
    <n v="55"/>
    <n v="5"/>
    <n v="3"/>
    <n v="165"/>
    <n v="2"/>
    <n v="275"/>
    <n v="110"/>
    <s v="PROFIT"/>
    <n v="685"/>
    <s v="B2C"/>
    <x v="1"/>
    <x v="0"/>
    <s v="CREDIT"/>
  </r>
  <r>
    <s v="ID-3756"/>
    <s v="SOUTH"/>
    <x v="8"/>
    <x v="0"/>
    <x v="2"/>
    <d v="2023-07-22T00:00:00"/>
    <s v="SAT"/>
    <s v="JUL"/>
    <x v="4"/>
    <s v="Q3"/>
    <s v="WEEKEND"/>
    <n v="79"/>
    <n v="5"/>
    <n v="2"/>
    <n v="158"/>
    <n v="3"/>
    <n v="395"/>
    <n v="237"/>
    <s v="PROFIT"/>
    <n v="929"/>
    <s v="B2C"/>
    <x v="0"/>
    <x v="2"/>
    <s v="CASH"/>
  </r>
  <r>
    <s v="ID-3712"/>
    <s v="EAST"/>
    <x v="8"/>
    <x v="0"/>
    <x v="2"/>
    <d v="2023-07-23T00:00:00"/>
    <s v="SUN"/>
    <s v="JUL"/>
    <x v="4"/>
    <s v="Q3"/>
    <s v="WEEKEND"/>
    <n v="29"/>
    <n v="5"/>
    <n v="2"/>
    <n v="58"/>
    <n v="3"/>
    <n v="145"/>
    <n v="87"/>
    <s v="PROFIT"/>
    <n v="761"/>
    <s v="B2B"/>
    <x v="0"/>
    <x v="1"/>
    <s v="CASH"/>
  </r>
  <r>
    <s v="ID-8287"/>
    <s v="NORTH"/>
    <x v="2"/>
    <x v="2"/>
    <x v="1"/>
    <d v="2023-07-24T00:00:00"/>
    <s v="MON"/>
    <s v="JUL"/>
    <x v="4"/>
    <s v="Q3"/>
    <s v="WEEKDAY"/>
    <n v="53"/>
    <n v="5"/>
    <n v="2"/>
    <n v="106"/>
    <n v="3"/>
    <n v="265"/>
    <n v="159"/>
    <s v="PROFIT"/>
    <n v="154"/>
    <s v="B2B"/>
    <x v="1"/>
    <x v="3"/>
    <s v="UPI"/>
  </r>
  <r>
    <s v="ID-3498"/>
    <s v="WEST"/>
    <x v="0"/>
    <x v="4"/>
    <x v="0"/>
    <d v="2023-07-25T00:00:00"/>
    <s v="TUE"/>
    <s v="JUL"/>
    <x v="4"/>
    <s v="Q3"/>
    <s v="WEEKDAY"/>
    <n v="32"/>
    <n v="40"/>
    <n v="7"/>
    <n v="224"/>
    <n v="33"/>
    <n v="1280"/>
    <n v="1056"/>
    <s v="PROFIT"/>
    <n v="608"/>
    <s v="B2B"/>
    <x v="0"/>
    <x v="0"/>
    <s v="CASH"/>
  </r>
  <r>
    <s v="ID-1323"/>
    <s v="NORTH"/>
    <x v="4"/>
    <x v="5"/>
    <x v="4"/>
    <d v="2023-07-26T00:00:00"/>
    <s v="WED"/>
    <s v="JUL"/>
    <x v="4"/>
    <s v="Q3"/>
    <s v="WEEKDAY"/>
    <n v="69"/>
    <n v="10"/>
    <n v="4"/>
    <n v="276"/>
    <n v="6"/>
    <n v="690"/>
    <n v="414"/>
    <s v="PROFIT"/>
    <n v="336"/>
    <s v="B2C"/>
    <x v="1"/>
    <x v="3"/>
    <s v="CREDIT"/>
  </r>
  <r>
    <s v="ID-6689"/>
    <s v="WEST"/>
    <x v="8"/>
    <x v="0"/>
    <x v="1"/>
    <d v="2023-07-27T00:00:00"/>
    <s v="THU"/>
    <s v="JUL"/>
    <x v="4"/>
    <s v="Q3"/>
    <s v="WEEKDAY"/>
    <n v="30"/>
    <n v="5"/>
    <n v="2"/>
    <n v="60"/>
    <n v="3"/>
    <n v="150"/>
    <n v="90"/>
    <s v="PROFIT"/>
    <n v="852"/>
    <s v="B2C"/>
    <x v="0"/>
    <x v="3"/>
    <s v="UPI"/>
  </r>
  <r>
    <s v="ID-7288"/>
    <s v="NORTH"/>
    <x v="7"/>
    <x v="0"/>
    <x v="3"/>
    <d v="2023-07-28T00:00:00"/>
    <s v="FRI"/>
    <s v="JUL"/>
    <x v="4"/>
    <s v="Q3"/>
    <s v="WEEKDAY"/>
    <n v="33"/>
    <n v="5"/>
    <n v="2"/>
    <n v="66"/>
    <n v="3"/>
    <n v="165"/>
    <n v="99"/>
    <s v="PROFIT"/>
    <n v="234"/>
    <s v="B2C"/>
    <x v="0"/>
    <x v="3"/>
    <s v="UPI"/>
  </r>
  <r>
    <s v="ID-3856"/>
    <s v="SOUTH"/>
    <x v="8"/>
    <x v="0"/>
    <x v="3"/>
    <d v="2023-07-29T00:00:00"/>
    <s v="SAT"/>
    <s v="JUL"/>
    <x v="4"/>
    <s v="Q3"/>
    <s v="WEEKEND"/>
    <n v="99"/>
    <n v="5"/>
    <n v="2"/>
    <n v="198"/>
    <n v="3"/>
    <n v="495"/>
    <n v="297"/>
    <s v="PROFIT"/>
    <n v="850"/>
    <s v="B2C"/>
    <x v="0"/>
    <x v="1"/>
    <s v="CREDIT"/>
  </r>
  <r>
    <s v="ID-4789"/>
    <s v="WEST"/>
    <x v="3"/>
    <x v="6"/>
    <x v="0"/>
    <d v="2023-07-30T00:00:00"/>
    <s v="SUN"/>
    <s v="JUL"/>
    <x v="4"/>
    <s v="Q3"/>
    <s v="WEEKEND"/>
    <n v="40"/>
    <n v="25"/>
    <n v="10"/>
    <n v="400"/>
    <n v="15"/>
    <n v="1000"/>
    <n v="600"/>
    <s v="PROFIT"/>
    <n v="264"/>
    <s v="B2B"/>
    <x v="1"/>
    <x v="2"/>
    <s v="UPI"/>
  </r>
  <r>
    <s v="ID-6629"/>
    <s v="WEST"/>
    <x v="3"/>
    <x v="6"/>
    <x v="0"/>
    <d v="2023-07-31T00:00:00"/>
    <s v="MON"/>
    <s v="JUL"/>
    <x v="4"/>
    <s v="Q3"/>
    <s v="WEEKDAY"/>
    <n v="60"/>
    <n v="25"/>
    <n v="10"/>
    <n v="600"/>
    <n v="15"/>
    <n v="1500"/>
    <n v="900"/>
    <s v="PROFIT"/>
    <n v="698"/>
    <s v="B2C"/>
    <x v="0"/>
    <x v="1"/>
    <s v="CASH"/>
  </r>
  <r>
    <s v="ID-8442"/>
    <s v="SOUTH"/>
    <x v="6"/>
    <x v="4"/>
    <x v="0"/>
    <d v="2023-08-01T00:00:00"/>
    <s v="TUE"/>
    <s v="AUG"/>
    <x v="4"/>
    <s v="Q3"/>
    <s v="WEEKDAY"/>
    <n v="81"/>
    <n v="40"/>
    <n v="7"/>
    <n v="567"/>
    <n v="33"/>
    <n v="3240"/>
    <n v="2673"/>
    <s v="PROFIT"/>
    <n v="185"/>
    <s v="B2B"/>
    <x v="1"/>
    <x v="3"/>
    <s v="CASH"/>
  </r>
  <r>
    <s v="ID-6231"/>
    <s v="WEST"/>
    <x v="3"/>
    <x v="5"/>
    <x v="5"/>
    <d v="2023-08-02T00:00:00"/>
    <s v="WED"/>
    <s v="AUG"/>
    <x v="4"/>
    <s v="Q3"/>
    <s v="WEEKDAY"/>
    <n v="76"/>
    <n v="10"/>
    <n v="4"/>
    <n v="304"/>
    <n v="6"/>
    <n v="760"/>
    <n v="456"/>
    <s v="PROFIT"/>
    <n v="282"/>
    <s v="B2C"/>
    <x v="0"/>
    <x v="3"/>
    <s v="UPI"/>
  </r>
  <r>
    <s v="ID-3792"/>
    <s v="EAST"/>
    <x v="6"/>
    <x v="0"/>
    <x v="4"/>
    <d v="2023-08-03T00:00:00"/>
    <s v="THU"/>
    <s v="AUG"/>
    <x v="4"/>
    <s v="Q3"/>
    <s v="WEEKDAY"/>
    <n v="94"/>
    <n v="5"/>
    <n v="2"/>
    <n v="188"/>
    <n v="3"/>
    <n v="470"/>
    <n v="282"/>
    <s v="PROFIT"/>
    <n v="577"/>
    <s v="B2C"/>
    <x v="0"/>
    <x v="2"/>
    <s v="UPI"/>
  </r>
  <r>
    <s v="ID-7779"/>
    <s v="WEST"/>
    <x v="6"/>
    <x v="3"/>
    <x v="3"/>
    <d v="2023-08-04T00:00:00"/>
    <s v="FRI"/>
    <s v="AUG"/>
    <x v="4"/>
    <s v="Q3"/>
    <s v="WEEKDAY"/>
    <n v="94"/>
    <n v="15"/>
    <n v="5"/>
    <n v="470"/>
    <n v="10"/>
    <n v="1410"/>
    <n v="940"/>
    <s v="PROFIT"/>
    <n v="388"/>
    <s v="B2C"/>
    <x v="1"/>
    <x v="2"/>
    <s v="CREDIT"/>
  </r>
  <r>
    <s v="ID-7512"/>
    <s v="SOUTH"/>
    <x v="3"/>
    <x v="0"/>
    <x v="1"/>
    <d v="2023-08-05T00:00:00"/>
    <s v="SAT"/>
    <s v="AUG"/>
    <x v="4"/>
    <s v="Q3"/>
    <s v="WEEKEND"/>
    <n v="98"/>
    <n v="5"/>
    <n v="2"/>
    <n v="196"/>
    <n v="3"/>
    <n v="490"/>
    <n v="294"/>
    <s v="PROFIT"/>
    <n v="445"/>
    <s v="B2B"/>
    <x v="0"/>
    <x v="0"/>
    <s v="CREDIT"/>
  </r>
  <r>
    <s v="ID-1388"/>
    <s v="EAST"/>
    <x v="8"/>
    <x v="6"/>
    <x v="0"/>
    <d v="2023-08-06T00:00:00"/>
    <s v="SUN"/>
    <s v="AUG"/>
    <x v="4"/>
    <s v="Q3"/>
    <s v="WEEKEND"/>
    <n v="87"/>
    <n v="25"/>
    <n v="10"/>
    <n v="870"/>
    <n v="15"/>
    <n v="2175"/>
    <n v="1305"/>
    <s v="PROFIT"/>
    <n v="874"/>
    <s v="B2C"/>
    <x v="0"/>
    <x v="2"/>
    <s v="CREDIT"/>
  </r>
  <r>
    <s v="ID-6300"/>
    <s v="NORTH"/>
    <x v="5"/>
    <x v="6"/>
    <x v="2"/>
    <d v="2023-08-07T00:00:00"/>
    <s v="MON"/>
    <s v="AUG"/>
    <x v="4"/>
    <s v="Q3"/>
    <s v="WEEKDAY"/>
    <n v="33"/>
    <n v="25"/>
    <n v="10"/>
    <n v="330"/>
    <n v="15"/>
    <n v="825"/>
    <n v="495"/>
    <s v="PROFIT"/>
    <n v="334"/>
    <s v="B2C"/>
    <x v="1"/>
    <x v="0"/>
    <s v="UPI"/>
  </r>
  <r>
    <s v="ID-3440"/>
    <s v="SOUTH"/>
    <x v="6"/>
    <x v="5"/>
    <x v="3"/>
    <d v="2023-08-08T00:00:00"/>
    <s v="TUE"/>
    <s v="AUG"/>
    <x v="4"/>
    <s v="Q3"/>
    <s v="WEEKDAY"/>
    <n v="16"/>
    <n v="10"/>
    <n v="4"/>
    <n v="64"/>
    <n v="6"/>
    <n v="160"/>
    <n v="96"/>
    <s v="PROFIT"/>
    <n v="961"/>
    <s v="B2B"/>
    <x v="1"/>
    <x v="1"/>
    <s v="UPI"/>
  </r>
  <r>
    <s v="ID-3540"/>
    <s v="NORTH"/>
    <x v="2"/>
    <x v="5"/>
    <x v="4"/>
    <d v="2023-08-09T00:00:00"/>
    <s v="WED"/>
    <s v="AUG"/>
    <x v="4"/>
    <s v="Q3"/>
    <s v="WEEKDAY"/>
    <n v="19"/>
    <n v="10"/>
    <n v="4"/>
    <n v="76"/>
    <n v="6"/>
    <n v="190"/>
    <n v="114"/>
    <s v="PROFIT"/>
    <n v="227"/>
    <s v="B2B"/>
    <x v="0"/>
    <x v="0"/>
    <s v="UPI"/>
  </r>
  <r>
    <s v="ID-8578"/>
    <s v="EAST"/>
    <x v="3"/>
    <x v="3"/>
    <x v="5"/>
    <d v="2023-08-10T00:00:00"/>
    <s v="THU"/>
    <s v="AUG"/>
    <x v="4"/>
    <s v="Q3"/>
    <s v="WEEKDAY"/>
    <n v="59"/>
    <n v="15"/>
    <n v="5"/>
    <n v="295"/>
    <n v="10"/>
    <n v="885"/>
    <n v="590"/>
    <s v="PROFIT"/>
    <n v="615"/>
    <s v="B2C"/>
    <x v="1"/>
    <x v="0"/>
    <s v="CREDIT"/>
  </r>
  <r>
    <s v="ID-7122"/>
    <s v="EAST"/>
    <x v="0"/>
    <x v="1"/>
    <x v="4"/>
    <d v="2023-08-11T00:00:00"/>
    <s v="FRI"/>
    <s v="AUG"/>
    <x v="4"/>
    <s v="Q3"/>
    <s v="WEEKDAY"/>
    <n v="97"/>
    <n v="5"/>
    <n v="3"/>
    <n v="291"/>
    <n v="2"/>
    <n v="485"/>
    <n v="194"/>
    <s v="PROFIT"/>
    <n v="679"/>
    <s v="B2B"/>
    <x v="1"/>
    <x v="1"/>
    <s v="CREDIT"/>
  </r>
  <r>
    <s v="ID-4234"/>
    <s v="WEST"/>
    <x v="6"/>
    <x v="5"/>
    <x v="4"/>
    <d v="2023-08-12T00:00:00"/>
    <s v="SAT"/>
    <s v="AUG"/>
    <x v="4"/>
    <s v="Q3"/>
    <s v="WEEKEND"/>
    <n v="89"/>
    <n v="10"/>
    <n v="4"/>
    <n v="356"/>
    <n v="6"/>
    <n v="890"/>
    <n v="534"/>
    <s v="PROFIT"/>
    <n v="943"/>
    <s v="B2C"/>
    <x v="1"/>
    <x v="3"/>
    <s v="UPI"/>
  </r>
  <r>
    <s v="ID-2135"/>
    <s v="EAST"/>
    <x v="5"/>
    <x v="2"/>
    <x v="2"/>
    <d v="2023-08-13T00:00:00"/>
    <s v="SUN"/>
    <s v="AUG"/>
    <x v="4"/>
    <s v="Q3"/>
    <s v="WEEKEND"/>
    <n v="35"/>
    <n v="5"/>
    <n v="2"/>
    <n v="70"/>
    <n v="3"/>
    <n v="175"/>
    <n v="105"/>
    <s v="PROFIT"/>
    <n v="620"/>
    <s v="B2C"/>
    <x v="0"/>
    <x v="2"/>
    <s v="CASH"/>
  </r>
  <r>
    <s v="ID-7293"/>
    <s v="EAST"/>
    <x v="7"/>
    <x v="1"/>
    <x v="0"/>
    <d v="2023-08-14T00:00:00"/>
    <s v="MON"/>
    <s v="AUG"/>
    <x v="4"/>
    <s v="Q3"/>
    <s v="WEEKDAY"/>
    <n v="81"/>
    <n v="5"/>
    <n v="3"/>
    <n v="243"/>
    <n v="2"/>
    <n v="405"/>
    <n v="162"/>
    <s v="PROFIT"/>
    <n v="504"/>
    <s v="B2B"/>
    <x v="0"/>
    <x v="0"/>
    <s v="UPI"/>
  </r>
  <r>
    <s v="ID-6370"/>
    <s v="SOUTH"/>
    <x v="7"/>
    <x v="0"/>
    <x v="0"/>
    <d v="2023-08-15T00:00:00"/>
    <s v="TUE"/>
    <s v="AUG"/>
    <x v="4"/>
    <s v="Q3"/>
    <s v="WEEKDAY"/>
    <n v="58"/>
    <n v="5"/>
    <n v="2"/>
    <n v="116"/>
    <n v="3"/>
    <n v="290"/>
    <n v="174"/>
    <s v="PROFIT"/>
    <n v="126"/>
    <s v="B2B"/>
    <x v="1"/>
    <x v="3"/>
    <s v="UPI"/>
  </r>
  <r>
    <s v="ID-5440"/>
    <s v="SOUTH"/>
    <x v="7"/>
    <x v="1"/>
    <x v="0"/>
    <d v="2023-08-16T00:00:00"/>
    <s v="WED"/>
    <s v="AUG"/>
    <x v="4"/>
    <s v="Q3"/>
    <s v="WEEKDAY"/>
    <n v="71"/>
    <n v="5"/>
    <n v="3"/>
    <n v="213"/>
    <n v="2"/>
    <n v="355"/>
    <n v="142"/>
    <s v="PROFIT"/>
    <n v="973"/>
    <s v="B2C"/>
    <x v="1"/>
    <x v="1"/>
    <s v="CREDIT"/>
  </r>
  <r>
    <s v="ID-4055"/>
    <s v="NORTH"/>
    <x v="7"/>
    <x v="0"/>
    <x v="2"/>
    <d v="2023-08-17T00:00:00"/>
    <s v="THU"/>
    <s v="AUG"/>
    <x v="4"/>
    <s v="Q3"/>
    <s v="WEEKDAY"/>
    <n v="36"/>
    <n v="5"/>
    <n v="2"/>
    <n v="72"/>
    <n v="3"/>
    <n v="180"/>
    <n v="108"/>
    <s v="PROFIT"/>
    <n v="246"/>
    <s v="B2C"/>
    <x v="1"/>
    <x v="3"/>
    <s v="CREDIT"/>
  </r>
  <r>
    <s v="ID-4657"/>
    <s v="NORTH"/>
    <x v="1"/>
    <x v="5"/>
    <x v="0"/>
    <d v="2023-08-18T00:00:00"/>
    <s v="FRI"/>
    <s v="AUG"/>
    <x v="4"/>
    <s v="Q3"/>
    <s v="WEEKDAY"/>
    <n v="44"/>
    <n v="10"/>
    <n v="4"/>
    <n v="176"/>
    <n v="6"/>
    <n v="440"/>
    <n v="264"/>
    <s v="PROFIT"/>
    <n v="970"/>
    <s v="B2C"/>
    <x v="1"/>
    <x v="2"/>
    <s v="UPI"/>
  </r>
  <r>
    <s v="ID-5189"/>
    <s v="SOUTH"/>
    <x v="0"/>
    <x v="6"/>
    <x v="1"/>
    <d v="2023-08-19T00:00:00"/>
    <s v="SAT"/>
    <s v="AUG"/>
    <x v="4"/>
    <s v="Q3"/>
    <s v="WEEKEND"/>
    <n v="29"/>
    <n v="25"/>
    <n v="10"/>
    <n v="290"/>
    <n v="15"/>
    <n v="725"/>
    <n v="435"/>
    <s v="PROFIT"/>
    <n v="284"/>
    <s v="B2C"/>
    <x v="0"/>
    <x v="0"/>
    <s v="UPI"/>
  </r>
  <r>
    <s v="ID-3768"/>
    <s v="NORTH"/>
    <x v="1"/>
    <x v="2"/>
    <x v="0"/>
    <d v="2023-08-20T00:00:00"/>
    <s v="SUN"/>
    <s v="AUG"/>
    <x v="4"/>
    <s v="Q3"/>
    <s v="WEEKEND"/>
    <n v="70"/>
    <n v="5"/>
    <n v="2"/>
    <n v="140"/>
    <n v="3"/>
    <n v="350"/>
    <n v="210"/>
    <s v="PROFIT"/>
    <n v="877"/>
    <s v="B2C"/>
    <x v="1"/>
    <x v="3"/>
    <s v="UPI"/>
  </r>
  <r>
    <s v="ID-1604"/>
    <s v="EAST"/>
    <x v="5"/>
    <x v="1"/>
    <x v="4"/>
    <d v="2023-08-21T00:00:00"/>
    <s v="MON"/>
    <s v="AUG"/>
    <x v="4"/>
    <s v="Q3"/>
    <s v="WEEKDAY"/>
    <n v="64"/>
    <n v="5"/>
    <n v="3"/>
    <n v="192"/>
    <n v="2"/>
    <n v="320"/>
    <n v="128"/>
    <s v="PROFIT"/>
    <n v="929"/>
    <s v="B2B"/>
    <x v="1"/>
    <x v="3"/>
    <s v="CREDIT"/>
  </r>
  <r>
    <s v="ID-4556"/>
    <s v="NORTH"/>
    <x v="4"/>
    <x v="5"/>
    <x v="4"/>
    <d v="2023-08-22T00:00:00"/>
    <s v="TUE"/>
    <s v="AUG"/>
    <x v="4"/>
    <s v="Q3"/>
    <s v="WEEKDAY"/>
    <n v="28"/>
    <n v="10"/>
    <n v="4"/>
    <n v="112"/>
    <n v="6"/>
    <n v="280"/>
    <n v="168"/>
    <s v="PROFIT"/>
    <n v="890"/>
    <s v="B2C"/>
    <x v="1"/>
    <x v="0"/>
    <s v="CREDIT"/>
  </r>
  <r>
    <s v="ID-2480"/>
    <s v="NORTH"/>
    <x v="5"/>
    <x v="2"/>
    <x v="2"/>
    <d v="2023-08-23T00:00:00"/>
    <s v="WED"/>
    <s v="AUG"/>
    <x v="4"/>
    <s v="Q3"/>
    <s v="WEEKDAY"/>
    <n v="78"/>
    <n v="5"/>
    <n v="2"/>
    <n v="156"/>
    <n v="3"/>
    <n v="390"/>
    <n v="234"/>
    <s v="PROFIT"/>
    <n v="131"/>
    <s v="B2C"/>
    <x v="0"/>
    <x v="0"/>
    <s v="CASH"/>
  </r>
  <r>
    <s v="ID-7959"/>
    <s v="NORTH"/>
    <x v="6"/>
    <x v="6"/>
    <x v="4"/>
    <d v="2023-08-24T00:00:00"/>
    <s v="THU"/>
    <s v="AUG"/>
    <x v="4"/>
    <s v="Q3"/>
    <s v="WEEKDAY"/>
    <n v="38"/>
    <n v="25"/>
    <n v="10"/>
    <n v="380"/>
    <n v="15"/>
    <n v="950"/>
    <n v="570"/>
    <s v="PROFIT"/>
    <n v="126"/>
    <s v="B2C"/>
    <x v="1"/>
    <x v="2"/>
    <s v="CASH"/>
  </r>
  <r>
    <s v="ID-6280"/>
    <s v="EAST"/>
    <x v="3"/>
    <x v="6"/>
    <x v="2"/>
    <d v="2023-08-25T00:00:00"/>
    <s v="FRI"/>
    <s v="AUG"/>
    <x v="4"/>
    <s v="Q3"/>
    <s v="WEEKDAY"/>
    <n v="20"/>
    <n v="25"/>
    <n v="10"/>
    <n v="200"/>
    <n v="15"/>
    <n v="500"/>
    <n v="300"/>
    <s v="PROFIT"/>
    <n v="386"/>
    <s v="B2C"/>
    <x v="1"/>
    <x v="3"/>
    <s v="UPI"/>
  </r>
  <r>
    <s v="ID-5288"/>
    <s v="SOUTH"/>
    <x v="6"/>
    <x v="3"/>
    <x v="3"/>
    <d v="2023-08-26T00:00:00"/>
    <s v="SAT"/>
    <s v="AUG"/>
    <x v="4"/>
    <s v="Q3"/>
    <s v="WEEKEND"/>
    <n v="37"/>
    <n v="15"/>
    <n v="5"/>
    <n v="185"/>
    <n v="10"/>
    <n v="555"/>
    <n v="370"/>
    <s v="PROFIT"/>
    <n v="690"/>
    <s v="B2C"/>
    <x v="1"/>
    <x v="0"/>
    <s v="UPI"/>
  </r>
  <r>
    <s v="ID-4611"/>
    <s v="SOUTH"/>
    <x v="4"/>
    <x v="6"/>
    <x v="1"/>
    <d v="2023-08-27T00:00:00"/>
    <s v="SUN"/>
    <s v="AUG"/>
    <x v="4"/>
    <s v="Q3"/>
    <s v="WEEKEND"/>
    <n v="75"/>
    <n v="25"/>
    <n v="10"/>
    <n v="750"/>
    <n v="15"/>
    <n v="1875"/>
    <n v="1125"/>
    <s v="PROFIT"/>
    <n v="923"/>
    <s v="B2C"/>
    <x v="0"/>
    <x v="3"/>
    <s v="UPI"/>
  </r>
  <r>
    <s v="ID-5872"/>
    <s v="SOUTH"/>
    <x v="4"/>
    <x v="6"/>
    <x v="4"/>
    <d v="2023-08-28T00:00:00"/>
    <s v="MON"/>
    <s v="AUG"/>
    <x v="4"/>
    <s v="Q3"/>
    <s v="WEEKDAY"/>
    <n v="28"/>
    <n v="25"/>
    <n v="10"/>
    <n v="280"/>
    <n v="15"/>
    <n v="700"/>
    <n v="420"/>
    <s v="PROFIT"/>
    <n v="263"/>
    <s v="B2B"/>
    <x v="1"/>
    <x v="2"/>
    <s v="CASH"/>
  </r>
  <r>
    <s v="ID-4468"/>
    <s v="NORTH"/>
    <x v="4"/>
    <x v="2"/>
    <x v="2"/>
    <d v="2023-08-29T00:00:00"/>
    <s v="TUE"/>
    <s v="AUG"/>
    <x v="4"/>
    <s v="Q3"/>
    <s v="WEEKDAY"/>
    <n v="58"/>
    <n v="5"/>
    <n v="2"/>
    <n v="116"/>
    <n v="3"/>
    <n v="290"/>
    <n v="174"/>
    <s v="PROFIT"/>
    <n v="395"/>
    <s v="B2C"/>
    <x v="0"/>
    <x v="2"/>
    <s v="CASH"/>
  </r>
  <r>
    <s v="ID-8550"/>
    <s v="NORTH"/>
    <x v="6"/>
    <x v="2"/>
    <x v="0"/>
    <d v="2023-08-30T00:00:00"/>
    <s v="WED"/>
    <s v="AUG"/>
    <x v="4"/>
    <s v="Q3"/>
    <s v="WEEKDAY"/>
    <n v="64"/>
    <n v="5"/>
    <n v="2"/>
    <n v="128"/>
    <n v="3"/>
    <n v="320"/>
    <n v="192"/>
    <s v="PROFIT"/>
    <n v="289"/>
    <s v="B2B"/>
    <x v="0"/>
    <x v="0"/>
    <s v="CREDIT"/>
  </r>
  <r>
    <s v="ID-1184"/>
    <s v="NORTH"/>
    <x v="1"/>
    <x v="6"/>
    <x v="2"/>
    <d v="2023-08-31T00:00:00"/>
    <s v="THU"/>
    <s v="AUG"/>
    <x v="4"/>
    <s v="Q3"/>
    <s v="WEEKDAY"/>
    <n v="12"/>
    <n v="25"/>
    <n v="10"/>
    <n v="120"/>
    <n v="15"/>
    <n v="300"/>
    <n v="180"/>
    <s v="PROFIT"/>
    <n v="268"/>
    <s v="B2C"/>
    <x v="0"/>
    <x v="0"/>
    <s v="CREDIT"/>
  </r>
  <r>
    <s v="ID-6322"/>
    <s v="SOUTH"/>
    <x v="1"/>
    <x v="1"/>
    <x v="0"/>
    <d v="2023-09-01T00:00:00"/>
    <s v="FRI"/>
    <s v="SEP"/>
    <x v="4"/>
    <s v="Q3"/>
    <s v="WEEKDAY"/>
    <n v="64"/>
    <n v="5"/>
    <n v="3"/>
    <n v="192"/>
    <n v="2"/>
    <n v="320"/>
    <n v="128"/>
    <s v="PROFIT"/>
    <n v="164"/>
    <s v="B2B"/>
    <x v="0"/>
    <x v="3"/>
    <s v="UPI"/>
  </r>
  <r>
    <s v="ID-7157"/>
    <s v="SOUTH"/>
    <x v="4"/>
    <x v="0"/>
    <x v="1"/>
    <d v="2023-09-02T00:00:00"/>
    <s v="SAT"/>
    <s v="SEP"/>
    <x v="4"/>
    <s v="Q3"/>
    <s v="WEEKEND"/>
    <n v="68"/>
    <n v="5"/>
    <n v="2"/>
    <n v="136"/>
    <n v="3"/>
    <n v="340"/>
    <n v="204"/>
    <s v="PROFIT"/>
    <n v="991"/>
    <s v="B2C"/>
    <x v="0"/>
    <x v="3"/>
    <s v="CREDIT"/>
  </r>
  <r>
    <s v="ID-2495"/>
    <s v="SOUTH"/>
    <x v="4"/>
    <x v="6"/>
    <x v="2"/>
    <d v="2023-09-03T00:00:00"/>
    <s v="SUN"/>
    <s v="SEP"/>
    <x v="4"/>
    <s v="Q3"/>
    <s v="WEEKEND"/>
    <n v="15"/>
    <n v="25"/>
    <n v="10"/>
    <n v="150"/>
    <n v="15"/>
    <n v="375"/>
    <n v="225"/>
    <s v="PROFIT"/>
    <n v="619"/>
    <s v="B2B"/>
    <x v="1"/>
    <x v="0"/>
    <s v="UPI"/>
  </r>
  <r>
    <s v="ID-7581"/>
    <s v="WEST"/>
    <x v="6"/>
    <x v="2"/>
    <x v="3"/>
    <d v="2023-09-04T00:00:00"/>
    <s v="MON"/>
    <s v="SEP"/>
    <x v="4"/>
    <s v="Q3"/>
    <s v="WEEKDAY"/>
    <n v="41"/>
    <n v="5"/>
    <n v="2"/>
    <n v="82"/>
    <n v="3"/>
    <n v="205"/>
    <n v="123"/>
    <s v="PROFIT"/>
    <n v="241"/>
    <s v="B2B"/>
    <x v="1"/>
    <x v="3"/>
    <s v="UPI"/>
  </r>
  <r>
    <s v="ID-1315"/>
    <s v="WEST"/>
    <x v="5"/>
    <x v="0"/>
    <x v="1"/>
    <d v="2023-09-05T00:00:00"/>
    <s v="TUE"/>
    <s v="SEP"/>
    <x v="4"/>
    <s v="Q3"/>
    <s v="WEEKDAY"/>
    <n v="40"/>
    <n v="5"/>
    <n v="2"/>
    <n v="80"/>
    <n v="3"/>
    <n v="200"/>
    <n v="120"/>
    <s v="PROFIT"/>
    <n v="609"/>
    <s v="B2C"/>
    <x v="0"/>
    <x v="3"/>
    <s v="UPI"/>
  </r>
  <r>
    <s v="ID-4315"/>
    <s v="EAST"/>
    <x v="4"/>
    <x v="0"/>
    <x v="0"/>
    <d v="2023-09-06T00:00:00"/>
    <s v="WED"/>
    <s v="SEP"/>
    <x v="4"/>
    <s v="Q3"/>
    <s v="WEEKDAY"/>
    <n v="13"/>
    <n v="5"/>
    <n v="2"/>
    <n v="26"/>
    <n v="3"/>
    <n v="65"/>
    <n v="39"/>
    <s v="PROFIT"/>
    <n v="678"/>
    <s v="B2C"/>
    <x v="0"/>
    <x v="1"/>
    <s v="UPI"/>
  </r>
  <r>
    <s v="ID-1017"/>
    <s v="NORTH"/>
    <x v="8"/>
    <x v="3"/>
    <x v="4"/>
    <d v="2023-09-07T00:00:00"/>
    <s v="THU"/>
    <s v="SEP"/>
    <x v="4"/>
    <s v="Q3"/>
    <s v="WEEKDAY"/>
    <n v="22"/>
    <n v="15"/>
    <n v="5"/>
    <n v="110"/>
    <n v="10"/>
    <n v="330"/>
    <n v="220"/>
    <s v="PROFIT"/>
    <n v="623"/>
    <s v="B2C"/>
    <x v="0"/>
    <x v="0"/>
    <s v="UPI"/>
  </r>
  <r>
    <s v="ID-1309"/>
    <s v="SOUTH"/>
    <x v="8"/>
    <x v="4"/>
    <x v="4"/>
    <d v="2023-09-08T00:00:00"/>
    <s v="FRI"/>
    <s v="SEP"/>
    <x v="4"/>
    <s v="Q3"/>
    <s v="WEEKDAY"/>
    <n v="44"/>
    <n v="40"/>
    <n v="7"/>
    <n v="308"/>
    <n v="33"/>
    <n v="1760"/>
    <n v="1452"/>
    <s v="PROFIT"/>
    <n v="963"/>
    <s v="B2C"/>
    <x v="1"/>
    <x v="1"/>
    <s v="UPI"/>
  </r>
  <r>
    <s v="ID-2851"/>
    <s v="WEST"/>
    <x v="6"/>
    <x v="3"/>
    <x v="4"/>
    <d v="2023-09-09T00:00:00"/>
    <s v="SAT"/>
    <s v="SEP"/>
    <x v="4"/>
    <s v="Q3"/>
    <s v="WEEKEND"/>
    <n v="78"/>
    <n v="15"/>
    <n v="5"/>
    <n v="390"/>
    <n v="10"/>
    <n v="1170"/>
    <n v="780"/>
    <s v="PROFIT"/>
    <n v="213"/>
    <s v="B2C"/>
    <x v="1"/>
    <x v="3"/>
    <s v="UPI"/>
  </r>
  <r>
    <s v="ID-8394"/>
    <s v="EAST"/>
    <x v="3"/>
    <x v="4"/>
    <x v="4"/>
    <d v="2023-09-10T00:00:00"/>
    <s v="SUN"/>
    <s v="SEP"/>
    <x v="4"/>
    <s v="Q3"/>
    <s v="WEEKEND"/>
    <n v="69"/>
    <n v="40"/>
    <n v="7"/>
    <n v="483"/>
    <n v="33"/>
    <n v="2760"/>
    <n v="2277"/>
    <s v="PROFIT"/>
    <n v="75"/>
    <s v="B2B"/>
    <x v="1"/>
    <x v="1"/>
    <s v="CASH"/>
  </r>
  <r>
    <s v="ID-1584"/>
    <s v="SOUTH"/>
    <x v="4"/>
    <x v="1"/>
    <x v="2"/>
    <d v="2023-09-11T00:00:00"/>
    <s v="MON"/>
    <s v="SEP"/>
    <x v="4"/>
    <s v="Q3"/>
    <s v="WEEKDAY"/>
    <n v="90"/>
    <n v="5"/>
    <n v="3"/>
    <n v="270"/>
    <n v="2"/>
    <n v="450"/>
    <n v="180"/>
    <s v="PROFIT"/>
    <n v="786"/>
    <s v="B2C"/>
    <x v="0"/>
    <x v="1"/>
    <s v="UPI"/>
  </r>
  <r>
    <s v="ID-5174"/>
    <s v="NORTH"/>
    <x v="3"/>
    <x v="2"/>
    <x v="1"/>
    <d v="2023-09-12T00:00:00"/>
    <s v="TUE"/>
    <s v="SEP"/>
    <x v="4"/>
    <s v="Q3"/>
    <s v="WEEKDAY"/>
    <n v="62"/>
    <n v="5"/>
    <n v="2"/>
    <n v="124"/>
    <n v="3"/>
    <n v="310"/>
    <n v="186"/>
    <s v="PROFIT"/>
    <n v="922"/>
    <s v="B2C"/>
    <x v="1"/>
    <x v="0"/>
    <s v="UPI"/>
  </r>
  <r>
    <s v="ID-3434"/>
    <s v="EAST"/>
    <x v="5"/>
    <x v="6"/>
    <x v="1"/>
    <d v="2023-09-13T00:00:00"/>
    <s v="WED"/>
    <s v="SEP"/>
    <x v="4"/>
    <s v="Q3"/>
    <s v="WEEKDAY"/>
    <n v="21"/>
    <n v="25"/>
    <n v="10"/>
    <n v="210"/>
    <n v="15"/>
    <n v="525"/>
    <n v="315"/>
    <s v="PROFIT"/>
    <n v="60"/>
    <s v="B2B"/>
    <x v="0"/>
    <x v="1"/>
    <s v="CASH"/>
  </r>
  <r>
    <s v="ID-2855"/>
    <s v="EAST"/>
    <x v="0"/>
    <x v="2"/>
    <x v="2"/>
    <d v="2023-09-14T00:00:00"/>
    <s v="THU"/>
    <s v="SEP"/>
    <x v="4"/>
    <s v="Q3"/>
    <s v="WEEKDAY"/>
    <n v="86"/>
    <n v="5"/>
    <n v="2"/>
    <n v="172"/>
    <n v="3"/>
    <n v="430"/>
    <n v="258"/>
    <s v="PROFIT"/>
    <n v="177"/>
    <s v="B2C"/>
    <x v="1"/>
    <x v="0"/>
    <s v="UPI"/>
  </r>
  <r>
    <s v="ID-1848"/>
    <s v="WEST"/>
    <x v="7"/>
    <x v="6"/>
    <x v="1"/>
    <d v="2023-09-15T00:00:00"/>
    <s v="FRI"/>
    <s v="SEP"/>
    <x v="4"/>
    <s v="Q3"/>
    <s v="WEEKDAY"/>
    <n v="16"/>
    <n v="25"/>
    <n v="10"/>
    <n v="160"/>
    <n v="15"/>
    <n v="400"/>
    <n v="240"/>
    <s v="PROFIT"/>
    <n v="881"/>
    <s v="B2B"/>
    <x v="1"/>
    <x v="3"/>
    <s v="UPI"/>
  </r>
  <r>
    <s v="ID-2853"/>
    <s v="EAST"/>
    <x v="4"/>
    <x v="3"/>
    <x v="2"/>
    <d v="2023-09-16T00:00:00"/>
    <s v="SAT"/>
    <s v="SEP"/>
    <x v="4"/>
    <s v="Q3"/>
    <s v="WEEKEND"/>
    <n v="10"/>
    <n v="15"/>
    <n v="5"/>
    <n v="50"/>
    <n v="10"/>
    <n v="150"/>
    <n v="100"/>
    <s v="PROFIT"/>
    <n v="747"/>
    <s v="B2C"/>
    <x v="0"/>
    <x v="3"/>
    <s v="UPI"/>
  </r>
  <r>
    <s v="ID-2683"/>
    <s v="NORTH"/>
    <x v="0"/>
    <x v="4"/>
    <x v="0"/>
    <d v="2023-09-17T00:00:00"/>
    <s v="SUN"/>
    <s v="SEP"/>
    <x v="4"/>
    <s v="Q3"/>
    <s v="WEEKEND"/>
    <n v="62"/>
    <n v="40"/>
    <n v="7"/>
    <n v="434"/>
    <n v="33"/>
    <n v="2480"/>
    <n v="2046"/>
    <s v="PROFIT"/>
    <n v="444"/>
    <s v="B2B"/>
    <x v="0"/>
    <x v="3"/>
    <s v="CASH"/>
  </r>
  <r>
    <s v="ID-2040"/>
    <s v="EAST"/>
    <x v="3"/>
    <x v="3"/>
    <x v="5"/>
    <d v="2023-09-18T00:00:00"/>
    <s v="MON"/>
    <s v="SEP"/>
    <x v="4"/>
    <s v="Q3"/>
    <s v="WEEKDAY"/>
    <n v="35"/>
    <n v="15"/>
    <n v="5"/>
    <n v="175"/>
    <n v="10"/>
    <n v="525"/>
    <n v="350"/>
    <s v="PROFIT"/>
    <n v="116"/>
    <s v="B2B"/>
    <x v="0"/>
    <x v="2"/>
    <s v="UPI"/>
  </r>
  <r>
    <s v="ID-1799"/>
    <s v="EAST"/>
    <x v="8"/>
    <x v="4"/>
    <x v="2"/>
    <d v="2023-09-19T00:00:00"/>
    <s v="TUE"/>
    <s v="SEP"/>
    <x v="4"/>
    <s v="Q3"/>
    <s v="WEEKDAY"/>
    <n v="61"/>
    <n v="40"/>
    <n v="7"/>
    <n v="427"/>
    <n v="33"/>
    <n v="2440"/>
    <n v="2013"/>
    <s v="PROFIT"/>
    <n v="325"/>
    <s v="B2C"/>
    <x v="0"/>
    <x v="2"/>
    <s v="UPI"/>
  </r>
  <r>
    <s v="ID-4557"/>
    <s v="WEST"/>
    <x v="7"/>
    <x v="6"/>
    <x v="3"/>
    <d v="2023-09-20T00:00:00"/>
    <s v="WED"/>
    <s v="SEP"/>
    <x v="4"/>
    <s v="Q3"/>
    <s v="WEEKDAY"/>
    <n v="64"/>
    <n v="25"/>
    <n v="10"/>
    <n v="640"/>
    <n v="15"/>
    <n v="1600"/>
    <n v="960"/>
    <s v="PROFIT"/>
    <n v="979"/>
    <s v="B2C"/>
    <x v="0"/>
    <x v="2"/>
    <s v="UPI"/>
  </r>
  <r>
    <s v="ID-1298"/>
    <s v="WEST"/>
    <x v="8"/>
    <x v="6"/>
    <x v="1"/>
    <d v="2023-09-21T00:00:00"/>
    <s v="THU"/>
    <s v="SEP"/>
    <x v="4"/>
    <s v="Q3"/>
    <s v="WEEKDAY"/>
    <n v="62"/>
    <n v="25"/>
    <n v="10"/>
    <n v="620"/>
    <n v="15"/>
    <n v="1550"/>
    <n v="930"/>
    <s v="PROFIT"/>
    <n v="617"/>
    <s v="B2B"/>
    <x v="0"/>
    <x v="0"/>
    <s v="UPI"/>
  </r>
  <r>
    <s v="ID-4186"/>
    <s v="SOUTH"/>
    <x v="0"/>
    <x v="3"/>
    <x v="3"/>
    <d v="2023-09-22T00:00:00"/>
    <s v="FRI"/>
    <s v="SEP"/>
    <x v="4"/>
    <s v="Q3"/>
    <s v="WEEKDAY"/>
    <n v="12"/>
    <n v="15"/>
    <n v="5"/>
    <n v="60"/>
    <n v="10"/>
    <n v="180"/>
    <n v="120"/>
    <s v="PROFIT"/>
    <n v="231"/>
    <s v="B2B"/>
    <x v="1"/>
    <x v="3"/>
    <s v="UPI"/>
  </r>
  <r>
    <s v="ID-6166"/>
    <s v="NORTH"/>
    <x v="8"/>
    <x v="5"/>
    <x v="0"/>
    <d v="2023-09-23T00:00:00"/>
    <s v="SAT"/>
    <s v="SEP"/>
    <x v="4"/>
    <s v="Q3"/>
    <s v="WEEKEND"/>
    <n v="94"/>
    <n v="10"/>
    <n v="4"/>
    <n v="376"/>
    <n v="6"/>
    <n v="940"/>
    <n v="564"/>
    <s v="PROFIT"/>
    <n v="493"/>
    <s v="B2B"/>
    <x v="0"/>
    <x v="3"/>
    <s v="UPI"/>
  </r>
  <r>
    <s v="ID-4013"/>
    <s v="NORTH"/>
    <x v="0"/>
    <x v="3"/>
    <x v="1"/>
    <d v="2023-09-24T00:00:00"/>
    <s v="SUN"/>
    <s v="SEP"/>
    <x v="4"/>
    <s v="Q3"/>
    <s v="WEEKEND"/>
    <n v="79"/>
    <n v="15"/>
    <n v="5"/>
    <n v="395"/>
    <n v="10"/>
    <n v="1185"/>
    <n v="790"/>
    <s v="PROFIT"/>
    <n v="439"/>
    <s v="B2C"/>
    <x v="1"/>
    <x v="1"/>
    <s v="CASH"/>
  </r>
  <r>
    <s v="ID-8757"/>
    <s v="NORTH"/>
    <x v="5"/>
    <x v="6"/>
    <x v="3"/>
    <d v="2023-09-25T00:00:00"/>
    <s v="MON"/>
    <s v="SEP"/>
    <x v="4"/>
    <s v="Q3"/>
    <s v="WEEKDAY"/>
    <n v="60"/>
    <n v="25"/>
    <n v="10"/>
    <n v="600"/>
    <n v="15"/>
    <n v="1500"/>
    <n v="900"/>
    <s v="PROFIT"/>
    <n v="969"/>
    <s v="B2C"/>
    <x v="0"/>
    <x v="2"/>
    <s v="CASH"/>
  </r>
  <r>
    <s v="ID-7820"/>
    <s v="NORTH"/>
    <x v="7"/>
    <x v="3"/>
    <x v="5"/>
    <d v="2023-09-26T00:00:00"/>
    <s v="TUE"/>
    <s v="SEP"/>
    <x v="4"/>
    <s v="Q3"/>
    <s v="WEEKDAY"/>
    <n v="47"/>
    <n v="15"/>
    <n v="5"/>
    <n v="235"/>
    <n v="10"/>
    <n v="705"/>
    <n v="470"/>
    <s v="PROFIT"/>
    <n v="229"/>
    <s v="B2C"/>
    <x v="1"/>
    <x v="2"/>
    <s v="UPI"/>
  </r>
  <r>
    <s v="ID-8186"/>
    <s v="NORTH"/>
    <x v="3"/>
    <x v="2"/>
    <x v="1"/>
    <d v="2023-09-27T00:00:00"/>
    <s v="WED"/>
    <s v="SEP"/>
    <x v="4"/>
    <s v="Q3"/>
    <s v="WEEKDAY"/>
    <n v="51"/>
    <n v="5"/>
    <n v="2"/>
    <n v="102"/>
    <n v="3"/>
    <n v="255"/>
    <n v="153"/>
    <s v="PROFIT"/>
    <n v="876"/>
    <s v="B2C"/>
    <x v="1"/>
    <x v="3"/>
    <s v="CASH"/>
  </r>
  <r>
    <s v="ID-5399"/>
    <s v="SOUTH"/>
    <x v="8"/>
    <x v="1"/>
    <x v="3"/>
    <d v="2023-09-28T00:00:00"/>
    <s v="THU"/>
    <s v="SEP"/>
    <x v="4"/>
    <s v="Q3"/>
    <s v="WEEKDAY"/>
    <n v="24"/>
    <n v="5"/>
    <n v="3"/>
    <n v="72"/>
    <n v="2"/>
    <n v="120"/>
    <n v="48"/>
    <s v="PROFIT"/>
    <n v="953"/>
    <s v="B2C"/>
    <x v="1"/>
    <x v="1"/>
    <s v="CASH"/>
  </r>
  <r>
    <s v="ID-1448"/>
    <s v="SOUTH"/>
    <x v="4"/>
    <x v="2"/>
    <x v="1"/>
    <d v="2023-09-29T00:00:00"/>
    <s v="FRI"/>
    <s v="SEP"/>
    <x v="4"/>
    <s v="Q3"/>
    <s v="WEEKDAY"/>
    <n v="18"/>
    <n v="5"/>
    <n v="2"/>
    <n v="36"/>
    <n v="3"/>
    <n v="90"/>
    <n v="54"/>
    <s v="PROFIT"/>
    <n v="950"/>
    <s v="B2C"/>
    <x v="0"/>
    <x v="3"/>
    <s v="UPI"/>
  </r>
  <r>
    <s v="ID-1512"/>
    <s v="WEST"/>
    <x v="8"/>
    <x v="1"/>
    <x v="2"/>
    <d v="2023-09-30T00:00:00"/>
    <s v="SAT"/>
    <s v="SEP"/>
    <x v="4"/>
    <s v="Q3"/>
    <s v="WEEKEND"/>
    <n v="47"/>
    <n v="5"/>
    <n v="3"/>
    <n v="141"/>
    <n v="2"/>
    <n v="235"/>
    <n v="94"/>
    <s v="PROFIT"/>
    <n v="6"/>
    <s v="B2C"/>
    <x v="1"/>
    <x v="0"/>
    <s v="CASH"/>
  </r>
  <r>
    <s v="ID-2342"/>
    <s v="NORTH"/>
    <x v="3"/>
    <x v="1"/>
    <x v="5"/>
    <d v="2023-10-01T00:00:00"/>
    <s v="SUN"/>
    <s v="OCT"/>
    <x v="4"/>
    <s v="Q4"/>
    <s v="WEEKEND"/>
    <n v="60"/>
    <n v="5"/>
    <n v="3"/>
    <n v="180"/>
    <n v="2"/>
    <n v="300"/>
    <n v="120"/>
    <s v="PROFIT"/>
    <n v="8"/>
    <s v="B2C"/>
    <x v="0"/>
    <x v="3"/>
    <s v="UPI"/>
  </r>
  <r>
    <s v="ID-5837"/>
    <s v="WEST"/>
    <x v="4"/>
    <x v="4"/>
    <x v="3"/>
    <d v="2023-10-02T00:00:00"/>
    <s v="MON"/>
    <s v="OCT"/>
    <x v="4"/>
    <s v="Q4"/>
    <s v="WEEKDAY"/>
    <n v="43"/>
    <n v="40"/>
    <n v="7"/>
    <n v="301"/>
    <n v="33"/>
    <n v="1720"/>
    <n v="1419"/>
    <s v="PROFIT"/>
    <n v="481"/>
    <s v="B2B"/>
    <x v="0"/>
    <x v="0"/>
    <s v="CASH"/>
  </r>
  <r>
    <s v="ID-4304"/>
    <s v="EAST"/>
    <x v="5"/>
    <x v="1"/>
    <x v="2"/>
    <d v="2023-10-03T00:00:00"/>
    <s v="TUE"/>
    <s v="OCT"/>
    <x v="4"/>
    <s v="Q4"/>
    <s v="WEEKDAY"/>
    <n v="15"/>
    <n v="5"/>
    <n v="3"/>
    <n v="45"/>
    <n v="2"/>
    <n v="75"/>
    <n v="30"/>
    <s v="PROFIT"/>
    <n v="360"/>
    <s v="B2C"/>
    <x v="0"/>
    <x v="1"/>
    <s v="CASH"/>
  </r>
  <r>
    <s v="ID-5164"/>
    <s v="EAST"/>
    <x v="3"/>
    <x v="2"/>
    <x v="5"/>
    <d v="2023-10-04T00:00:00"/>
    <s v="WED"/>
    <s v="OCT"/>
    <x v="4"/>
    <s v="Q4"/>
    <s v="WEEKDAY"/>
    <n v="86"/>
    <n v="5"/>
    <n v="2"/>
    <n v="172"/>
    <n v="3"/>
    <n v="430"/>
    <n v="258"/>
    <s v="PROFIT"/>
    <n v="505"/>
    <s v="B2C"/>
    <x v="1"/>
    <x v="1"/>
    <s v="UPI"/>
  </r>
  <r>
    <s v="ID-5386"/>
    <s v="SOUTH"/>
    <x v="1"/>
    <x v="6"/>
    <x v="4"/>
    <d v="2023-10-05T00:00:00"/>
    <s v="THU"/>
    <s v="OCT"/>
    <x v="4"/>
    <s v="Q4"/>
    <s v="WEEKDAY"/>
    <n v="94"/>
    <n v="25"/>
    <n v="10"/>
    <n v="940"/>
    <n v="15"/>
    <n v="2350"/>
    <n v="1410"/>
    <s v="PROFIT"/>
    <n v="295"/>
    <s v="B2B"/>
    <x v="0"/>
    <x v="0"/>
    <s v="UPI"/>
  </r>
  <r>
    <s v="ID-8304"/>
    <s v="NORTH"/>
    <x v="1"/>
    <x v="0"/>
    <x v="2"/>
    <d v="2023-10-06T00:00:00"/>
    <s v="FRI"/>
    <s v="OCT"/>
    <x v="4"/>
    <s v="Q4"/>
    <s v="WEEKDAY"/>
    <n v="58"/>
    <n v="5"/>
    <n v="2"/>
    <n v="116"/>
    <n v="3"/>
    <n v="290"/>
    <n v="174"/>
    <s v="PROFIT"/>
    <n v="492"/>
    <s v="B2B"/>
    <x v="0"/>
    <x v="0"/>
    <s v="UPI"/>
  </r>
  <r>
    <s v="ID-7025"/>
    <s v="NORTH"/>
    <x v="1"/>
    <x v="4"/>
    <x v="4"/>
    <d v="2023-10-07T00:00:00"/>
    <s v="SAT"/>
    <s v="OCT"/>
    <x v="4"/>
    <s v="Q4"/>
    <s v="WEEKEND"/>
    <n v="56"/>
    <n v="40"/>
    <n v="7"/>
    <n v="392"/>
    <n v="33"/>
    <n v="2240"/>
    <n v="1848"/>
    <s v="PROFIT"/>
    <n v="3"/>
    <s v="B2C"/>
    <x v="0"/>
    <x v="1"/>
    <s v="CREDIT"/>
  </r>
  <r>
    <s v="ID-5809"/>
    <s v="EAST"/>
    <x v="0"/>
    <x v="5"/>
    <x v="2"/>
    <d v="2023-10-08T00:00:00"/>
    <s v="SUN"/>
    <s v="OCT"/>
    <x v="4"/>
    <s v="Q4"/>
    <s v="WEEKEND"/>
    <n v="93"/>
    <n v="10"/>
    <n v="4"/>
    <n v="372"/>
    <n v="6"/>
    <n v="930"/>
    <n v="558"/>
    <s v="PROFIT"/>
    <n v="202"/>
    <s v="B2C"/>
    <x v="1"/>
    <x v="0"/>
    <s v="UPI"/>
  </r>
  <r>
    <s v="ID-6796"/>
    <s v="NORTH"/>
    <x v="8"/>
    <x v="1"/>
    <x v="2"/>
    <d v="2023-10-09T00:00:00"/>
    <s v="MON"/>
    <s v="OCT"/>
    <x v="4"/>
    <s v="Q4"/>
    <s v="WEEKDAY"/>
    <n v="91"/>
    <n v="5"/>
    <n v="3"/>
    <n v="273"/>
    <n v="2"/>
    <n v="455"/>
    <n v="182"/>
    <s v="PROFIT"/>
    <n v="769"/>
    <s v="B2C"/>
    <x v="1"/>
    <x v="1"/>
    <s v="UPI"/>
  </r>
  <r>
    <s v="ID-1486"/>
    <s v="EAST"/>
    <x v="3"/>
    <x v="0"/>
    <x v="4"/>
    <d v="2023-10-10T00:00:00"/>
    <s v="TUE"/>
    <s v="OCT"/>
    <x v="4"/>
    <s v="Q4"/>
    <s v="WEEKDAY"/>
    <n v="22"/>
    <n v="5"/>
    <n v="2"/>
    <n v="44"/>
    <n v="3"/>
    <n v="110"/>
    <n v="66"/>
    <s v="PROFIT"/>
    <n v="360"/>
    <s v="B2C"/>
    <x v="1"/>
    <x v="2"/>
    <s v="UPI"/>
  </r>
  <r>
    <s v="ID-7507"/>
    <s v="EAST"/>
    <x v="1"/>
    <x v="0"/>
    <x v="1"/>
    <d v="2023-10-11T00:00:00"/>
    <s v="WED"/>
    <s v="OCT"/>
    <x v="4"/>
    <s v="Q4"/>
    <s v="WEEKDAY"/>
    <n v="86"/>
    <n v="5"/>
    <n v="2"/>
    <n v="172"/>
    <n v="3"/>
    <n v="430"/>
    <n v="258"/>
    <s v="PROFIT"/>
    <n v="620"/>
    <s v="B2C"/>
    <x v="0"/>
    <x v="3"/>
    <s v="UPI"/>
  </r>
  <r>
    <s v="ID-2997"/>
    <s v="EAST"/>
    <x v="8"/>
    <x v="2"/>
    <x v="5"/>
    <d v="2023-10-12T00:00:00"/>
    <s v="THU"/>
    <s v="OCT"/>
    <x v="4"/>
    <s v="Q4"/>
    <s v="WEEKDAY"/>
    <n v="41"/>
    <n v="5"/>
    <n v="2"/>
    <n v="82"/>
    <n v="3"/>
    <n v="205"/>
    <n v="123"/>
    <s v="PROFIT"/>
    <n v="695"/>
    <s v="B2B"/>
    <x v="1"/>
    <x v="2"/>
    <s v="CREDIT"/>
  </r>
  <r>
    <s v="ID-2949"/>
    <s v="EAST"/>
    <x v="8"/>
    <x v="6"/>
    <x v="1"/>
    <d v="2023-10-13T00:00:00"/>
    <s v="FRI"/>
    <s v="OCT"/>
    <x v="4"/>
    <s v="Q4"/>
    <s v="WEEKDAY"/>
    <n v="39"/>
    <n v="25"/>
    <n v="10"/>
    <n v="390"/>
    <n v="15"/>
    <n v="975"/>
    <n v="585"/>
    <s v="PROFIT"/>
    <n v="967"/>
    <s v="B2B"/>
    <x v="0"/>
    <x v="0"/>
    <s v="UPI"/>
  </r>
  <r>
    <s v="ID-1088"/>
    <s v="NORTH"/>
    <x v="4"/>
    <x v="4"/>
    <x v="3"/>
    <d v="2023-10-14T00:00:00"/>
    <s v="SAT"/>
    <s v="OCT"/>
    <x v="4"/>
    <s v="Q4"/>
    <s v="WEEKEND"/>
    <n v="54"/>
    <n v="40"/>
    <n v="7"/>
    <n v="378"/>
    <n v="33"/>
    <n v="2160"/>
    <n v="1782"/>
    <s v="PROFIT"/>
    <n v="926"/>
    <s v="B2C"/>
    <x v="0"/>
    <x v="2"/>
    <s v="CASH"/>
  </r>
  <r>
    <s v="ID-1403"/>
    <s v="SOUTH"/>
    <x v="5"/>
    <x v="1"/>
    <x v="5"/>
    <d v="2023-10-15T00:00:00"/>
    <s v="SUN"/>
    <s v="OCT"/>
    <x v="4"/>
    <s v="Q4"/>
    <s v="WEEKEND"/>
    <n v="82"/>
    <n v="5"/>
    <n v="3"/>
    <n v="246"/>
    <n v="2"/>
    <n v="410"/>
    <n v="164"/>
    <s v="PROFIT"/>
    <n v="238"/>
    <s v="B2C"/>
    <x v="1"/>
    <x v="1"/>
    <s v="UPI"/>
  </r>
  <r>
    <s v="ID-8786"/>
    <s v="WEST"/>
    <x v="5"/>
    <x v="1"/>
    <x v="3"/>
    <d v="2023-10-16T00:00:00"/>
    <s v="MON"/>
    <s v="OCT"/>
    <x v="4"/>
    <s v="Q4"/>
    <s v="WEEKDAY"/>
    <n v="31"/>
    <n v="5"/>
    <n v="3"/>
    <n v="93"/>
    <n v="2"/>
    <n v="155"/>
    <n v="62"/>
    <s v="PROFIT"/>
    <n v="964"/>
    <s v="B2C"/>
    <x v="1"/>
    <x v="0"/>
    <s v="UPI"/>
  </r>
  <r>
    <s v="ID-2566"/>
    <s v="SOUTH"/>
    <x v="6"/>
    <x v="3"/>
    <x v="0"/>
    <d v="2023-10-17T00:00:00"/>
    <s v="TUE"/>
    <s v="OCT"/>
    <x v="4"/>
    <s v="Q4"/>
    <s v="WEEKDAY"/>
    <n v="18"/>
    <n v="15"/>
    <n v="5"/>
    <n v="90"/>
    <n v="10"/>
    <n v="270"/>
    <n v="180"/>
    <s v="PROFIT"/>
    <n v="287"/>
    <s v="B2B"/>
    <x v="0"/>
    <x v="1"/>
    <s v="CREDIT"/>
  </r>
  <r>
    <s v="ID-1970"/>
    <s v="NORTH"/>
    <x v="3"/>
    <x v="1"/>
    <x v="2"/>
    <d v="2023-10-18T00:00:00"/>
    <s v="WED"/>
    <s v="OCT"/>
    <x v="4"/>
    <s v="Q4"/>
    <s v="WEEKDAY"/>
    <n v="68"/>
    <n v="5"/>
    <n v="3"/>
    <n v="204"/>
    <n v="2"/>
    <n v="340"/>
    <n v="136"/>
    <s v="PROFIT"/>
    <n v="463"/>
    <s v="B2B"/>
    <x v="1"/>
    <x v="1"/>
    <s v="UPI"/>
  </r>
  <r>
    <s v="ID-2170"/>
    <s v="SOUTH"/>
    <x v="4"/>
    <x v="2"/>
    <x v="1"/>
    <d v="2023-10-19T00:00:00"/>
    <s v="THU"/>
    <s v="OCT"/>
    <x v="4"/>
    <s v="Q4"/>
    <s v="WEEKDAY"/>
    <n v="12"/>
    <n v="5"/>
    <n v="2"/>
    <n v="24"/>
    <n v="3"/>
    <n v="60"/>
    <n v="36"/>
    <s v="PROFIT"/>
    <n v="876"/>
    <s v="B2B"/>
    <x v="1"/>
    <x v="2"/>
    <s v="CASH"/>
  </r>
  <r>
    <s v="ID-8347"/>
    <s v="WEST"/>
    <x v="3"/>
    <x v="0"/>
    <x v="4"/>
    <d v="2023-10-20T00:00:00"/>
    <s v="FRI"/>
    <s v="OCT"/>
    <x v="4"/>
    <s v="Q4"/>
    <s v="WEEKDAY"/>
    <n v="15"/>
    <n v="5"/>
    <n v="2"/>
    <n v="30"/>
    <n v="3"/>
    <n v="75"/>
    <n v="45"/>
    <s v="PROFIT"/>
    <n v="239"/>
    <s v="B2C"/>
    <x v="1"/>
    <x v="3"/>
    <s v="CASH"/>
  </r>
  <r>
    <s v="ID-8480"/>
    <s v="NORTH"/>
    <x v="3"/>
    <x v="6"/>
    <x v="5"/>
    <d v="2023-10-21T00:00:00"/>
    <s v="SAT"/>
    <s v="OCT"/>
    <x v="4"/>
    <s v="Q4"/>
    <s v="WEEKEND"/>
    <n v="90"/>
    <n v="25"/>
    <n v="10"/>
    <n v="900"/>
    <n v="15"/>
    <n v="2250"/>
    <n v="1350"/>
    <s v="PROFIT"/>
    <n v="200"/>
    <s v="B2C"/>
    <x v="0"/>
    <x v="2"/>
    <s v="UPI"/>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20DCCCB-6140-4706-8815-58BD64DC6641}"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P23:Q25" firstHeaderRow="1" firstDataRow="1" firstDataCol="1"/>
  <pivotFields count="24">
    <pivotField showAll="0"/>
    <pivotField showAll="0"/>
    <pivotField showAll="0">
      <items count="10">
        <item x="6"/>
        <item x="0"/>
        <item x="1"/>
        <item x="3"/>
        <item x="8"/>
        <item x="7"/>
        <item x="4"/>
        <item x="2"/>
        <item x="5"/>
        <item t="default"/>
      </items>
    </pivotField>
    <pivotField axis="axisRow" showAll="0">
      <items count="8">
        <item x="0"/>
        <item h="1" x="6"/>
        <item h="1" x="4"/>
        <item h="1" x="5"/>
        <item h="1" x="1"/>
        <item h="1" x="2"/>
        <item h="1" x="3"/>
        <item t="default"/>
      </items>
    </pivotField>
    <pivotField multipleItemSelectionAllowed="1" showAll="0">
      <items count="7">
        <item h="1" x="1"/>
        <item x="4"/>
        <item h="1" x="3"/>
        <item h="1" x="5"/>
        <item h="1" x="0"/>
        <item h="1" x="2"/>
        <item t="default"/>
      </items>
    </pivotField>
    <pivotField numFmtId="14" showAll="0"/>
    <pivotField showAll="0"/>
    <pivotField showAll="0"/>
    <pivotField showAll="0">
      <items count="6">
        <item x="0"/>
        <item x="1"/>
        <item x="2"/>
        <item x="3"/>
        <item x="4"/>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s>
  <rowFields count="1">
    <field x="3"/>
  </rowFields>
  <rowItems count="2">
    <i>
      <x/>
    </i>
    <i t="grand">
      <x/>
    </i>
  </rowItems>
  <colItems count="1">
    <i/>
  </colItems>
  <dataFields count="1">
    <dataField name="Sum of CUSTOMERS"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208DB5D-A2B2-4F57-A7C3-0F348C5011C0}"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14:F16" firstHeaderRow="1" firstDataRow="1" firstDataCol="1"/>
  <pivotFields count="24">
    <pivotField showAll="0"/>
    <pivotField showAll="0"/>
    <pivotField showAll="0"/>
    <pivotField showAll="0">
      <items count="8">
        <item x="0"/>
        <item h="1" x="6"/>
        <item h="1" x="4"/>
        <item h="1" x="5"/>
        <item h="1" x="1"/>
        <item h="1" x="2"/>
        <item h="1" x="3"/>
        <item t="default"/>
      </items>
    </pivotField>
    <pivotField axis="axisRow" showAll="0">
      <items count="7">
        <item h="1" x="1"/>
        <item x="4"/>
        <item h="1" x="3"/>
        <item h="1" x="5"/>
        <item h="1" x="0"/>
        <item h="1" x="2"/>
        <item t="default"/>
      </items>
    </pivotField>
    <pivotField numFmtId="14"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s>
  <rowFields count="1">
    <field x="4"/>
  </rowFields>
  <rowItems count="2">
    <i>
      <x v="1"/>
    </i>
    <i t="grand">
      <x/>
    </i>
  </rowItems>
  <colItems count="1">
    <i/>
  </colItems>
  <dataFields count="1">
    <dataField name="Sum of SALES PRICE" fld="1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377A0D7-2940-44F3-8D71-3FC7C9E5A97B}" name="PivotTable1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6">
  <location ref="T64:V72" firstHeaderRow="0" firstDataRow="1" firstDataCol="1" rowPageCount="1" colPageCount="1"/>
  <pivotFields count="24">
    <pivotField showAll="0"/>
    <pivotField showAll="0"/>
    <pivotField showAll="0">
      <items count="10">
        <item x="6"/>
        <item x="0"/>
        <item x="1"/>
        <item x="3"/>
        <item x="8"/>
        <item x="7"/>
        <item x="4"/>
        <item x="2"/>
        <item x="5"/>
        <item t="default"/>
      </items>
    </pivotField>
    <pivotField axis="axisRow" showAll="0">
      <items count="8">
        <item x="0"/>
        <item x="6"/>
        <item x="4"/>
        <item x="5"/>
        <item x="1"/>
        <item x="2"/>
        <item x="3"/>
        <item t="default"/>
      </items>
    </pivotField>
    <pivotField axis="axisPage" multipleItemSelectionAllowed="1" showAll="0">
      <items count="7">
        <item h="1" x="1"/>
        <item h="1" x="4"/>
        <item h="1" x="3"/>
        <item h="1" x="5"/>
        <item x="0"/>
        <item h="1" x="2"/>
        <item t="default"/>
      </items>
    </pivotField>
    <pivotField numFmtId="14" showAll="0"/>
    <pivotField showAll="0"/>
    <pivotField showAll="0"/>
    <pivotField showAll="0">
      <items count="6">
        <item x="0"/>
        <item x="1"/>
        <item x="2"/>
        <item x="3"/>
        <item x="4"/>
        <item t="default"/>
      </items>
    </pivotField>
    <pivotField showAll="0"/>
    <pivotField showAll="0"/>
    <pivotField showAll="0"/>
    <pivotField showAll="0"/>
    <pivotField showAll="0"/>
    <pivotField dataField="1" showAll="0"/>
    <pivotField showAll="0"/>
    <pivotField dataField="1" showAll="0"/>
    <pivotField showAll="0"/>
    <pivotField showAll="0"/>
    <pivotField showAll="0"/>
    <pivotField showAll="0"/>
    <pivotField showAll="0"/>
    <pivotField showAll="0"/>
    <pivotField showAll="0"/>
  </pivotFields>
  <rowFields count="1">
    <field x="3"/>
  </rowFields>
  <rowItems count="8">
    <i>
      <x/>
    </i>
    <i>
      <x v="1"/>
    </i>
    <i>
      <x v="2"/>
    </i>
    <i>
      <x v="3"/>
    </i>
    <i>
      <x v="4"/>
    </i>
    <i>
      <x v="5"/>
    </i>
    <i>
      <x v="6"/>
    </i>
    <i t="grand">
      <x/>
    </i>
  </rowItems>
  <colFields count="1">
    <field x="-2"/>
  </colFields>
  <colItems count="2">
    <i>
      <x/>
    </i>
    <i i="1">
      <x v="1"/>
    </i>
  </colItems>
  <pageFields count="1">
    <pageField fld="4" hier="-1"/>
  </pageFields>
  <dataFields count="2">
    <dataField name="Sum of NET COST PRICE" fld="14" baseField="0" baseItem="0"/>
    <dataField name="Sum of SALES PRICE" fld="16" baseField="0" baseItem="0"/>
  </dataFields>
  <chartFormats count="12">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 chart="29" format="5" series="1">
      <pivotArea type="data" outline="0" fieldPosition="0">
        <references count="1">
          <reference field="4294967294" count="1" selected="0">
            <x v="1"/>
          </reference>
        </references>
      </pivotArea>
    </chartFormat>
    <chartFormat chart="29" format="6" series="1">
      <pivotArea type="data" outline="0" fieldPosition="0">
        <references count="1">
          <reference field="4294967294" count="1" selected="0">
            <x v="0"/>
          </reference>
        </references>
      </pivotArea>
    </chartFormat>
    <chartFormat chart="33" format="0" series="1">
      <pivotArea type="data" outline="0" fieldPosition="0">
        <references count="1">
          <reference field="4294967294" count="1" selected="0">
            <x v="0"/>
          </reference>
        </references>
      </pivotArea>
    </chartFormat>
    <chartFormat chart="33" format="1" series="1">
      <pivotArea type="data" outline="0" fieldPosition="0">
        <references count="1">
          <reference field="4294967294" count="1" selected="0">
            <x v="1"/>
          </reference>
        </references>
      </pivotArea>
    </chartFormat>
    <chartFormat chart="35" format="4" series="1">
      <pivotArea type="data" outline="0" fieldPosition="0">
        <references count="1">
          <reference field="4294967294" count="1" selected="0">
            <x v="1"/>
          </reference>
        </references>
      </pivotArea>
    </chartFormat>
    <chartFormat chart="35" format="5" series="1">
      <pivotArea type="data" outline="0" fieldPosition="0">
        <references count="1">
          <reference field="4294967294" count="1" selected="0">
            <x v="0"/>
          </reference>
        </references>
      </pivotArea>
    </chartFormat>
    <chartFormat chart="45" format="4" series="1">
      <pivotArea type="data" outline="0" fieldPosition="0">
        <references count="1">
          <reference field="4294967294" count="1" selected="0">
            <x v="0"/>
          </reference>
        </references>
      </pivotArea>
    </chartFormat>
    <chartFormat chart="4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F12823A-6302-4E54-AB36-CC3B02A37807}"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8:I11" firstHeaderRow="1" firstDataRow="1" firstDataCol="1"/>
  <pivotFields count="24">
    <pivotField showAll="0"/>
    <pivotField showAll="0"/>
    <pivotField showAll="0"/>
    <pivotField showAll="0">
      <items count="8">
        <item x="0"/>
        <item h="1" x="6"/>
        <item h="1" x="4"/>
        <item h="1" x="5"/>
        <item h="1" x="1"/>
        <item h="1" x="2"/>
        <item h="1" x="3"/>
        <item t="default"/>
      </items>
    </pivotField>
    <pivotField showAll="0">
      <items count="7">
        <item h="1" x="1"/>
        <item x="4"/>
        <item h="1" x="3"/>
        <item h="1" x="5"/>
        <item h="1" x="0"/>
        <item h="1" x="2"/>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axis="axisRow" showAll="0">
      <items count="3">
        <item x="1"/>
        <item x="0"/>
        <item t="default"/>
      </items>
    </pivotField>
    <pivotField showAll="0"/>
    <pivotField showAll="0"/>
  </pivotFields>
  <rowFields count="1">
    <field x="21"/>
  </rowFields>
  <rowItems count="3">
    <i>
      <x/>
    </i>
    <i>
      <x v="1"/>
    </i>
    <i t="grand">
      <x/>
    </i>
  </rowItems>
  <colItems count="1">
    <i/>
  </colItems>
  <dataFields count="1">
    <dataField name="Sum of CUSTOMERS" fld="19" showDataAs="percentOfTotal" baseField="21"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F068927-16BD-466D-9223-E21F372223A7}"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24:J41" firstHeaderRow="1" firstDataRow="1" firstDataCol="0"/>
  <pivotFields count="24">
    <pivotField showAll="0"/>
    <pivotField showAll="0"/>
    <pivotField showAll="0"/>
    <pivotField showAll="0">
      <items count="8">
        <item x="0"/>
        <item h="1" x="6"/>
        <item h="1" x="4"/>
        <item h="1" x="5"/>
        <item h="1" x="1"/>
        <item h="1" x="2"/>
        <item h="1" x="3"/>
        <item t="default"/>
      </items>
    </pivotField>
    <pivotField showAll="0">
      <items count="7">
        <item h="1" x="1"/>
        <item x="4"/>
        <item h="1" x="3"/>
        <item h="1" x="5"/>
        <item h="1" x="0"/>
        <item h="1" x="2"/>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29F37A0-B101-4C8A-AF17-D1649D262D6F}"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6:K12" firstHeaderRow="1" firstDataRow="1" firstDataCol="1"/>
  <pivotFields count="24">
    <pivotField showAll="0"/>
    <pivotField showAll="0"/>
    <pivotField showAll="0">
      <items count="10">
        <item x="6"/>
        <item x="0"/>
        <item x="1"/>
        <item x="3"/>
        <item x="8"/>
        <item x="7"/>
        <item x="4"/>
        <item x="2"/>
        <item x="5"/>
        <item t="default"/>
      </items>
    </pivotField>
    <pivotField showAll="0">
      <items count="8">
        <item x="0"/>
        <item h="1" x="6"/>
        <item h="1" x="4"/>
        <item h="1" x="5"/>
        <item h="1" x="1"/>
        <item h="1" x="2"/>
        <item h="1" x="3"/>
        <item t="default"/>
      </items>
    </pivotField>
    <pivotField showAll="0">
      <items count="7">
        <item h="1" x="1"/>
        <item x="4"/>
        <item h="1" x="3"/>
        <item h="1" x="5"/>
        <item h="1" x="0"/>
        <item h="1" x="2"/>
        <item t="default"/>
      </items>
    </pivotField>
    <pivotField numFmtId="14" showAll="0"/>
    <pivotField showAll="0"/>
    <pivotField showAll="0"/>
    <pivotField axis="axisRow" showAll="0">
      <items count="6">
        <item x="0"/>
        <item x="1"/>
        <item x="2"/>
        <item x="3"/>
        <item x="4"/>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6">
    <i>
      <x/>
    </i>
    <i>
      <x v="1"/>
    </i>
    <i>
      <x v="2"/>
    </i>
    <i>
      <x v="3"/>
    </i>
    <i>
      <x v="4"/>
    </i>
    <i t="grand">
      <x/>
    </i>
  </rowItems>
  <colItems count="1">
    <i/>
  </colItems>
  <dataFields count="1">
    <dataField name="Sum of QTY"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EE11141-F3DF-40FF-A0F7-193BDDA1DE81}"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9">
  <location ref="T37:V45" firstHeaderRow="0" firstDataRow="1" firstDataCol="1" rowPageCount="1" colPageCount="1"/>
  <pivotFields count="24">
    <pivotField showAll="0"/>
    <pivotField showAll="0"/>
    <pivotField showAll="0">
      <items count="10">
        <item x="6"/>
        <item x="0"/>
        <item x="1"/>
        <item x="3"/>
        <item x="8"/>
        <item x="7"/>
        <item x="4"/>
        <item x="2"/>
        <item x="5"/>
        <item t="default"/>
      </items>
    </pivotField>
    <pivotField axis="axisRow" showAll="0">
      <items count="8">
        <item x="0"/>
        <item x="6"/>
        <item x="4"/>
        <item x="5"/>
        <item x="1"/>
        <item x="2"/>
        <item x="3"/>
        <item t="default"/>
      </items>
    </pivotField>
    <pivotField axis="axisPage" multipleItemSelectionAllowed="1" showAll="0">
      <items count="7">
        <item h="1" x="1"/>
        <item h="1" x="4"/>
        <item x="3"/>
        <item h="1" x="5"/>
        <item h="1" x="0"/>
        <item h="1" x="2"/>
        <item t="default"/>
      </items>
    </pivotField>
    <pivotField numFmtId="14" showAll="0"/>
    <pivotField showAll="0"/>
    <pivotField showAll="0"/>
    <pivotField showAll="0">
      <items count="6">
        <item x="0"/>
        <item x="1"/>
        <item x="2"/>
        <item x="3"/>
        <item x="4"/>
        <item t="default"/>
      </items>
    </pivotField>
    <pivotField showAll="0"/>
    <pivotField showAll="0"/>
    <pivotField showAll="0"/>
    <pivotField showAll="0"/>
    <pivotField showAll="0"/>
    <pivotField dataField="1" showAll="0"/>
    <pivotField showAll="0"/>
    <pivotField dataField="1" showAll="0"/>
    <pivotField showAll="0"/>
    <pivotField showAll="0"/>
    <pivotField showAll="0"/>
    <pivotField showAll="0"/>
    <pivotField showAll="0"/>
    <pivotField showAll="0"/>
    <pivotField showAll="0"/>
  </pivotFields>
  <rowFields count="1">
    <field x="3"/>
  </rowFields>
  <rowItems count="8">
    <i>
      <x/>
    </i>
    <i>
      <x v="1"/>
    </i>
    <i>
      <x v="2"/>
    </i>
    <i>
      <x v="3"/>
    </i>
    <i>
      <x v="4"/>
    </i>
    <i>
      <x v="5"/>
    </i>
    <i>
      <x v="6"/>
    </i>
    <i t="grand">
      <x/>
    </i>
  </rowItems>
  <colFields count="1">
    <field x="-2"/>
  </colFields>
  <colItems count="2">
    <i>
      <x/>
    </i>
    <i i="1">
      <x v="1"/>
    </i>
  </colItems>
  <pageFields count="1">
    <pageField fld="4" hier="-1"/>
  </pageFields>
  <dataFields count="2">
    <dataField name="Sum of NET COST PRICE" fld="14" baseField="0" baseItem="0"/>
    <dataField name="Sum of SALES PRICE" fld="16" baseField="0" baseItem="0"/>
  </dataFields>
  <chartFormats count="10">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 chart="29" format="5" series="1">
      <pivotArea type="data" outline="0" fieldPosition="0">
        <references count="1">
          <reference field="4294967294" count="1" selected="0">
            <x v="1"/>
          </reference>
        </references>
      </pivotArea>
    </chartFormat>
    <chartFormat chart="29" format="6" series="1">
      <pivotArea type="data" outline="0" fieldPosition="0">
        <references count="1">
          <reference field="4294967294" count="1" selected="0">
            <x v="0"/>
          </reference>
        </references>
      </pivotArea>
    </chartFormat>
    <chartFormat chart="33" format="0" series="1">
      <pivotArea type="data" outline="0" fieldPosition="0">
        <references count="1">
          <reference field="4294967294" count="1" selected="0">
            <x v="0"/>
          </reference>
        </references>
      </pivotArea>
    </chartFormat>
    <chartFormat chart="33" format="1" series="1">
      <pivotArea type="data" outline="0" fieldPosition="0">
        <references count="1">
          <reference field="4294967294" count="1" selected="0">
            <x v="1"/>
          </reference>
        </references>
      </pivotArea>
    </chartFormat>
    <chartFormat chart="35" format="4" series="1">
      <pivotArea type="data" outline="0" fieldPosition="0">
        <references count="1">
          <reference field="4294967294" count="1" selected="0">
            <x v="1"/>
          </reference>
        </references>
      </pivotArea>
    </chartFormat>
    <chartFormat chart="35"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D051304-278E-45F1-9CF4-4BDE0B95025F}"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24:D34" firstHeaderRow="1" firstDataRow="1" firstDataCol="1"/>
  <pivotFields count="24">
    <pivotField showAll="0"/>
    <pivotField showAll="0"/>
    <pivotField axis="axisRow" showAll="0">
      <items count="10">
        <item x="6"/>
        <item x="0"/>
        <item x="1"/>
        <item x="3"/>
        <item x="8"/>
        <item x="7"/>
        <item x="4"/>
        <item x="2"/>
        <item x="5"/>
        <item t="default"/>
      </items>
    </pivotField>
    <pivotField showAll="0">
      <items count="8">
        <item x="0"/>
        <item h="1" x="6"/>
        <item h="1" x="4"/>
        <item h="1" x="5"/>
        <item h="1" x="1"/>
        <item h="1" x="2"/>
        <item h="1" x="3"/>
        <item t="default"/>
      </items>
    </pivotField>
    <pivotField showAll="0">
      <items count="7">
        <item h="1" x="1"/>
        <item x="4"/>
        <item h="1" x="3"/>
        <item h="1" x="5"/>
        <item h="1" x="0"/>
        <item h="1" x="2"/>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s>
  <rowFields count="1">
    <field x="2"/>
  </rowFields>
  <rowItems count="10">
    <i>
      <x/>
    </i>
    <i>
      <x v="1"/>
    </i>
    <i>
      <x v="2"/>
    </i>
    <i>
      <x v="3"/>
    </i>
    <i>
      <x v="4"/>
    </i>
    <i>
      <x v="5"/>
    </i>
    <i>
      <x v="6"/>
    </i>
    <i>
      <x v="7"/>
    </i>
    <i>
      <x v="8"/>
    </i>
    <i t="grand">
      <x/>
    </i>
  </rowItems>
  <colItems count="1">
    <i/>
  </colItems>
  <dataFields count="1">
    <dataField name="Sum of CUSTOMERS"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F126693-2D31-4DE8-B0E5-7C7EBFACD480}"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8" firstHeaderRow="1" firstDataRow="1" firstDataCol="1"/>
  <pivotFields count="24">
    <pivotField showAll="0"/>
    <pivotField showAll="0"/>
    <pivotField showAll="0"/>
    <pivotField showAll="0">
      <items count="8">
        <item x="0"/>
        <item h="1" x="6"/>
        <item h="1" x="4"/>
        <item h="1" x="5"/>
        <item h="1" x="1"/>
        <item h="1" x="2"/>
        <item h="1" x="3"/>
        <item t="default"/>
      </items>
    </pivotField>
    <pivotField showAll="0">
      <items count="7">
        <item h="1" x="1"/>
        <item x="4"/>
        <item h="1" x="3"/>
        <item h="1" x="5"/>
        <item h="1" x="0"/>
        <item h="1" x="2"/>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axis="axisRow" showAll="0">
      <items count="5">
        <item x="2"/>
        <item x="0"/>
        <item x="3"/>
        <item x="1"/>
        <item t="default"/>
      </items>
    </pivotField>
    <pivotField showAll="0"/>
  </pivotFields>
  <rowFields count="1">
    <field x="22"/>
  </rowFields>
  <rowItems count="5">
    <i>
      <x/>
    </i>
    <i>
      <x v="1"/>
    </i>
    <i>
      <x v="2"/>
    </i>
    <i>
      <x v="3"/>
    </i>
    <i t="grand">
      <x/>
    </i>
  </rowItems>
  <colItems count="1">
    <i/>
  </colItems>
  <dataFields count="1">
    <dataField name="Sum of CUSTOMERS" fld="19" showDataAs="percentOfTotal" baseField="21" baseItem="1"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85CFE1F-B4CF-4CA0-A520-DD680BC5DC00}"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1">
  <location ref="T8:V16" firstHeaderRow="0" firstDataRow="1" firstDataCol="1" rowPageCount="1" colPageCount="1"/>
  <pivotFields count="24">
    <pivotField showAll="0"/>
    <pivotField showAll="0"/>
    <pivotField showAll="0">
      <items count="10">
        <item x="6"/>
        <item x="0"/>
        <item x="1"/>
        <item x="3"/>
        <item x="8"/>
        <item x="7"/>
        <item x="4"/>
        <item x="2"/>
        <item x="5"/>
        <item t="default"/>
      </items>
    </pivotField>
    <pivotField axis="axisRow" showAll="0">
      <items count="8">
        <item x="0"/>
        <item x="6"/>
        <item x="4"/>
        <item x="5"/>
        <item x="1"/>
        <item x="2"/>
        <item x="3"/>
        <item t="default"/>
      </items>
    </pivotField>
    <pivotField axis="axisPage" multipleItemSelectionAllowed="1" showAll="0">
      <items count="7">
        <item x="1"/>
        <item h="1" x="4"/>
        <item h="1" x="3"/>
        <item h="1" x="5"/>
        <item h="1" x="0"/>
        <item h="1" x="2"/>
        <item t="default"/>
      </items>
    </pivotField>
    <pivotField numFmtId="14" showAll="0"/>
    <pivotField showAll="0"/>
    <pivotField showAll="0"/>
    <pivotField showAll="0">
      <items count="6">
        <item x="0"/>
        <item x="1"/>
        <item x="2"/>
        <item x="3"/>
        <item x="4"/>
        <item t="default"/>
      </items>
    </pivotField>
    <pivotField showAll="0"/>
    <pivotField showAll="0"/>
    <pivotField showAll="0"/>
    <pivotField showAll="0"/>
    <pivotField showAll="0"/>
    <pivotField dataField="1" showAll="0"/>
    <pivotField showAll="0"/>
    <pivotField dataField="1" showAll="0"/>
    <pivotField showAll="0"/>
    <pivotField showAll="0"/>
    <pivotField showAll="0"/>
    <pivotField showAll="0"/>
    <pivotField showAll="0"/>
    <pivotField showAll="0"/>
    <pivotField showAll="0"/>
  </pivotFields>
  <rowFields count="1">
    <field x="3"/>
  </rowFields>
  <rowItems count="8">
    <i>
      <x/>
    </i>
    <i>
      <x v="1"/>
    </i>
    <i>
      <x v="2"/>
    </i>
    <i>
      <x v="3"/>
    </i>
    <i>
      <x v="4"/>
    </i>
    <i>
      <x v="5"/>
    </i>
    <i>
      <x v="6"/>
    </i>
    <i t="grand">
      <x/>
    </i>
  </rowItems>
  <colFields count="1">
    <field x="-2"/>
  </colFields>
  <colItems count="2">
    <i>
      <x/>
    </i>
    <i i="1">
      <x v="1"/>
    </i>
  </colItems>
  <pageFields count="1">
    <pageField fld="4" hier="-1"/>
  </pageFields>
  <dataFields count="2">
    <dataField name="Sum of NET COST PRICE" fld="14" baseField="0" baseItem="0"/>
    <dataField name="Sum of SALES PRICE" fld="16" baseField="0" baseItem="0"/>
  </dataFields>
  <chartFormats count="6">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 chart="39" format="4" series="1">
      <pivotArea type="data" outline="0" fieldPosition="0">
        <references count="1">
          <reference field="4294967294" count="1" selected="0">
            <x v="0"/>
          </reference>
        </references>
      </pivotArea>
    </chartFormat>
    <chartFormat chart="39"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F9560CE-E7B0-4E2A-8B59-BF5DC810DE47}" name="PivotTable1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5">
  <location ref="T77:V85" firstHeaderRow="0" firstDataRow="1" firstDataCol="1" rowPageCount="1" colPageCount="1"/>
  <pivotFields count="24">
    <pivotField showAll="0"/>
    <pivotField showAll="0"/>
    <pivotField showAll="0">
      <items count="10">
        <item x="6"/>
        <item x="0"/>
        <item x="1"/>
        <item x="3"/>
        <item x="8"/>
        <item x="7"/>
        <item x="4"/>
        <item x="2"/>
        <item x="5"/>
        <item t="default"/>
      </items>
    </pivotField>
    <pivotField axis="axisRow" showAll="0">
      <items count="8">
        <item x="0"/>
        <item x="6"/>
        <item x="4"/>
        <item x="5"/>
        <item x="1"/>
        <item x="2"/>
        <item x="3"/>
        <item t="default"/>
      </items>
    </pivotField>
    <pivotField axis="axisPage" multipleItemSelectionAllowed="1" showAll="0">
      <items count="7">
        <item h="1" x="1"/>
        <item h="1" x="4"/>
        <item h="1" x="3"/>
        <item h="1" x="5"/>
        <item h="1" x="0"/>
        <item x="2"/>
        <item t="default"/>
      </items>
    </pivotField>
    <pivotField numFmtId="14" showAll="0"/>
    <pivotField showAll="0"/>
    <pivotField showAll="0"/>
    <pivotField showAll="0">
      <items count="6">
        <item x="0"/>
        <item x="1"/>
        <item x="2"/>
        <item x="3"/>
        <item x="4"/>
        <item t="default"/>
      </items>
    </pivotField>
    <pivotField showAll="0"/>
    <pivotField showAll="0"/>
    <pivotField showAll="0"/>
    <pivotField showAll="0"/>
    <pivotField showAll="0"/>
    <pivotField dataField="1" showAll="0"/>
    <pivotField showAll="0"/>
    <pivotField dataField="1" showAll="0"/>
    <pivotField showAll="0"/>
    <pivotField showAll="0"/>
    <pivotField showAll="0"/>
    <pivotField showAll="0"/>
    <pivotField showAll="0"/>
    <pivotField showAll="0"/>
    <pivotField showAll="0"/>
  </pivotFields>
  <rowFields count="1">
    <field x="3"/>
  </rowFields>
  <rowItems count="8">
    <i>
      <x/>
    </i>
    <i>
      <x v="1"/>
    </i>
    <i>
      <x v="2"/>
    </i>
    <i>
      <x v="3"/>
    </i>
    <i>
      <x v="4"/>
    </i>
    <i>
      <x v="5"/>
    </i>
    <i>
      <x v="6"/>
    </i>
    <i t="grand">
      <x/>
    </i>
  </rowItems>
  <colFields count="1">
    <field x="-2"/>
  </colFields>
  <colItems count="2">
    <i>
      <x/>
    </i>
    <i i="1">
      <x v="1"/>
    </i>
  </colItems>
  <pageFields count="1">
    <pageField fld="4" hier="-1"/>
  </pageFields>
  <dataFields count="2">
    <dataField name="Sum of NET COST PRICE" fld="14" baseField="0" baseItem="0"/>
    <dataField name="Sum of SALES PRICE" fld="16" baseField="0" baseItem="0"/>
  </dataFields>
  <chartFormats count="12">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 chart="29" format="5" series="1">
      <pivotArea type="data" outline="0" fieldPosition="0">
        <references count="1">
          <reference field="4294967294" count="1" selected="0">
            <x v="1"/>
          </reference>
        </references>
      </pivotArea>
    </chartFormat>
    <chartFormat chart="29" format="6" series="1">
      <pivotArea type="data" outline="0" fieldPosition="0">
        <references count="1">
          <reference field="4294967294" count="1" selected="0">
            <x v="0"/>
          </reference>
        </references>
      </pivotArea>
    </chartFormat>
    <chartFormat chart="33" format="0" series="1">
      <pivotArea type="data" outline="0" fieldPosition="0">
        <references count="1">
          <reference field="4294967294" count="1" selected="0">
            <x v="0"/>
          </reference>
        </references>
      </pivotArea>
    </chartFormat>
    <chartFormat chart="33" format="1" series="1">
      <pivotArea type="data" outline="0" fieldPosition="0">
        <references count="1">
          <reference field="4294967294" count="1" selected="0">
            <x v="1"/>
          </reference>
        </references>
      </pivotArea>
    </chartFormat>
    <chartFormat chart="35" format="4" series="1">
      <pivotArea type="data" outline="0" fieldPosition="0">
        <references count="1">
          <reference field="4294967294" count="1" selected="0">
            <x v="1"/>
          </reference>
        </references>
      </pivotArea>
    </chartFormat>
    <chartFormat chart="35" format="5" series="1">
      <pivotArea type="data" outline="0" fieldPosition="0">
        <references count="1">
          <reference field="4294967294" count="1" selected="0">
            <x v="0"/>
          </reference>
        </references>
      </pivotArea>
    </chartFormat>
    <chartFormat chart="44" format="4" series="1">
      <pivotArea type="data" outline="0" fieldPosition="0">
        <references count="1">
          <reference field="4294967294" count="1" selected="0">
            <x v="0"/>
          </reference>
        </references>
      </pivotArea>
    </chartFormat>
    <chartFormat chart="4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23D6153-04CE-4A05-A13C-510C6BC180D8}"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4">
  <location ref="T50:V58" firstHeaderRow="0" firstDataRow="1" firstDataCol="1" rowPageCount="1" colPageCount="1"/>
  <pivotFields count="24">
    <pivotField showAll="0"/>
    <pivotField showAll="0"/>
    <pivotField showAll="0">
      <items count="10">
        <item x="6"/>
        <item x="0"/>
        <item x="1"/>
        <item x="3"/>
        <item x="8"/>
        <item x="7"/>
        <item x="4"/>
        <item x="2"/>
        <item x="5"/>
        <item t="default"/>
      </items>
    </pivotField>
    <pivotField axis="axisRow" showAll="0">
      <items count="8">
        <item x="0"/>
        <item x="6"/>
        <item x="4"/>
        <item x="5"/>
        <item x="1"/>
        <item x="2"/>
        <item x="3"/>
        <item t="default"/>
      </items>
    </pivotField>
    <pivotField axis="axisPage" multipleItemSelectionAllowed="1" showAll="0">
      <items count="7">
        <item h="1" x="1"/>
        <item h="1" x="4"/>
        <item h="1" x="3"/>
        <item x="5"/>
        <item h="1" x="0"/>
        <item h="1" x="2"/>
        <item t="default"/>
      </items>
    </pivotField>
    <pivotField numFmtId="14" showAll="0"/>
    <pivotField showAll="0"/>
    <pivotField showAll="0"/>
    <pivotField showAll="0">
      <items count="6">
        <item x="0"/>
        <item x="1"/>
        <item x="2"/>
        <item x="3"/>
        <item x="4"/>
        <item t="default"/>
      </items>
    </pivotField>
    <pivotField showAll="0"/>
    <pivotField showAll="0"/>
    <pivotField showAll="0"/>
    <pivotField showAll="0"/>
    <pivotField showAll="0"/>
    <pivotField dataField="1" showAll="0"/>
    <pivotField showAll="0"/>
    <pivotField dataField="1" showAll="0"/>
    <pivotField showAll="0"/>
    <pivotField showAll="0"/>
    <pivotField showAll="0"/>
    <pivotField showAll="0"/>
    <pivotField showAll="0"/>
    <pivotField showAll="0"/>
    <pivotField showAll="0"/>
  </pivotFields>
  <rowFields count="1">
    <field x="3"/>
  </rowFields>
  <rowItems count="8">
    <i>
      <x/>
    </i>
    <i>
      <x v="1"/>
    </i>
    <i>
      <x v="2"/>
    </i>
    <i>
      <x v="3"/>
    </i>
    <i>
      <x v="4"/>
    </i>
    <i>
      <x v="5"/>
    </i>
    <i>
      <x v="6"/>
    </i>
    <i t="grand">
      <x/>
    </i>
  </rowItems>
  <colFields count="1">
    <field x="-2"/>
  </colFields>
  <colItems count="2">
    <i>
      <x/>
    </i>
    <i i="1">
      <x v="1"/>
    </i>
  </colItems>
  <pageFields count="1">
    <pageField fld="4" hier="-1"/>
  </pageFields>
  <dataFields count="2">
    <dataField name="Sum of NET COST PRICE" fld="14" baseField="0" baseItem="0"/>
    <dataField name="Sum of SALES PRICE" fld="16" baseField="0" baseItem="0"/>
  </dataFields>
  <chartFormats count="12">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 chart="29" format="5" series="1">
      <pivotArea type="data" outline="0" fieldPosition="0">
        <references count="1">
          <reference field="4294967294" count="1" selected="0">
            <x v="1"/>
          </reference>
        </references>
      </pivotArea>
    </chartFormat>
    <chartFormat chart="29" format="6" series="1">
      <pivotArea type="data" outline="0" fieldPosition="0">
        <references count="1">
          <reference field="4294967294" count="1" selected="0">
            <x v="0"/>
          </reference>
        </references>
      </pivotArea>
    </chartFormat>
    <chartFormat chart="33" format="0" series="1">
      <pivotArea type="data" outline="0" fieldPosition="0">
        <references count="1">
          <reference field="4294967294" count="1" selected="0">
            <x v="0"/>
          </reference>
        </references>
      </pivotArea>
    </chartFormat>
    <chartFormat chart="33" format="1" series="1">
      <pivotArea type="data" outline="0" fieldPosition="0">
        <references count="1">
          <reference field="4294967294" count="1" selected="0">
            <x v="1"/>
          </reference>
        </references>
      </pivotArea>
    </chartFormat>
    <chartFormat chart="35" format="4" series="1">
      <pivotArea type="data" outline="0" fieldPosition="0">
        <references count="1">
          <reference field="4294967294" count="1" selected="0">
            <x v="1"/>
          </reference>
        </references>
      </pivotArea>
    </chartFormat>
    <chartFormat chart="35" format="5" series="1">
      <pivotArea type="data" outline="0" fieldPosition="0">
        <references count="1">
          <reference field="4294967294" count="1" selected="0">
            <x v="0"/>
          </reference>
        </references>
      </pivotArea>
    </chartFormat>
    <chartFormat chart="43" format="4" series="1">
      <pivotArea type="data" outline="0" fieldPosition="0">
        <references count="1">
          <reference field="4294967294" count="1" selected="0">
            <x v="0"/>
          </reference>
        </references>
      </pivotArea>
    </chartFormat>
    <chartFormat chart="4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2D079FD7-F8BC-4C2B-8A36-9B66A2277C01}"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5">
  <location ref="T23:V31" firstHeaderRow="0" firstDataRow="1" firstDataCol="1" rowPageCount="1" colPageCount="1"/>
  <pivotFields count="24">
    <pivotField showAll="0"/>
    <pivotField showAll="0"/>
    <pivotField showAll="0">
      <items count="10">
        <item x="6"/>
        <item x="0"/>
        <item x="1"/>
        <item x="3"/>
        <item x="8"/>
        <item x="7"/>
        <item x="4"/>
        <item x="2"/>
        <item x="5"/>
        <item t="default"/>
      </items>
    </pivotField>
    <pivotField axis="axisRow" showAll="0">
      <items count="8">
        <item x="0"/>
        <item x="6"/>
        <item x="4"/>
        <item x="5"/>
        <item x="1"/>
        <item x="2"/>
        <item x="3"/>
        <item t="default"/>
      </items>
    </pivotField>
    <pivotField axis="axisPage" multipleItemSelectionAllowed="1" showAll="0">
      <items count="7">
        <item h="1" x="1"/>
        <item x="4"/>
        <item h="1" x="3"/>
        <item h="1" x="5"/>
        <item h="1" x="0"/>
        <item h="1" x="2"/>
        <item t="default"/>
      </items>
    </pivotField>
    <pivotField numFmtId="14" showAll="0"/>
    <pivotField showAll="0"/>
    <pivotField showAll="0"/>
    <pivotField showAll="0">
      <items count="6">
        <item x="0"/>
        <item x="1"/>
        <item x="2"/>
        <item x="3"/>
        <item x="4"/>
        <item t="default"/>
      </items>
    </pivotField>
    <pivotField showAll="0"/>
    <pivotField showAll="0"/>
    <pivotField showAll="0"/>
    <pivotField showAll="0"/>
    <pivotField showAll="0"/>
    <pivotField dataField="1" showAll="0"/>
    <pivotField showAll="0"/>
    <pivotField dataField="1" showAll="0"/>
    <pivotField showAll="0"/>
    <pivotField showAll="0"/>
    <pivotField showAll="0"/>
    <pivotField showAll="0"/>
    <pivotField showAll="0"/>
    <pivotField showAll="0"/>
    <pivotField showAll="0"/>
  </pivotFields>
  <rowFields count="1">
    <field x="3"/>
  </rowFields>
  <rowItems count="8">
    <i>
      <x/>
    </i>
    <i>
      <x v="1"/>
    </i>
    <i>
      <x v="2"/>
    </i>
    <i>
      <x v="3"/>
    </i>
    <i>
      <x v="4"/>
    </i>
    <i>
      <x v="5"/>
    </i>
    <i>
      <x v="6"/>
    </i>
    <i t="grand">
      <x/>
    </i>
  </rowItems>
  <colFields count="1">
    <field x="-2"/>
  </colFields>
  <colItems count="2">
    <i>
      <x/>
    </i>
    <i i="1">
      <x v="1"/>
    </i>
  </colItems>
  <pageFields count="1">
    <pageField fld="4" hier="-1"/>
  </pageFields>
  <dataFields count="2">
    <dataField name="Sum of NET COST PRICE" fld="14" baseField="0" baseItem="0"/>
    <dataField name="Sum of SALES PRICE" fld="16" baseField="0" baseItem="0"/>
  </dataFields>
  <chartFormats count="52">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 chart="7" format="6">
      <pivotArea type="data" outline="0" fieldPosition="0">
        <references count="2">
          <reference field="4294967294" count="1" selected="0">
            <x v="0"/>
          </reference>
          <reference field="3" count="1" selected="0">
            <x v="0"/>
          </reference>
        </references>
      </pivotArea>
    </chartFormat>
    <chartFormat chart="7" format="7">
      <pivotArea type="data" outline="0" fieldPosition="0">
        <references count="2">
          <reference field="4294967294" count="1" selected="0">
            <x v="1"/>
          </reference>
          <reference field="3" count="1" selected="0">
            <x v="0"/>
          </reference>
        </references>
      </pivotArea>
    </chartFormat>
    <chartFormat chart="7" format="8">
      <pivotArea type="data" outline="0" fieldPosition="0">
        <references count="2">
          <reference field="4294967294" count="1" selected="0">
            <x v="1"/>
          </reference>
          <reference field="3" count="1" selected="0">
            <x v="1"/>
          </reference>
        </references>
      </pivotArea>
    </chartFormat>
    <chartFormat chart="7" format="9">
      <pivotArea type="data" outline="0" fieldPosition="0">
        <references count="2">
          <reference field="4294967294" count="1" selected="0">
            <x v="0"/>
          </reference>
          <reference field="3" count="1" selected="0">
            <x v="1"/>
          </reference>
        </references>
      </pivotArea>
    </chartFormat>
    <chartFormat chart="7" format="10">
      <pivotArea type="data" outline="0" fieldPosition="0">
        <references count="2">
          <reference field="4294967294" count="1" selected="0">
            <x v="1"/>
          </reference>
          <reference field="3" count="1" selected="0">
            <x v="2"/>
          </reference>
        </references>
      </pivotArea>
    </chartFormat>
    <chartFormat chart="7" format="11">
      <pivotArea type="data" outline="0" fieldPosition="0">
        <references count="2">
          <reference field="4294967294" count="1" selected="0">
            <x v="0"/>
          </reference>
          <reference field="3" count="1" selected="0">
            <x v="2"/>
          </reference>
        </references>
      </pivotArea>
    </chartFormat>
    <chartFormat chart="7" format="12">
      <pivotArea type="data" outline="0" fieldPosition="0">
        <references count="2">
          <reference field="4294967294" count="1" selected="0">
            <x v="1"/>
          </reference>
          <reference field="3" count="1" selected="0">
            <x v="3"/>
          </reference>
        </references>
      </pivotArea>
    </chartFormat>
    <chartFormat chart="7" format="13">
      <pivotArea type="data" outline="0" fieldPosition="0">
        <references count="2">
          <reference field="4294967294" count="1" selected="0">
            <x v="0"/>
          </reference>
          <reference field="3" count="1" selected="0">
            <x v="3"/>
          </reference>
        </references>
      </pivotArea>
    </chartFormat>
    <chartFormat chart="7" format="14">
      <pivotArea type="data" outline="0" fieldPosition="0">
        <references count="2">
          <reference field="4294967294" count="1" selected="0">
            <x v="1"/>
          </reference>
          <reference field="3" count="1" selected="0">
            <x v="4"/>
          </reference>
        </references>
      </pivotArea>
    </chartFormat>
    <chartFormat chart="7" format="15">
      <pivotArea type="data" outline="0" fieldPosition="0">
        <references count="2">
          <reference field="4294967294" count="1" selected="0">
            <x v="0"/>
          </reference>
          <reference field="3" count="1" selected="0">
            <x v="4"/>
          </reference>
        </references>
      </pivotArea>
    </chartFormat>
    <chartFormat chart="7" format="16">
      <pivotArea type="data" outline="0" fieldPosition="0">
        <references count="2">
          <reference field="4294967294" count="1" selected="0">
            <x v="1"/>
          </reference>
          <reference field="3" count="1" selected="0">
            <x v="5"/>
          </reference>
        </references>
      </pivotArea>
    </chartFormat>
    <chartFormat chart="7" format="17">
      <pivotArea type="data" outline="0" fieldPosition="0">
        <references count="2">
          <reference field="4294967294" count="1" selected="0">
            <x v="0"/>
          </reference>
          <reference field="3" count="1" selected="0">
            <x v="5"/>
          </reference>
        </references>
      </pivotArea>
    </chartFormat>
    <chartFormat chart="7" format="18">
      <pivotArea type="data" outline="0" fieldPosition="0">
        <references count="2">
          <reference field="4294967294" count="1" selected="0">
            <x v="1"/>
          </reference>
          <reference field="3" count="1" selected="0">
            <x v="6"/>
          </reference>
        </references>
      </pivotArea>
    </chartFormat>
    <chartFormat chart="7" format="19">
      <pivotArea type="data" outline="0" fieldPosition="0">
        <references count="2">
          <reference field="4294967294" count="1" selected="0">
            <x v="0"/>
          </reference>
          <reference field="3" count="1" selected="0">
            <x v="6"/>
          </reference>
        </references>
      </pivotArea>
    </chartFormat>
    <chartFormat chart="13" format="20" series="1">
      <pivotArea type="data" outline="0" fieldPosition="0">
        <references count="1">
          <reference field="4294967294" count="1" selected="0">
            <x v="0"/>
          </reference>
        </references>
      </pivotArea>
    </chartFormat>
    <chartFormat chart="13" format="21">
      <pivotArea type="data" outline="0" fieldPosition="0">
        <references count="2">
          <reference field="4294967294" count="1" selected="0">
            <x v="0"/>
          </reference>
          <reference field="3" count="1" selected="0">
            <x v="0"/>
          </reference>
        </references>
      </pivotArea>
    </chartFormat>
    <chartFormat chart="13" format="22">
      <pivotArea type="data" outline="0" fieldPosition="0">
        <references count="2">
          <reference field="4294967294" count="1" selected="0">
            <x v="0"/>
          </reference>
          <reference field="3" count="1" selected="0">
            <x v="1"/>
          </reference>
        </references>
      </pivotArea>
    </chartFormat>
    <chartFormat chart="13" format="23">
      <pivotArea type="data" outline="0" fieldPosition="0">
        <references count="2">
          <reference field="4294967294" count="1" selected="0">
            <x v="0"/>
          </reference>
          <reference field="3" count="1" selected="0">
            <x v="2"/>
          </reference>
        </references>
      </pivotArea>
    </chartFormat>
    <chartFormat chart="13" format="24">
      <pivotArea type="data" outline="0" fieldPosition="0">
        <references count="2">
          <reference field="4294967294" count="1" selected="0">
            <x v="0"/>
          </reference>
          <reference field="3" count="1" selected="0">
            <x v="3"/>
          </reference>
        </references>
      </pivotArea>
    </chartFormat>
    <chartFormat chart="13" format="25">
      <pivotArea type="data" outline="0" fieldPosition="0">
        <references count="2">
          <reference field="4294967294" count="1" selected="0">
            <x v="0"/>
          </reference>
          <reference field="3" count="1" selected="0">
            <x v="4"/>
          </reference>
        </references>
      </pivotArea>
    </chartFormat>
    <chartFormat chart="13" format="26">
      <pivotArea type="data" outline="0" fieldPosition="0">
        <references count="2">
          <reference field="4294967294" count="1" selected="0">
            <x v="0"/>
          </reference>
          <reference field="3" count="1" selected="0">
            <x v="5"/>
          </reference>
        </references>
      </pivotArea>
    </chartFormat>
    <chartFormat chart="13" format="27">
      <pivotArea type="data" outline="0" fieldPosition="0">
        <references count="2">
          <reference field="4294967294" count="1" selected="0">
            <x v="0"/>
          </reference>
          <reference field="3" count="1" selected="0">
            <x v="6"/>
          </reference>
        </references>
      </pivotArea>
    </chartFormat>
    <chartFormat chart="13" format="28" series="1">
      <pivotArea type="data" outline="0" fieldPosition="0">
        <references count="1">
          <reference field="4294967294" count="1" selected="0">
            <x v="1"/>
          </reference>
        </references>
      </pivotArea>
    </chartFormat>
    <chartFormat chart="13" format="29">
      <pivotArea type="data" outline="0" fieldPosition="0">
        <references count="2">
          <reference field="4294967294" count="1" selected="0">
            <x v="1"/>
          </reference>
          <reference field="3" count="1" selected="0">
            <x v="0"/>
          </reference>
        </references>
      </pivotArea>
    </chartFormat>
    <chartFormat chart="13" format="30">
      <pivotArea type="data" outline="0" fieldPosition="0">
        <references count="2">
          <reference field="4294967294" count="1" selected="0">
            <x v="1"/>
          </reference>
          <reference field="3" count="1" selected="0">
            <x v="1"/>
          </reference>
        </references>
      </pivotArea>
    </chartFormat>
    <chartFormat chart="13" format="31">
      <pivotArea type="data" outline="0" fieldPosition="0">
        <references count="2">
          <reference field="4294967294" count="1" selected="0">
            <x v="1"/>
          </reference>
          <reference field="3" count="1" selected="0">
            <x v="2"/>
          </reference>
        </references>
      </pivotArea>
    </chartFormat>
    <chartFormat chart="13" format="32">
      <pivotArea type="data" outline="0" fieldPosition="0">
        <references count="2">
          <reference field="4294967294" count="1" selected="0">
            <x v="1"/>
          </reference>
          <reference field="3" count="1" selected="0">
            <x v="3"/>
          </reference>
        </references>
      </pivotArea>
    </chartFormat>
    <chartFormat chart="13" format="33">
      <pivotArea type="data" outline="0" fieldPosition="0">
        <references count="2">
          <reference field="4294967294" count="1" selected="0">
            <x v="1"/>
          </reference>
          <reference field="3" count="1" selected="0">
            <x v="4"/>
          </reference>
        </references>
      </pivotArea>
    </chartFormat>
    <chartFormat chart="13" format="34">
      <pivotArea type="data" outline="0" fieldPosition="0">
        <references count="2">
          <reference field="4294967294" count="1" selected="0">
            <x v="1"/>
          </reference>
          <reference field="3" count="1" selected="0">
            <x v="5"/>
          </reference>
        </references>
      </pivotArea>
    </chartFormat>
    <chartFormat chart="13" format="35">
      <pivotArea type="data" outline="0" fieldPosition="0">
        <references count="2">
          <reference field="4294967294" count="1" selected="0">
            <x v="1"/>
          </reference>
          <reference field="3" count="1" selected="0">
            <x v="6"/>
          </reference>
        </references>
      </pivotArea>
    </chartFormat>
    <chartFormat chart="29" format="20" series="1">
      <pivotArea type="data" outline="0" fieldPosition="0">
        <references count="1">
          <reference field="4294967294" count="1" selected="0">
            <x v="0"/>
          </reference>
        </references>
      </pivotArea>
    </chartFormat>
    <chartFormat chart="29" format="21">
      <pivotArea type="data" outline="0" fieldPosition="0">
        <references count="2">
          <reference field="4294967294" count="1" selected="0">
            <x v="0"/>
          </reference>
          <reference field="3" count="1" selected="0">
            <x v="0"/>
          </reference>
        </references>
      </pivotArea>
    </chartFormat>
    <chartFormat chart="29" format="22">
      <pivotArea type="data" outline="0" fieldPosition="0">
        <references count="2">
          <reference field="4294967294" count="1" selected="0">
            <x v="0"/>
          </reference>
          <reference field="3" count="1" selected="0">
            <x v="1"/>
          </reference>
        </references>
      </pivotArea>
    </chartFormat>
    <chartFormat chart="29" format="23">
      <pivotArea type="data" outline="0" fieldPosition="0">
        <references count="2">
          <reference field="4294967294" count="1" selected="0">
            <x v="0"/>
          </reference>
          <reference field="3" count="1" selected="0">
            <x v="2"/>
          </reference>
        </references>
      </pivotArea>
    </chartFormat>
    <chartFormat chart="29" format="24">
      <pivotArea type="data" outline="0" fieldPosition="0">
        <references count="2">
          <reference field="4294967294" count="1" selected="0">
            <x v="0"/>
          </reference>
          <reference field="3" count="1" selected="0">
            <x v="3"/>
          </reference>
        </references>
      </pivotArea>
    </chartFormat>
    <chartFormat chart="29" format="25">
      <pivotArea type="data" outline="0" fieldPosition="0">
        <references count="2">
          <reference field="4294967294" count="1" selected="0">
            <x v="0"/>
          </reference>
          <reference field="3" count="1" selected="0">
            <x v="4"/>
          </reference>
        </references>
      </pivotArea>
    </chartFormat>
    <chartFormat chart="29" format="26">
      <pivotArea type="data" outline="0" fieldPosition="0">
        <references count="2">
          <reference field="4294967294" count="1" selected="0">
            <x v="0"/>
          </reference>
          <reference field="3" count="1" selected="0">
            <x v="5"/>
          </reference>
        </references>
      </pivotArea>
    </chartFormat>
    <chartFormat chart="29" format="27">
      <pivotArea type="data" outline="0" fieldPosition="0">
        <references count="2">
          <reference field="4294967294" count="1" selected="0">
            <x v="0"/>
          </reference>
          <reference field="3" count="1" selected="0">
            <x v="6"/>
          </reference>
        </references>
      </pivotArea>
    </chartFormat>
    <chartFormat chart="29" format="28" series="1">
      <pivotArea type="data" outline="0" fieldPosition="0">
        <references count="1">
          <reference field="4294967294" count="1" selected="0">
            <x v="1"/>
          </reference>
        </references>
      </pivotArea>
    </chartFormat>
    <chartFormat chart="29" format="29">
      <pivotArea type="data" outline="0" fieldPosition="0">
        <references count="2">
          <reference field="4294967294" count="1" selected="0">
            <x v="1"/>
          </reference>
          <reference field="3" count="1" selected="0">
            <x v="0"/>
          </reference>
        </references>
      </pivotArea>
    </chartFormat>
    <chartFormat chart="29" format="30">
      <pivotArea type="data" outline="0" fieldPosition="0">
        <references count="2">
          <reference field="4294967294" count="1" selected="0">
            <x v="1"/>
          </reference>
          <reference field="3" count="1" selected="0">
            <x v="1"/>
          </reference>
        </references>
      </pivotArea>
    </chartFormat>
    <chartFormat chart="29" format="31">
      <pivotArea type="data" outline="0" fieldPosition="0">
        <references count="2">
          <reference field="4294967294" count="1" selected="0">
            <x v="1"/>
          </reference>
          <reference field="3" count="1" selected="0">
            <x v="2"/>
          </reference>
        </references>
      </pivotArea>
    </chartFormat>
    <chartFormat chart="29" format="32">
      <pivotArea type="data" outline="0" fieldPosition="0">
        <references count="2">
          <reference field="4294967294" count="1" selected="0">
            <x v="1"/>
          </reference>
          <reference field="3" count="1" selected="0">
            <x v="3"/>
          </reference>
        </references>
      </pivotArea>
    </chartFormat>
    <chartFormat chart="29" format="33">
      <pivotArea type="data" outline="0" fieldPosition="0">
        <references count="2">
          <reference field="4294967294" count="1" selected="0">
            <x v="1"/>
          </reference>
          <reference field="3" count="1" selected="0">
            <x v="4"/>
          </reference>
        </references>
      </pivotArea>
    </chartFormat>
    <chartFormat chart="29" format="34">
      <pivotArea type="data" outline="0" fieldPosition="0">
        <references count="2">
          <reference field="4294967294" count="1" selected="0">
            <x v="1"/>
          </reference>
          <reference field="3" count="1" selected="0">
            <x v="5"/>
          </reference>
        </references>
      </pivotArea>
    </chartFormat>
    <chartFormat chart="29" format="35">
      <pivotArea type="data" outline="0" fieldPosition="0">
        <references count="2">
          <reference field="4294967294" count="1" selected="0">
            <x v="1"/>
          </reference>
          <reference field="3" count="1" selected="0">
            <x v="6"/>
          </reference>
        </references>
      </pivotArea>
    </chartFormat>
    <chartFormat chart="34" format="4" series="1">
      <pivotArea type="data" outline="0" fieldPosition="0">
        <references count="1">
          <reference field="4294967294" count="1" selected="0">
            <x v="0"/>
          </reference>
        </references>
      </pivotArea>
    </chartFormat>
    <chartFormat chart="3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6203C4F0-BCA6-4C0F-BE0C-CB879D885462}" sourceName="PRODUCT">
  <pivotTables>
    <pivotTable tabId="4" name="PivotTable9"/>
    <pivotTable tabId="4" name="PivotTable1"/>
    <pivotTable tabId="4" name="PivotTable2"/>
    <pivotTable tabId="4" name="PivotTable3"/>
    <pivotTable tabId="4" name="PivotTable4"/>
    <pivotTable tabId="4" name="PivotTable5"/>
    <pivotTable tabId="4" name="PivotTable6"/>
  </pivotTables>
  <data>
    <tabular pivotCacheId="101650688">
      <items count="7">
        <i x="0" s="1"/>
        <i x="6"/>
        <i x="4"/>
        <i x="5"/>
        <i x="1"/>
        <i x="2"/>
        <i x="3"/>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xr10:uid="{C5A6C2A6-A2B1-430E-8B5C-5E113F9DB298}" cache="Slicer_PRODUCT" caption="PRODUCT" showCaption="0" style="SlicerStyleDark4" rowHeight="396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1" xr10:uid="{249E28D2-29C6-4456-BB47-7DE933DC250E}" cache="Slicer_PRODUCT" caption="PRODUCT" showCaption="0" style="SlicerStyleDark4" rowHeight="396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2" xr10:uid="{E8B3F100-F648-4C69-82D3-3F9EF6634A1A}" cache="Slicer_PRODUCT" caption="PRODUCT" showCaption="0" style="SlicerStyleDark4" rowHeight="3960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3" xr10:uid="{701C1EC2-670A-4FE9-9F3F-03B20A71494E}" cache="Slicer_PRODUCT" caption="PRODUCT" showCaption="0" style="SlicerStyleDark4" rowHeight="3960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4" xr10:uid="{99F9E3DE-41AB-44FF-AAB3-63ECDFCE1633}" cache="Slicer_PRODUCT" caption="PRODUCT" showCaption="0" style="SlicerStyleDark4" rowHeight="3960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5" xr10:uid="{7A2C3C9A-9CA9-4091-A5BF-10AD266673F8}" cache="Slicer_PRODUCT" caption="PRODUCT" showCaption="0" style="SlicerStyleDark4" rowHeight="396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08811DA-E783-4A86-8DFD-EB6F1B59FB33}" name="Table2" displayName="Table2" ref="E24:F33" totalsRowShown="0" headerRowDxfId="5" headerRowBorderDxfId="4" tableBorderDxfId="3" totalsRowBorderDxfId="2">
  <autoFilter ref="E24:F33" xr:uid="{A08811DA-E783-4A86-8DFD-EB6F1B59FB33}">
    <filterColumn colId="0">
      <filters>
        <filter val="ANDHRA PRADESH"/>
        <filter val="DELHI"/>
        <filter val="MAHARASHTRA"/>
        <filter val="PUNJAB"/>
        <filter val="RAJASTHAN"/>
        <filter val="SIKKIM"/>
        <filter val="TAMIL NADU"/>
        <filter val="WEST BENGAL"/>
      </filters>
    </filterColumn>
  </autoFilter>
  <tableColumns count="2">
    <tableColumn id="1" xr3:uid="{F06D046C-1CF9-44E3-8B10-06A5E69ACB42}" name="state" dataDxfId="1">
      <calculatedColumnFormula>C25</calculatedColumnFormula>
    </tableColumn>
    <tableColumn id="2" xr3:uid="{A52DE472-E75C-4EEA-BA00-D5EC7DCF0836}" name="customers" dataDxfId="0">
      <calculatedColumnFormula>VLOOKUP(E25,C24:D34,2,0)</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table" Target="../tables/table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9D6A98-7528-43C3-9428-8FA2DFA2AF06}">
  <dimension ref="A1:X1756"/>
  <sheetViews>
    <sheetView zoomScaleNormal="100" workbookViewId="0">
      <selection activeCell="W6" sqref="W6"/>
    </sheetView>
  </sheetViews>
  <sheetFormatPr defaultRowHeight="14.4" x14ac:dyDescent="0.3"/>
  <cols>
    <col min="1" max="1" width="7.88671875" bestFit="1" customWidth="1"/>
    <col min="2" max="2" width="7" bestFit="1" customWidth="1"/>
    <col min="3" max="3" width="16.21875" bestFit="1" customWidth="1"/>
    <col min="4" max="4" width="14.33203125" bestFit="1" customWidth="1"/>
    <col min="5" max="5" width="12.6640625" bestFit="1" customWidth="1"/>
    <col min="6" max="6" width="10.33203125" bestFit="1" customWidth="1"/>
    <col min="7" max="7" width="5.33203125" bestFit="1" customWidth="1"/>
    <col min="8" max="8" width="7.6640625" bestFit="1" customWidth="1"/>
    <col min="9" max="9" width="5.33203125" bestFit="1" customWidth="1"/>
    <col min="10" max="10" width="4.44140625" bestFit="1" customWidth="1"/>
    <col min="11" max="11" width="18.88671875" bestFit="1" customWidth="1"/>
    <col min="12" max="12" width="4.33203125" bestFit="1" customWidth="1"/>
    <col min="13" max="13" width="16.21875" bestFit="1" customWidth="1"/>
    <col min="14" max="14" width="15.5546875" bestFit="1" customWidth="1"/>
    <col min="15" max="15" width="14.6640625" bestFit="1" customWidth="1"/>
    <col min="16" max="16" width="8.21875" bestFit="1" customWidth="1"/>
    <col min="17" max="17" width="11.44140625" bestFit="1" customWidth="1"/>
    <col min="18" max="18" width="12" bestFit="1" customWidth="1"/>
    <col min="19" max="19" width="7.5546875" bestFit="1" customWidth="1"/>
    <col min="20" max="20" width="11.6640625" bestFit="1" customWidth="1"/>
    <col min="21" max="21" width="14" bestFit="1" customWidth="1"/>
    <col min="22" max="22" width="14" customWidth="1"/>
    <col min="23" max="23" width="18" bestFit="1" customWidth="1"/>
    <col min="24" max="24" width="18.109375" bestFit="1" customWidth="1"/>
  </cols>
  <sheetData>
    <row r="1" spans="1:24" x14ac:dyDescent="0.3">
      <c r="A1" s="27" t="s">
        <v>0</v>
      </c>
      <c r="B1" s="27" t="s">
        <v>1</v>
      </c>
      <c r="C1" s="27" t="s">
        <v>2</v>
      </c>
      <c r="D1" s="27" t="s">
        <v>3</v>
      </c>
      <c r="E1" s="27" t="s">
        <v>4</v>
      </c>
      <c r="F1" s="27" t="s">
        <v>5</v>
      </c>
      <c r="G1" s="27" t="s">
        <v>6</v>
      </c>
      <c r="H1" s="27" t="s">
        <v>7</v>
      </c>
      <c r="I1" s="27" t="s">
        <v>8</v>
      </c>
      <c r="J1" s="27" t="s">
        <v>9</v>
      </c>
      <c r="K1" s="27" t="s">
        <v>10</v>
      </c>
      <c r="L1" s="27" t="s">
        <v>11</v>
      </c>
      <c r="M1" s="27" t="s">
        <v>12</v>
      </c>
      <c r="N1" s="27" t="s">
        <v>13</v>
      </c>
      <c r="O1" s="27" t="s">
        <v>14</v>
      </c>
      <c r="P1" s="27" t="s">
        <v>15</v>
      </c>
      <c r="Q1" s="27" t="s">
        <v>16</v>
      </c>
      <c r="R1" s="27" t="s">
        <v>17</v>
      </c>
      <c r="S1" s="27" t="s">
        <v>18</v>
      </c>
      <c r="T1" s="27" t="s">
        <v>19</v>
      </c>
      <c r="U1" s="27" t="s">
        <v>20</v>
      </c>
      <c r="V1" s="26" t="s">
        <v>1659</v>
      </c>
      <c r="W1" s="27" t="s">
        <v>21</v>
      </c>
      <c r="X1" s="27" t="s">
        <v>22</v>
      </c>
    </row>
    <row r="2" spans="1:24" s="1" customFormat="1" x14ac:dyDescent="0.3">
      <c r="A2" s="24" t="s">
        <v>23</v>
      </c>
      <c r="B2" s="24" t="s">
        <v>24</v>
      </c>
      <c r="C2" s="24" t="s">
        <v>25</v>
      </c>
      <c r="D2" s="24" t="s">
        <v>26</v>
      </c>
      <c r="E2" s="24" t="s">
        <v>27</v>
      </c>
      <c r="F2" s="25">
        <v>43466</v>
      </c>
      <c r="G2" s="24" t="s">
        <v>1625</v>
      </c>
      <c r="H2" s="24" t="s">
        <v>1626</v>
      </c>
      <c r="I2" s="24">
        <v>2019</v>
      </c>
      <c r="J2" s="24" t="s">
        <v>1627</v>
      </c>
      <c r="K2" s="24" t="s">
        <v>1628</v>
      </c>
      <c r="L2" s="24">
        <v>38</v>
      </c>
      <c r="M2" s="24">
        <v>5</v>
      </c>
      <c r="N2" s="24">
        <v>2</v>
      </c>
      <c r="O2" s="24">
        <v>76</v>
      </c>
      <c r="P2" s="24">
        <v>3</v>
      </c>
      <c r="Q2" s="24">
        <v>190</v>
      </c>
      <c r="R2" s="24">
        <v>114</v>
      </c>
      <c r="S2" s="24" t="s">
        <v>1629</v>
      </c>
      <c r="T2" s="24">
        <v>876</v>
      </c>
      <c r="U2" s="24" t="s">
        <v>28</v>
      </c>
      <c r="V2" s="28" t="s">
        <v>1660</v>
      </c>
      <c r="W2" s="24" t="s">
        <v>29</v>
      </c>
      <c r="X2" s="24" t="s">
        <v>30</v>
      </c>
    </row>
    <row r="3" spans="1:24" s="1" customFormat="1" x14ac:dyDescent="0.3">
      <c r="A3" s="24" t="s">
        <v>31</v>
      </c>
      <c r="B3" s="24" t="s">
        <v>32</v>
      </c>
      <c r="C3" s="24" t="s">
        <v>33</v>
      </c>
      <c r="D3" s="24" t="s">
        <v>34</v>
      </c>
      <c r="E3" s="24" t="s">
        <v>27</v>
      </c>
      <c r="F3" s="25">
        <v>43467</v>
      </c>
      <c r="G3" s="24" t="s">
        <v>1630</v>
      </c>
      <c r="H3" s="24" t="s">
        <v>1626</v>
      </c>
      <c r="I3" s="24">
        <v>2019</v>
      </c>
      <c r="J3" s="24" t="s">
        <v>1627</v>
      </c>
      <c r="K3" s="24" t="s">
        <v>1628</v>
      </c>
      <c r="L3" s="24">
        <v>77</v>
      </c>
      <c r="M3" s="24">
        <v>5</v>
      </c>
      <c r="N3" s="24">
        <v>3</v>
      </c>
      <c r="O3" s="24">
        <v>231</v>
      </c>
      <c r="P3" s="24">
        <v>2</v>
      </c>
      <c r="Q3" s="24">
        <v>385</v>
      </c>
      <c r="R3" s="24">
        <v>154</v>
      </c>
      <c r="S3" s="24" t="s">
        <v>1629</v>
      </c>
      <c r="T3" s="24">
        <v>110</v>
      </c>
      <c r="U3" s="24" t="s">
        <v>28</v>
      </c>
      <c r="V3" s="28" t="s">
        <v>1661</v>
      </c>
      <c r="W3" s="24" t="s">
        <v>29</v>
      </c>
      <c r="X3" s="24" t="s">
        <v>30</v>
      </c>
    </row>
    <row r="4" spans="1:24" s="1" customFormat="1" x14ac:dyDescent="0.3">
      <c r="A4" s="24" t="s">
        <v>35</v>
      </c>
      <c r="B4" s="24" t="s">
        <v>24</v>
      </c>
      <c r="C4" s="24" t="s">
        <v>36</v>
      </c>
      <c r="D4" s="24" t="s">
        <v>37</v>
      </c>
      <c r="E4" s="24" t="s">
        <v>38</v>
      </c>
      <c r="F4" s="25">
        <v>43468</v>
      </c>
      <c r="G4" s="24" t="s">
        <v>1631</v>
      </c>
      <c r="H4" s="24" t="s">
        <v>1626</v>
      </c>
      <c r="I4" s="24">
        <v>2019</v>
      </c>
      <c r="J4" s="24" t="s">
        <v>1627</v>
      </c>
      <c r="K4" s="24" t="s">
        <v>1628</v>
      </c>
      <c r="L4" s="24">
        <v>11</v>
      </c>
      <c r="M4" s="24">
        <v>5</v>
      </c>
      <c r="N4" s="24">
        <v>2</v>
      </c>
      <c r="O4" s="24">
        <v>22</v>
      </c>
      <c r="P4" s="24">
        <v>3</v>
      </c>
      <c r="Q4" s="24">
        <v>55</v>
      </c>
      <c r="R4" s="24">
        <v>33</v>
      </c>
      <c r="S4" s="24" t="s">
        <v>1629</v>
      </c>
      <c r="T4" s="24">
        <v>848</v>
      </c>
      <c r="U4" s="24" t="s">
        <v>39</v>
      </c>
      <c r="V4" s="28" t="s">
        <v>1661</v>
      </c>
      <c r="W4" s="24" t="s">
        <v>40</v>
      </c>
      <c r="X4" s="24" t="s">
        <v>30</v>
      </c>
    </row>
    <row r="5" spans="1:24" s="1" customFormat="1" x14ac:dyDescent="0.3">
      <c r="A5" s="24" t="s">
        <v>41</v>
      </c>
      <c r="B5" s="24" t="s">
        <v>42</v>
      </c>
      <c r="C5" s="24" t="s">
        <v>43</v>
      </c>
      <c r="D5" s="24" t="s">
        <v>44</v>
      </c>
      <c r="E5" s="24" t="s">
        <v>45</v>
      </c>
      <c r="F5" s="25">
        <v>43469</v>
      </c>
      <c r="G5" s="24" t="s">
        <v>1632</v>
      </c>
      <c r="H5" s="24" t="s">
        <v>1626</v>
      </c>
      <c r="I5" s="24">
        <v>2019</v>
      </c>
      <c r="J5" s="24" t="s">
        <v>1627</v>
      </c>
      <c r="K5" s="24" t="s">
        <v>1628</v>
      </c>
      <c r="L5" s="24">
        <v>62</v>
      </c>
      <c r="M5" s="24">
        <v>15</v>
      </c>
      <c r="N5" s="24">
        <v>5</v>
      </c>
      <c r="O5" s="24">
        <v>310</v>
      </c>
      <c r="P5" s="24">
        <v>10</v>
      </c>
      <c r="Q5" s="24">
        <v>930</v>
      </c>
      <c r="R5" s="24">
        <v>620</v>
      </c>
      <c r="S5" s="24" t="s">
        <v>1629</v>
      </c>
      <c r="T5" s="24">
        <v>115</v>
      </c>
      <c r="U5" s="24" t="s">
        <v>28</v>
      </c>
      <c r="V5" s="28" t="s">
        <v>1660</v>
      </c>
      <c r="W5" s="24" t="s">
        <v>46</v>
      </c>
      <c r="X5" s="24" t="s">
        <v>47</v>
      </c>
    </row>
    <row r="6" spans="1:24" s="1" customFormat="1" x14ac:dyDescent="0.3">
      <c r="A6" s="24" t="s">
        <v>48</v>
      </c>
      <c r="B6" s="24" t="s">
        <v>42</v>
      </c>
      <c r="C6" s="24" t="s">
        <v>33</v>
      </c>
      <c r="D6" s="24" t="s">
        <v>49</v>
      </c>
      <c r="E6" s="24" t="s">
        <v>50</v>
      </c>
      <c r="F6" s="25">
        <v>43470</v>
      </c>
      <c r="G6" s="24" t="s">
        <v>1633</v>
      </c>
      <c r="H6" s="24" t="s">
        <v>1626</v>
      </c>
      <c r="I6" s="24">
        <v>2019</v>
      </c>
      <c r="J6" s="24" t="s">
        <v>1627</v>
      </c>
      <c r="K6" s="24" t="s">
        <v>1634</v>
      </c>
      <c r="L6" s="24">
        <v>12</v>
      </c>
      <c r="M6" s="24">
        <v>40</v>
      </c>
      <c r="N6" s="24">
        <v>7</v>
      </c>
      <c r="O6" s="24">
        <v>84</v>
      </c>
      <c r="P6" s="24">
        <v>33</v>
      </c>
      <c r="Q6" s="24">
        <v>480</v>
      </c>
      <c r="R6" s="24">
        <v>396</v>
      </c>
      <c r="S6" s="24" t="s">
        <v>1629</v>
      </c>
      <c r="T6" s="24">
        <v>403</v>
      </c>
      <c r="U6" s="24" t="s">
        <v>39</v>
      </c>
      <c r="V6" s="28" t="s">
        <v>1660</v>
      </c>
      <c r="W6" s="24" t="s">
        <v>46</v>
      </c>
      <c r="X6" s="24" t="s">
        <v>30</v>
      </c>
    </row>
    <row r="7" spans="1:24" s="1" customFormat="1" x14ac:dyDescent="0.3">
      <c r="A7" s="24" t="s">
        <v>51</v>
      </c>
      <c r="B7" s="24" t="s">
        <v>24</v>
      </c>
      <c r="C7" s="24" t="s">
        <v>52</v>
      </c>
      <c r="D7" s="24" t="s">
        <v>44</v>
      </c>
      <c r="E7" s="24" t="s">
        <v>50</v>
      </c>
      <c r="F7" s="25">
        <v>43471</v>
      </c>
      <c r="G7" s="24" t="s">
        <v>1635</v>
      </c>
      <c r="H7" s="24" t="s">
        <v>1626</v>
      </c>
      <c r="I7" s="24">
        <v>2019</v>
      </c>
      <c r="J7" s="24" t="s">
        <v>1627</v>
      </c>
      <c r="K7" s="24" t="s">
        <v>1634</v>
      </c>
      <c r="L7" s="24">
        <v>60</v>
      </c>
      <c r="M7" s="24">
        <v>15</v>
      </c>
      <c r="N7" s="24">
        <v>5</v>
      </c>
      <c r="O7" s="24">
        <v>300</v>
      </c>
      <c r="P7" s="24">
        <v>10</v>
      </c>
      <c r="Q7" s="24">
        <v>900</v>
      </c>
      <c r="R7" s="24">
        <v>600</v>
      </c>
      <c r="S7" s="24" t="s">
        <v>1629</v>
      </c>
      <c r="T7" s="24">
        <v>158</v>
      </c>
      <c r="U7" s="24" t="s">
        <v>39</v>
      </c>
      <c r="V7" s="28" t="s">
        <v>1660</v>
      </c>
      <c r="W7" s="24" t="s">
        <v>46</v>
      </c>
      <c r="X7" s="24" t="s">
        <v>47</v>
      </c>
    </row>
    <row r="8" spans="1:24" s="1" customFormat="1" x14ac:dyDescent="0.3">
      <c r="A8" s="24" t="s">
        <v>53</v>
      </c>
      <c r="B8" s="24" t="s">
        <v>42</v>
      </c>
      <c r="C8" s="24" t="s">
        <v>54</v>
      </c>
      <c r="D8" s="24" t="s">
        <v>49</v>
      </c>
      <c r="E8" s="24" t="s">
        <v>55</v>
      </c>
      <c r="F8" s="25">
        <v>43472</v>
      </c>
      <c r="G8" s="24" t="s">
        <v>1636</v>
      </c>
      <c r="H8" s="24" t="s">
        <v>1626</v>
      </c>
      <c r="I8" s="24">
        <v>2019</v>
      </c>
      <c r="J8" s="24" t="s">
        <v>1627</v>
      </c>
      <c r="K8" s="24" t="s">
        <v>1628</v>
      </c>
      <c r="L8" s="24">
        <v>71</v>
      </c>
      <c r="M8" s="24">
        <v>40</v>
      </c>
      <c r="N8" s="24">
        <v>7</v>
      </c>
      <c r="O8" s="24">
        <v>497</v>
      </c>
      <c r="P8" s="24">
        <v>33</v>
      </c>
      <c r="Q8" s="24">
        <v>2840</v>
      </c>
      <c r="R8" s="24">
        <v>2343</v>
      </c>
      <c r="S8" s="24" t="s">
        <v>1629</v>
      </c>
      <c r="T8" s="24">
        <v>23</v>
      </c>
      <c r="U8" s="24" t="s">
        <v>39</v>
      </c>
      <c r="V8" s="28" t="s">
        <v>1661</v>
      </c>
      <c r="W8" s="24" t="s">
        <v>29</v>
      </c>
      <c r="X8" s="24" t="s">
        <v>30</v>
      </c>
    </row>
    <row r="9" spans="1:24" s="1" customFormat="1" x14ac:dyDescent="0.3">
      <c r="A9" s="24" t="s">
        <v>56</v>
      </c>
      <c r="B9" s="24" t="s">
        <v>32</v>
      </c>
      <c r="C9" s="24" t="s">
        <v>43</v>
      </c>
      <c r="D9" s="24" t="s">
        <v>49</v>
      </c>
      <c r="E9" s="24" t="s">
        <v>55</v>
      </c>
      <c r="F9" s="25">
        <v>43473</v>
      </c>
      <c r="G9" s="24" t="s">
        <v>1625</v>
      </c>
      <c r="H9" s="24" t="s">
        <v>1626</v>
      </c>
      <c r="I9" s="24">
        <v>2019</v>
      </c>
      <c r="J9" s="24" t="s">
        <v>1627</v>
      </c>
      <c r="K9" s="24" t="s">
        <v>1628</v>
      </c>
      <c r="L9" s="24">
        <v>94</v>
      </c>
      <c r="M9" s="24">
        <v>40</v>
      </c>
      <c r="N9" s="24">
        <v>7</v>
      </c>
      <c r="O9" s="24">
        <v>658</v>
      </c>
      <c r="P9" s="24">
        <v>33</v>
      </c>
      <c r="Q9" s="24">
        <v>3760</v>
      </c>
      <c r="R9" s="24">
        <v>3102</v>
      </c>
      <c r="S9" s="24" t="s">
        <v>1629</v>
      </c>
      <c r="T9" s="24">
        <v>328</v>
      </c>
      <c r="U9" s="24" t="s">
        <v>28</v>
      </c>
      <c r="V9" s="28" t="s">
        <v>1660</v>
      </c>
      <c r="W9" s="24" t="s">
        <v>40</v>
      </c>
      <c r="X9" s="24" t="s">
        <v>30</v>
      </c>
    </row>
    <row r="10" spans="1:24" s="1" customFormat="1" x14ac:dyDescent="0.3">
      <c r="A10" s="24" t="s">
        <v>57</v>
      </c>
      <c r="B10" s="24" t="s">
        <v>24</v>
      </c>
      <c r="C10" s="24" t="s">
        <v>33</v>
      </c>
      <c r="D10" s="24" t="s">
        <v>58</v>
      </c>
      <c r="E10" s="24" t="s">
        <v>59</v>
      </c>
      <c r="F10" s="25">
        <v>43474</v>
      </c>
      <c r="G10" s="24" t="s">
        <v>1630</v>
      </c>
      <c r="H10" s="24" t="s">
        <v>1626</v>
      </c>
      <c r="I10" s="24">
        <v>2019</v>
      </c>
      <c r="J10" s="24" t="s">
        <v>1627</v>
      </c>
      <c r="K10" s="24" t="s">
        <v>1628</v>
      </c>
      <c r="L10" s="24">
        <v>32</v>
      </c>
      <c r="M10" s="24">
        <v>10</v>
      </c>
      <c r="N10" s="24">
        <v>4</v>
      </c>
      <c r="O10" s="24">
        <v>128</v>
      </c>
      <c r="P10" s="24">
        <v>6</v>
      </c>
      <c r="Q10" s="24">
        <v>320</v>
      </c>
      <c r="R10" s="24">
        <v>192</v>
      </c>
      <c r="S10" s="24" t="s">
        <v>1629</v>
      </c>
      <c r="T10" s="24">
        <v>729</v>
      </c>
      <c r="U10" s="24" t="s">
        <v>39</v>
      </c>
      <c r="V10" s="28" t="s">
        <v>1660</v>
      </c>
      <c r="W10" s="24" t="s">
        <v>46</v>
      </c>
      <c r="X10" s="24" t="s">
        <v>30</v>
      </c>
    </row>
    <row r="11" spans="1:24" s="1" customFormat="1" x14ac:dyDescent="0.3">
      <c r="A11" s="24" t="s">
        <v>60</v>
      </c>
      <c r="B11" s="24" t="s">
        <v>24</v>
      </c>
      <c r="C11" s="24" t="s">
        <v>33</v>
      </c>
      <c r="D11" s="24" t="s">
        <v>26</v>
      </c>
      <c r="E11" s="24" t="s">
        <v>59</v>
      </c>
      <c r="F11" s="25">
        <v>43475</v>
      </c>
      <c r="G11" s="24" t="s">
        <v>1631</v>
      </c>
      <c r="H11" s="24" t="s">
        <v>1626</v>
      </c>
      <c r="I11" s="24">
        <v>2019</v>
      </c>
      <c r="J11" s="24" t="s">
        <v>1627</v>
      </c>
      <c r="K11" s="24" t="s">
        <v>1628</v>
      </c>
      <c r="L11" s="24">
        <v>79</v>
      </c>
      <c r="M11" s="24">
        <v>5</v>
      </c>
      <c r="N11" s="24">
        <v>2</v>
      </c>
      <c r="O11" s="24">
        <v>158</v>
      </c>
      <c r="P11" s="24">
        <v>3</v>
      </c>
      <c r="Q11" s="24">
        <v>395</v>
      </c>
      <c r="R11" s="24">
        <v>237</v>
      </c>
      <c r="S11" s="24" t="s">
        <v>1629</v>
      </c>
      <c r="T11" s="24">
        <v>780</v>
      </c>
      <c r="U11" s="24" t="s">
        <v>28</v>
      </c>
      <c r="V11" s="28" t="s">
        <v>1661</v>
      </c>
      <c r="W11" s="24" t="s">
        <v>46</v>
      </c>
      <c r="X11" s="24" t="s">
        <v>61</v>
      </c>
    </row>
    <row r="12" spans="1:24" s="1" customFormat="1" x14ac:dyDescent="0.3">
      <c r="A12" s="24" t="s">
        <v>62</v>
      </c>
      <c r="B12" s="24" t="s">
        <v>63</v>
      </c>
      <c r="C12" s="24" t="s">
        <v>54</v>
      </c>
      <c r="D12" s="24" t="s">
        <v>37</v>
      </c>
      <c r="E12" s="24" t="s">
        <v>59</v>
      </c>
      <c r="F12" s="25">
        <v>43476</v>
      </c>
      <c r="G12" s="24" t="s">
        <v>1632</v>
      </c>
      <c r="H12" s="24" t="s">
        <v>1626</v>
      </c>
      <c r="I12" s="24">
        <v>2019</v>
      </c>
      <c r="J12" s="24" t="s">
        <v>1627</v>
      </c>
      <c r="K12" s="24" t="s">
        <v>1628</v>
      </c>
      <c r="L12" s="24">
        <v>10</v>
      </c>
      <c r="M12" s="24">
        <v>5</v>
      </c>
      <c r="N12" s="24">
        <v>2</v>
      </c>
      <c r="O12" s="24">
        <v>20</v>
      </c>
      <c r="P12" s="24">
        <v>3</v>
      </c>
      <c r="Q12" s="24">
        <v>50</v>
      </c>
      <c r="R12" s="24">
        <v>30</v>
      </c>
      <c r="S12" s="24" t="s">
        <v>1629</v>
      </c>
      <c r="T12" s="24">
        <v>874</v>
      </c>
      <c r="U12" s="24" t="s">
        <v>39</v>
      </c>
      <c r="V12" s="28" t="s">
        <v>1660</v>
      </c>
      <c r="W12" s="24" t="s">
        <v>40</v>
      </c>
      <c r="X12" s="24" t="s">
        <v>61</v>
      </c>
    </row>
    <row r="13" spans="1:24" s="1" customFormat="1" x14ac:dyDescent="0.3">
      <c r="A13" s="24" t="s">
        <v>64</v>
      </c>
      <c r="B13" s="24" t="s">
        <v>63</v>
      </c>
      <c r="C13" s="24" t="s">
        <v>33</v>
      </c>
      <c r="D13" s="24" t="s">
        <v>44</v>
      </c>
      <c r="E13" s="24" t="s">
        <v>55</v>
      </c>
      <c r="F13" s="25">
        <v>43477</v>
      </c>
      <c r="G13" s="24" t="s">
        <v>1633</v>
      </c>
      <c r="H13" s="24" t="s">
        <v>1626</v>
      </c>
      <c r="I13" s="24">
        <v>2019</v>
      </c>
      <c r="J13" s="24" t="s">
        <v>1627</v>
      </c>
      <c r="K13" s="24" t="s">
        <v>1634</v>
      </c>
      <c r="L13" s="24">
        <v>32</v>
      </c>
      <c r="M13" s="24">
        <v>15</v>
      </c>
      <c r="N13" s="24">
        <v>5</v>
      </c>
      <c r="O13" s="24">
        <v>160</v>
      </c>
      <c r="P13" s="24">
        <v>10</v>
      </c>
      <c r="Q13" s="24">
        <v>480</v>
      </c>
      <c r="R13" s="24">
        <v>320</v>
      </c>
      <c r="S13" s="24" t="s">
        <v>1629</v>
      </c>
      <c r="T13" s="24">
        <v>751</v>
      </c>
      <c r="U13" s="24" t="s">
        <v>39</v>
      </c>
      <c r="V13" s="28" t="s">
        <v>1660</v>
      </c>
      <c r="W13" s="24" t="s">
        <v>46</v>
      </c>
      <c r="X13" s="24" t="s">
        <v>47</v>
      </c>
    </row>
    <row r="14" spans="1:24" s="1" customFormat="1" x14ac:dyDescent="0.3">
      <c r="A14" s="24" t="s">
        <v>65</v>
      </c>
      <c r="B14" s="24" t="s">
        <v>63</v>
      </c>
      <c r="C14" s="24" t="s">
        <v>33</v>
      </c>
      <c r="D14" s="24" t="s">
        <v>66</v>
      </c>
      <c r="E14" s="24" t="s">
        <v>55</v>
      </c>
      <c r="F14" s="25">
        <v>43478</v>
      </c>
      <c r="G14" s="24" t="s">
        <v>1635</v>
      </c>
      <c r="H14" s="24" t="s">
        <v>1626</v>
      </c>
      <c r="I14" s="24">
        <v>2019</v>
      </c>
      <c r="J14" s="24" t="s">
        <v>1627</v>
      </c>
      <c r="K14" s="24" t="s">
        <v>1634</v>
      </c>
      <c r="L14" s="24">
        <v>87</v>
      </c>
      <c r="M14" s="24">
        <v>25</v>
      </c>
      <c r="N14" s="24">
        <v>10</v>
      </c>
      <c r="O14" s="24">
        <v>870</v>
      </c>
      <c r="P14" s="24">
        <v>15</v>
      </c>
      <c r="Q14" s="24">
        <v>2175</v>
      </c>
      <c r="R14" s="24">
        <v>1305</v>
      </c>
      <c r="S14" s="24" t="s">
        <v>1629</v>
      </c>
      <c r="T14" s="24">
        <v>341</v>
      </c>
      <c r="U14" s="24" t="s">
        <v>28</v>
      </c>
      <c r="V14" s="28" t="s">
        <v>1661</v>
      </c>
      <c r="W14" s="24" t="s">
        <v>29</v>
      </c>
      <c r="X14" s="24" t="s">
        <v>47</v>
      </c>
    </row>
    <row r="15" spans="1:24" s="1" customFormat="1" x14ac:dyDescent="0.3">
      <c r="A15" s="24" t="s">
        <v>67</v>
      </c>
      <c r="B15" s="24" t="s">
        <v>24</v>
      </c>
      <c r="C15" s="24" t="s">
        <v>25</v>
      </c>
      <c r="D15" s="24" t="s">
        <v>44</v>
      </c>
      <c r="E15" s="24" t="s">
        <v>45</v>
      </c>
      <c r="F15" s="25">
        <v>43479</v>
      </c>
      <c r="G15" s="24" t="s">
        <v>1636</v>
      </c>
      <c r="H15" s="24" t="s">
        <v>1626</v>
      </c>
      <c r="I15" s="24">
        <v>2019</v>
      </c>
      <c r="J15" s="24" t="s">
        <v>1627</v>
      </c>
      <c r="K15" s="24" t="s">
        <v>1628</v>
      </c>
      <c r="L15" s="24">
        <v>14</v>
      </c>
      <c r="M15" s="24">
        <v>15</v>
      </c>
      <c r="N15" s="24">
        <v>5</v>
      </c>
      <c r="O15" s="24">
        <v>70</v>
      </c>
      <c r="P15" s="24">
        <v>10</v>
      </c>
      <c r="Q15" s="24">
        <v>210</v>
      </c>
      <c r="R15" s="24">
        <v>140</v>
      </c>
      <c r="S15" s="24" t="s">
        <v>1629</v>
      </c>
      <c r="T15" s="24">
        <v>90</v>
      </c>
      <c r="U15" s="24" t="s">
        <v>39</v>
      </c>
      <c r="V15" s="28" t="s">
        <v>1661</v>
      </c>
      <c r="W15" s="24" t="s">
        <v>68</v>
      </c>
      <c r="X15" s="24" t="s">
        <v>61</v>
      </c>
    </row>
    <row r="16" spans="1:24" s="1" customFormat="1" x14ac:dyDescent="0.3">
      <c r="A16" s="24" t="s">
        <v>69</v>
      </c>
      <c r="B16" s="24" t="s">
        <v>32</v>
      </c>
      <c r="C16" s="24" t="s">
        <v>70</v>
      </c>
      <c r="D16" s="24" t="s">
        <v>49</v>
      </c>
      <c r="E16" s="24" t="s">
        <v>45</v>
      </c>
      <c r="F16" s="25">
        <v>43480</v>
      </c>
      <c r="G16" s="24" t="s">
        <v>1625</v>
      </c>
      <c r="H16" s="24" t="s">
        <v>1626</v>
      </c>
      <c r="I16" s="24">
        <v>2019</v>
      </c>
      <c r="J16" s="24" t="s">
        <v>1627</v>
      </c>
      <c r="K16" s="24" t="s">
        <v>1628</v>
      </c>
      <c r="L16" s="24">
        <v>12</v>
      </c>
      <c r="M16" s="24">
        <v>40</v>
      </c>
      <c r="N16" s="24">
        <v>7</v>
      </c>
      <c r="O16" s="24">
        <v>84</v>
      </c>
      <c r="P16" s="24">
        <v>33</v>
      </c>
      <c r="Q16" s="24">
        <v>480</v>
      </c>
      <c r="R16" s="24">
        <v>396</v>
      </c>
      <c r="S16" s="24" t="s">
        <v>1629</v>
      </c>
      <c r="T16" s="24">
        <v>582</v>
      </c>
      <c r="U16" s="24" t="s">
        <v>28</v>
      </c>
      <c r="V16" s="28" t="s">
        <v>1661</v>
      </c>
      <c r="W16" s="24" t="s">
        <v>68</v>
      </c>
      <c r="X16" s="24" t="s">
        <v>61</v>
      </c>
    </row>
    <row r="17" spans="1:24" s="1" customFormat="1" x14ac:dyDescent="0.3">
      <c r="A17" s="24" t="s">
        <v>71</v>
      </c>
      <c r="B17" s="24" t="s">
        <v>42</v>
      </c>
      <c r="C17" s="24" t="s">
        <v>72</v>
      </c>
      <c r="D17" s="24" t="s">
        <v>49</v>
      </c>
      <c r="E17" s="24" t="s">
        <v>55</v>
      </c>
      <c r="F17" s="25">
        <v>43481</v>
      </c>
      <c r="G17" s="24" t="s">
        <v>1630</v>
      </c>
      <c r="H17" s="24" t="s">
        <v>1626</v>
      </c>
      <c r="I17" s="24">
        <v>2019</v>
      </c>
      <c r="J17" s="24" t="s">
        <v>1627</v>
      </c>
      <c r="K17" s="24" t="s">
        <v>1628</v>
      </c>
      <c r="L17" s="24">
        <v>85</v>
      </c>
      <c r="M17" s="24">
        <v>40</v>
      </c>
      <c r="N17" s="24">
        <v>7</v>
      </c>
      <c r="O17" s="24">
        <v>595</v>
      </c>
      <c r="P17" s="24">
        <v>33</v>
      </c>
      <c r="Q17" s="24">
        <v>3400</v>
      </c>
      <c r="R17" s="24">
        <v>2805</v>
      </c>
      <c r="S17" s="24" t="s">
        <v>1629</v>
      </c>
      <c r="T17" s="24">
        <v>916</v>
      </c>
      <c r="U17" s="24" t="s">
        <v>28</v>
      </c>
      <c r="V17" s="28" t="s">
        <v>1660</v>
      </c>
      <c r="W17" s="24" t="s">
        <v>46</v>
      </c>
      <c r="X17" s="24" t="s">
        <v>47</v>
      </c>
    </row>
    <row r="18" spans="1:24" s="1" customFormat="1" x14ac:dyDescent="0.3">
      <c r="A18" s="24" t="s">
        <v>73</v>
      </c>
      <c r="B18" s="24" t="s">
        <v>42</v>
      </c>
      <c r="C18" s="24" t="s">
        <v>72</v>
      </c>
      <c r="D18" s="24" t="s">
        <v>58</v>
      </c>
      <c r="E18" s="24" t="s">
        <v>27</v>
      </c>
      <c r="F18" s="25">
        <v>43482</v>
      </c>
      <c r="G18" s="24" t="s">
        <v>1631</v>
      </c>
      <c r="H18" s="24" t="s">
        <v>1626</v>
      </c>
      <c r="I18" s="24">
        <v>2019</v>
      </c>
      <c r="J18" s="24" t="s">
        <v>1627</v>
      </c>
      <c r="K18" s="24" t="s">
        <v>1628</v>
      </c>
      <c r="L18" s="24">
        <v>53</v>
      </c>
      <c r="M18" s="24">
        <v>10</v>
      </c>
      <c r="N18" s="24">
        <v>4</v>
      </c>
      <c r="O18" s="24">
        <v>212</v>
      </c>
      <c r="P18" s="24">
        <v>6</v>
      </c>
      <c r="Q18" s="24">
        <v>530</v>
      </c>
      <c r="R18" s="24">
        <v>318</v>
      </c>
      <c r="S18" s="24" t="s">
        <v>1629</v>
      </c>
      <c r="T18" s="24">
        <v>802</v>
      </c>
      <c r="U18" s="24" t="s">
        <v>28</v>
      </c>
      <c r="V18" s="28" t="s">
        <v>1661</v>
      </c>
      <c r="W18" s="24" t="s">
        <v>68</v>
      </c>
      <c r="X18" s="24" t="s">
        <v>47</v>
      </c>
    </row>
    <row r="19" spans="1:24" s="1" customFormat="1" x14ac:dyDescent="0.3">
      <c r="A19" s="24" t="s">
        <v>74</v>
      </c>
      <c r="B19" s="24" t="s">
        <v>32</v>
      </c>
      <c r="C19" s="24" t="s">
        <v>33</v>
      </c>
      <c r="D19" s="24" t="s">
        <v>66</v>
      </c>
      <c r="E19" s="24" t="s">
        <v>45</v>
      </c>
      <c r="F19" s="25">
        <v>43483</v>
      </c>
      <c r="G19" s="24" t="s">
        <v>1632</v>
      </c>
      <c r="H19" s="24" t="s">
        <v>1626</v>
      </c>
      <c r="I19" s="24">
        <v>2019</v>
      </c>
      <c r="J19" s="24" t="s">
        <v>1627</v>
      </c>
      <c r="K19" s="24" t="s">
        <v>1628</v>
      </c>
      <c r="L19" s="24">
        <v>76</v>
      </c>
      <c r="M19" s="24">
        <v>25</v>
      </c>
      <c r="N19" s="24">
        <v>10</v>
      </c>
      <c r="O19" s="24">
        <v>760</v>
      </c>
      <c r="P19" s="24">
        <v>15</v>
      </c>
      <c r="Q19" s="24">
        <v>1900</v>
      </c>
      <c r="R19" s="24">
        <v>1140</v>
      </c>
      <c r="S19" s="24" t="s">
        <v>1629</v>
      </c>
      <c r="T19" s="24">
        <v>334</v>
      </c>
      <c r="U19" s="24" t="s">
        <v>28</v>
      </c>
      <c r="V19" s="28" t="s">
        <v>1660</v>
      </c>
      <c r="W19" s="24" t="s">
        <v>46</v>
      </c>
      <c r="X19" s="24" t="s">
        <v>61</v>
      </c>
    </row>
    <row r="20" spans="1:24" s="1" customFormat="1" x14ac:dyDescent="0.3">
      <c r="A20" s="24" t="s">
        <v>75</v>
      </c>
      <c r="B20" s="24" t="s">
        <v>63</v>
      </c>
      <c r="C20" s="24" t="s">
        <v>76</v>
      </c>
      <c r="D20" s="24" t="s">
        <v>66</v>
      </c>
      <c r="E20" s="24" t="s">
        <v>45</v>
      </c>
      <c r="F20" s="25">
        <v>43484</v>
      </c>
      <c r="G20" s="24" t="s">
        <v>1633</v>
      </c>
      <c r="H20" s="24" t="s">
        <v>1626</v>
      </c>
      <c r="I20" s="24">
        <v>2019</v>
      </c>
      <c r="J20" s="24" t="s">
        <v>1627</v>
      </c>
      <c r="K20" s="24" t="s">
        <v>1634</v>
      </c>
      <c r="L20" s="24">
        <v>53</v>
      </c>
      <c r="M20" s="24">
        <v>25</v>
      </c>
      <c r="N20" s="24">
        <v>10</v>
      </c>
      <c r="O20" s="24">
        <v>530</v>
      </c>
      <c r="P20" s="24">
        <v>15</v>
      </c>
      <c r="Q20" s="24">
        <v>1325</v>
      </c>
      <c r="R20" s="24">
        <v>795</v>
      </c>
      <c r="S20" s="24" t="s">
        <v>1629</v>
      </c>
      <c r="T20" s="24">
        <v>771</v>
      </c>
      <c r="U20" s="24" t="s">
        <v>28</v>
      </c>
      <c r="V20" s="28" t="s">
        <v>1661</v>
      </c>
      <c r="W20" s="24" t="s">
        <v>40</v>
      </c>
      <c r="X20" s="24" t="s">
        <v>30</v>
      </c>
    </row>
    <row r="21" spans="1:24" s="1" customFormat="1" x14ac:dyDescent="0.3">
      <c r="A21" s="24" t="s">
        <v>77</v>
      </c>
      <c r="B21" s="24" t="s">
        <v>32</v>
      </c>
      <c r="C21" s="24" t="s">
        <v>76</v>
      </c>
      <c r="D21" s="24" t="s">
        <v>34</v>
      </c>
      <c r="E21" s="24" t="s">
        <v>45</v>
      </c>
      <c r="F21" s="25">
        <v>43485</v>
      </c>
      <c r="G21" s="24" t="s">
        <v>1635</v>
      </c>
      <c r="H21" s="24" t="s">
        <v>1626</v>
      </c>
      <c r="I21" s="24">
        <v>2019</v>
      </c>
      <c r="J21" s="24" t="s">
        <v>1627</v>
      </c>
      <c r="K21" s="24" t="s">
        <v>1634</v>
      </c>
      <c r="L21" s="24">
        <v>48</v>
      </c>
      <c r="M21" s="24">
        <v>5</v>
      </c>
      <c r="N21" s="24">
        <v>3</v>
      </c>
      <c r="O21" s="24">
        <v>144</v>
      </c>
      <c r="P21" s="24">
        <v>2</v>
      </c>
      <c r="Q21" s="24">
        <v>240</v>
      </c>
      <c r="R21" s="24">
        <v>96</v>
      </c>
      <c r="S21" s="24" t="s">
        <v>1629</v>
      </c>
      <c r="T21" s="24">
        <v>934</v>
      </c>
      <c r="U21" s="24" t="s">
        <v>28</v>
      </c>
      <c r="V21" s="28" t="s">
        <v>1660</v>
      </c>
      <c r="W21" s="24" t="s">
        <v>46</v>
      </c>
      <c r="X21" s="24" t="s">
        <v>47</v>
      </c>
    </row>
    <row r="22" spans="1:24" s="1" customFormat="1" x14ac:dyDescent="0.3">
      <c r="A22" s="24" t="s">
        <v>78</v>
      </c>
      <c r="B22" s="24" t="s">
        <v>42</v>
      </c>
      <c r="C22" s="24" t="s">
        <v>43</v>
      </c>
      <c r="D22" s="24" t="s">
        <v>44</v>
      </c>
      <c r="E22" s="24" t="s">
        <v>50</v>
      </c>
      <c r="F22" s="25">
        <v>43486</v>
      </c>
      <c r="G22" s="24" t="s">
        <v>1636</v>
      </c>
      <c r="H22" s="24" t="s">
        <v>1626</v>
      </c>
      <c r="I22" s="24">
        <v>2019</v>
      </c>
      <c r="J22" s="24" t="s">
        <v>1627</v>
      </c>
      <c r="K22" s="24" t="s">
        <v>1628</v>
      </c>
      <c r="L22" s="24">
        <v>93</v>
      </c>
      <c r="M22" s="24">
        <v>15</v>
      </c>
      <c r="N22" s="24">
        <v>5</v>
      </c>
      <c r="O22" s="24">
        <v>465</v>
      </c>
      <c r="P22" s="24">
        <v>10</v>
      </c>
      <c r="Q22" s="24">
        <v>1395</v>
      </c>
      <c r="R22" s="24">
        <v>930</v>
      </c>
      <c r="S22" s="24" t="s">
        <v>1629</v>
      </c>
      <c r="T22" s="24">
        <v>512</v>
      </c>
      <c r="U22" s="24" t="s">
        <v>28</v>
      </c>
      <c r="V22" s="28" t="s">
        <v>1660</v>
      </c>
      <c r="W22" s="24" t="s">
        <v>68</v>
      </c>
      <c r="X22" s="24" t="s">
        <v>61</v>
      </c>
    </row>
    <row r="23" spans="1:24" s="1" customFormat="1" x14ac:dyDescent="0.3">
      <c r="A23" s="24" t="s">
        <v>79</v>
      </c>
      <c r="B23" s="24" t="s">
        <v>63</v>
      </c>
      <c r="C23" s="24" t="s">
        <v>36</v>
      </c>
      <c r="D23" s="24" t="s">
        <v>58</v>
      </c>
      <c r="E23" s="24" t="s">
        <v>45</v>
      </c>
      <c r="F23" s="25">
        <v>43487</v>
      </c>
      <c r="G23" s="24" t="s">
        <v>1625</v>
      </c>
      <c r="H23" s="24" t="s">
        <v>1626</v>
      </c>
      <c r="I23" s="24">
        <v>2019</v>
      </c>
      <c r="J23" s="24" t="s">
        <v>1627</v>
      </c>
      <c r="K23" s="24" t="s">
        <v>1628</v>
      </c>
      <c r="L23" s="24">
        <v>27</v>
      </c>
      <c r="M23" s="24">
        <v>10</v>
      </c>
      <c r="N23" s="24">
        <v>4</v>
      </c>
      <c r="O23" s="24">
        <v>108</v>
      </c>
      <c r="P23" s="24">
        <v>6</v>
      </c>
      <c r="Q23" s="24">
        <v>270</v>
      </c>
      <c r="R23" s="24">
        <v>162</v>
      </c>
      <c r="S23" s="24" t="s">
        <v>1629</v>
      </c>
      <c r="T23" s="24">
        <v>258</v>
      </c>
      <c r="U23" s="24" t="s">
        <v>39</v>
      </c>
      <c r="V23" s="28" t="s">
        <v>1660</v>
      </c>
      <c r="W23" s="24" t="s">
        <v>40</v>
      </c>
      <c r="X23" s="24" t="s">
        <v>47</v>
      </c>
    </row>
    <row r="24" spans="1:24" s="1" customFormat="1" x14ac:dyDescent="0.3">
      <c r="A24" s="24" t="s">
        <v>80</v>
      </c>
      <c r="B24" s="24" t="s">
        <v>42</v>
      </c>
      <c r="C24" s="24" t="s">
        <v>36</v>
      </c>
      <c r="D24" s="24" t="s">
        <v>37</v>
      </c>
      <c r="E24" s="24" t="s">
        <v>27</v>
      </c>
      <c r="F24" s="25">
        <v>43488</v>
      </c>
      <c r="G24" s="24" t="s">
        <v>1630</v>
      </c>
      <c r="H24" s="24" t="s">
        <v>1626</v>
      </c>
      <c r="I24" s="24">
        <v>2019</v>
      </c>
      <c r="J24" s="24" t="s">
        <v>1627</v>
      </c>
      <c r="K24" s="24" t="s">
        <v>1628</v>
      </c>
      <c r="L24" s="24">
        <v>21</v>
      </c>
      <c r="M24" s="24">
        <v>5</v>
      </c>
      <c r="N24" s="24">
        <v>2</v>
      </c>
      <c r="O24" s="24">
        <v>42</v>
      </c>
      <c r="P24" s="24">
        <v>3</v>
      </c>
      <c r="Q24" s="24">
        <v>105</v>
      </c>
      <c r="R24" s="24">
        <v>63</v>
      </c>
      <c r="S24" s="24" t="s">
        <v>1629</v>
      </c>
      <c r="T24" s="24">
        <v>30</v>
      </c>
      <c r="U24" s="24" t="s">
        <v>39</v>
      </c>
      <c r="V24" s="28" t="s">
        <v>1661</v>
      </c>
      <c r="W24" s="24" t="s">
        <v>29</v>
      </c>
      <c r="X24" s="24" t="s">
        <v>61</v>
      </c>
    </row>
    <row r="25" spans="1:24" s="1" customFormat="1" x14ac:dyDescent="0.3">
      <c r="A25" s="24" t="s">
        <v>81</v>
      </c>
      <c r="B25" s="24" t="s">
        <v>42</v>
      </c>
      <c r="C25" s="24" t="s">
        <v>76</v>
      </c>
      <c r="D25" s="24" t="s">
        <v>37</v>
      </c>
      <c r="E25" s="24" t="s">
        <v>59</v>
      </c>
      <c r="F25" s="25">
        <v>43489</v>
      </c>
      <c r="G25" s="24" t="s">
        <v>1631</v>
      </c>
      <c r="H25" s="24" t="s">
        <v>1626</v>
      </c>
      <c r="I25" s="24">
        <v>2019</v>
      </c>
      <c r="J25" s="24" t="s">
        <v>1627</v>
      </c>
      <c r="K25" s="24" t="s">
        <v>1628</v>
      </c>
      <c r="L25" s="24">
        <v>59</v>
      </c>
      <c r="M25" s="24">
        <v>5</v>
      </c>
      <c r="N25" s="24">
        <v>2</v>
      </c>
      <c r="O25" s="24">
        <v>118</v>
      </c>
      <c r="P25" s="24">
        <v>3</v>
      </c>
      <c r="Q25" s="24">
        <v>295</v>
      </c>
      <c r="R25" s="24">
        <v>177</v>
      </c>
      <c r="S25" s="24" t="s">
        <v>1629</v>
      </c>
      <c r="T25" s="24">
        <v>897</v>
      </c>
      <c r="U25" s="24" t="s">
        <v>28</v>
      </c>
      <c r="V25" s="28" t="s">
        <v>1661</v>
      </c>
      <c r="W25" s="24" t="s">
        <v>46</v>
      </c>
      <c r="X25" s="24" t="s">
        <v>47</v>
      </c>
    </row>
    <row r="26" spans="1:24" s="1" customFormat="1" x14ac:dyDescent="0.3">
      <c r="A26" s="24" t="s">
        <v>82</v>
      </c>
      <c r="B26" s="24" t="s">
        <v>32</v>
      </c>
      <c r="C26" s="24" t="s">
        <v>76</v>
      </c>
      <c r="D26" s="24" t="s">
        <v>37</v>
      </c>
      <c r="E26" s="24" t="s">
        <v>27</v>
      </c>
      <c r="F26" s="25">
        <v>43490</v>
      </c>
      <c r="G26" s="24" t="s">
        <v>1632</v>
      </c>
      <c r="H26" s="24" t="s">
        <v>1626</v>
      </c>
      <c r="I26" s="24">
        <v>2019</v>
      </c>
      <c r="J26" s="24" t="s">
        <v>1627</v>
      </c>
      <c r="K26" s="24" t="s">
        <v>1628</v>
      </c>
      <c r="L26" s="24">
        <v>12</v>
      </c>
      <c r="M26" s="24">
        <v>5</v>
      </c>
      <c r="N26" s="24">
        <v>2</v>
      </c>
      <c r="O26" s="24">
        <v>24</v>
      </c>
      <c r="P26" s="24">
        <v>3</v>
      </c>
      <c r="Q26" s="24">
        <v>60</v>
      </c>
      <c r="R26" s="24">
        <v>36</v>
      </c>
      <c r="S26" s="24" t="s">
        <v>1629</v>
      </c>
      <c r="T26" s="24">
        <v>147</v>
      </c>
      <c r="U26" s="24" t="s">
        <v>39</v>
      </c>
      <c r="V26" s="28" t="s">
        <v>1661</v>
      </c>
      <c r="W26" s="24" t="s">
        <v>68</v>
      </c>
      <c r="X26" s="24" t="s">
        <v>30</v>
      </c>
    </row>
    <row r="27" spans="1:24" s="1" customFormat="1" x14ac:dyDescent="0.3">
      <c r="A27" s="24" t="s">
        <v>83</v>
      </c>
      <c r="B27" s="24" t="s">
        <v>42</v>
      </c>
      <c r="C27" s="24" t="s">
        <v>70</v>
      </c>
      <c r="D27" s="24" t="s">
        <v>37</v>
      </c>
      <c r="E27" s="24" t="s">
        <v>59</v>
      </c>
      <c r="F27" s="25">
        <v>43491</v>
      </c>
      <c r="G27" s="24" t="s">
        <v>1633</v>
      </c>
      <c r="H27" s="24" t="s">
        <v>1626</v>
      </c>
      <c r="I27" s="24">
        <v>2019</v>
      </c>
      <c r="J27" s="24" t="s">
        <v>1627</v>
      </c>
      <c r="K27" s="24" t="s">
        <v>1634</v>
      </c>
      <c r="L27" s="24">
        <v>95</v>
      </c>
      <c r="M27" s="24">
        <v>5</v>
      </c>
      <c r="N27" s="24">
        <v>2</v>
      </c>
      <c r="O27" s="24">
        <v>190</v>
      </c>
      <c r="P27" s="24">
        <v>3</v>
      </c>
      <c r="Q27" s="24">
        <v>475</v>
      </c>
      <c r="R27" s="24">
        <v>285</v>
      </c>
      <c r="S27" s="24" t="s">
        <v>1629</v>
      </c>
      <c r="T27" s="24">
        <v>383</v>
      </c>
      <c r="U27" s="24" t="s">
        <v>39</v>
      </c>
      <c r="V27" s="28" t="s">
        <v>1660</v>
      </c>
      <c r="W27" s="24" t="s">
        <v>29</v>
      </c>
      <c r="X27" s="24" t="s">
        <v>47</v>
      </c>
    </row>
    <row r="28" spans="1:24" s="1" customFormat="1" x14ac:dyDescent="0.3">
      <c r="A28" s="24" t="s">
        <v>84</v>
      </c>
      <c r="B28" s="24" t="s">
        <v>42</v>
      </c>
      <c r="C28" s="24" t="s">
        <v>72</v>
      </c>
      <c r="D28" s="24" t="s">
        <v>44</v>
      </c>
      <c r="E28" s="24" t="s">
        <v>50</v>
      </c>
      <c r="F28" s="25">
        <v>43492</v>
      </c>
      <c r="G28" s="24" t="s">
        <v>1635</v>
      </c>
      <c r="H28" s="24" t="s">
        <v>1626</v>
      </c>
      <c r="I28" s="24">
        <v>2019</v>
      </c>
      <c r="J28" s="24" t="s">
        <v>1627</v>
      </c>
      <c r="K28" s="24" t="s">
        <v>1634</v>
      </c>
      <c r="L28" s="24">
        <v>53</v>
      </c>
      <c r="M28" s="24">
        <v>15</v>
      </c>
      <c r="N28" s="24">
        <v>5</v>
      </c>
      <c r="O28" s="24">
        <v>265</v>
      </c>
      <c r="P28" s="24">
        <v>10</v>
      </c>
      <c r="Q28" s="24">
        <v>795</v>
      </c>
      <c r="R28" s="24">
        <v>530</v>
      </c>
      <c r="S28" s="24" t="s">
        <v>1629</v>
      </c>
      <c r="T28" s="24">
        <v>121</v>
      </c>
      <c r="U28" s="24" t="s">
        <v>39</v>
      </c>
      <c r="V28" s="28" t="s">
        <v>1661</v>
      </c>
      <c r="W28" s="24" t="s">
        <v>29</v>
      </c>
      <c r="X28" s="24" t="s">
        <v>47</v>
      </c>
    </row>
    <row r="29" spans="1:24" s="1" customFormat="1" x14ac:dyDescent="0.3">
      <c r="A29" s="24" t="s">
        <v>85</v>
      </c>
      <c r="B29" s="24" t="s">
        <v>42</v>
      </c>
      <c r="C29" s="24" t="s">
        <v>43</v>
      </c>
      <c r="D29" s="24" t="s">
        <v>37</v>
      </c>
      <c r="E29" s="24" t="s">
        <v>38</v>
      </c>
      <c r="F29" s="25">
        <v>43493</v>
      </c>
      <c r="G29" s="24" t="s">
        <v>1636</v>
      </c>
      <c r="H29" s="24" t="s">
        <v>1626</v>
      </c>
      <c r="I29" s="24">
        <v>2019</v>
      </c>
      <c r="J29" s="24" t="s">
        <v>1627</v>
      </c>
      <c r="K29" s="24" t="s">
        <v>1628</v>
      </c>
      <c r="L29" s="24">
        <v>49</v>
      </c>
      <c r="M29" s="24">
        <v>5</v>
      </c>
      <c r="N29" s="24">
        <v>2</v>
      </c>
      <c r="O29" s="24">
        <v>98</v>
      </c>
      <c r="P29" s="24">
        <v>3</v>
      </c>
      <c r="Q29" s="24">
        <v>245</v>
      </c>
      <c r="R29" s="24">
        <v>147</v>
      </c>
      <c r="S29" s="24" t="s">
        <v>1629</v>
      </c>
      <c r="T29" s="24">
        <v>404</v>
      </c>
      <c r="U29" s="24" t="s">
        <v>28</v>
      </c>
      <c r="V29" s="28" t="s">
        <v>1660</v>
      </c>
      <c r="W29" s="24" t="s">
        <v>68</v>
      </c>
      <c r="X29" s="24" t="s">
        <v>30</v>
      </c>
    </row>
    <row r="30" spans="1:24" s="1" customFormat="1" x14ac:dyDescent="0.3">
      <c r="A30" s="24" t="s">
        <v>86</v>
      </c>
      <c r="B30" s="24" t="s">
        <v>63</v>
      </c>
      <c r="C30" s="24" t="s">
        <v>36</v>
      </c>
      <c r="D30" s="24" t="s">
        <v>37</v>
      </c>
      <c r="E30" s="24" t="s">
        <v>50</v>
      </c>
      <c r="F30" s="25">
        <v>43494</v>
      </c>
      <c r="G30" s="24" t="s">
        <v>1625</v>
      </c>
      <c r="H30" s="24" t="s">
        <v>1626</v>
      </c>
      <c r="I30" s="24">
        <v>2019</v>
      </c>
      <c r="J30" s="24" t="s">
        <v>1627</v>
      </c>
      <c r="K30" s="24" t="s">
        <v>1628</v>
      </c>
      <c r="L30" s="24">
        <v>70</v>
      </c>
      <c r="M30" s="24">
        <v>5</v>
      </c>
      <c r="N30" s="24">
        <v>2</v>
      </c>
      <c r="O30" s="24">
        <v>140</v>
      </c>
      <c r="P30" s="24">
        <v>3</v>
      </c>
      <c r="Q30" s="24">
        <v>350</v>
      </c>
      <c r="R30" s="24">
        <v>210</v>
      </c>
      <c r="S30" s="24" t="s">
        <v>1629</v>
      </c>
      <c r="T30" s="24">
        <v>88</v>
      </c>
      <c r="U30" s="24" t="s">
        <v>28</v>
      </c>
      <c r="V30" s="28" t="s">
        <v>1661</v>
      </c>
      <c r="W30" s="24" t="s">
        <v>68</v>
      </c>
      <c r="X30" s="24" t="s">
        <v>61</v>
      </c>
    </row>
    <row r="31" spans="1:24" s="1" customFormat="1" x14ac:dyDescent="0.3">
      <c r="A31" s="24" t="s">
        <v>87</v>
      </c>
      <c r="B31" s="24" t="s">
        <v>63</v>
      </c>
      <c r="C31" s="24" t="s">
        <v>25</v>
      </c>
      <c r="D31" s="24" t="s">
        <v>58</v>
      </c>
      <c r="E31" s="24" t="s">
        <v>59</v>
      </c>
      <c r="F31" s="25">
        <v>43495</v>
      </c>
      <c r="G31" s="24" t="s">
        <v>1630</v>
      </c>
      <c r="H31" s="24" t="s">
        <v>1626</v>
      </c>
      <c r="I31" s="24">
        <v>2019</v>
      </c>
      <c r="J31" s="24" t="s">
        <v>1627</v>
      </c>
      <c r="K31" s="24" t="s">
        <v>1628</v>
      </c>
      <c r="L31" s="24">
        <v>75</v>
      </c>
      <c r="M31" s="24">
        <v>10</v>
      </c>
      <c r="N31" s="24">
        <v>4</v>
      </c>
      <c r="O31" s="24">
        <v>300</v>
      </c>
      <c r="P31" s="24">
        <v>6</v>
      </c>
      <c r="Q31" s="24">
        <v>750</v>
      </c>
      <c r="R31" s="24">
        <v>450</v>
      </c>
      <c r="S31" s="24" t="s">
        <v>1629</v>
      </c>
      <c r="T31" s="24">
        <v>828</v>
      </c>
      <c r="U31" s="24" t="s">
        <v>39</v>
      </c>
      <c r="V31" s="28" t="s">
        <v>1660</v>
      </c>
      <c r="W31" s="24" t="s">
        <v>46</v>
      </c>
      <c r="X31" s="24" t="s">
        <v>30</v>
      </c>
    </row>
    <row r="32" spans="1:24" s="1" customFormat="1" x14ac:dyDescent="0.3">
      <c r="A32" s="24" t="s">
        <v>88</v>
      </c>
      <c r="B32" s="24" t="s">
        <v>42</v>
      </c>
      <c r="C32" s="24" t="s">
        <v>43</v>
      </c>
      <c r="D32" s="24" t="s">
        <v>26</v>
      </c>
      <c r="E32" s="24" t="s">
        <v>38</v>
      </c>
      <c r="F32" s="25">
        <v>43496</v>
      </c>
      <c r="G32" s="24" t="s">
        <v>1631</v>
      </c>
      <c r="H32" s="24" t="s">
        <v>1626</v>
      </c>
      <c r="I32" s="24">
        <v>2019</v>
      </c>
      <c r="J32" s="24" t="s">
        <v>1627</v>
      </c>
      <c r="K32" s="24" t="s">
        <v>1628</v>
      </c>
      <c r="L32" s="24">
        <v>84</v>
      </c>
      <c r="M32" s="24">
        <v>5</v>
      </c>
      <c r="N32" s="24">
        <v>2</v>
      </c>
      <c r="O32" s="24">
        <v>168</v>
      </c>
      <c r="P32" s="24">
        <v>3</v>
      </c>
      <c r="Q32" s="24">
        <v>420</v>
      </c>
      <c r="R32" s="24">
        <v>252</v>
      </c>
      <c r="S32" s="24" t="s">
        <v>1629</v>
      </c>
      <c r="T32" s="24">
        <v>359</v>
      </c>
      <c r="U32" s="24" t="s">
        <v>39</v>
      </c>
      <c r="V32" s="28" t="s">
        <v>1661</v>
      </c>
      <c r="W32" s="24" t="s">
        <v>29</v>
      </c>
      <c r="X32" s="24" t="s">
        <v>47</v>
      </c>
    </row>
    <row r="33" spans="1:24" s="1" customFormat="1" x14ac:dyDescent="0.3">
      <c r="A33" s="24" t="s">
        <v>89</v>
      </c>
      <c r="B33" s="24" t="s">
        <v>24</v>
      </c>
      <c r="C33" s="24" t="s">
        <v>72</v>
      </c>
      <c r="D33" s="24" t="s">
        <v>58</v>
      </c>
      <c r="E33" s="24" t="s">
        <v>45</v>
      </c>
      <c r="F33" s="25">
        <v>43497</v>
      </c>
      <c r="G33" s="24" t="s">
        <v>1632</v>
      </c>
      <c r="H33" s="24" t="s">
        <v>1637</v>
      </c>
      <c r="I33" s="24">
        <v>2019</v>
      </c>
      <c r="J33" s="24" t="s">
        <v>1627</v>
      </c>
      <c r="K33" s="24" t="s">
        <v>1628</v>
      </c>
      <c r="L33" s="24">
        <v>48</v>
      </c>
      <c r="M33" s="24">
        <v>10</v>
      </c>
      <c r="N33" s="24">
        <v>4</v>
      </c>
      <c r="O33" s="24">
        <v>192</v>
      </c>
      <c r="P33" s="24">
        <v>6</v>
      </c>
      <c r="Q33" s="24">
        <v>480</v>
      </c>
      <c r="R33" s="24">
        <v>288</v>
      </c>
      <c r="S33" s="24" t="s">
        <v>1629</v>
      </c>
      <c r="T33" s="24">
        <v>976</v>
      </c>
      <c r="U33" s="24" t="s">
        <v>39</v>
      </c>
      <c r="V33" s="28" t="s">
        <v>1660</v>
      </c>
      <c r="W33" s="24" t="s">
        <v>40</v>
      </c>
      <c r="X33" s="24" t="s">
        <v>30</v>
      </c>
    </row>
    <row r="34" spans="1:24" s="1" customFormat="1" x14ac:dyDescent="0.3">
      <c r="A34" s="24" t="s">
        <v>90</v>
      </c>
      <c r="B34" s="24" t="s">
        <v>32</v>
      </c>
      <c r="C34" s="24" t="s">
        <v>52</v>
      </c>
      <c r="D34" s="24" t="s">
        <v>49</v>
      </c>
      <c r="E34" s="24" t="s">
        <v>50</v>
      </c>
      <c r="F34" s="25">
        <v>43498</v>
      </c>
      <c r="G34" s="24" t="s">
        <v>1633</v>
      </c>
      <c r="H34" s="24" t="s">
        <v>1637</v>
      </c>
      <c r="I34" s="24">
        <v>2019</v>
      </c>
      <c r="J34" s="24" t="s">
        <v>1627</v>
      </c>
      <c r="K34" s="24" t="s">
        <v>1634</v>
      </c>
      <c r="L34" s="24">
        <v>76</v>
      </c>
      <c r="M34" s="24">
        <v>40</v>
      </c>
      <c r="N34" s="24">
        <v>7</v>
      </c>
      <c r="O34" s="24">
        <v>532</v>
      </c>
      <c r="P34" s="24">
        <v>33</v>
      </c>
      <c r="Q34" s="24">
        <v>3040</v>
      </c>
      <c r="R34" s="24">
        <v>2508</v>
      </c>
      <c r="S34" s="24" t="s">
        <v>1629</v>
      </c>
      <c r="T34" s="24">
        <v>134</v>
      </c>
      <c r="U34" s="24" t="s">
        <v>39</v>
      </c>
      <c r="V34" s="28" t="s">
        <v>1660</v>
      </c>
      <c r="W34" s="24" t="s">
        <v>40</v>
      </c>
      <c r="X34" s="24" t="s">
        <v>61</v>
      </c>
    </row>
    <row r="35" spans="1:24" s="1" customFormat="1" x14ac:dyDescent="0.3">
      <c r="A35" s="24" t="s">
        <v>91</v>
      </c>
      <c r="B35" s="24" t="s">
        <v>63</v>
      </c>
      <c r="C35" s="24" t="s">
        <v>36</v>
      </c>
      <c r="D35" s="24" t="s">
        <v>34</v>
      </c>
      <c r="E35" s="24" t="s">
        <v>27</v>
      </c>
      <c r="F35" s="25">
        <v>43499</v>
      </c>
      <c r="G35" s="24" t="s">
        <v>1635</v>
      </c>
      <c r="H35" s="24" t="s">
        <v>1637</v>
      </c>
      <c r="I35" s="24">
        <v>2019</v>
      </c>
      <c r="J35" s="24" t="s">
        <v>1627</v>
      </c>
      <c r="K35" s="24" t="s">
        <v>1634</v>
      </c>
      <c r="L35" s="24">
        <v>61</v>
      </c>
      <c r="M35" s="24">
        <v>5</v>
      </c>
      <c r="N35" s="24">
        <v>3</v>
      </c>
      <c r="O35" s="24">
        <v>183</v>
      </c>
      <c r="P35" s="24">
        <v>2</v>
      </c>
      <c r="Q35" s="24">
        <v>305</v>
      </c>
      <c r="R35" s="24">
        <v>122</v>
      </c>
      <c r="S35" s="24" t="s">
        <v>1629</v>
      </c>
      <c r="T35" s="24">
        <v>791</v>
      </c>
      <c r="U35" s="24" t="s">
        <v>39</v>
      </c>
      <c r="V35" s="28" t="s">
        <v>1661</v>
      </c>
      <c r="W35" s="24" t="s">
        <v>46</v>
      </c>
      <c r="X35" s="24" t="s">
        <v>47</v>
      </c>
    </row>
    <row r="36" spans="1:24" s="1" customFormat="1" x14ac:dyDescent="0.3">
      <c r="A36" s="24" t="s">
        <v>92</v>
      </c>
      <c r="B36" s="24" t="s">
        <v>42</v>
      </c>
      <c r="C36" s="24" t="s">
        <v>52</v>
      </c>
      <c r="D36" s="24" t="s">
        <v>66</v>
      </c>
      <c r="E36" s="24" t="s">
        <v>59</v>
      </c>
      <c r="F36" s="25">
        <v>43500</v>
      </c>
      <c r="G36" s="24" t="s">
        <v>1636</v>
      </c>
      <c r="H36" s="24" t="s">
        <v>1637</v>
      </c>
      <c r="I36" s="24">
        <v>2019</v>
      </c>
      <c r="J36" s="24" t="s">
        <v>1627</v>
      </c>
      <c r="K36" s="24" t="s">
        <v>1628</v>
      </c>
      <c r="L36" s="24">
        <v>44</v>
      </c>
      <c r="M36" s="24">
        <v>25</v>
      </c>
      <c r="N36" s="24">
        <v>10</v>
      </c>
      <c r="O36" s="24">
        <v>440</v>
      </c>
      <c r="P36" s="24">
        <v>15</v>
      </c>
      <c r="Q36" s="24">
        <v>1100</v>
      </c>
      <c r="R36" s="24">
        <v>660</v>
      </c>
      <c r="S36" s="24" t="s">
        <v>1629</v>
      </c>
      <c r="T36" s="24">
        <v>319</v>
      </c>
      <c r="U36" s="24" t="s">
        <v>39</v>
      </c>
      <c r="V36" s="28" t="s">
        <v>1661</v>
      </c>
      <c r="W36" s="24" t="s">
        <v>68</v>
      </c>
      <c r="X36" s="24" t="s">
        <v>30</v>
      </c>
    </row>
    <row r="37" spans="1:24" s="1" customFormat="1" x14ac:dyDescent="0.3">
      <c r="A37" s="24" t="s">
        <v>93</v>
      </c>
      <c r="B37" s="24" t="s">
        <v>24</v>
      </c>
      <c r="C37" s="24" t="s">
        <v>76</v>
      </c>
      <c r="D37" s="24" t="s">
        <v>49</v>
      </c>
      <c r="E37" s="24" t="s">
        <v>45</v>
      </c>
      <c r="F37" s="25">
        <v>43501</v>
      </c>
      <c r="G37" s="24" t="s">
        <v>1625</v>
      </c>
      <c r="H37" s="24" t="s">
        <v>1637</v>
      </c>
      <c r="I37" s="24">
        <v>2019</v>
      </c>
      <c r="J37" s="24" t="s">
        <v>1627</v>
      </c>
      <c r="K37" s="24" t="s">
        <v>1628</v>
      </c>
      <c r="L37" s="24">
        <v>18</v>
      </c>
      <c r="M37" s="24">
        <v>40</v>
      </c>
      <c r="N37" s="24">
        <v>7</v>
      </c>
      <c r="O37" s="24">
        <v>126</v>
      </c>
      <c r="P37" s="24">
        <v>33</v>
      </c>
      <c r="Q37" s="24">
        <v>720</v>
      </c>
      <c r="R37" s="24">
        <v>594</v>
      </c>
      <c r="S37" s="24" t="s">
        <v>1629</v>
      </c>
      <c r="T37" s="24">
        <v>542</v>
      </c>
      <c r="U37" s="24" t="s">
        <v>28</v>
      </c>
      <c r="V37" s="28" t="s">
        <v>1660</v>
      </c>
      <c r="W37" s="24" t="s">
        <v>68</v>
      </c>
      <c r="X37" s="24" t="s">
        <v>61</v>
      </c>
    </row>
    <row r="38" spans="1:24" s="1" customFormat="1" x14ac:dyDescent="0.3">
      <c r="A38" s="24" t="s">
        <v>94</v>
      </c>
      <c r="B38" s="24" t="s">
        <v>42</v>
      </c>
      <c r="C38" s="24" t="s">
        <v>25</v>
      </c>
      <c r="D38" s="24" t="s">
        <v>58</v>
      </c>
      <c r="E38" s="24" t="s">
        <v>55</v>
      </c>
      <c r="F38" s="25">
        <v>43502</v>
      </c>
      <c r="G38" s="24" t="s">
        <v>1630</v>
      </c>
      <c r="H38" s="24" t="s">
        <v>1637</v>
      </c>
      <c r="I38" s="24">
        <v>2019</v>
      </c>
      <c r="J38" s="24" t="s">
        <v>1627</v>
      </c>
      <c r="K38" s="24" t="s">
        <v>1628</v>
      </c>
      <c r="L38" s="24">
        <v>31</v>
      </c>
      <c r="M38" s="24">
        <v>10</v>
      </c>
      <c r="N38" s="24">
        <v>4</v>
      </c>
      <c r="O38" s="24">
        <v>124</v>
      </c>
      <c r="P38" s="24">
        <v>6</v>
      </c>
      <c r="Q38" s="24">
        <v>310</v>
      </c>
      <c r="R38" s="24">
        <v>186</v>
      </c>
      <c r="S38" s="24" t="s">
        <v>1629</v>
      </c>
      <c r="T38" s="24">
        <v>840</v>
      </c>
      <c r="U38" s="24" t="s">
        <v>39</v>
      </c>
      <c r="V38" s="28" t="s">
        <v>1661</v>
      </c>
      <c r="W38" s="24" t="s">
        <v>46</v>
      </c>
      <c r="X38" s="24" t="s">
        <v>61</v>
      </c>
    </row>
    <row r="39" spans="1:24" s="1" customFormat="1" x14ac:dyDescent="0.3">
      <c r="A39" s="24" t="s">
        <v>95</v>
      </c>
      <c r="B39" s="24" t="s">
        <v>32</v>
      </c>
      <c r="C39" s="24" t="s">
        <v>54</v>
      </c>
      <c r="D39" s="24" t="s">
        <v>37</v>
      </c>
      <c r="E39" s="24" t="s">
        <v>27</v>
      </c>
      <c r="F39" s="25">
        <v>43503</v>
      </c>
      <c r="G39" s="24" t="s">
        <v>1631</v>
      </c>
      <c r="H39" s="24" t="s">
        <v>1637</v>
      </c>
      <c r="I39" s="24">
        <v>2019</v>
      </c>
      <c r="J39" s="24" t="s">
        <v>1627</v>
      </c>
      <c r="K39" s="24" t="s">
        <v>1628</v>
      </c>
      <c r="L39" s="24">
        <v>94</v>
      </c>
      <c r="M39" s="24">
        <v>5</v>
      </c>
      <c r="N39" s="24">
        <v>2</v>
      </c>
      <c r="O39" s="24">
        <v>188</v>
      </c>
      <c r="P39" s="24">
        <v>3</v>
      </c>
      <c r="Q39" s="24">
        <v>470</v>
      </c>
      <c r="R39" s="24">
        <v>282</v>
      </c>
      <c r="S39" s="24" t="s">
        <v>1629</v>
      </c>
      <c r="T39" s="24">
        <v>99</v>
      </c>
      <c r="U39" s="24" t="s">
        <v>39</v>
      </c>
      <c r="V39" s="28" t="s">
        <v>1661</v>
      </c>
      <c r="W39" s="24" t="s">
        <v>68</v>
      </c>
      <c r="X39" s="24" t="s">
        <v>30</v>
      </c>
    </row>
    <row r="40" spans="1:24" s="1" customFormat="1" x14ac:dyDescent="0.3">
      <c r="A40" s="24" t="s">
        <v>96</v>
      </c>
      <c r="B40" s="24" t="s">
        <v>32</v>
      </c>
      <c r="C40" s="24" t="s">
        <v>36</v>
      </c>
      <c r="D40" s="24" t="s">
        <v>49</v>
      </c>
      <c r="E40" s="24" t="s">
        <v>27</v>
      </c>
      <c r="F40" s="25">
        <v>43504</v>
      </c>
      <c r="G40" s="24" t="s">
        <v>1632</v>
      </c>
      <c r="H40" s="24" t="s">
        <v>1637</v>
      </c>
      <c r="I40" s="24">
        <v>2019</v>
      </c>
      <c r="J40" s="24" t="s">
        <v>1627</v>
      </c>
      <c r="K40" s="24" t="s">
        <v>1628</v>
      </c>
      <c r="L40" s="24">
        <v>29</v>
      </c>
      <c r="M40" s="24">
        <v>40</v>
      </c>
      <c r="N40" s="24">
        <v>7</v>
      </c>
      <c r="O40" s="24">
        <v>203</v>
      </c>
      <c r="P40" s="24">
        <v>33</v>
      </c>
      <c r="Q40" s="24">
        <v>1160</v>
      </c>
      <c r="R40" s="24">
        <v>957</v>
      </c>
      <c r="S40" s="24" t="s">
        <v>1629</v>
      </c>
      <c r="T40" s="24">
        <v>854</v>
      </c>
      <c r="U40" s="24" t="s">
        <v>39</v>
      </c>
      <c r="V40" s="28" t="s">
        <v>1661</v>
      </c>
      <c r="W40" s="24" t="s">
        <v>68</v>
      </c>
      <c r="X40" s="24" t="s">
        <v>47</v>
      </c>
    </row>
    <row r="41" spans="1:24" s="1" customFormat="1" x14ac:dyDescent="0.3">
      <c r="A41" s="24" t="s">
        <v>97</v>
      </c>
      <c r="B41" s="24" t="s">
        <v>24</v>
      </c>
      <c r="C41" s="24" t="s">
        <v>76</v>
      </c>
      <c r="D41" s="24" t="s">
        <v>66</v>
      </c>
      <c r="E41" s="24" t="s">
        <v>55</v>
      </c>
      <c r="F41" s="25">
        <v>43505</v>
      </c>
      <c r="G41" s="24" t="s">
        <v>1633</v>
      </c>
      <c r="H41" s="24" t="s">
        <v>1637</v>
      </c>
      <c r="I41" s="24">
        <v>2019</v>
      </c>
      <c r="J41" s="24" t="s">
        <v>1627</v>
      </c>
      <c r="K41" s="24" t="s">
        <v>1634</v>
      </c>
      <c r="L41" s="24">
        <v>99</v>
      </c>
      <c r="M41" s="24">
        <v>25</v>
      </c>
      <c r="N41" s="24">
        <v>10</v>
      </c>
      <c r="O41" s="24">
        <v>990</v>
      </c>
      <c r="P41" s="24">
        <v>15</v>
      </c>
      <c r="Q41" s="24">
        <v>2475</v>
      </c>
      <c r="R41" s="24">
        <v>1485</v>
      </c>
      <c r="S41" s="24" t="s">
        <v>1629</v>
      </c>
      <c r="T41" s="24">
        <v>231</v>
      </c>
      <c r="U41" s="24" t="s">
        <v>39</v>
      </c>
      <c r="V41" s="28" t="s">
        <v>1661</v>
      </c>
      <c r="W41" s="24" t="s">
        <v>68</v>
      </c>
      <c r="X41" s="24" t="s">
        <v>61</v>
      </c>
    </row>
    <row r="42" spans="1:24" s="1" customFormat="1" x14ac:dyDescent="0.3">
      <c r="A42" s="24" t="s">
        <v>98</v>
      </c>
      <c r="B42" s="24" t="s">
        <v>42</v>
      </c>
      <c r="C42" s="24" t="s">
        <v>36</v>
      </c>
      <c r="D42" s="24" t="s">
        <v>49</v>
      </c>
      <c r="E42" s="24" t="s">
        <v>55</v>
      </c>
      <c r="F42" s="25">
        <v>43506</v>
      </c>
      <c r="G42" s="24" t="s">
        <v>1635</v>
      </c>
      <c r="H42" s="24" t="s">
        <v>1637</v>
      </c>
      <c r="I42" s="24">
        <v>2019</v>
      </c>
      <c r="J42" s="24" t="s">
        <v>1627</v>
      </c>
      <c r="K42" s="24" t="s">
        <v>1634</v>
      </c>
      <c r="L42" s="24">
        <v>50</v>
      </c>
      <c r="M42" s="24">
        <v>40</v>
      </c>
      <c r="N42" s="24">
        <v>7</v>
      </c>
      <c r="O42" s="24">
        <v>350</v>
      </c>
      <c r="P42" s="24">
        <v>33</v>
      </c>
      <c r="Q42" s="24">
        <v>2000</v>
      </c>
      <c r="R42" s="24">
        <v>1650</v>
      </c>
      <c r="S42" s="24" t="s">
        <v>1629</v>
      </c>
      <c r="T42" s="24">
        <v>739</v>
      </c>
      <c r="U42" s="24" t="s">
        <v>39</v>
      </c>
      <c r="V42" s="28" t="s">
        <v>1661</v>
      </c>
      <c r="W42" s="24" t="s">
        <v>68</v>
      </c>
      <c r="X42" s="24" t="s">
        <v>47</v>
      </c>
    </row>
    <row r="43" spans="1:24" s="1" customFormat="1" x14ac:dyDescent="0.3">
      <c r="A43" s="24" t="s">
        <v>99</v>
      </c>
      <c r="B43" s="24" t="s">
        <v>24</v>
      </c>
      <c r="C43" s="24" t="s">
        <v>76</v>
      </c>
      <c r="D43" s="24" t="s">
        <v>49</v>
      </c>
      <c r="E43" s="24" t="s">
        <v>50</v>
      </c>
      <c r="F43" s="25">
        <v>43507</v>
      </c>
      <c r="G43" s="24" t="s">
        <v>1636</v>
      </c>
      <c r="H43" s="24" t="s">
        <v>1637</v>
      </c>
      <c r="I43" s="24">
        <v>2019</v>
      </c>
      <c r="J43" s="24" t="s">
        <v>1627</v>
      </c>
      <c r="K43" s="24" t="s">
        <v>1628</v>
      </c>
      <c r="L43" s="24">
        <v>83</v>
      </c>
      <c r="M43" s="24">
        <v>40</v>
      </c>
      <c r="N43" s="24">
        <v>7</v>
      </c>
      <c r="O43" s="24">
        <v>581</v>
      </c>
      <c r="P43" s="24">
        <v>33</v>
      </c>
      <c r="Q43" s="24">
        <v>3320</v>
      </c>
      <c r="R43" s="24">
        <v>2739</v>
      </c>
      <c r="S43" s="24" t="s">
        <v>1629</v>
      </c>
      <c r="T43" s="24">
        <v>74</v>
      </c>
      <c r="U43" s="24" t="s">
        <v>28</v>
      </c>
      <c r="V43" s="28" t="s">
        <v>1661</v>
      </c>
      <c r="W43" s="24" t="s">
        <v>68</v>
      </c>
      <c r="X43" s="24" t="s">
        <v>30</v>
      </c>
    </row>
    <row r="44" spans="1:24" s="1" customFormat="1" x14ac:dyDescent="0.3">
      <c r="A44" s="24" t="s">
        <v>100</v>
      </c>
      <c r="B44" s="24" t="s">
        <v>63</v>
      </c>
      <c r="C44" s="24" t="s">
        <v>25</v>
      </c>
      <c r="D44" s="24" t="s">
        <v>49</v>
      </c>
      <c r="E44" s="24" t="s">
        <v>55</v>
      </c>
      <c r="F44" s="25">
        <v>43508</v>
      </c>
      <c r="G44" s="24" t="s">
        <v>1625</v>
      </c>
      <c r="H44" s="24" t="s">
        <v>1637</v>
      </c>
      <c r="I44" s="24">
        <v>2019</v>
      </c>
      <c r="J44" s="24" t="s">
        <v>1627</v>
      </c>
      <c r="K44" s="24" t="s">
        <v>1628</v>
      </c>
      <c r="L44" s="24">
        <v>51</v>
      </c>
      <c r="M44" s="24">
        <v>40</v>
      </c>
      <c r="N44" s="24">
        <v>7</v>
      </c>
      <c r="O44" s="24">
        <v>357</v>
      </c>
      <c r="P44" s="24">
        <v>33</v>
      </c>
      <c r="Q44" s="24">
        <v>2040</v>
      </c>
      <c r="R44" s="24">
        <v>1683</v>
      </c>
      <c r="S44" s="24" t="s">
        <v>1629</v>
      </c>
      <c r="T44" s="24">
        <v>142</v>
      </c>
      <c r="U44" s="24" t="s">
        <v>28</v>
      </c>
      <c r="V44" s="28" t="s">
        <v>1660</v>
      </c>
      <c r="W44" s="24" t="s">
        <v>40</v>
      </c>
      <c r="X44" s="24" t="s">
        <v>30</v>
      </c>
    </row>
    <row r="45" spans="1:24" s="1" customFormat="1" x14ac:dyDescent="0.3">
      <c r="A45" s="24" t="s">
        <v>101</v>
      </c>
      <c r="B45" s="24" t="s">
        <v>63</v>
      </c>
      <c r="C45" s="24" t="s">
        <v>70</v>
      </c>
      <c r="D45" s="24" t="s">
        <v>34</v>
      </c>
      <c r="E45" s="24" t="s">
        <v>55</v>
      </c>
      <c r="F45" s="25">
        <v>43509</v>
      </c>
      <c r="G45" s="24" t="s">
        <v>1630</v>
      </c>
      <c r="H45" s="24" t="s">
        <v>1637</v>
      </c>
      <c r="I45" s="24">
        <v>2019</v>
      </c>
      <c r="J45" s="24" t="s">
        <v>1627</v>
      </c>
      <c r="K45" s="24" t="s">
        <v>1628</v>
      </c>
      <c r="L45" s="24">
        <v>48</v>
      </c>
      <c r="M45" s="24">
        <v>5</v>
      </c>
      <c r="N45" s="24">
        <v>3</v>
      </c>
      <c r="O45" s="24">
        <v>144</v>
      </c>
      <c r="P45" s="24">
        <v>2</v>
      </c>
      <c r="Q45" s="24">
        <v>240</v>
      </c>
      <c r="R45" s="24">
        <v>96</v>
      </c>
      <c r="S45" s="24" t="s">
        <v>1629</v>
      </c>
      <c r="T45" s="24">
        <v>661</v>
      </c>
      <c r="U45" s="24" t="s">
        <v>39</v>
      </c>
      <c r="V45" s="28" t="s">
        <v>1661</v>
      </c>
      <c r="W45" s="24" t="s">
        <v>68</v>
      </c>
      <c r="X45" s="24" t="s">
        <v>30</v>
      </c>
    </row>
    <row r="46" spans="1:24" s="1" customFormat="1" x14ac:dyDescent="0.3">
      <c r="A46" s="24" t="s">
        <v>102</v>
      </c>
      <c r="B46" s="24" t="s">
        <v>42</v>
      </c>
      <c r="C46" s="24" t="s">
        <v>25</v>
      </c>
      <c r="D46" s="24" t="s">
        <v>49</v>
      </c>
      <c r="E46" s="24" t="s">
        <v>27</v>
      </c>
      <c r="F46" s="25">
        <v>43510</v>
      </c>
      <c r="G46" s="24" t="s">
        <v>1631</v>
      </c>
      <c r="H46" s="24" t="s">
        <v>1637</v>
      </c>
      <c r="I46" s="24">
        <v>2019</v>
      </c>
      <c r="J46" s="24" t="s">
        <v>1627</v>
      </c>
      <c r="K46" s="24" t="s">
        <v>1628</v>
      </c>
      <c r="L46" s="24">
        <v>83</v>
      </c>
      <c r="M46" s="24">
        <v>40</v>
      </c>
      <c r="N46" s="24">
        <v>7</v>
      </c>
      <c r="O46" s="24">
        <v>581</v>
      </c>
      <c r="P46" s="24">
        <v>33</v>
      </c>
      <c r="Q46" s="24">
        <v>3320</v>
      </c>
      <c r="R46" s="24">
        <v>2739</v>
      </c>
      <c r="S46" s="24" t="s">
        <v>1629</v>
      </c>
      <c r="T46" s="24">
        <v>946</v>
      </c>
      <c r="U46" s="24" t="s">
        <v>28</v>
      </c>
      <c r="V46" s="28" t="s">
        <v>1660</v>
      </c>
      <c r="W46" s="24" t="s">
        <v>46</v>
      </c>
      <c r="X46" s="24" t="s">
        <v>61</v>
      </c>
    </row>
    <row r="47" spans="1:24" s="1" customFormat="1" x14ac:dyDescent="0.3">
      <c r="A47" s="24" t="s">
        <v>103</v>
      </c>
      <c r="B47" s="24" t="s">
        <v>42</v>
      </c>
      <c r="C47" s="24" t="s">
        <v>52</v>
      </c>
      <c r="D47" s="24" t="s">
        <v>44</v>
      </c>
      <c r="E47" s="24" t="s">
        <v>50</v>
      </c>
      <c r="F47" s="25">
        <v>43511</v>
      </c>
      <c r="G47" s="24" t="s">
        <v>1632</v>
      </c>
      <c r="H47" s="24" t="s">
        <v>1637</v>
      </c>
      <c r="I47" s="24">
        <v>2019</v>
      </c>
      <c r="J47" s="24" t="s">
        <v>1627</v>
      </c>
      <c r="K47" s="24" t="s">
        <v>1628</v>
      </c>
      <c r="L47" s="24">
        <v>74</v>
      </c>
      <c r="M47" s="24">
        <v>15</v>
      </c>
      <c r="N47" s="24">
        <v>5</v>
      </c>
      <c r="O47" s="24">
        <v>370</v>
      </c>
      <c r="P47" s="24">
        <v>10</v>
      </c>
      <c r="Q47" s="24">
        <v>1110</v>
      </c>
      <c r="R47" s="24">
        <v>740</v>
      </c>
      <c r="S47" s="24" t="s">
        <v>1629</v>
      </c>
      <c r="T47" s="24">
        <v>646</v>
      </c>
      <c r="U47" s="24" t="s">
        <v>39</v>
      </c>
      <c r="V47" s="28" t="s">
        <v>1660</v>
      </c>
      <c r="W47" s="24" t="s">
        <v>46</v>
      </c>
      <c r="X47" s="24" t="s">
        <v>61</v>
      </c>
    </row>
    <row r="48" spans="1:24" s="1" customFormat="1" x14ac:dyDescent="0.3">
      <c r="A48" s="24" t="s">
        <v>104</v>
      </c>
      <c r="B48" s="24" t="s">
        <v>32</v>
      </c>
      <c r="C48" s="24" t="s">
        <v>36</v>
      </c>
      <c r="D48" s="24" t="s">
        <v>49</v>
      </c>
      <c r="E48" s="24" t="s">
        <v>50</v>
      </c>
      <c r="F48" s="25">
        <v>43512</v>
      </c>
      <c r="G48" s="24" t="s">
        <v>1633</v>
      </c>
      <c r="H48" s="24" t="s">
        <v>1637</v>
      </c>
      <c r="I48" s="24">
        <v>2019</v>
      </c>
      <c r="J48" s="24" t="s">
        <v>1627</v>
      </c>
      <c r="K48" s="24" t="s">
        <v>1634</v>
      </c>
      <c r="L48" s="24">
        <v>17</v>
      </c>
      <c r="M48" s="24">
        <v>40</v>
      </c>
      <c r="N48" s="24">
        <v>7</v>
      </c>
      <c r="O48" s="24">
        <v>119</v>
      </c>
      <c r="P48" s="24">
        <v>33</v>
      </c>
      <c r="Q48" s="24">
        <v>680</v>
      </c>
      <c r="R48" s="24">
        <v>561</v>
      </c>
      <c r="S48" s="24" t="s">
        <v>1629</v>
      </c>
      <c r="T48" s="24">
        <v>703</v>
      </c>
      <c r="U48" s="24" t="s">
        <v>39</v>
      </c>
      <c r="V48" s="28" t="s">
        <v>1661</v>
      </c>
      <c r="W48" s="24" t="s">
        <v>29</v>
      </c>
      <c r="X48" s="24" t="s">
        <v>61</v>
      </c>
    </row>
    <row r="49" spans="1:24" s="1" customFormat="1" x14ac:dyDescent="0.3">
      <c r="A49" s="24" t="s">
        <v>105</v>
      </c>
      <c r="B49" s="24" t="s">
        <v>42</v>
      </c>
      <c r="C49" s="24" t="s">
        <v>70</v>
      </c>
      <c r="D49" s="24" t="s">
        <v>34</v>
      </c>
      <c r="E49" s="24" t="s">
        <v>55</v>
      </c>
      <c r="F49" s="25">
        <v>43513</v>
      </c>
      <c r="G49" s="24" t="s">
        <v>1635</v>
      </c>
      <c r="H49" s="24" t="s">
        <v>1637</v>
      </c>
      <c r="I49" s="24">
        <v>2019</v>
      </c>
      <c r="J49" s="24" t="s">
        <v>1627</v>
      </c>
      <c r="K49" s="24" t="s">
        <v>1634</v>
      </c>
      <c r="L49" s="24">
        <v>99</v>
      </c>
      <c r="M49" s="24">
        <v>5</v>
      </c>
      <c r="N49" s="24">
        <v>3</v>
      </c>
      <c r="O49" s="24">
        <v>297</v>
      </c>
      <c r="P49" s="24">
        <v>2</v>
      </c>
      <c r="Q49" s="24">
        <v>495</v>
      </c>
      <c r="R49" s="24">
        <v>198</v>
      </c>
      <c r="S49" s="24" t="s">
        <v>1629</v>
      </c>
      <c r="T49" s="24">
        <v>852</v>
      </c>
      <c r="U49" s="24" t="s">
        <v>39</v>
      </c>
      <c r="V49" s="28" t="s">
        <v>1661</v>
      </c>
      <c r="W49" s="24" t="s">
        <v>46</v>
      </c>
      <c r="X49" s="24" t="s">
        <v>47</v>
      </c>
    </row>
    <row r="50" spans="1:24" s="1" customFormat="1" x14ac:dyDescent="0.3">
      <c r="A50" s="24" t="s">
        <v>106</v>
      </c>
      <c r="B50" s="24" t="s">
        <v>32</v>
      </c>
      <c r="C50" s="24" t="s">
        <v>25</v>
      </c>
      <c r="D50" s="24" t="s">
        <v>37</v>
      </c>
      <c r="E50" s="24" t="s">
        <v>59</v>
      </c>
      <c r="F50" s="25">
        <v>43514</v>
      </c>
      <c r="G50" s="24" t="s">
        <v>1636</v>
      </c>
      <c r="H50" s="24" t="s">
        <v>1637</v>
      </c>
      <c r="I50" s="24">
        <v>2019</v>
      </c>
      <c r="J50" s="24" t="s">
        <v>1627</v>
      </c>
      <c r="K50" s="24" t="s">
        <v>1628</v>
      </c>
      <c r="L50" s="24">
        <v>17</v>
      </c>
      <c r="M50" s="24">
        <v>5</v>
      </c>
      <c r="N50" s="24">
        <v>2</v>
      </c>
      <c r="O50" s="24">
        <v>34</v>
      </c>
      <c r="P50" s="24">
        <v>3</v>
      </c>
      <c r="Q50" s="24">
        <v>85</v>
      </c>
      <c r="R50" s="24">
        <v>51</v>
      </c>
      <c r="S50" s="24" t="s">
        <v>1629</v>
      </c>
      <c r="T50" s="24">
        <v>611</v>
      </c>
      <c r="U50" s="24" t="s">
        <v>28</v>
      </c>
      <c r="V50" s="28" t="s">
        <v>1661</v>
      </c>
      <c r="W50" s="24" t="s">
        <v>46</v>
      </c>
      <c r="X50" s="24" t="s">
        <v>47</v>
      </c>
    </row>
    <row r="51" spans="1:24" s="1" customFormat="1" x14ac:dyDescent="0.3">
      <c r="A51" s="24" t="s">
        <v>107</v>
      </c>
      <c r="B51" s="24" t="s">
        <v>63</v>
      </c>
      <c r="C51" s="24" t="s">
        <v>54</v>
      </c>
      <c r="D51" s="24" t="s">
        <v>58</v>
      </c>
      <c r="E51" s="24" t="s">
        <v>27</v>
      </c>
      <c r="F51" s="25">
        <v>43515</v>
      </c>
      <c r="G51" s="24" t="s">
        <v>1625</v>
      </c>
      <c r="H51" s="24" t="s">
        <v>1637</v>
      </c>
      <c r="I51" s="24">
        <v>2019</v>
      </c>
      <c r="J51" s="24" t="s">
        <v>1627</v>
      </c>
      <c r="K51" s="24" t="s">
        <v>1628</v>
      </c>
      <c r="L51" s="24">
        <v>92</v>
      </c>
      <c r="M51" s="24">
        <v>10</v>
      </c>
      <c r="N51" s="24">
        <v>4</v>
      </c>
      <c r="O51" s="24">
        <v>368</v>
      </c>
      <c r="P51" s="24">
        <v>6</v>
      </c>
      <c r="Q51" s="24">
        <v>920</v>
      </c>
      <c r="R51" s="24">
        <v>552</v>
      </c>
      <c r="S51" s="24" t="s">
        <v>1629</v>
      </c>
      <c r="T51" s="24">
        <v>485</v>
      </c>
      <c r="U51" s="24" t="s">
        <v>28</v>
      </c>
      <c r="V51" s="28" t="s">
        <v>1661</v>
      </c>
      <c r="W51" s="24" t="s">
        <v>40</v>
      </c>
      <c r="X51" s="24" t="s">
        <v>61</v>
      </c>
    </row>
    <row r="52" spans="1:24" s="1" customFormat="1" x14ac:dyDescent="0.3">
      <c r="A52" s="24" t="s">
        <v>108</v>
      </c>
      <c r="B52" s="24" t="s">
        <v>63</v>
      </c>
      <c r="C52" s="24" t="s">
        <v>70</v>
      </c>
      <c r="D52" s="24" t="s">
        <v>58</v>
      </c>
      <c r="E52" s="24" t="s">
        <v>45</v>
      </c>
      <c r="F52" s="25">
        <v>43516</v>
      </c>
      <c r="G52" s="24" t="s">
        <v>1630</v>
      </c>
      <c r="H52" s="24" t="s">
        <v>1637</v>
      </c>
      <c r="I52" s="24">
        <v>2019</v>
      </c>
      <c r="J52" s="24" t="s">
        <v>1627</v>
      </c>
      <c r="K52" s="24" t="s">
        <v>1628</v>
      </c>
      <c r="L52" s="24">
        <v>76</v>
      </c>
      <c r="M52" s="24">
        <v>10</v>
      </c>
      <c r="N52" s="24">
        <v>4</v>
      </c>
      <c r="O52" s="24">
        <v>304</v>
      </c>
      <c r="P52" s="24">
        <v>6</v>
      </c>
      <c r="Q52" s="24">
        <v>760</v>
      </c>
      <c r="R52" s="24">
        <v>456</v>
      </c>
      <c r="S52" s="24" t="s">
        <v>1629</v>
      </c>
      <c r="T52" s="24">
        <v>546</v>
      </c>
      <c r="U52" s="24" t="s">
        <v>28</v>
      </c>
      <c r="V52" s="28" t="s">
        <v>1660</v>
      </c>
      <c r="W52" s="24" t="s">
        <v>29</v>
      </c>
      <c r="X52" s="24" t="s">
        <v>47</v>
      </c>
    </row>
    <row r="53" spans="1:24" s="1" customFormat="1" x14ac:dyDescent="0.3">
      <c r="A53" s="24" t="s">
        <v>109</v>
      </c>
      <c r="B53" s="24" t="s">
        <v>24</v>
      </c>
      <c r="C53" s="24" t="s">
        <v>72</v>
      </c>
      <c r="D53" s="24" t="s">
        <v>34</v>
      </c>
      <c r="E53" s="24" t="s">
        <v>50</v>
      </c>
      <c r="F53" s="25">
        <v>43517</v>
      </c>
      <c r="G53" s="24" t="s">
        <v>1631</v>
      </c>
      <c r="H53" s="24" t="s">
        <v>1637</v>
      </c>
      <c r="I53" s="24">
        <v>2019</v>
      </c>
      <c r="J53" s="24" t="s">
        <v>1627</v>
      </c>
      <c r="K53" s="24" t="s">
        <v>1628</v>
      </c>
      <c r="L53" s="24">
        <v>68</v>
      </c>
      <c r="M53" s="24">
        <v>5</v>
      </c>
      <c r="N53" s="24">
        <v>3</v>
      </c>
      <c r="O53" s="24">
        <v>204</v>
      </c>
      <c r="P53" s="24">
        <v>2</v>
      </c>
      <c r="Q53" s="24">
        <v>340</v>
      </c>
      <c r="R53" s="24">
        <v>136</v>
      </c>
      <c r="S53" s="24" t="s">
        <v>1629</v>
      </c>
      <c r="T53" s="24">
        <v>538</v>
      </c>
      <c r="U53" s="24" t="s">
        <v>39</v>
      </c>
      <c r="V53" s="28" t="s">
        <v>1661</v>
      </c>
      <c r="W53" s="24" t="s">
        <v>46</v>
      </c>
      <c r="X53" s="24" t="s">
        <v>47</v>
      </c>
    </row>
    <row r="54" spans="1:24" s="1" customFormat="1" x14ac:dyDescent="0.3">
      <c r="A54" s="24" t="s">
        <v>110</v>
      </c>
      <c r="B54" s="24" t="s">
        <v>24</v>
      </c>
      <c r="C54" s="24" t="s">
        <v>76</v>
      </c>
      <c r="D54" s="24" t="s">
        <v>44</v>
      </c>
      <c r="E54" s="24" t="s">
        <v>59</v>
      </c>
      <c r="F54" s="25">
        <v>43518</v>
      </c>
      <c r="G54" s="24" t="s">
        <v>1632</v>
      </c>
      <c r="H54" s="24" t="s">
        <v>1637</v>
      </c>
      <c r="I54" s="24">
        <v>2019</v>
      </c>
      <c r="J54" s="24" t="s">
        <v>1627</v>
      </c>
      <c r="K54" s="24" t="s">
        <v>1628</v>
      </c>
      <c r="L54" s="24">
        <v>55</v>
      </c>
      <c r="M54" s="24">
        <v>15</v>
      </c>
      <c r="N54" s="24">
        <v>5</v>
      </c>
      <c r="O54" s="24">
        <v>275</v>
      </c>
      <c r="P54" s="24">
        <v>10</v>
      </c>
      <c r="Q54" s="24">
        <v>825</v>
      </c>
      <c r="R54" s="24">
        <v>550</v>
      </c>
      <c r="S54" s="24" t="s">
        <v>1629</v>
      </c>
      <c r="T54" s="24">
        <v>370</v>
      </c>
      <c r="U54" s="24" t="s">
        <v>28</v>
      </c>
      <c r="V54" s="28" t="s">
        <v>1661</v>
      </c>
      <c r="W54" s="24" t="s">
        <v>29</v>
      </c>
      <c r="X54" s="24" t="s">
        <v>61</v>
      </c>
    </row>
    <row r="55" spans="1:24" s="1" customFormat="1" x14ac:dyDescent="0.3">
      <c r="A55" s="24" t="s">
        <v>111</v>
      </c>
      <c r="B55" s="24" t="s">
        <v>32</v>
      </c>
      <c r="C55" s="24" t="s">
        <v>36</v>
      </c>
      <c r="D55" s="24" t="s">
        <v>34</v>
      </c>
      <c r="E55" s="24" t="s">
        <v>38</v>
      </c>
      <c r="F55" s="25">
        <v>43519</v>
      </c>
      <c r="G55" s="24" t="s">
        <v>1633</v>
      </c>
      <c r="H55" s="24" t="s">
        <v>1637</v>
      </c>
      <c r="I55" s="24">
        <v>2019</v>
      </c>
      <c r="J55" s="24" t="s">
        <v>1627</v>
      </c>
      <c r="K55" s="24" t="s">
        <v>1634</v>
      </c>
      <c r="L55" s="24">
        <v>33</v>
      </c>
      <c r="M55" s="24">
        <v>5</v>
      </c>
      <c r="N55" s="24">
        <v>3</v>
      </c>
      <c r="O55" s="24">
        <v>99</v>
      </c>
      <c r="P55" s="24">
        <v>2</v>
      </c>
      <c r="Q55" s="24">
        <v>165</v>
      </c>
      <c r="R55" s="24">
        <v>66</v>
      </c>
      <c r="S55" s="24" t="s">
        <v>1629</v>
      </c>
      <c r="T55" s="24">
        <v>972</v>
      </c>
      <c r="U55" s="24" t="s">
        <v>39</v>
      </c>
      <c r="V55" s="28" t="s">
        <v>1661</v>
      </c>
      <c r="W55" s="24" t="s">
        <v>46</v>
      </c>
      <c r="X55" s="24" t="s">
        <v>30</v>
      </c>
    </row>
    <row r="56" spans="1:24" s="1" customFormat="1" x14ac:dyDescent="0.3">
      <c r="A56" s="24" t="s">
        <v>112</v>
      </c>
      <c r="B56" s="24" t="s">
        <v>32</v>
      </c>
      <c r="C56" s="24" t="s">
        <v>76</v>
      </c>
      <c r="D56" s="24" t="s">
        <v>49</v>
      </c>
      <c r="E56" s="24" t="s">
        <v>45</v>
      </c>
      <c r="F56" s="25">
        <v>43520</v>
      </c>
      <c r="G56" s="24" t="s">
        <v>1635</v>
      </c>
      <c r="H56" s="24" t="s">
        <v>1637</v>
      </c>
      <c r="I56" s="24">
        <v>2019</v>
      </c>
      <c r="J56" s="24" t="s">
        <v>1627</v>
      </c>
      <c r="K56" s="24" t="s">
        <v>1634</v>
      </c>
      <c r="L56" s="24">
        <v>99</v>
      </c>
      <c r="M56" s="24">
        <v>40</v>
      </c>
      <c r="N56" s="24">
        <v>7</v>
      </c>
      <c r="O56" s="24">
        <v>693</v>
      </c>
      <c r="P56" s="24">
        <v>33</v>
      </c>
      <c r="Q56" s="24">
        <v>3960</v>
      </c>
      <c r="R56" s="24">
        <v>3267</v>
      </c>
      <c r="S56" s="24" t="s">
        <v>1629</v>
      </c>
      <c r="T56" s="24">
        <v>943</v>
      </c>
      <c r="U56" s="24" t="s">
        <v>39</v>
      </c>
      <c r="V56" s="28" t="s">
        <v>1660</v>
      </c>
      <c r="W56" s="24" t="s">
        <v>40</v>
      </c>
      <c r="X56" s="24" t="s">
        <v>30</v>
      </c>
    </row>
    <row r="57" spans="1:24" s="1" customFormat="1" x14ac:dyDescent="0.3">
      <c r="A57" s="24" t="s">
        <v>113</v>
      </c>
      <c r="B57" s="24" t="s">
        <v>42</v>
      </c>
      <c r="C57" s="24" t="s">
        <v>70</v>
      </c>
      <c r="D57" s="24" t="s">
        <v>37</v>
      </c>
      <c r="E57" s="24" t="s">
        <v>27</v>
      </c>
      <c r="F57" s="25">
        <v>43521</v>
      </c>
      <c r="G57" s="24" t="s">
        <v>1636</v>
      </c>
      <c r="H57" s="24" t="s">
        <v>1637</v>
      </c>
      <c r="I57" s="24">
        <v>2019</v>
      </c>
      <c r="J57" s="24" t="s">
        <v>1627</v>
      </c>
      <c r="K57" s="24" t="s">
        <v>1628</v>
      </c>
      <c r="L57" s="24">
        <v>78</v>
      </c>
      <c r="M57" s="24">
        <v>5</v>
      </c>
      <c r="N57" s="24">
        <v>2</v>
      </c>
      <c r="O57" s="24">
        <v>156</v>
      </c>
      <c r="P57" s="24">
        <v>3</v>
      </c>
      <c r="Q57" s="24">
        <v>390</v>
      </c>
      <c r="R57" s="24">
        <v>234</v>
      </c>
      <c r="S57" s="24" t="s">
        <v>1629</v>
      </c>
      <c r="T57" s="24">
        <v>545</v>
      </c>
      <c r="U57" s="24" t="s">
        <v>28</v>
      </c>
      <c r="V57" s="28" t="s">
        <v>1660</v>
      </c>
      <c r="W57" s="24" t="s">
        <v>40</v>
      </c>
      <c r="X57" s="24" t="s">
        <v>30</v>
      </c>
    </row>
    <row r="58" spans="1:24" s="1" customFormat="1" x14ac:dyDescent="0.3">
      <c r="A58" s="24" t="s">
        <v>114</v>
      </c>
      <c r="B58" s="24" t="s">
        <v>42</v>
      </c>
      <c r="C58" s="24" t="s">
        <v>70</v>
      </c>
      <c r="D58" s="24" t="s">
        <v>58</v>
      </c>
      <c r="E58" s="24" t="s">
        <v>50</v>
      </c>
      <c r="F58" s="25">
        <v>43522</v>
      </c>
      <c r="G58" s="24" t="s">
        <v>1625</v>
      </c>
      <c r="H58" s="24" t="s">
        <v>1637</v>
      </c>
      <c r="I58" s="24">
        <v>2019</v>
      </c>
      <c r="J58" s="24" t="s">
        <v>1627</v>
      </c>
      <c r="K58" s="24" t="s">
        <v>1628</v>
      </c>
      <c r="L58" s="24">
        <v>49</v>
      </c>
      <c r="M58" s="24">
        <v>10</v>
      </c>
      <c r="N58" s="24">
        <v>4</v>
      </c>
      <c r="O58" s="24">
        <v>196</v>
      </c>
      <c r="P58" s="24">
        <v>6</v>
      </c>
      <c r="Q58" s="24">
        <v>490</v>
      </c>
      <c r="R58" s="24">
        <v>294</v>
      </c>
      <c r="S58" s="24" t="s">
        <v>1629</v>
      </c>
      <c r="T58" s="24">
        <v>373</v>
      </c>
      <c r="U58" s="24" t="s">
        <v>28</v>
      </c>
      <c r="V58" s="28" t="s">
        <v>1661</v>
      </c>
      <c r="W58" s="24" t="s">
        <v>29</v>
      </c>
      <c r="X58" s="24" t="s">
        <v>61</v>
      </c>
    </row>
    <row r="59" spans="1:24" s="1" customFormat="1" x14ac:dyDescent="0.3">
      <c r="A59" s="24" t="s">
        <v>115</v>
      </c>
      <c r="B59" s="24" t="s">
        <v>63</v>
      </c>
      <c r="C59" s="24" t="s">
        <v>52</v>
      </c>
      <c r="D59" s="24" t="s">
        <v>49</v>
      </c>
      <c r="E59" s="24" t="s">
        <v>45</v>
      </c>
      <c r="F59" s="25">
        <v>43523</v>
      </c>
      <c r="G59" s="24" t="s">
        <v>1630</v>
      </c>
      <c r="H59" s="24" t="s">
        <v>1637</v>
      </c>
      <c r="I59" s="24">
        <v>2019</v>
      </c>
      <c r="J59" s="24" t="s">
        <v>1627</v>
      </c>
      <c r="K59" s="24" t="s">
        <v>1628</v>
      </c>
      <c r="L59" s="24">
        <v>53</v>
      </c>
      <c r="M59" s="24">
        <v>40</v>
      </c>
      <c r="N59" s="24">
        <v>7</v>
      </c>
      <c r="O59" s="24">
        <v>371</v>
      </c>
      <c r="P59" s="24">
        <v>33</v>
      </c>
      <c r="Q59" s="24">
        <v>2120</v>
      </c>
      <c r="R59" s="24">
        <v>1749</v>
      </c>
      <c r="S59" s="24" t="s">
        <v>1629</v>
      </c>
      <c r="T59" s="24">
        <v>325</v>
      </c>
      <c r="U59" s="24" t="s">
        <v>39</v>
      </c>
      <c r="V59" s="28" t="s">
        <v>1660</v>
      </c>
      <c r="W59" s="24" t="s">
        <v>40</v>
      </c>
      <c r="X59" s="24" t="s">
        <v>61</v>
      </c>
    </row>
    <row r="60" spans="1:24" s="1" customFormat="1" x14ac:dyDescent="0.3">
      <c r="A60" s="24" t="s">
        <v>116</v>
      </c>
      <c r="B60" s="24" t="s">
        <v>24</v>
      </c>
      <c r="C60" s="24" t="s">
        <v>72</v>
      </c>
      <c r="D60" s="24" t="s">
        <v>34</v>
      </c>
      <c r="E60" s="24" t="s">
        <v>55</v>
      </c>
      <c r="F60" s="25">
        <v>43524</v>
      </c>
      <c r="G60" s="24" t="s">
        <v>1631</v>
      </c>
      <c r="H60" s="24" t="s">
        <v>1637</v>
      </c>
      <c r="I60" s="24">
        <v>2019</v>
      </c>
      <c r="J60" s="24" t="s">
        <v>1627</v>
      </c>
      <c r="K60" s="24" t="s">
        <v>1628</v>
      </c>
      <c r="L60" s="24">
        <v>65</v>
      </c>
      <c r="M60" s="24">
        <v>5</v>
      </c>
      <c r="N60" s="24">
        <v>3</v>
      </c>
      <c r="O60" s="24">
        <v>195</v>
      </c>
      <c r="P60" s="24">
        <v>2</v>
      </c>
      <c r="Q60" s="24">
        <v>325</v>
      </c>
      <c r="R60" s="24">
        <v>130</v>
      </c>
      <c r="S60" s="24" t="s">
        <v>1629</v>
      </c>
      <c r="T60" s="24">
        <v>36</v>
      </c>
      <c r="U60" s="24" t="s">
        <v>28</v>
      </c>
      <c r="V60" s="28" t="s">
        <v>1661</v>
      </c>
      <c r="W60" s="24" t="s">
        <v>29</v>
      </c>
      <c r="X60" s="24" t="s">
        <v>30</v>
      </c>
    </row>
    <row r="61" spans="1:24" s="1" customFormat="1" x14ac:dyDescent="0.3">
      <c r="A61" s="24" t="s">
        <v>117</v>
      </c>
      <c r="B61" s="24" t="s">
        <v>63</v>
      </c>
      <c r="C61" s="24" t="s">
        <v>36</v>
      </c>
      <c r="D61" s="24" t="s">
        <v>37</v>
      </c>
      <c r="E61" s="24" t="s">
        <v>59</v>
      </c>
      <c r="F61" s="25">
        <v>43525</v>
      </c>
      <c r="G61" s="24" t="s">
        <v>1632</v>
      </c>
      <c r="H61" s="24" t="s">
        <v>1638</v>
      </c>
      <c r="I61" s="24">
        <v>2019</v>
      </c>
      <c r="J61" s="24" t="s">
        <v>1627</v>
      </c>
      <c r="K61" s="24" t="s">
        <v>1628</v>
      </c>
      <c r="L61" s="24">
        <v>81</v>
      </c>
      <c r="M61" s="24">
        <v>5</v>
      </c>
      <c r="N61" s="24">
        <v>2</v>
      </c>
      <c r="O61" s="24">
        <v>162</v>
      </c>
      <c r="P61" s="24">
        <v>3</v>
      </c>
      <c r="Q61" s="24">
        <v>405</v>
      </c>
      <c r="R61" s="24">
        <v>243</v>
      </c>
      <c r="S61" s="24" t="s">
        <v>1629</v>
      </c>
      <c r="T61" s="24">
        <v>13</v>
      </c>
      <c r="U61" s="24" t="s">
        <v>28</v>
      </c>
      <c r="V61" s="28" t="s">
        <v>1660</v>
      </c>
      <c r="W61" s="24" t="s">
        <v>29</v>
      </c>
      <c r="X61" s="24" t="s">
        <v>30</v>
      </c>
    </row>
    <row r="62" spans="1:24" s="1" customFormat="1" x14ac:dyDescent="0.3">
      <c r="A62" s="24" t="s">
        <v>118</v>
      </c>
      <c r="B62" s="24" t="s">
        <v>32</v>
      </c>
      <c r="C62" s="24" t="s">
        <v>43</v>
      </c>
      <c r="D62" s="24" t="s">
        <v>66</v>
      </c>
      <c r="E62" s="24" t="s">
        <v>50</v>
      </c>
      <c r="F62" s="25">
        <v>43526</v>
      </c>
      <c r="G62" s="24" t="s">
        <v>1633</v>
      </c>
      <c r="H62" s="24" t="s">
        <v>1638</v>
      </c>
      <c r="I62" s="24">
        <v>2019</v>
      </c>
      <c r="J62" s="24" t="s">
        <v>1627</v>
      </c>
      <c r="K62" s="24" t="s">
        <v>1634</v>
      </c>
      <c r="L62" s="24">
        <v>93</v>
      </c>
      <c r="M62" s="24">
        <v>25</v>
      </c>
      <c r="N62" s="24">
        <v>10</v>
      </c>
      <c r="O62" s="24">
        <v>930</v>
      </c>
      <c r="P62" s="24">
        <v>15</v>
      </c>
      <c r="Q62" s="24">
        <v>2325</v>
      </c>
      <c r="R62" s="24">
        <v>1395</v>
      </c>
      <c r="S62" s="24" t="s">
        <v>1629</v>
      </c>
      <c r="T62" s="24">
        <v>575</v>
      </c>
      <c r="U62" s="24" t="s">
        <v>39</v>
      </c>
      <c r="V62" s="28" t="s">
        <v>1660</v>
      </c>
      <c r="W62" s="24" t="s">
        <v>29</v>
      </c>
      <c r="X62" s="24" t="s">
        <v>30</v>
      </c>
    </row>
    <row r="63" spans="1:24" s="1" customFormat="1" x14ac:dyDescent="0.3">
      <c r="A63" s="24" t="s">
        <v>119</v>
      </c>
      <c r="B63" s="24" t="s">
        <v>63</v>
      </c>
      <c r="C63" s="24" t="s">
        <v>76</v>
      </c>
      <c r="D63" s="24" t="s">
        <v>26</v>
      </c>
      <c r="E63" s="24" t="s">
        <v>45</v>
      </c>
      <c r="F63" s="25">
        <v>43527</v>
      </c>
      <c r="G63" s="24" t="s">
        <v>1635</v>
      </c>
      <c r="H63" s="24" t="s">
        <v>1638</v>
      </c>
      <c r="I63" s="24">
        <v>2019</v>
      </c>
      <c r="J63" s="24" t="s">
        <v>1627</v>
      </c>
      <c r="K63" s="24" t="s">
        <v>1634</v>
      </c>
      <c r="L63" s="24">
        <v>59</v>
      </c>
      <c r="M63" s="24">
        <v>5</v>
      </c>
      <c r="N63" s="24">
        <v>2</v>
      </c>
      <c r="O63" s="24">
        <v>118</v>
      </c>
      <c r="P63" s="24">
        <v>3</v>
      </c>
      <c r="Q63" s="24">
        <v>295</v>
      </c>
      <c r="R63" s="24">
        <v>177</v>
      </c>
      <c r="S63" s="24" t="s">
        <v>1629</v>
      </c>
      <c r="T63" s="24">
        <v>270</v>
      </c>
      <c r="U63" s="24" t="s">
        <v>39</v>
      </c>
      <c r="V63" s="28" t="s">
        <v>1661</v>
      </c>
      <c r="W63" s="24" t="s">
        <v>68</v>
      </c>
      <c r="X63" s="24" t="s">
        <v>30</v>
      </c>
    </row>
    <row r="64" spans="1:24" s="1" customFormat="1" x14ac:dyDescent="0.3">
      <c r="A64" s="24" t="s">
        <v>120</v>
      </c>
      <c r="B64" s="24" t="s">
        <v>32</v>
      </c>
      <c r="C64" s="24" t="s">
        <v>25</v>
      </c>
      <c r="D64" s="24" t="s">
        <v>66</v>
      </c>
      <c r="E64" s="24" t="s">
        <v>59</v>
      </c>
      <c r="F64" s="25">
        <v>43528</v>
      </c>
      <c r="G64" s="24" t="s">
        <v>1636</v>
      </c>
      <c r="H64" s="24" t="s">
        <v>1638</v>
      </c>
      <c r="I64" s="24">
        <v>2019</v>
      </c>
      <c r="J64" s="24" t="s">
        <v>1627</v>
      </c>
      <c r="K64" s="24" t="s">
        <v>1628</v>
      </c>
      <c r="L64" s="24">
        <v>68</v>
      </c>
      <c r="M64" s="24">
        <v>25</v>
      </c>
      <c r="N64" s="24">
        <v>10</v>
      </c>
      <c r="O64" s="24">
        <v>680</v>
      </c>
      <c r="P64" s="24">
        <v>15</v>
      </c>
      <c r="Q64" s="24">
        <v>1700</v>
      </c>
      <c r="R64" s="24">
        <v>1020</v>
      </c>
      <c r="S64" s="24" t="s">
        <v>1629</v>
      </c>
      <c r="T64" s="24">
        <v>536</v>
      </c>
      <c r="U64" s="24" t="s">
        <v>28</v>
      </c>
      <c r="V64" s="28" t="s">
        <v>1660</v>
      </c>
      <c r="W64" s="24" t="s">
        <v>46</v>
      </c>
      <c r="X64" s="24" t="s">
        <v>30</v>
      </c>
    </row>
    <row r="65" spans="1:24" s="1" customFormat="1" x14ac:dyDescent="0.3">
      <c r="A65" s="24" t="s">
        <v>121</v>
      </c>
      <c r="B65" s="24" t="s">
        <v>42</v>
      </c>
      <c r="C65" s="24" t="s">
        <v>76</v>
      </c>
      <c r="D65" s="24" t="s">
        <v>66</v>
      </c>
      <c r="E65" s="24" t="s">
        <v>27</v>
      </c>
      <c r="F65" s="25">
        <v>43529</v>
      </c>
      <c r="G65" s="24" t="s">
        <v>1625</v>
      </c>
      <c r="H65" s="24" t="s">
        <v>1638</v>
      </c>
      <c r="I65" s="24">
        <v>2019</v>
      </c>
      <c r="J65" s="24" t="s">
        <v>1627</v>
      </c>
      <c r="K65" s="24" t="s">
        <v>1628</v>
      </c>
      <c r="L65" s="24">
        <v>92</v>
      </c>
      <c r="M65" s="24">
        <v>25</v>
      </c>
      <c r="N65" s="24">
        <v>10</v>
      </c>
      <c r="O65" s="24">
        <v>920</v>
      </c>
      <c r="P65" s="24">
        <v>15</v>
      </c>
      <c r="Q65" s="24">
        <v>2300</v>
      </c>
      <c r="R65" s="24">
        <v>1380</v>
      </c>
      <c r="S65" s="24" t="s">
        <v>1629</v>
      </c>
      <c r="T65" s="24">
        <v>516</v>
      </c>
      <c r="U65" s="24" t="s">
        <v>39</v>
      </c>
      <c r="V65" s="28" t="s">
        <v>1661</v>
      </c>
      <c r="W65" s="24" t="s">
        <v>46</v>
      </c>
      <c r="X65" s="24" t="s">
        <v>47</v>
      </c>
    </row>
    <row r="66" spans="1:24" s="1" customFormat="1" x14ac:dyDescent="0.3">
      <c r="A66" s="24" t="s">
        <v>122</v>
      </c>
      <c r="B66" s="24" t="s">
        <v>63</v>
      </c>
      <c r="C66" s="24" t="s">
        <v>43</v>
      </c>
      <c r="D66" s="24" t="s">
        <v>66</v>
      </c>
      <c r="E66" s="24" t="s">
        <v>50</v>
      </c>
      <c r="F66" s="25">
        <v>43530</v>
      </c>
      <c r="G66" s="24" t="s">
        <v>1630</v>
      </c>
      <c r="H66" s="24" t="s">
        <v>1638</v>
      </c>
      <c r="I66" s="24">
        <v>2019</v>
      </c>
      <c r="J66" s="24" t="s">
        <v>1627</v>
      </c>
      <c r="K66" s="24" t="s">
        <v>1628</v>
      </c>
      <c r="L66" s="24">
        <v>70</v>
      </c>
      <c r="M66" s="24">
        <v>25</v>
      </c>
      <c r="N66" s="24">
        <v>10</v>
      </c>
      <c r="O66" s="24">
        <v>700</v>
      </c>
      <c r="P66" s="24">
        <v>15</v>
      </c>
      <c r="Q66" s="24">
        <v>1750</v>
      </c>
      <c r="R66" s="24">
        <v>1050</v>
      </c>
      <c r="S66" s="24" t="s">
        <v>1629</v>
      </c>
      <c r="T66" s="24">
        <v>766</v>
      </c>
      <c r="U66" s="24" t="s">
        <v>28</v>
      </c>
      <c r="V66" s="28" t="s">
        <v>1660</v>
      </c>
      <c r="W66" s="24" t="s">
        <v>29</v>
      </c>
      <c r="X66" s="24" t="s">
        <v>61</v>
      </c>
    </row>
    <row r="67" spans="1:24" s="1" customFormat="1" x14ac:dyDescent="0.3">
      <c r="A67" s="24" t="s">
        <v>123</v>
      </c>
      <c r="B67" s="24" t="s">
        <v>63</v>
      </c>
      <c r="C67" s="24" t="s">
        <v>36</v>
      </c>
      <c r="D67" s="24" t="s">
        <v>49</v>
      </c>
      <c r="E67" s="24" t="s">
        <v>45</v>
      </c>
      <c r="F67" s="25">
        <v>43531</v>
      </c>
      <c r="G67" s="24" t="s">
        <v>1631</v>
      </c>
      <c r="H67" s="24" t="s">
        <v>1638</v>
      </c>
      <c r="I67" s="24">
        <v>2019</v>
      </c>
      <c r="J67" s="24" t="s">
        <v>1627</v>
      </c>
      <c r="K67" s="24" t="s">
        <v>1628</v>
      </c>
      <c r="L67" s="24">
        <v>87</v>
      </c>
      <c r="M67" s="24">
        <v>40</v>
      </c>
      <c r="N67" s="24">
        <v>7</v>
      </c>
      <c r="O67" s="24">
        <v>609</v>
      </c>
      <c r="P67" s="24">
        <v>33</v>
      </c>
      <c r="Q67" s="24">
        <v>3480</v>
      </c>
      <c r="R67" s="24">
        <v>2871</v>
      </c>
      <c r="S67" s="24" t="s">
        <v>1629</v>
      </c>
      <c r="T67" s="24">
        <v>347</v>
      </c>
      <c r="U67" s="24" t="s">
        <v>28</v>
      </c>
      <c r="V67" s="28" t="s">
        <v>1660</v>
      </c>
      <c r="W67" s="24" t="s">
        <v>40</v>
      </c>
      <c r="X67" s="24" t="s">
        <v>47</v>
      </c>
    </row>
    <row r="68" spans="1:24" s="1" customFormat="1" x14ac:dyDescent="0.3">
      <c r="A68" s="24" t="s">
        <v>124</v>
      </c>
      <c r="B68" s="24" t="s">
        <v>63</v>
      </c>
      <c r="C68" s="24" t="s">
        <v>33</v>
      </c>
      <c r="D68" s="24" t="s">
        <v>44</v>
      </c>
      <c r="E68" s="24" t="s">
        <v>59</v>
      </c>
      <c r="F68" s="25">
        <v>43532</v>
      </c>
      <c r="G68" s="24" t="s">
        <v>1632</v>
      </c>
      <c r="H68" s="24" t="s">
        <v>1638</v>
      </c>
      <c r="I68" s="24">
        <v>2019</v>
      </c>
      <c r="J68" s="24" t="s">
        <v>1627</v>
      </c>
      <c r="K68" s="24" t="s">
        <v>1628</v>
      </c>
      <c r="L68" s="24">
        <v>84</v>
      </c>
      <c r="M68" s="24">
        <v>15</v>
      </c>
      <c r="N68" s="24">
        <v>5</v>
      </c>
      <c r="O68" s="24">
        <v>420</v>
      </c>
      <c r="P68" s="24">
        <v>10</v>
      </c>
      <c r="Q68" s="24">
        <v>1260</v>
      </c>
      <c r="R68" s="24">
        <v>840</v>
      </c>
      <c r="S68" s="24" t="s">
        <v>1629</v>
      </c>
      <c r="T68" s="24">
        <v>858</v>
      </c>
      <c r="U68" s="24" t="s">
        <v>39</v>
      </c>
      <c r="V68" s="28" t="s">
        <v>1660</v>
      </c>
      <c r="W68" s="24" t="s">
        <v>68</v>
      </c>
      <c r="X68" s="24" t="s">
        <v>30</v>
      </c>
    </row>
    <row r="69" spans="1:24" s="1" customFormat="1" x14ac:dyDescent="0.3">
      <c r="A69" s="24" t="s">
        <v>125</v>
      </c>
      <c r="B69" s="24" t="s">
        <v>32</v>
      </c>
      <c r="C69" s="24" t="s">
        <v>70</v>
      </c>
      <c r="D69" s="24" t="s">
        <v>49</v>
      </c>
      <c r="E69" s="24" t="s">
        <v>59</v>
      </c>
      <c r="F69" s="25">
        <v>43533</v>
      </c>
      <c r="G69" s="24" t="s">
        <v>1633</v>
      </c>
      <c r="H69" s="24" t="s">
        <v>1638</v>
      </c>
      <c r="I69" s="24">
        <v>2019</v>
      </c>
      <c r="J69" s="24" t="s">
        <v>1627</v>
      </c>
      <c r="K69" s="24" t="s">
        <v>1634</v>
      </c>
      <c r="L69" s="24">
        <v>86</v>
      </c>
      <c r="M69" s="24">
        <v>40</v>
      </c>
      <c r="N69" s="24">
        <v>7</v>
      </c>
      <c r="O69" s="24">
        <v>602</v>
      </c>
      <c r="P69" s="24">
        <v>33</v>
      </c>
      <c r="Q69" s="24">
        <v>3440</v>
      </c>
      <c r="R69" s="24">
        <v>2838</v>
      </c>
      <c r="S69" s="24" t="s">
        <v>1629</v>
      </c>
      <c r="T69" s="24">
        <v>913</v>
      </c>
      <c r="U69" s="24" t="s">
        <v>28</v>
      </c>
      <c r="V69" s="28" t="s">
        <v>1660</v>
      </c>
      <c r="W69" s="24" t="s">
        <v>29</v>
      </c>
      <c r="X69" s="24" t="s">
        <v>61</v>
      </c>
    </row>
    <row r="70" spans="1:24" s="1" customFormat="1" x14ac:dyDescent="0.3">
      <c r="A70" s="24" t="s">
        <v>126</v>
      </c>
      <c r="B70" s="24" t="s">
        <v>24</v>
      </c>
      <c r="C70" s="24" t="s">
        <v>52</v>
      </c>
      <c r="D70" s="24" t="s">
        <v>66</v>
      </c>
      <c r="E70" s="24" t="s">
        <v>59</v>
      </c>
      <c r="F70" s="25">
        <v>43534</v>
      </c>
      <c r="G70" s="24" t="s">
        <v>1635</v>
      </c>
      <c r="H70" s="24" t="s">
        <v>1638</v>
      </c>
      <c r="I70" s="24">
        <v>2019</v>
      </c>
      <c r="J70" s="24" t="s">
        <v>1627</v>
      </c>
      <c r="K70" s="24" t="s">
        <v>1634</v>
      </c>
      <c r="L70" s="24">
        <v>21</v>
      </c>
      <c r="M70" s="24">
        <v>25</v>
      </c>
      <c r="N70" s="24">
        <v>10</v>
      </c>
      <c r="O70" s="24">
        <v>210</v>
      </c>
      <c r="P70" s="24">
        <v>15</v>
      </c>
      <c r="Q70" s="24">
        <v>525</v>
      </c>
      <c r="R70" s="24">
        <v>315</v>
      </c>
      <c r="S70" s="24" t="s">
        <v>1629</v>
      </c>
      <c r="T70" s="24">
        <v>385</v>
      </c>
      <c r="U70" s="24" t="s">
        <v>28</v>
      </c>
      <c r="V70" s="28" t="s">
        <v>1660</v>
      </c>
      <c r="W70" s="24" t="s">
        <v>68</v>
      </c>
      <c r="X70" s="24" t="s">
        <v>47</v>
      </c>
    </row>
    <row r="71" spans="1:24" s="1" customFormat="1" x14ac:dyDescent="0.3">
      <c r="A71" s="24" t="s">
        <v>127</v>
      </c>
      <c r="B71" s="24" t="s">
        <v>42</v>
      </c>
      <c r="C71" s="24" t="s">
        <v>54</v>
      </c>
      <c r="D71" s="24" t="s">
        <v>66</v>
      </c>
      <c r="E71" s="24" t="s">
        <v>59</v>
      </c>
      <c r="F71" s="25">
        <v>43535</v>
      </c>
      <c r="G71" s="24" t="s">
        <v>1636</v>
      </c>
      <c r="H71" s="24" t="s">
        <v>1638</v>
      </c>
      <c r="I71" s="24">
        <v>2019</v>
      </c>
      <c r="J71" s="24" t="s">
        <v>1627</v>
      </c>
      <c r="K71" s="24" t="s">
        <v>1628</v>
      </c>
      <c r="L71" s="24">
        <v>86</v>
      </c>
      <c r="M71" s="24">
        <v>25</v>
      </c>
      <c r="N71" s="24">
        <v>10</v>
      </c>
      <c r="O71" s="24">
        <v>860</v>
      </c>
      <c r="P71" s="24">
        <v>15</v>
      </c>
      <c r="Q71" s="24">
        <v>2150</v>
      </c>
      <c r="R71" s="24">
        <v>1290</v>
      </c>
      <c r="S71" s="24" t="s">
        <v>1629</v>
      </c>
      <c r="T71" s="24">
        <v>390</v>
      </c>
      <c r="U71" s="24" t="s">
        <v>39</v>
      </c>
      <c r="V71" s="28" t="s">
        <v>1661</v>
      </c>
      <c r="W71" s="24" t="s">
        <v>29</v>
      </c>
      <c r="X71" s="24" t="s">
        <v>30</v>
      </c>
    </row>
    <row r="72" spans="1:24" s="1" customFormat="1" x14ac:dyDescent="0.3">
      <c r="A72" s="24" t="s">
        <v>128</v>
      </c>
      <c r="B72" s="24" t="s">
        <v>42</v>
      </c>
      <c r="C72" s="24" t="s">
        <v>52</v>
      </c>
      <c r="D72" s="24" t="s">
        <v>34</v>
      </c>
      <c r="E72" s="24" t="s">
        <v>59</v>
      </c>
      <c r="F72" s="25">
        <v>43536</v>
      </c>
      <c r="G72" s="24" t="s">
        <v>1625</v>
      </c>
      <c r="H72" s="24" t="s">
        <v>1638</v>
      </c>
      <c r="I72" s="24">
        <v>2019</v>
      </c>
      <c r="J72" s="24" t="s">
        <v>1627</v>
      </c>
      <c r="K72" s="24" t="s">
        <v>1628</v>
      </c>
      <c r="L72" s="24">
        <v>35</v>
      </c>
      <c r="M72" s="24">
        <v>5</v>
      </c>
      <c r="N72" s="24">
        <v>3</v>
      </c>
      <c r="O72" s="24">
        <v>105</v>
      </c>
      <c r="P72" s="24">
        <v>2</v>
      </c>
      <c r="Q72" s="24">
        <v>175</v>
      </c>
      <c r="R72" s="24">
        <v>70</v>
      </c>
      <c r="S72" s="24" t="s">
        <v>1629</v>
      </c>
      <c r="T72" s="24">
        <v>988</v>
      </c>
      <c r="U72" s="24" t="s">
        <v>39</v>
      </c>
      <c r="V72" s="28" t="s">
        <v>1661</v>
      </c>
      <c r="W72" s="24" t="s">
        <v>40</v>
      </c>
      <c r="X72" s="24" t="s">
        <v>30</v>
      </c>
    </row>
    <row r="73" spans="1:24" s="1" customFormat="1" x14ac:dyDescent="0.3">
      <c r="A73" s="24" t="s">
        <v>129</v>
      </c>
      <c r="B73" s="24" t="s">
        <v>42</v>
      </c>
      <c r="C73" s="24" t="s">
        <v>72</v>
      </c>
      <c r="D73" s="24" t="s">
        <v>49</v>
      </c>
      <c r="E73" s="24" t="s">
        <v>27</v>
      </c>
      <c r="F73" s="25">
        <v>43537</v>
      </c>
      <c r="G73" s="24" t="s">
        <v>1630</v>
      </c>
      <c r="H73" s="24" t="s">
        <v>1638</v>
      </c>
      <c r="I73" s="24">
        <v>2019</v>
      </c>
      <c r="J73" s="24" t="s">
        <v>1627</v>
      </c>
      <c r="K73" s="24" t="s">
        <v>1628</v>
      </c>
      <c r="L73" s="24">
        <v>91</v>
      </c>
      <c r="M73" s="24">
        <v>40</v>
      </c>
      <c r="N73" s="24">
        <v>7</v>
      </c>
      <c r="O73" s="24">
        <v>637</v>
      </c>
      <c r="P73" s="24">
        <v>33</v>
      </c>
      <c r="Q73" s="24">
        <v>3640</v>
      </c>
      <c r="R73" s="24">
        <v>3003</v>
      </c>
      <c r="S73" s="24" t="s">
        <v>1629</v>
      </c>
      <c r="T73" s="24">
        <v>363</v>
      </c>
      <c r="U73" s="24" t="s">
        <v>39</v>
      </c>
      <c r="V73" s="28" t="s">
        <v>1661</v>
      </c>
      <c r="W73" s="24" t="s">
        <v>29</v>
      </c>
      <c r="X73" s="24" t="s">
        <v>47</v>
      </c>
    </row>
    <row r="74" spans="1:24" s="1" customFormat="1" x14ac:dyDescent="0.3">
      <c r="A74" s="24" t="s">
        <v>130</v>
      </c>
      <c r="B74" s="24" t="s">
        <v>32</v>
      </c>
      <c r="C74" s="24" t="s">
        <v>33</v>
      </c>
      <c r="D74" s="24" t="s">
        <v>44</v>
      </c>
      <c r="E74" s="24" t="s">
        <v>50</v>
      </c>
      <c r="F74" s="25">
        <v>43538</v>
      </c>
      <c r="G74" s="24" t="s">
        <v>1631</v>
      </c>
      <c r="H74" s="24" t="s">
        <v>1638</v>
      </c>
      <c r="I74" s="24">
        <v>2019</v>
      </c>
      <c r="J74" s="24" t="s">
        <v>1627</v>
      </c>
      <c r="K74" s="24" t="s">
        <v>1628</v>
      </c>
      <c r="L74" s="24">
        <v>26</v>
      </c>
      <c r="M74" s="24">
        <v>15</v>
      </c>
      <c r="N74" s="24">
        <v>5</v>
      </c>
      <c r="O74" s="24">
        <v>130</v>
      </c>
      <c r="P74" s="24">
        <v>10</v>
      </c>
      <c r="Q74" s="24">
        <v>390</v>
      </c>
      <c r="R74" s="24">
        <v>260</v>
      </c>
      <c r="S74" s="24" t="s">
        <v>1629</v>
      </c>
      <c r="T74" s="24">
        <v>465</v>
      </c>
      <c r="U74" s="24" t="s">
        <v>39</v>
      </c>
      <c r="V74" s="28" t="s">
        <v>1661</v>
      </c>
      <c r="W74" s="24" t="s">
        <v>46</v>
      </c>
      <c r="X74" s="24" t="s">
        <v>47</v>
      </c>
    </row>
    <row r="75" spans="1:24" s="1" customFormat="1" x14ac:dyDescent="0.3">
      <c r="A75" s="24" t="s">
        <v>131</v>
      </c>
      <c r="B75" s="24" t="s">
        <v>24</v>
      </c>
      <c r="C75" s="24" t="s">
        <v>70</v>
      </c>
      <c r="D75" s="24" t="s">
        <v>37</v>
      </c>
      <c r="E75" s="24" t="s">
        <v>55</v>
      </c>
      <c r="F75" s="25">
        <v>43539</v>
      </c>
      <c r="G75" s="24" t="s">
        <v>1632</v>
      </c>
      <c r="H75" s="24" t="s">
        <v>1638</v>
      </c>
      <c r="I75" s="24">
        <v>2019</v>
      </c>
      <c r="J75" s="24" t="s">
        <v>1627</v>
      </c>
      <c r="K75" s="24" t="s">
        <v>1628</v>
      </c>
      <c r="L75" s="24">
        <v>15</v>
      </c>
      <c r="M75" s="24">
        <v>5</v>
      </c>
      <c r="N75" s="24">
        <v>2</v>
      </c>
      <c r="O75" s="24">
        <v>30</v>
      </c>
      <c r="P75" s="24">
        <v>3</v>
      </c>
      <c r="Q75" s="24">
        <v>75</v>
      </c>
      <c r="R75" s="24">
        <v>45</v>
      </c>
      <c r="S75" s="24" t="s">
        <v>1629</v>
      </c>
      <c r="T75" s="24">
        <v>379</v>
      </c>
      <c r="U75" s="24" t="s">
        <v>39</v>
      </c>
      <c r="V75" s="28" t="s">
        <v>1661</v>
      </c>
      <c r="W75" s="24" t="s">
        <v>29</v>
      </c>
      <c r="X75" s="24" t="s">
        <v>47</v>
      </c>
    </row>
    <row r="76" spans="1:24" s="1" customFormat="1" x14ac:dyDescent="0.3">
      <c r="A76" s="24" t="s">
        <v>132</v>
      </c>
      <c r="B76" s="24" t="s">
        <v>42</v>
      </c>
      <c r="C76" s="24" t="s">
        <v>70</v>
      </c>
      <c r="D76" s="24" t="s">
        <v>49</v>
      </c>
      <c r="E76" s="24" t="s">
        <v>50</v>
      </c>
      <c r="F76" s="25">
        <v>43540</v>
      </c>
      <c r="G76" s="24" t="s">
        <v>1633</v>
      </c>
      <c r="H76" s="24" t="s">
        <v>1638</v>
      </c>
      <c r="I76" s="24">
        <v>2019</v>
      </c>
      <c r="J76" s="24" t="s">
        <v>1627</v>
      </c>
      <c r="K76" s="24" t="s">
        <v>1634</v>
      </c>
      <c r="L76" s="24">
        <v>37</v>
      </c>
      <c r="M76" s="24">
        <v>40</v>
      </c>
      <c r="N76" s="24">
        <v>7</v>
      </c>
      <c r="O76" s="24">
        <v>259</v>
      </c>
      <c r="P76" s="24">
        <v>33</v>
      </c>
      <c r="Q76" s="24">
        <v>1480</v>
      </c>
      <c r="R76" s="24">
        <v>1221</v>
      </c>
      <c r="S76" s="24" t="s">
        <v>1629</v>
      </c>
      <c r="T76" s="24">
        <v>865</v>
      </c>
      <c r="U76" s="24" t="s">
        <v>28</v>
      </c>
      <c r="V76" s="28" t="s">
        <v>1661</v>
      </c>
      <c r="W76" s="24" t="s">
        <v>29</v>
      </c>
      <c r="X76" s="24" t="s">
        <v>30</v>
      </c>
    </row>
    <row r="77" spans="1:24" s="1" customFormat="1" x14ac:dyDescent="0.3">
      <c r="A77" s="24" t="s">
        <v>133</v>
      </c>
      <c r="B77" s="24" t="s">
        <v>32</v>
      </c>
      <c r="C77" s="24" t="s">
        <v>72</v>
      </c>
      <c r="D77" s="24" t="s">
        <v>49</v>
      </c>
      <c r="E77" s="24" t="s">
        <v>50</v>
      </c>
      <c r="F77" s="25">
        <v>43541</v>
      </c>
      <c r="G77" s="24" t="s">
        <v>1635</v>
      </c>
      <c r="H77" s="24" t="s">
        <v>1638</v>
      </c>
      <c r="I77" s="24">
        <v>2019</v>
      </c>
      <c r="J77" s="24" t="s">
        <v>1627</v>
      </c>
      <c r="K77" s="24" t="s">
        <v>1634</v>
      </c>
      <c r="L77" s="24">
        <v>95</v>
      </c>
      <c r="M77" s="24">
        <v>40</v>
      </c>
      <c r="N77" s="24">
        <v>7</v>
      </c>
      <c r="O77" s="24">
        <v>665</v>
      </c>
      <c r="P77" s="24">
        <v>33</v>
      </c>
      <c r="Q77" s="24">
        <v>3800</v>
      </c>
      <c r="R77" s="24">
        <v>3135</v>
      </c>
      <c r="S77" s="24" t="s">
        <v>1629</v>
      </c>
      <c r="T77" s="24">
        <v>782</v>
      </c>
      <c r="U77" s="24" t="s">
        <v>39</v>
      </c>
      <c r="V77" s="28" t="s">
        <v>1661</v>
      </c>
      <c r="W77" s="24" t="s">
        <v>46</v>
      </c>
      <c r="X77" s="24" t="s">
        <v>61</v>
      </c>
    </row>
    <row r="78" spans="1:24" s="1" customFormat="1" x14ac:dyDescent="0.3">
      <c r="A78" s="24" t="s">
        <v>134</v>
      </c>
      <c r="B78" s="24" t="s">
        <v>32</v>
      </c>
      <c r="C78" s="24" t="s">
        <v>70</v>
      </c>
      <c r="D78" s="24" t="s">
        <v>26</v>
      </c>
      <c r="E78" s="24" t="s">
        <v>45</v>
      </c>
      <c r="F78" s="25">
        <v>43542</v>
      </c>
      <c r="G78" s="24" t="s">
        <v>1636</v>
      </c>
      <c r="H78" s="24" t="s">
        <v>1638</v>
      </c>
      <c r="I78" s="24">
        <v>2019</v>
      </c>
      <c r="J78" s="24" t="s">
        <v>1627</v>
      </c>
      <c r="K78" s="24" t="s">
        <v>1628</v>
      </c>
      <c r="L78" s="24">
        <v>65</v>
      </c>
      <c r="M78" s="24">
        <v>5</v>
      </c>
      <c r="N78" s="24">
        <v>2</v>
      </c>
      <c r="O78" s="24">
        <v>130</v>
      </c>
      <c r="P78" s="24">
        <v>3</v>
      </c>
      <c r="Q78" s="24">
        <v>325</v>
      </c>
      <c r="R78" s="24">
        <v>195</v>
      </c>
      <c r="S78" s="24" t="s">
        <v>1629</v>
      </c>
      <c r="T78" s="24">
        <v>749</v>
      </c>
      <c r="U78" s="24" t="s">
        <v>28</v>
      </c>
      <c r="V78" s="28" t="s">
        <v>1661</v>
      </c>
      <c r="W78" s="24" t="s">
        <v>40</v>
      </c>
      <c r="X78" s="24" t="s">
        <v>30</v>
      </c>
    </row>
    <row r="79" spans="1:24" s="1" customFormat="1" x14ac:dyDescent="0.3">
      <c r="A79" s="24" t="s">
        <v>135</v>
      </c>
      <c r="B79" s="24" t="s">
        <v>42</v>
      </c>
      <c r="C79" s="24" t="s">
        <v>43</v>
      </c>
      <c r="D79" s="24" t="s">
        <v>66</v>
      </c>
      <c r="E79" s="24" t="s">
        <v>55</v>
      </c>
      <c r="F79" s="25">
        <v>43543</v>
      </c>
      <c r="G79" s="24" t="s">
        <v>1625</v>
      </c>
      <c r="H79" s="24" t="s">
        <v>1638</v>
      </c>
      <c r="I79" s="24">
        <v>2019</v>
      </c>
      <c r="J79" s="24" t="s">
        <v>1627</v>
      </c>
      <c r="K79" s="24" t="s">
        <v>1628</v>
      </c>
      <c r="L79" s="24">
        <v>88</v>
      </c>
      <c r="M79" s="24">
        <v>25</v>
      </c>
      <c r="N79" s="24">
        <v>10</v>
      </c>
      <c r="O79" s="24">
        <v>880</v>
      </c>
      <c r="P79" s="24">
        <v>15</v>
      </c>
      <c r="Q79" s="24">
        <v>2200</v>
      </c>
      <c r="R79" s="24">
        <v>1320</v>
      </c>
      <c r="S79" s="24" t="s">
        <v>1629</v>
      </c>
      <c r="T79" s="24">
        <v>460</v>
      </c>
      <c r="U79" s="24" t="s">
        <v>39</v>
      </c>
      <c r="V79" s="28" t="s">
        <v>1660</v>
      </c>
      <c r="W79" s="24" t="s">
        <v>46</v>
      </c>
      <c r="X79" s="24" t="s">
        <v>30</v>
      </c>
    </row>
    <row r="80" spans="1:24" s="1" customFormat="1" x14ac:dyDescent="0.3">
      <c r="A80" s="24" t="s">
        <v>136</v>
      </c>
      <c r="B80" s="24" t="s">
        <v>24</v>
      </c>
      <c r="C80" s="24" t="s">
        <v>52</v>
      </c>
      <c r="D80" s="24" t="s">
        <v>44</v>
      </c>
      <c r="E80" s="24" t="s">
        <v>45</v>
      </c>
      <c r="F80" s="25">
        <v>43544</v>
      </c>
      <c r="G80" s="24" t="s">
        <v>1630</v>
      </c>
      <c r="H80" s="24" t="s">
        <v>1638</v>
      </c>
      <c r="I80" s="24">
        <v>2019</v>
      </c>
      <c r="J80" s="24" t="s">
        <v>1627</v>
      </c>
      <c r="K80" s="24" t="s">
        <v>1628</v>
      </c>
      <c r="L80" s="24">
        <v>57</v>
      </c>
      <c r="M80" s="24">
        <v>15</v>
      </c>
      <c r="N80" s="24">
        <v>5</v>
      </c>
      <c r="O80" s="24">
        <v>285</v>
      </c>
      <c r="P80" s="24">
        <v>10</v>
      </c>
      <c r="Q80" s="24">
        <v>855</v>
      </c>
      <c r="R80" s="24">
        <v>570</v>
      </c>
      <c r="S80" s="24" t="s">
        <v>1629</v>
      </c>
      <c r="T80" s="24">
        <v>573</v>
      </c>
      <c r="U80" s="24" t="s">
        <v>28</v>
      </c>
      <c r="V80" s="28" t="s">
        <v>1660</v>
      </c>
      <c r="W80" s="24" t="s">
        <v>29</v>
      </c>
      <c r="X80" s="24" t="s">
        <v>47</v>
      </c>
    </row>
    <row r="81" spans="1:24" s="1" customFormat="1" x14ac:dyDescent="0.3">
      <c r="A81" s="24" t="s">
        <v>137</v>
      </c>
      <c r="B81" s="24" t="s">
        <v>24</v>
      </c>
      <c r="C81" s="24" t="s">
        <v>52</v>
      </c>
      <c r="D81" s="24" t="s">
        <v>44</v>
      </c>
      <c r="E81" s="24" t="s">
        <v>59</v>
      </c>
      <c r="F81" s="25">
        <v>43545</v>
      </c>
      <c r="G81" s="24" t="s">
        <v>1631</v>
      </c>
      <c r="H81" s="24" t="s">
        <v>1638</v>
      </c>
      <c r="I81" s="24">
        <v>2019</v>
      </c>
      <c r="J81" s="24" t="s">
        <v>1627</v>
      </c>
      <c r="K81" s="24" t="s">
        <v>1628</v>
      </c>
      <c r="L81" s="24">
        <v>75</v>
      </c>
      <c r="M81" s="24">
        <v>15</v>
      </c>
      <c r="N81" s="24">
        <v>5</v>
      </c>
      <c r="O81" s="24">
        <v>375</v>
      </c>
      <c r="P81" s="24">
        <v>10</v>
      </c>
      <c r="Q81" s="24">
        <v>1125</v>
      </c>
      <c r="R81" s="24">
        <v>750</v>
      </c>
      <c r="S81" s="24" t="s">
        <v>1629</v>
      </c>
      <c r="T81" s="24">
        <v>699</v>
      </c>
      <c r="U81" s="24" t="s">
        <v>28</v>
      </c>
      <c r="V81" s="28" t="s">
        <v>1660</v>
      </c>
      <c r="W81" s="24" t="s">
        <v>40</v>
      </c>
      <c r="X81" s="24" t="s">
        <v>30</v>
      </c>
    </row>
    <row r="82" spans="1:24" s="1" customFormat="1" x14ac:dyDescent="0.3">
      <c r="A82" s="24" t="s">
        <v>138</v>
      </c>
      <c r="B82" s="24" t="s">
        <v>24</v>
      </c>
      <c r="C82" s="24" t="s">
        <v>72</v>
      </c>
      <c r="D82" s="24" t="s">
        <v>34</v>
      </c>
      <c r="E82" s="24" t="s">
        <v>59</v>
      </c>
      <c r="F82" s="25">
        <v>43546</v>
      </c>
      <c r="G82" s="24" t="s">
        <v>1632</v>
      </c>
      <c r="H82" s="24" t="s">
        <v>1638</v>
      </c>
      <c r="I82" s="24">
        <v>2019</v>
      </c>
      <c r="J82" s="24" t="s">
        <v>1627</v>
      </c>
      <c r="K82" s="24" t="s">
        <v>1628</v>
      </c>
      <c r="L82" s="24">
        <v>39</v>
      </c>
      <c r="M82" s="24">
        <v>5</v>
      </c>
      <c r="N82" s="24">
        <v>3</v>
      </c>
      <c r="O82" s="24">
        <v>117</v>
      </c>
      <c r="P82" s="24">
        <v>2</v>
      </c>
      <c r="Q82" s="24">
        <v>195</v>
      </c>
      <c r="R82" s="24">
        <v>78</v>
      </c>
      <c r="S82" s="24" t="s">
        <v>1629</v>
      </c>
      <c r="T82" s="24">
        <v>44</v>
      </c>
      <c r="U82" s="24" t="s">
        <v>39</v>
      </c>
      <c r="V82" s="28" t="s">
        <v>1661</v>
      </c>
      <c r="W82" s="24" t="s">
        <v>46</v>
      </c>
      <c r="X82" s="24" t="s">
        <v>47</v>
      </c>
    </row>
    <row r="83" spans="1:24" s="1" customFormat="1" x14ac:dyDescent="0.3">
      <c r="A83" s="24" t="s">
        <v>139</v>
      </c>
      <c r="B83" s="24" t="s">
        <v>63</v>
      </c>
      <c r="C83" s="24" t="s">
        <v>76</v>
      </c>
      <c r="D83" s="24" t="s">
        <v>34</v>
      </c>
      <c r="E83" s="24" t="s">
        <v>59</v>
      </c>
      <c r="F83" s="25">
        <v>43547</v>
      </c>
      <c r="G83" s="24" t="s">
        <v>1633</v>
      </c>
      <c r="H83" s="24" t="s">
        <v>1638</v>
      </c>
      <c r="I83" s="24">
        <v>2019</v>
      </c>
      <c r="J83" s="24" t="s">
        <v>1627</v>
      </c>
      <c r="K83" s="24" t="s">
        <v>1634</v>
      </c>
      <c r="L83" s="24">
        <v>65</v>
      </c>
      <c r="M83" s="24">
        <v>5</v>
      </c>
      <c r="N83" s="24">
        <v>3</v>
      </c>
      <c r="O83" s="24">
        <v>195</v>
      </c>
      <c r="P83" s="24">
        <v>2</v>
      </c>
      <c r="Q83" s="24">
        <v>325</v>
      </c>
      <c r="R83" s="24">
        <v>130</v>
      </c>
      <c r="S83" s="24" t="s">
        <v>1629</v>
      </c>
      <c r="T83" s="24">
        <v>17</v>
      </c>
      <c r="U83" s="24" t="s">
        <v>28</v>
      </c>
      <c r="V83" s="28" t="s">
        <v>1660</v>
      </c>
      <c r="W83" s="24" t="s">
        <v>68</v>
      </c>
      <c r="X83" s="24" t="s">
        <v>61</v>
      </c>
    </row>
    <row r="84" spans="1:24" s="1" customFormat="1" x14ac:dyDescent="0.3">
      <c r="A84" s="24" t="s">
        <v>140</v>
      </c>
      <c r="B84" s="24" t="s">
        <v>32</v>
      </c>
      <c r="C84" s="24" t="s">
        <v>52</v>
      </c>
      <c r="D84" s="24" t="s">
        <v>66</v>
      </c>
      <c r="E84" s="24" t="s">
        <v>45</v>
      </c>
      <c r="F84" s="25">
        <v>43548</v>
      </c>
      <c r="G84" s="24" t="s">
        <v>1635</v>
      </c>
      <c r="H84" s="24" t="s">
        <v>1638</v>
      </c>
      <c r="I84" s="24">
        <v>2019</v>
      </c>
      <c r="J84" s="24" t="s">
        <v>1627</v>
      </c>
      <c r="K84" s="24" t="s">
        <v>1634</v>
      </c>
      <c r="L84" s="24">
        <v>54</v>
      </c>
      <c r="M84" s="24">
        <v>25</v>
      </c>
      <c r="N84" s="24">
        <v>10</v>
      </c>
      <c r="O84" s="24">
        <v>540</v>
      </c>
      <c r="P84" s="24">
        <v>15</v>
      </c>
      <c r="Q84" s="24">
        <v>1350</v>
      </c>
      <c r="R84" s="24">
        <v>810</v>
      </c>
      <c r="S84" s="24" t="s">
        <v>1629</v>
      </c>
      <c r="T84" s="24">
        <v>442</v>
      </c>
      <c r="U84" s="24" t="s">
        <v>28</v>
      </c>
      <c r="V84" s="28" t="s">
        <v>1661</v>
      </c>
      <c r="W84" s="24" t="s">
        <v>40</v>
      </c>
      <c r="X84" s="24" t="s">
        <v>47</v>
      </c>
    </row>
    <row r="85" spans="1:24" s="1" customFormat="1" x14ac:dyDescent="0.3">
      <c r="A85" s="24" t="s">
        <v>141</v>
      </c>
      <c r="B85" s="24" t="s">
        <v>42</v>
      </c>
      <c r="C85" s="24" t="s">
        <v>70</v>
      </c>
      <c r="D85" s="24" t="s">
        <v>37</v>
      </c>
      <c r="E85" s="24" t="s">
        <v>59</v>
      </c>
      <c r="F85" s="25">
        <v>43549</v>
      </c>
      <c r="G85" s="24" t="s">
        <v>1636</v>
      </c>
      <c r="H85" s="24" t="s">
        <v>1638</v>
      </c>
      <c r="I85" s="24">
        <v>2019</v>
      </c>
      <c r="J85" s="24" t="s">
        <v>1627</v>
      </c>
      <c r="K85" s="24" t="s">
        <v>1628</v>
      </c>
      <c r="L85" s="24">
        <v>70</v>
      </c>
      <c r="M85" s="24">
        <v>5</v>
      </c>
      <c r="N85" s="24">
        <v>2</v>
      </c>
      <c r="O85" s="24">
        <v>140</v>
      </c>
      <c r="P85" s="24">
        <v>3</v>
      </c>
      <c r="Q85" s="24">
        <v>350</v>
      </c>
      <c r="R85" s="24">
        <v>210</v>
      </c>
      <c r="S85" s="24" t="s">
        <v>1629</v>
      </c>
      <c r="T85" s="24">
        <v>538</v>
      </c>
      <c r="U85" s="24" t="s">
        <v>39</v>
      </c>
      <c r="V85" s="28" t="s">
        <v>1661</v>
      </c>
      <c r="W85" s="24" t="s">
        <v>29</v>
      </c>
      <c r="X85" s="24" t="s">
        <v>30</v>
      </c>
    </row>
    <row r="86" spans="1:24" s="1" customFormat="1" x14ac:dyDescent="0.3">
      <c r="A86" s="24" t="s">
        <v>142</v>
      </c>
      <c r="B86" s="24" t="s">
        <v>32</v>
      </c>
      <c r="C86" s="24" t="s">
        <v>70</v>
      </c>
      <c r="D86" s="24" t="s">
        <v>37</v>
      </c>
      <c r="E86" s="24" t="s">
        <v>55</v>
      </c>
      <c r="F86" s="25">
        <v>43550</v>
      </c>
      <c r="G86" s="24" t="s">
        <v>1625</v>
      </c>
      <c r="H86" s="24" t="s">
        <v>1638</v>
      </c>
      <c r="I86" s="24">
        <v>2019</v>
      </c>
      <c r="J86" s="24" t="s">
        <v>1627</v>
      </c>
      <c r="K86" s="24" t="s">
        <v>1628</v>
      </c>
      <c r="L86" s="24">
        <v>84</v>
      </c>
      <c r="M86" s="24">
        <v>5</v>
      </c>
      <c r="N86" s="24">
        <v>2</v>
      </c>
      <c r="O86" s="24">
        <v>168</v>
      </c>
      <c r="P86" s="24">
        <v>3</v>
      </c>
      <c r="Q86" s="24">
        <v>420</v>
      </c>
      <c r="R86" s="24">
        <v>252</v>
      </c>
      <c r="S86" s="24" t="s">
        <v>1629</v>
      </c>
      <c r="T86" s="24">
        <v>923</v>
      </c>
      <c r="U86" s="24" t="s">
        <v>28</v>
      </c>
      <c r="V86" s="28" t="s">
        <v>1661</v>
      </c>
      <c r="W86" s="24" t="s">
        <v>29</v>
      </c>
      <c r="X86" s="24" t="s">
        <v>61</v>
      </c>
    </row>
    <row r="87" spans="1:24" s="1" customFormat="1" x14ac:dyDescent="0.3">
      <c r="A87" s="24" t="s">
        <v>143</v>
      </c>
      <c r="B87" s="24" t="s">
        <v>32</v>
      </c>
      <c r="C87" s="24" t="s">
        <v>70</v>
      </c>
      <c r="D87" s="24" t="s">
        <v>26</v>
      </c>
      <c r="E87" s="24" t="s">
        <v>45</v>
      </c>
      <c r="F87" s="25">
        <v>43551</v>
      </c>
      <c r="G87" s="24" t="s">
        <v>1630</v>
      </c>
      <c r="H87" s="24" t="s">
        <v>1638</v>
      </c>
      <c r="I87" s="24">
        <v>2019</v>
      </c>
      <c r="J87" s="24" t="s">
        <v>1627</v>
      </c>
      <c r="K87" s="24" t="s">
        <v>1628</v>
      </c>
      <c r="L87" s="24">
        <v>54</v>
      </c>
      <c r="M87" s="24">
        <v>5</v>
      </c>
      <c r="N87" s="24">
        <v>2</v>
      </c>
      <c r="O87" s="24">
        <v>108</v>
      </c>
      <c r="P87" s="24">
        <v>3</v>
      </c>
      <c r="Q87" s="24">
        <v>270</v>
      </c>
      <c r="R87" s="24">
        <v>162</v>
      </c>
      <c r="S87" s="24" t="s">
        <v>1629</v>
      </c>
      <c r="T87" s="24">
        <v>914</v>
      </c>
      <c r="U87" s="24" t="s">
        <v>39</v>
      </c>
      <c r="V87" s="28" t="s">
        <v>1660</v>
      </c>
      <c r="W87" s="24" t="s">
        <v>46</v>
      </c>
      <c r="X87" s="24" t="s">
        <v>47</v>
      </c>
    </row>
    <row r="88" spans="1:24" s="1" customFormat="1" x14ac:dyDescent="0.3">
      <c r="A88" s="24" t="s">
        <v>144</v>
      </c>
      <c r="B88" s="24" t="s">
        <v>32</v>
      </c>
      <c r="C88" s="24" t="s">
        <v>25</v>
      </c>
      <c r="D88" s="24" t="s">
        <v>34</v>
      </c>
      <c r="E88" s="24" t="s">
        <v>38</v>
      </c>
      <c r="F88" s="25">
        <v>43552</v>
      </c>
      <c r="G88" s="24" t="s">
        <v>1631</v>
      </c>
      <c r="H88" s="24" t="s">
        <v>1638</v>
      </c>
      <c r="I88" s="24">
        <v>2019</v>
      </c>
      <c r="J88" s="24" t="s">
        <v>1627</v>
      </c>
      <c r="K88" s="24" t="s">
        <v>1628</v>
      </c>
      <c r="L88" s="24">
        <v>81</v>
      </c>
      <c r="M88" s="24">
        <v>5</v>
      </c>
      <c r="N88" s="24">
        <v>3</v>
      </c>
      <c r="O88" s="24">
        <v>243</v>
      </c>
      <c r="P88" s="24">
        <v>2</v>
      </c>
      <c r="Q88" s="24">
        <v>405</v>
      </c>
      <c r="R88" s="24">
        <v>162</v>
      </c>
      <c r="S88" s="24" t="s">
        <v>1629</v>
      </c>
      <c r="T88" s="24">
        <v>955</v>
      </c>
      <c r="U88" s="24" t="s">
        <v>28</v>
      </c>
      <c r="V88" s="28" t="s">
        <v>1660</v>
      </c>
      <c r="W88" s="24" t="s">
        <v>68</v>
      </c>
      <c r="X88" s="24" t="s">
        <v>61</v>
      </c>
    </row>
    <row r="89" spans="1:24" s="1" customFormat="1" x14ac:dyDescent="0.3">
      <c r="A89" s="24" t="s">
        <v>145</v>
      </c>
      <c r="B89" s="24" t="s">
        <v>32</v>
      </c>
      <c r="C89" s="24" t="s">
        <v>36</v>
      </c>
      <c r="D89" s="24" t="s">
        <v>58</v>
      </c>
      <c r="E89" s="24" t="s">
        <v>27</v>
      </c>
      <c r="F89" s="25">
        <v>43553</v>
      </c>
      <c r="G89" s="24" t="s">
        <v>1632</v>
      </c>
      <c r="H89" s="24" t="s">
        <v>1638</v>
      </c>
      <c r="I89" s="24">
        <v>2019</v>
      </c>
      <c r="J89" s="24" t="s">
        <v>1627</v>
      </c>
      <c r="K89" s="24" t="s">
        <v>1628</v>
      </c>
      <c r="L89" s="24">
        <v>52</v>
      </c>
      <c r="M89" s="24">
        <v>10</v>
      </c>
      <c r="N89" s="24">
        <v>4</v>
      </c>
      <c r="O89" s="24">
        <v>208</v>
      </c>
      <c r="P89" s="24">
        <v>6</v>
      </c>
      <c r="Q89" s="24">
        <v>520</v>
      </c>
      <c r="R89" s="24">
        <v>312</v>
      </c>
      <c r="S89" s="24" t="s">
        <v>1629</v>
      </c>
      <c r="T89" s="24">
        <v>602</v>
      </c>
      <c r="U89" s="24" t="s">
        <v>39</v>
      </c>
      <c r="V89" s="28" t="s">
        <v>1661</v>
      </c>
      <c r="W89" s="24" t="s">
        <v>46</v>
      </c>
      <c r="X89" s="24" t="s">
        <v>61</v>
      </c>
    </row>
    <row r="90" spans="1:24" s="1" customFormat="1" x14ac:dyDescent="0.3">
      <c r="A90" s="24" t="s">
        <v>146</v>
      </c>
      <c r="B90" s="24" t="s">
        <v>63</v>
      </c>
      <c r="C90" s="24" t="s">
        <v>25</v>
      </c>
      <c r="D90" s="24" t="s">
        <v>58</v>
      </c>
      <c r="E90" s="24" t="s">
        <v>55</v>
      </c>
      <c r="F90" s="25">
        <v>43554</v>
      </c>
      <c r="G90" s="24" t="s">
        <v>1633</v>
      </c>
      <c r="H90" s="24" t="s">
        <v>1638</v>
      </c>
      <c r="I90" s="24">
        <v>2019</v>
      </c>
      <c r="J90" s="24" t="s">
        <v>1627</v>
      </c>
      <c r="K90" s="24" t="s">
        <v>1634</v>
      </c>
      <c r="L90" s="24">
        <v>50</v>
      </c>
      <c r="M90" s="24">
        <v>10</v>
      </c>
      <c r="N90" s="24">
        <v>4</v>
      </c>
      <c r="O90" s="24">
        <v>200</v>
      </c>
      <c r="P90" s="24">
        <v>6</v>
      </c>
      <c r="Q90" s="24">
        <v>500</v>
      </c>
      <c r="R90" s="24">
        <v>300</v>
      </c>
      <c r="S90" s="24" t="s">
        <v>1629</v>
      </c>
      <c r="T90" s="24">
        <v>781</v>
      </c>
      <c r="U90" s="24" t="s">
        <v>39</v>
      </c>
      <c r="V90" s="28" t="s">
        <v>1660</v>
      </c>
      <c r="W90" s="24" t="s">
        <v>46</v>
      </c>
      <c r="X90" s="24" t="s">
        <v>61</v>
      </c>
    </row>
    <row r="91" spans="1:24" s="1" customFormat="1" x14ac:dyDescent="0.3">
      <c r="A91" s="24" t="s">
        <v>147</v>
      </c>
      <c r="B91" s="24" t="s">
        <v>42</v>
      </c>
      <c r="C91" s="24" t="s">
        <v>72</v>
      </c>
      <c r="D91" s="24" t="s">
        <v>26</v>
      </c>
      <c r="E91" s="24" t="s">
        <v>50</v>
      </c>
      <c r="F91" s="25">
        <v>43555</v>
      </c>
      <c r="G91" s="24" t="s">
        <v>1635</v>
      </c>
      <c r="H91" s="24" t="s">
        <v>1638</v>
      </c>
      <c r="I91" s="24">
        <v>2019</v>
      </c>
      <c r="J91" s="24" t="s">
        <v>1627</v>
      </c>
      <c r="K91" s="24" t="s">
        <v>1634</v>
      </c>
      <c r="L91" s="24">
        <v>11</v>
      </c>
      <c r="M91" s="24">
        <v>5</v>
      </c>
      <c r="N91" s="24">
        <v>2</v>
      </c>
      <c r="O91" s="24">
        <v>22</v>
      </c>
      <c r="P91" s="24">
        <v>3</v>
      </c>
      <c r="Q91" s="24">
        <v>55</v>
      </c>
      <c r="R91" s="24">
        <v>33</v>
      </c>
      <c r="S91" s="24" t="s">
        <v>1629</v>
      </c>
      <c r="T91" s="24">
        <v>73</v>
      </c>
      <c r="U91" s="24" t="s">
        <v>39</v>
      </c>
      <c r="V91" s="28" t="s">
        <v>1660</v>
      </c>
      <c r="W91" s="24" t="s">
        <v>68</v>
      </c>
      <c r="X91" s="24" t="s">
        <v>47</v>
      </c>
    </row>
    <row r="92" spans="1:24" s="1" customFormat="1" x14ac:dyDescent="0.3">
      <c r="A92" s="24" t="s">
        <v>148</v>
      </c>
      <c r="B92" s="24" t="s">
        <v>32</v>
      </c>
      <c r="C92" s="24" t="s">
        <v>33</v>
      </c>
      <c r="D92" s="24" t="s">
        <v>66</v>
      </c>
      <c r="E92" s="24" t="s">
        <v>45</v>
      </c>
      <c r="F92" s="25">
        <v>43556</v>
      </c>
      <c r="G92" s="24" t="s">
        <v>1636</v>
      </c>
      <c r="H92" s="24" t="s">
        <v>1639</v>
      </c>
      <c r="I92" s="24">
        <v>2019</v>
      </c>
      <c r="J92" s="24" t="s">
        <v>1640</v>
      </c>
      <c r="K92" s="24" t="s">
        <v>1628</v>
      </c>
      <c r="L92" s="24">
        <v>89</v>
      </c>
      <c r="M92" s="24">
        <v>25</v>
      </c>
      <c r="N92" s="24">
        <v>10</v>
      </c>
      <c r="O92" s="24">
        <v>890</v>
      </c>
      <c r="P92" s="24">
        <v>15</v>
      </c>
      <c r="Q92" s="24">
        <v>2225</v>
      </c>
      <c r="R92" s="24">
        <v>1335</v>
      </c>
      <c r="S92" s="24" t="s">
        <v>1629</v>
      </c>
      <c r="T92" s="24">
        <v>555</v>
      </c>
      <c r="U92" s="24" t="s">
        <v>28</v>
      </c>
      <c r="V92" s="28" t="s">
        <v>1660</v>
      </c>
      <c r="W92" s="24" t="s">
        <v>46</v>
      </c>
      <c r="X92" s="24" t="s">
        <v>30</v>
      </c>
    </row>
    <row r="93" spans="1:24" s="1" customFormat="1" x14ac:dyDescent="0.3">
      <c r="A93" s="24" t="s">
        <v>149</v>
      </c>
      <c r="B93" s="24" t="s">
        <v>32</v>
      </c>
      <c r="C93" s="24" t="s">
        <v>70</v>
      </c>
      <c r="D93" s="24" t="s">
        <v>37</v>
      </c>
      <c r="E93" s="24" t="s">
        <v>27</v>
      </c>
      <c r="F93" s="25">
        <v>43557</v>
      </c>
      <c r="G93" s="24" t="s">
        <v>1625</v>
      </c>
      <c r="H93" s="24" t="s">
        <v>1639</v>
      </c>
      <c r="I93" s="24">
        <v>2019</v>
      </c>
      <c r="J93" s="24" t="s">
        <v>1640</v>
      </c>
      <c r="K93" s="24" t="s">
        <v>1628</v>
      </c>
      <c r="L93" s="24">
        <v>20</v>
      </c>
      <c r="M93" s="24">
        <v>5</v>
      </c>
      <c r="N93" s="24">
        <v>2</v>
      </c>
      <c r="O93" s="24">
        <v>40</v>
      </c>
      <c r="P93" s="24">
        <v>3</v>
      </c>
      <c r="Q93" s="24">
        <v>100</v>
      </c>
      <c r="R93" s="24">
        <v>60</v>
      </c>
      <c r="S93" s="24" t="s">
        <v>1629</v>
      </c>
      <c r="T93" s="24">
        <v>449</v>
      </c>
      <c r="U93" s="24" t="s">
        <v>39</v>
      </c>
      <c r="V93" s="28" t="s">
        <v>1661</v>
      </c>
      <c r="W93" s="24" t="s">
        <v>68</v>
      </c>
      <c r="X93" s="24" t="s">
        <v>30</v>
      </c>
    </row>
    <row r="94" spans="1:24" s="1" customFormat="1" x14ac:dyDescent="0.3">
      <c r="A94" s="24" t="s">
        <v>150</v>
      </c>
      <c r="B94" s="24" t="s">
        <v>24</v>
      </c>
      <c r="C94" s="24" t="s">
        <v>25</v>
      </c>
      <c r="D94" s="24" t="s">
        <v>44</v>
      </c>
      <c r="E94" s="24" t="s">
        <v>27</v>
      </c>
      <c r="F94" s="25">
        <v>43558</v>
      </c>
      <c r="G94" s="24" t="s">
        <v>1630</v>
      </c>
      <c r="H94" s="24" t="s">
        <v>1639</v>
      </c>
      <c r="I94" s="24">
        <v>2019</v>
      </c>
      <c r="J94" s="24" t="s">
        <v>1640</v>
      </c>
      <c r="K94" s="24" t="s">
        <v>1628</v>
      </c>
      <c r="L94" s="24">
        <v>83</v>
      </c>
      <c r="M94" s="24">
        <v>15</v>
      </c>
      <c r="N94" s="24">
        <v>5</v>
      </c>
      <c r="O94" s="24">
        <v>415</v>
      </c>
      <c r="P94" s="24">
        <v>10</v>
      </c>
      <c r="Q94" s="24">
        <v>1245</v>
      </c>
      <c r="R94" s="24">
        <v>830</v>
      </c>
      <c r="S94" s="24" t="s">
        <v>1629</v>
      </c>
      <c r="T94" s="24">
        <v>993</v>
      </c>
      <c r="U94" s="24" t="s">
        <v>28</v>
      </c>
      <c r="V94" s="28" t="s">
        <v>1661</v>
      </c>
      <c r="W94" s="24" t="s">
        <v>46</v>
      </c>
      <c r="X94" s="24" t="s">
        <v>30</v>
      </c>
    </row>
    <row r="95" spans="1:24" s="1" customFormat="1" x14ac:dyDescent="0.3">
      <c r="A95" s="24" t="s">
        <v>151</v>
      </c>
      <c r="B95" s="24" t="s">
        <v>24</v>
      </c>
      <c r="C95" s="24" t="s">
        <v>52</v>
      </c>
      <c r="D95" s="24" t="s">
        <v>66</v>
      </c>
      <c r="E95" s="24" t="s">
        <v>50</v>
      </c>
      <c r="F95" s="25">
        <v>43559</v>
      </c>
      <c r="G95" s="24" t="s">
        <v>1631</v>
      </c>
      <c r="H95" s="24" t="s">
        <v>1639</v>
      </c>
      <c r="I95" s="24">
        <v>2019</v>
      </c>
      <c r="J95" s="24" t="s">
        <v>1640</v>
      </c>
      <c r="K95" s="24" t="s">
        <v>1628</v>
      </c>
      <c r="L95" s="24">
        <v>99</v>
      </c>
      <c r="M95" s="24">
        <v>25</v>
      </c>
      <c r="N95" s="24">
        <v>10</v>
      </c>
      <c r="O95" s="24">
        <v>990</v>
      </c>
      <c r="P95" s="24">
        <v>15</v>
      </c>
      <c r="Q95" s="24">
        <v>2475</v>
      </c>
      <c r="R95" s="24">
        <v>1485</v>
      </c>
      <c r="S95" s="24" t="s">
        <v>1629</v>
      </c>
      <c r="T95" s="24">
        <v>3</v>
      </c>
      <c r="U95" s="24" t="s">
        <v>39</v>
      </c>
      <c r="V95" s="28" t="s">
        <v>1660</v>
      </c>
      <c r="W95" s="24" t="s">
        <v>40</v>
      </c>
      <c r="X95" s="24" t="s">
        <v>30</v>
      </c>
    </row>
    <row r="96" spans="1:24" s="1" customFormat="1" x14ac:dyDescent="0.3">
      <c r="A96" s="24" t="s">
        <v>152</v>
      </c>
      <c r="B96" s="24" t="s">
        <v>63</v>
      </c>
      <c r="C96" s="24" t="s">
        <v>36</v>
      </c>
      <c r="D96" s="24" t="s">
        <v>58</v>
      </c>
      <c r="E96" s="24" t="s">
        <v>50</v>
      </c>
      <c r="F96" s="25">
        <v>43560</v>
      </c>
      <c r="G96" s="24" t="s">
        <v>1632</v>
      </c>
      <c r="H96" s="24" t="s">
        <v>1639</v>
      </c>
      <c r="I96" s="24">
        <v>2019</v>
      </c>
      <c r="J96" s="24" t="s">
        <v>1640</v>
      </c>
      <c r="K96" s="24" t="s">
        <v>1628</v>
      </c>
      <c r="L96" s="24">
        <v>61</v>
      </c>
      <c r="M96" s="24">
        <v>10</v>
      </c>
      <c r="N96" s="24">
        <v>4</v>
      </c>
      <c r="O96" s="24">
        <v>244</v>
      </c>
      <c r="P96" s="24">
        <v>6</v>
      </c>
      <c r="Q96" s="24">
        <v>610</v>
      </c>
      <c r="R96" s="24">
        <v>366</v>
      </c>
      <c r="S96" s="24" t="s">
        <v>1629</v>
      </c>
      <c r="T96" s="24">
        <v>791</v>
      </c>
      <c r="U96" s="24" t="s">
        <v>39</v>
      </c>
      <c r="V96" s="28" t="s">
        <v>1660</v>
      </c>
      <c r="W96" s="24" t="s">
        <v>68</v>
      </c>
      <c r="X96" s="24" t="s">
        <v>30</v>
      </c>
    </row>
    <row r="97" spans="1:24" s="1" customFormat="1" x14ac:dyDescent="0.3">
      <c r="A97" s="24" t="s">
        <v>153</v>
      </c>
      <c r="B97" s="24" t="s">
        <v>63</v>
      </c>
      <c r="C97" s="24" t="s">
        <v>70</v>
      </c>
      <c r="D97" s="24" t="s">
        <v>34</v>
      </c>
      <c r="E97" s="24" t="s">
        <v>50</v>
      </c>
      <c r="F97" s="25">
        <v>43561</v>
      </c>
      <c r="G97" s="24" t="s">
        <v>1633</v>
      </c>
      <c r="H97" s="24" t="s">
        <v>1639</v>
      </c>
      <c r="I97" s="24">
        <v>2019</v>
      </c>
      <c r="J97" s="24" t="s">
        <v>1640</v>
      </c>
      <c r="K97" s="24" t="s">
        <v>1634</v>
      </c>
      <c r="L97" s="24">
        <v>17</v>
      </c>
      <c r="M97" s="24">
        <v>5</v>
      </c>
      <c r="N97" s="24">
        <v>3</v>
      </c>
      <c r="O97" s="24">
        <v>51</v>
      </c>
      <c r="P97" s="24">
        <v>2</v>
      </c>
      <c r="Q97" s="24">
        <v>85</v>
      </c>
      <c r="R97" s="24">
        <v>34</v>
      </c>
      <c r="S97" s="24" t="s">
        <v>1629</v>
      </c>
      <c r="T97" s="24">
        <v>112</v>
      </c>
      <c r="U97" s="24" t="s">
        <v>39</v>
      </c>
      <c r="V97" s="28" t="s">
        <v>1661</v>
      </c>
      <c r="W97" s="24" t="s">
        <v>40</v>
      </c>
      <c r="X97" s="24" t="s">
        <v>30</v>
      </c>
    </row>
    <row r="98" spans="1:24" s="1" customFormat="1" x14ac:dyDescent="0.3">
      <c r="A98" s="24" t="s">
        <v>154</v>
      </c>
      <c r="B98" s="24" t="s">
        <v>24</v>
      </c>
      <c r="C98" s="24" t="s">
        <v>25</v>
      </c>
      <c r="D98" s="24" t="s">
        <v>44</v>
      </c>
      <c r="E98" s="24" t="s">
        <v>50</v>
      </c>
      <c r="F98" s="25">
        <v>43562</v>
      </c>
      <c r="G98" s="24" t="s">
        <v>1635</v>
      </c>
      <c r="H98" s="24" t="s">
        <v>1639</v>
      </c>
      <c r="I98" s="24">
        <v>2019</v>
      </c>
      <c r="J98" s="24" t="s">
        <v>1640</v>
      </c>
      <c r="K98" s="24" t="s">
        <v>1634</v>
      </c>
      <c r="L98" s="24">
        <v>68</v>
      </c>
      <c r="M98" s="24">
        <v>15</v>
      </c>
      <c r="N98" s="24">
        <v>5</v>
      </c>
      <c r="O98" s="24">
        <v>340</v>
      </c>
      <c r="P98" s="24">
        <v>10</v>
      </c>
      <c r="Q98" s="24">
        <v>1020</v>
      </c>
      <c r="R98" s="24">
        <v>680</v>
      </c>
      <c r="S98" s="24" t="s">
        <v>1629</v>
      </c>
      <c r="T98" s="24">
        <v>679</v>
      </c>
      <c r="U98" s="24" t="s">
        <v>39</v>
      </c>
      <c r="V98" s="28" t="s">
        <v>1661</v>
      </c>
      <c r="W98" s="24" t="s">
        <v>29</v>
      </c>
      <c r="X98" s="24" t="s">
        <v>30</v>
      </c>
    </row>
    <row r="99" spans="1:24" s="1" customFormat="1" x14ac:dyDescent="0.3">
      <c r="A99" s="24" t="s">
        <v>155</v>
      </c>
      <c r="B99" s="24" t="s">
        <v>24</v>
      </c>
      <c r="C99" s="24" t="s">
        <v>54</v>
      </c>
      <c r="D99" s="24" t="s">
        <v>34</v>
      </c>
      <c r="E99" s="24" t="s">
        <v>55</v>
      </c>
      <c r="F99" s="25">
        <v>43563</v>
      </c>
      <c r="G99" s="24" t="s">
        <v>1636</v>
      </c>
      <c r="H99" s="24" t="s">
        <v>1639</v>
      </c>
      <c r="I99" s="24">
        <v>2019</v>
      </c>
      <c r="J99" s="24" t="s">
        <v>1640</v>
      </c>
      <c r="K99" s="24" t="s">
        <v>1628</v>
      </c>
      <c r="L99" s="24">
        <v>87</v>
      </c>
      <c r="M99" s="24">
        <v>5</v>
      </c>
      <c r="N99" s="24">
        <v>3</v>
      </c>
      <c r="O99" s="24">
        <v>261</v>
      </c>
      <c r="P99" s="24">
        <v>2</v>
      </c>
      <c r="Q99" s="24">
        <v>435</v>
      </c>
      <c r="R99" s="24">
        <v>174</v>
      </c>
      <c r="S99" s="24" t="s">
        <v>1629</v>
      </c>
      <c r="T99" s="24">
        <v>856</v>
      </c>
      <c r="U99" s="24" t="s">
        <v>39</v>
      </c>
      <c r="V99" s="28" t="s">
        <v>1661</v>
      </c>
      <c r="W99" s="24" t="s">
        <v>68</v>
      </c>
      <c r="X99" s="24" t="s">
        <v>30</v>
      </c>
    </row>
    <row r="100" spans="1:24" s="1" customFormat="1" x14ac:dyDescent="0.3">
      <c r="A100" s="24" t="s">
        <v>156</v>
      </c>
      <c r="B100" s="24" t="s">
        <v>32</v>
      </c>
      <c r="C100" s="24" t="s">
        <v>25</v>
      </c>
      <c r="D100" s="24" t="s">
        <v>58</v>
      </c>
      <c r="E100" s="24" t="s">
        <v>45</v>
      </c>
      <c r="F100" s="25">
        <v>43564</v>
      </c>
      <c r="G100" s="24" t="s">
        <v>1625</v>
      </c>
      <c r="H100" s="24" t="s">
        <v>1639</v>
      </c>
      <c r="I100" s="24">
        <v>2019</v>
      </c>
      <c r="J100" s="24" t="s">
        <v>1640</v>
      </c>
      <c r="K100" s="24" t="s">
        <v>1628</v>
      </c>
      <c r="L100" s="24">
        <v>48</v>
      </c>
      <c r="M100" s="24">
        <v>10</v>
      </c>
      <c r="N100" s="24">
        <v>4</v>
      </c>
      <c r="O100" s="24">
        <v>192</v>
      </c>
      <c r="P100" s="24">
        <v>6</v>
      </c>
      <c r="Q100" s="24">
        <v>480</v>
      </c>
      <c r="R100" s="24">
        <v>288</v>
      </c>
      <c r="S100" s="24" t="s">
        <v>1629</v>
      </c>
      <c r="T100" s="24">
        <v>267</v>
      </c>
      <c r="U100" s="24" t="s">
        <v>39</v>
      </c>
      <c r="V100" s="28" t="s">
        <v>1660</v>
      </c>
      <c r="W100" s="24" t="s">
        <v>29</v>
      </c>
      <c r="X100" s="24" t="s">
        <v>30</v>
      </c>
    </row>
    <row r="101" spans="1:24" s="1" customFormat="1" x14ac:dyDescent="0.3">
      <c r="A101" s="24" t="s">
        <v>157</v>
      </c>
      <c r="B101" s="24" t="s">
        <v>32</v>
      </c>
      <c r="C101" s="24" t="s">
        <v>76</v>
      </c>
      <c r="D101" s="24" t="s">
        <v>37</v>
      </c>
      <c r="E101" s="24" t="s">
        <v>45</v>
      </c>
      <c r="F101" s="25">
        <v>43565</v>
      </c>
      <c r="G101" s="24" t="s">
        <v>1630</v>
      </c>
      <c r="H101" s="24" t="s">
        <v>1639</v>
      </c>
      <c r="I101" s="24">
        <v>2019</v>
      </c>
      <c r="J101" s="24" t="s">
        <v>1640</v>
      </c>
      <c r="K101" s="24" t="s">
        <v>1628</v>
      </c>
      <c r="L101" s="24">
        <v>50</v>
      </c>
      <c r="M101" s="24">
        <v>5</v>
      </c>
      <c r="N101" s="24">
        <v>2</v>
      </c>
      <c r="O101" s="24">
        <v>100</v>
      </c>
      <c r="P101" s="24">
        <v>3</v>
      </c>
      <c r="Q101" s="24">
        <v>250</v>
      </c>
      <c r="R101" s="24">
        <v>150</v>
      </c>
      <c r="S101" s="24" t="s">
        <v>1629</v>
      </c>
      <c r="T101" s="24">
        <v>702</v>
      </c>
      <c r="U101" s="24" t="s">
        <v>39</v>
      </c>
      <c r="V101" s="28" t="s">
        <v>1660</v>
      </c>
      <c r="W101" s="24" t="s">
        <v>68</v>
      </c>
      <c r="X101" s="24" t="s">
        <v>30</v>
      </c>
    </row>
    <row r="102" spans="1:24" s="1" customFormat="1" x14ac:dyDescent="0.3">
      <c r="A102" s="24" t="s">
        <v>158</v>
      </c>
      <c r="B102" s="24" t="s">
        <v>32</v>
      </c>
      <c r="C102" s="24" t="s">
        <v>36</v>
      </c>
      <c r="D102" s="24" t="s">
        <v>66</v>
      </c>
      <c r="E102" s="24" t="s">
        <v>50</v>
      </c>
      <c r="F102" s="25">
        <v>43566</v>
      </c>
      <c r="G102" s="24" t="s">
        <v>1631</v>
      </c>
      <c r="H102" s="24" t="s">
        <v>1639</v>
      </c>
      <c r="I102" s="24">
        <v>2019</v>
      </c>
      <c r="J102" s="24" t="s">
        <v>1640</v>
      </c>
      <c r="K102" s="24" t="s">
        <v>1628</v>
      </c>
      <c r="L102" s="24">
        <v>55</v>
      </c>
      <c r="M102" s="24">
        <v>25</v>
      </c>
      <c r="N102" s="24">
        <v>10</v>
      </c>
      <c r="O102" s="24">
        <v>550</v>
      </c>
      <c r="P102" s="24">
        <v>15</v>
      </c>
      <c r="Q102" s="24">
        <v>1375</v>
      </c>
      <c r="R102" s="24">
        <v>825</v>
      </c>
      <c r="S102" s="24" t="s">
        <v>1629</v>
      </c>
      <c r="T102" s="24">
        <v>779</v>
      </c>
      <c r="U102" s="24" t="s">
        <v>39</v>
      </c>
      <c r="V102" s="28" t="s">
        <v>1660</v>
      </c>
      <c r="W102" s="24" t="s">
        <v>68</v>
      </c>
      <c r="X102" s="24" t="s">
        <v>61</v>
      </c>
    </row>
    <row r="103" spans="1:24" s="1" customFormat="1" x14ac:dyDescent="0.3">
      <c r="A103" s="24" t="s">
        <v>159</v>
      </c>
      <c r="B103" s="24" t="s">
        <v>63</v>
      </c>
      <c r="C103" s="24" t="s">
        <v>70</v>
      </c>
      <c r="D103" s="24" t="s">
        <v>44</v>
      </c>
      <c r="E103" s="24" t="s">
        <v>55</v>
      </c>
      <c r="F103" s="25">
        <v>43567</v>
      </c>
      <c r="G103" s="24" t="s">
        <v>1632</v>
      </c>
      <c r="H103" s="24" t="s">
        <v>1639</v>
      </c>
      <c r="I103" s="24">
        <v>2019</v>
      </c>
      <c r="J103" s="24" t="s">
        <v>1640</v>
      </c>
      <c r="K103" s="24" t="s">
        <v>1628</v>
      </c>
      <c r="L103" s="24">
        <v>46</v>
      </c>
      <c r="M103" s="24">
        <v>15</v>
      </c>
      <c r="N103" s="24">
        <v>5</v>
      </c>
      <c r="O103" s="24">
        <v>230</v>
      </c>
      <c r="P103" s="24">
        <v>10</v>
      </c>
      <c r="Q103" s="24">
        <v>690</v>
      </c>
      <c r="R103" s="24">
        <v>460</v>
      </c>
      <c r="S103" s="24" t="s">
        <v>1629</v>
      </c>
      <c r="T103" s="24">
        <v>78</v>
      </c>
      <c r="U103" s="24" t="s">
        <v>28</v>
      </c>
      <c r="V103" s="28" t="s">
        <v>1660</v>
      </c>
      <c r="W103" s="24" t="s">
        <v>29</v>
      </c>
      <c r="X103" s="24" t="s">
        <v>61</v>
      </c>
    </row>
    <row r="104" spans="1:24" s="1" customFormat="1" x14ac:dyDescent="0.3">
      <c r="A104" s="24" t="s">
        <v>160</v>
      </c>
      <c r="B104" s="24" t="s">
        <v>42</v>
      </c>
      <c r="C104" s="24" t="s">
        <v>25</v>
      </c>
      <c r="D104" s="24" t="s">
        <v>66</v>
      </c>
      <c r="E104" s="24" t="s">
        <v>38</v>
      </c>
      <c r="F104" s="25">
        <v>43568</v>
      </c>
      <c r="G104" s="24" t="s">
        <v>1633</v>
      </c>
      <c r="H104" s="24" t="s">
        <v>1639</v>
      </c>
      <c r="I104" s="24">
        <v>2019</v>
      </c>
      <c r="J104" s="24" t="s">
        <v>1640</v>
      </c>
      <c r="K104" s="24" t="s">
        <v>1634</v>
      </c>
      <c r="L104" s="24">
        <v>36</v>
      </c>
      <c r="M104" s="24">
        <v>25</v>
      </c>
      <c r="N104" s="24">
        <v>10</v>
      </c>
      <c r="O104" s="24">
        <v>360</v>
      </c>
      <c r="P104" s="24">
        <v>15</v>
      </c>
      <c r="Q104" s="24">
        <v>900</v>
      </c>
      <c r="R104" s="24">
        <v>540</v>
      </c>
      <c r="S104" s="24" t="s">
        <v>1629</v>
      </c>
      <c r="T104" s="24">
        <v>328</v>
      </c>
      <c r="U104" s="24" t="s">
        <v>39</v>
      </c>
      <c r="V104" s="28" t="s">
        <v>1661</v>
      </c>
      <c r="W104" s="24" t="s">
        <v>40</v>
      </c>
      <c r="X104" s="24" t="s">
        <v>47</v>
      </c>
    </row>
    <row r="105" spans="1:24" s="1" customFormat="1" x14ac:dyDescent="0.3">
      <c r="A105" s="24" t="s">
        <v>161</v>
      </c>
      <c r="B105" s="24" t="s">
        <v>42</v>
      </c>
      <c r="C105" s="24" t="s">
        <v>25</v>
      </c>
      <c r="D105" s="24" t="s">
        <v>26</v>
      </c>
      <c r="E105" s="24" t="s">
        <v>50</v>
      </c>
      <c r="F105" s="25">
        <v>43569</v>
      </c>
      <c r="G105" s="24" t="s">
        <v>1635</v>
      </c>
      <c r="H105" s="24" t="s">
        <v>1639</v>
      </c>
      <c r="I105" s="24">
        <v>2019</v>
      </c>
      <c r="J105" s="24" t="s">
        <v>1640</v>
      </c>
      <c r="K105" s="24" t="s">
        <v>1634</v>
      </c>
      <c r="L105" s="24">
        <v>23</v>
      </c>
      <c r="M105" s="24">
        <v>5</v>
      </c>
      <c r="N105" s="24">
        <v>2</v>
      </c>
      <c r="O105" s="24">
        <v>46</v>
      </c>
      <c r="P105" s="24">
        <v>3</v>
      </c>
      <c r="Q105" s="24">
        <v>115</v>
      </c>
      <c r="R105" s="24">
        <v>69</v>
      </c>
      <c r="S105" s="24" t="s">
        <v>1629</v>
      </c>
      <c r="T105" s="24">
        <v>137</v>
      </c>
      <c r="U105" s="24" t="s">
        <v>28</v>
      </c>
      <c r="V105" s="28" t="s">
        <v>1660</v>
      </c>
      <c r="W105" s="24" t="s">
        <v>40</v>
      </c>
      <c r="X105" s="24" t="s">
        <v>30</v>
      </c>
    </row>
    <row r="106" spans="1:24" s="1" customFormat="1" x14ac:dyDescent="0.3">
      <c r="A106" s="24" t="s">
        <v>162</v>
      </c>
      <c r="B106" s="24" t="s">
        <v>63</v>
      </c>
      <c r="C106" s="24" t="s">
        <v>54</v>
      </c>
      <c r="D106" s="24" t="s">
        <v>44</v>
      </c>
      <c r="E106" s="24" t="s">
        <v>38</v>
      </c>
      <c r="F106" s="25">
        <v>43570</v>
      </c>
      <c r="G106" s="24" t="s">
        <v>1636</v>
      </c>
      <c r="H106" s="24" t="s">
        <v>1639</v>
      </c>
      <c r="I106" s="24">
        <v>2019</v>
      </c>
      <c r="J106" s="24" t="s">
        <v>1640</v>
      </c>
      <c r="K106" s="24" t="s">
        <v>1628</v>
      </c>
      <c r="L106" s="24">
        <v>46</v>
      </c>
      <c r="M106" s="24">
        <v>15</v>
      </c>
      <c r="N106" s="24">
        <v>5</v>
      </c>
      <c r="O106" s="24">
        <v>230</v>
      </c>
      <c r="P106" s="24">
        <v>10</v>
      </c>
      <c r="Q106" s="24">
        <v>690</v>
      </c>
      <c r="R106" s="24">
        <v>460</v>
      </c>
      <c r="S106" s="24" t="s">
        <v>1629</v>
      </c>
      <c r="T106" s="24">
        <v>259</v>
      </c>
      <c r="U106" s="24" t="s">
        <v>28</v>
      </c>
      <c r="V106" s="28" t="s">
        <v>1660</v>
      </c>
      <c r="W106" s="24" t="s">
        <v>68</v>
      </c>
      <c r="X106" s="24" t="s">
        <v>30</v>
      </c>
    </row>
    <row r="107" spans="1:24" s="1" customFormat="1" x14ac:dyDescent="0.3">
      <c r="A107" s="24" t="s">
        <v>163</v>
      </c>
      <c r="B107" s="24" t="s">
        <v>32</v>
      </c>
      <c r="C107" s="24" t="s">
        <v>70</v>
      </c>
      <c r="D107" s="24" t="s">
        <v>37</v>
      </c>
      <c r="E107" s="24" t="s">
        <v>59</v>
      </c>
      <c r="F107" s="25">
        <v>43571</v>
      </c>
      <c r="G107" s="24" t="s">
        <v>1625</v>
      </c>
      <c r="H107" s="24" t="s">
        <v>1639</v>
      </c>
      <c r="I107" s="24">
        <v>2019</v>
      </c>
      <c r="J107" s="24" t="s">
        <v>1640</v>
      </c>
      <c r="K107" s="24" t="s">
        <v>1628</v>
      </c>
      <c r="L107" s="24">
        <v>83</v>
      </c>
      <c r="M107" s="24">
        <v>5</v>
      </c>
      <c r="N107" s="24">
        <v>2</v>
      </c>
      <c r="O107" s="24">
        <v>166</v>
      </c>
      <c r="P107" s="24">
        <v>3</v>
      </c>
      <c r="Q107" s="24">
        <v>415</v>
      </c>
      <c r="R107" s="24">
        <v>249</v>
      </c>
      <c r="S107" s="24" t="s">
        <v>1629</v>
      </c>
      <c r="T107" s="24">
        <v>571</v>
      </c>
      <c r="U107" s="24" t="s">
        <v>28</v>
      </c>
      <c r="V107" s="28" t="s">
        <v>1660</v>
      </c>
      <c r="W107" s="24" t="s">
        <v>40</v>
      </c>
      <c r="X107" s="24" t="s">
        <v>30</v>
      </c>
    </row>
    <row r="108" spans="1:24" s="1" customFormat="1" x14ac:dyDescent="0.3">
      <c r="A108" s="24" t="s">
        <v>164</v>
      </c>
      <c r="B108" s="24" t="s">
        <v>63</v>
      </c>
      <c r="C108" s="24" t="s">
        <v>43</v>
      </c>
      <c r="D108" s="24" t="s">
        <v>44</v>
      </c>
      <c r="E108" s="24" t="s">
        <v>59</v>
      </c>
      <c r="F108" s="25">
        <v>43572</v>
      </c>
      <c r="G108" s="24" t="s">
        <v>1630</v>
      </c>
      <c r="H108" s="24" t="s">
        <v>1639</v>
      </c>
      <c r="I108" s="24">
        <v>2019</v>
      </c>
      <c r="J108" s="24" t="s">
        <v>1640</v>
      </c>
      <c r="K108" s="24" t="s">
        <v>1628</v>
      </c>
      <c r="L108" s="24">
        <v>35</v>
      </c>
      <c r="M108" s="24">
        <v>15</v>
      </c>
      <c r="N108" s="24">
        <v>5</v>
      </c>
      <c r="O108" s="24">
        <v>175</v>
      </c>
      <c r="P108" s="24">
        <v>10</v>
      </c>
      <c r="Q108" s="24">
        <v>525</v>
      </c>
      <c r="R108" s="24">
        <v>350</v>
      </c>
      <c r="S108" s="24" t="s">
        <v>1629</v>
      </c>
      <c r="T108" s="24">
        <v>848</v>
      </c>
      <c r="U108" s="24" t="s">
        <v>39</v>
      </c>
      <c r="V108" s="28" t="s">
        <v>1660</v>
      </c>
      <c r="W108" s="24" t="s">
        <v>68</v>
      </c>
      <c r="X108" s="24" t="s">
        <v>30</v>
      </c>
    </row>
    <row r="109" spans="1:24" s="1" customFormat="1" x14ac:dyDescent="0.3">
      <c r="A109" s="24" t="s">
        <v>165</v>
      </c>
      <c r="B109" s="24" t="s">
        <v>32</v>
      </c>
      <c r="C109" s="24" t="s">
        <v>25</v>
      </c>
      <c r="D109" s="24" t="s">
        <v>34</v>
      </c>
      <c r="E109" s="24" t="s">
        <v>27</v>
      </c>
      <c r="F109" s="25">
        <v>43573</v>
      </c>
      <c r="G109" s="24" t="s">
        <v>1631</v>
      </c>
      <c r="H109" s="24" t="s">
        <v>1639</v>
      </c>
      <c r="I109" s="24">
        <v>2019</v>
      </c>
      <c r="J109" s="24" t="s">
        <v>1640</v>
      </c>
      <c r="K109" s="24" t="s">
        <v>1628</v>
      </c>
      <c r="L109" s="24">
        <v>65</v>
      </c>
      <c r="M109" s="24">
        <v>5</v>
      </c>
      <c r="N109" s="24">
        <v>3</v>
      </c>
      <c r="O109" s="24">
        <v>195</v>
      </c>
      <c r="P109" s="24">
        <v>2</v>
      </c>
      <c r="Q109" s="24">
        <v>325</v>
      </c>
      <c r="R109" s="24">
        <v>130</v>
      </c>
      <c r="S109" s="24" t="s">
        <v>1629</v>
      </c>
      <c r="T109" s="24">
        <v>615</v>
      </c>
      <c r="U109" s="24" t="s">
        <v>28</v>
      </c>
      <c r="V109" s="28" t="s">
        <v>1661</v>
      </c>
      <c r="W109" s="24" t="s">
        <v>29</v>
      </c>
      <c r="X109" s="24" t="s">
        <v>30</v>
      </c>
    </row>
    <row r="110" spans="1:24" s="1" customFormat="1" x14ac:dyDescent="0.3">
      <c r="A110" s="24" t="s">
        <v>166</v>
      </c>
      <c r="B110" s="24" t="s">
        <v>24</v>
      </c>
      <c r="C110" s="24" t="s">
        <v>43</v>
      </c>
      <c r="D110" s="24" t="s">
        <v>49</v>
      </c>
      <c r="E110" s="24" t="s">
        <v>55</v>
      </c>
      <c r="F110" s="25">
        <v>43574</v>
      </c>
      <c r="G110" s="24" t="s">
        <v>1632</v>
      </c>
      <c r="H110" s="24" t="s">
        <v>1639</v>
      </c>
      <c r="I110" s="24">
        <v>2019</v>
      </c>
      <c r="J110" s="24" t="s">
        <v>1640</v>
      </c>
      <c r="K110" s="24" t="s">
        <v>1628</v>
      </c>
      <c r="L110" s="24">
        <v>51</v>
      </c>
      <c r="M110" s="24">
        <v>40</v>
      </c>
      <c r="N110" s="24">
        <v>7</v>
      </c>
      <c r="O110" s="24">
        <v>357</v>
      </c>
      <c r="P110" s="24">
        <v>33</v>
      </c>
      <c r="Q110" s="24">
        <v>2040</v>
      </c>
      <c r="R110" s="24">
        <v>1683</v>
      </c>
      <c r="S110" s="24" t="s">
        <v>1629</v>
      </c>
      <c r="T110" s="24">
        <v>975</v>
      </c>
      <c r="U110" s="24" t="s">
        <v>39</v>
      </c>
      <c r="V110" s="28" t="s">
        <v>1661</v>
      </c>
      <c r="W110" s="24" t="s">
        <v>68</v>
      </c>
      <c r="X110" s="24" t="s">
        <v>30</v>
      </c>
    </row>
    <row r="111" spans="1:24" s="1" customFormat="1" x14ac:dyDescent="0.3">
      <c r="A111" s="24" t="s">
        <v>167</v>
      </c>
      <c r="B111" s="24" t="s">
        <v>24</v>
      </c>
      <c r="C111" s="24" t="s">
        <v>36</v>
      </c>
      <c r="D111" s="24" t="s">
        <v>44</v>
      </c>
      <c r="E111" s="24" t="s">
        <v>27</v>
      </c>
      <c r="F111" s="25">
        <v>43575</v>
      </c>
      <c r="G111" s="24" t="s">
        <v>1633</v>
      </c>
      <c r="H111" s="24" t="s">
        <v>1639</v>
      </c>
      <c r="I111" s="24">
        <v>2019</v>
      </c>
      <c r="J111" s="24" t="s">
        <v>1640</v>
      </c>
      <c r="K111" s="24" t="s">
        <v>1634</v>
      </c>
      <c r="L111" s="24">
        <v>38</v>
      </c>
      <c r="M111" s="24">
        <v>15</v>
      </c>
      <c r="N111" s="24">
        <v>5</v>
      </c>
      <c r="O111" s="24">
        <v>190</v>
      </c>
      <c r="P111" s="24">
        <v>10</v>
      </c>
      <c r="Q111" s="24">
        <v>570</v>
      </c>
      <c r="R111" s="24">
        <v>380</v>
      </c>
      <c r="S111" s="24" t="s">
        <v>1629</v>
      </c>
      <c r="T111" s="24">
        <v>220</v>
      </c>
      <c r="U111" s="24" t="s">
        <v>28</v>
      </c>
      <c r="V111" s="28" t="s">
        <v>1660</v>
      </c>
      <c r="W111" s="24" t="s">
        <v>46</v>
      </c>
      <c r="X111" s="24" t="s">
        <v>30</v>
      </c>
    </row>
    <row r="112" spans="1:24" s="1" customFormat="1" x14ac:dyDescent="0.3">
      <c r="A112" s="24" t="s">
        <v>168</v>
      </c>
      <c r="B112" s="24" t="s">
        <v>42</v>
      </c>
      <c r="C112" s="24" t="s">
        <v>54</v>
      </c>
      <c r="D112" s="24" t="s">
        <v>58</v>
      </c>
      <c r="E112" s="24" t="s">
        <v>45</v>
      </c>
      <c r="F112" s="25">
        <v>43576</v>
      </c>
      <c r="G112" s="24" t="s">
        <v>1635</v>
      </c>
      <c r="H112" s="24" t="s">
        <v>1639</v>
      </c>
      <c r="I112" s="24">
        <v>2019</v>
      </c>
      <c r="J112" s="24" t="s">
        <v>1640</v>
      </c>
      <c r="K112" s="24" t="s">
        <v>1634</v>
      </c>
      <c r="L112" s="24">
        <v>34</v>
      </c>
      <c r="M112" s="24">
        <v>10</v>
      </c>
      <c r="N112" s="24">
        <v>4</v>
      </c>
      <c r="O112" s="24">
        <v>136</v>
      </c>
      <c r="P112" s="24">
        <v>6</v>
      </c>
      <c r="Q112" s="24">
        <v>340</v>
      </c>
      <c r="R112" s="24">
        <v>204</v>
      </c>
      <c r="S112" s="24" t="s">
        <v>1629</v>
      </c>
      <c r="T112" s="24">
        <v>288</v>
      </c>
      <c r="U112" s="24" t="s">
        <v>28</v>
      </c>
      <c r="V112" s="28" t="s">
        <v>1660</v>
      </c>
      <c r="W112" s="24" t="s">
        <v>46</v>
      </c>
      <c r="X112" s="24" t="s">
        <v>30</v>
      </c>
    </row>
    <row r="113" spans="1:24" s="1" customFormat="1" x14ac:dyDescent="0.3">
      <c r="A113" s="24" t="s">
        <v>169</v>
      </c>
      <c r="B113" s="24" t="s">
        <v>32</v>
      </c>
      <c r="C113" s="24" t="s">
        <v>70</v>
      </c>
      <c r="D113" s="24" t="s">
        <v>34</v>
      </c>
      <c r="E113" s="24" t="s">
        <v>50</v>
      </c>
      <c r="F113" s="25">
        <v>43577</v>
      </c>
      <c r="G113" s="24" t="s">
        <v>1636</v>
      </c>
      <c r="H113" s="24" t="s">
        <v>1639</v>
      </c>
      <c r="I113" s="24">
        <v>2019</v>
      </c>
      <c r="J113" s="24" t="s">
        <v>1640</v>
      </c>
      <c r="K113" s="24" t="s">
        <v>1628</v>
      </c>
      <c r="L113" s="24">
        <v>20</v>
      </c>
      <c r="M113" s="24">
        <v>5</v>
      </c>
      <c r="N113" s="24">
        <v>3</v>
      </c>
      <c r="O113" s="24">
        <v>60</v>
      </c>
      <c r="P113" s="24">
        <v>2</v>
      </c>
      <c r="Q113" s="24">
        <v>100</v>
      </c>
      <c r="R113" s="24">
        <v>40</v>
      </c>
      <c r="S113" s="24" t="s">
        <v>1629</v>
      </c>
      <c r="T113" s="24">
        <v>128</v>
      </c>
      <c r="U113" s="24" t="s">
        <v>39</v>
      </c>
      <c r="V113" s="28" t="s">
        <v>1661</v>
      </c>
      <c r="W113" s="24" t="s">
        <v>29</v>
      </c>
      <c r="X113" s="24" t="s">
        <v>30</v>
      </c>
    </row>
    <row r="114" spans="1:24" s="1" customFormat="1" x14ac:dyDescent="0.3">
      <c r="A114" s="24" t="s">
        <v>170</v>
      </c>
      <c r="B114" s="24" t="s">
        <v>63</v>
      </c>
      <c r="C114" s="24" t="s">
        <v>36</v>
      </c>
      <c r="D114" s="24" t="s">
        <v>37</v>
      </c>
      <c r="E114" s="24" t="s">
        <v>45</v>
      </c>
      <c r="F114" s="25">
        <v>43578</v>
      </c>
      <c r="G114" s="24" t="s">
        <v>1625</v>
      </c>
      <c r="H114" s="24" t="s">
        <v>1639</v>
      </c>
      <c r="I114" s="24">
        <v>2019</v>
      </c>
      <c r="J114" s="24" t="s">
        <v>1640</v>
      </c>
      <c r="K114" s="24" t="s">
        <v>1628</v>
      </c>
      <c r="L114" s="24">
        <v>59</v>
      </c>
      <c r="M114" s="24">
        <v>5</v>
      </c>
      <c r="N114" s="24">
        <v>2</v>
      </c>
      <c r="O114" s="24">
        <v>118</v>
      </c>
      <c r="P114" s="24">
        <v>3</v>
      </c>
      <c r="Q114" s="24">
        <v>295</v>
      </c>
      <c r="R114" s="24">
        <v>177</v>
      </c>
      <c r="S114" s="24" t="s">
        <v>1629</v>
      </c>
      <c r="T114" s="24">
        <v>207</v>
      </c>
      <c r="U114" s="24" t="s">
        <v>28</v>
      </c>
      <c r="V114" s="28" t="s">
        <v>1661</v>
      </c>
      <c r="W114" s="24" t="s">
        <v>68</v>
      </c>
      <c r="X114" s="24" t="s">
        <v>61</v>
      </c>
    </row>
    <row r="115" spans="1:24" s="1" customFormat="1" x14ac:dyDescent="0.3">
      <c r="A115" s="24" t="s">
        <v>171</v>
      </c>
      <c r="B115" s="24" t="s">
        <v>63</v>
      </c>
      <c r="C115" s="24" t="s">
        <v>54</v>
      </c>
      <c r="D115" s="24" t="s">
        <v>26</v>
      </c>
      <c r="E115" s="24" t="s">
        <v>27</v>
      </c>
      <c r="F115" s="25">
        <v>43579</v>
      </c>
      <c r="G115" s="24" t="s">
        <v>1630</v>
      </c>
      <c r="H115" s="24" t="s">
        <v>1639</v>
      </c>
      <c r="I115" s="24">
        <v>2019</v>
      </c>
      <c r="J115" s="24" t="s">
        <v>1640</v>
      </c>
      <c r="K115" s="24" t="s">
        <v>1628</v>
      </c>
      <c r="L115" s="24">
        <v>42</v>
      </c>
      <c r="M115" s="24">
        <v>5</v>
      </c>
      <c r="N115" s="24">
        <v>2</v>
      </c>
      <c r="O115" s="24">
        <v>84</v>
      </c>
      <c r="P115" s="24">
        <v>3</v>
      </c>
      <c r="Q115" s="24">
        <v>210</v>
      </c>
      <c r="R115" s="24">
        <v>126</v>
      </c>
      <c r="S115" s="24" t="s">
        <v>1629</v>
      </c>
      <c r="T115" s="24">
        <v>258</v>
      </c>
      <c r="U115" s="24" t="s">
        <v>28</v>
      </c>
      <c r="V115" s="28" t="s">
        <v>1660</v>
      </c>
      <c r="W115" s="24" t="s">
        <v>40</v>
      </c>
      <c r="X115" s="24" t="s">
        <v>61</v>
      </c>
    </row>
    <row r="116" spans="1:24" s="1" customFormat="1" x14ac:dyDescent="0.3">
      <c r="A116" s="24" t="s">
        <v>172</v>
      </c>
      <c r="B116" s="24" t="s">
        <v>32</v>
      </c>
      <c r="C116" s="24" t="s">
        <v>76</v>
      </c>
      <c r="D116" s="24" t="s">
        <v>34</v>
      </c>
      <c r="E116" s="24" t="s">
        <v>55</v>
      </c>
      <c r="F116" s="25">
        <v>43580</v>
      </c>
      <c r="G116" s="24" t="s">
        <v>1631</v>
      </c>
      <c r="H116" s="24" t="s">
        <v>1639</v>
      </c>
      <c r="I116" s="24">
        <v>2019</v>
      </c>
      <c r="J116" s="24" t="s">
        <v>1640</v>
      </c>
      <c r="K116" s="24" t="s">
        <v>1628</v>
      </c>
      <c r="L116" s="24">
        <v>55</v>
      </c>
      <c r="M116" s="24">
        <v>5</v>
      </c>
      <c r="N116" s="24">
        <v>3</v>
      </c>
      <c r="O116" s="24">
        <v>165</v>
      </c>
      <c r="P116" s="24">
        <v>2</v>
      </c>
      <c r="Q116" s="24">
        <v>275</v>
      </c>
      <c r="R116" s="24">
        <v>110</v>
      </c>
      <c r="S116" s="24" t="s">
        <v>1629</v>
      </c>
      <c r="T116" s="24">
        <v>167</v>
      </c>
      <c r="U116" s="24" t="s">
        <v>39</v>
      </c>
      <c r="V116" s="28" t="s">
        <v>1660</v>
      </c>
      <c r="W116" s="24" t="s">
        <v>40</v>
      </c>
      <c r="X116" s="24" t="s">
        <v>30</v>
      </c>
    </row>
    <row r="117" spans="1:24" s="1" customFormat="1" x14ac:dyDescent="0.3">
      <c r="A117" s="24" t="s">
        <v>173</v>
      </c>
      <c r="B117" s="24" t="s">
        <v>63</v>
      </c>
      <c r="C117" s="24" t="s">
        <v>33</v>
      </c>
      <c r="D117" s="24" t="s">
        <v>44</v>
      </c>
      <c r="E117" s="24" t="s">
        <v>45</v>
      </c>
      <c r="F117" s="25">
        <v>43581</v>
      </c>
      <c r="G117" s="24" t="s">
        <v>1632</v>
      </c>
      <c r="H117" s="24" t="s">
        <v>1639</v>
      </c>
      <c r="I117" s="24">
        <v>2019</v>
      </c>
      <c r="J117" s="24" t="s">
        <v>1640</v>
      </c>
      <c r="K117" s="24" t="s">
        <v>1628</v>
      </c>
      <c r="L117" s="24">
        <v>33</v>
      </c>
      <c r="M117" s="24">
        <v>15</v>
      </c>
      <c r="N117" s="24">
        <v>5</v>
      </c>
      <c r="O117" s="24">
        <v>165</v>
      </c>
      <c r="P117" s="24">
        <v>10</v>
      </c>
      <c r="Q117" s="24">
        <v>495</v>
      </c>
      <c r="R117" s="24">
        <v>330</v>
      </c>
      <c r="S117" s="24" t="s">
        <v>1629</v>
      </c>
      <c r="T117" s="24">
        <v>6</v>
      </c>
      <c r="U117" s="24" t="s">
        <v>28</v>
      </c>
      <c r="V117" s="28" t="s">
        <v>1660</v>
      </c>
      <c r="W117" s="24" t="s">
        <v>29</v>
      </c>
      <c r="X117" s="24" t="s">
        <v>61</v>
      </c>
    </row>
    <row r="118" spans="1:24" s="1" customFormat="1" x14ac:dyDescent="0.3">
      <c r="A118" s="24" t="s">
        <v>174</v>
      </c>
      <c r="B118" s="24" t="s">
        <v>24</v>
      </c>
      <c r="C118" s="24" t="s">
        <v>76</v>
      </c>
      <c r="D118" s="24" t="s">
        <v>34</v>
      </c>
      <c r="E118" s="24" t="s">
        <v>45</v>
      </c>
      <c r="F118" s="25">
        <v>43582</v>
      </c>
      <c r="G118" s="24" t="s">
        <v>1633</v>
      </c>
      <c r="H118" s="24" t="s">
        <v>1639</v>
      </c>
      <c r="I118" s="24">
        <v>2019</v>
      </c>
      <c r="J118" s="24" t="s">
        <v>1640</v>
      </c>
      <c r="K118" s="24" t="s">
        <v>1634</v>
      </c>
      <c r="L118" s="24">
        <v>45</v>
      </c>
      <c r="M118" s="24">
        <v>5</v>
      </c>
      <c r="N118" s="24">
        <v>3</v>
      </c>
      <c r="O118" s="24">
        <v>135</v>
      </c>
      <c r="P118" s="24">
        <v>2</v>
      </c>
      <c r="Q118" s="24">
        <v>225</v>
      </c>
      <c r="R118" s="24">
        <v>90</v>
      </c>
      <c r="S118" s="24" t="s">
        <v>1629</v>
      </c>
      <c r="T118" s="24">
        <v>608</v>
      </c>
      <c r="U118" s="24" t="s">
        <v>39</v>
      </c>
      <c r="V118" s="28" t="s">
        <v>1660</v>
      </c>
      <c r="W118" s="24" t="s">
        <v>40</v>
      </c>
      <c r="X118" s="24" t="s">
        <v>30</v>
      </c>
    </row>
    <row r="119" spans="1:24" s="1" customFormat="1" x14ac:dyDescent="0.3">
      <c r="A119" s="24" t="s">
        <v>175</v>
      </c>
      <c r="B119" s="24" t="s">
        <v>63</v>
      </c>
      <c r="C119" s="24" t="s">
        <v>76</v>
      </c>
      <c r="D119" s="24" t="s">
        <v>34</v>
      </c>
      <c r="E119" s="24" t="s">
        <v>27</v>
      </c>
      <c r="F119" s="25">
        <v>43583</v>
      </c>
      <c r="G119" s="24" t="s">
        <v>1635</v>
      </c>
      <c r="H119" s="24" t="s">
        <v>1639</v>
      </c>
      <c r="I119" s="24">
        <v>2019</v>
      </c>
      <c r="J119" s="24" t="s">
        <v>1640</v>
      </c>
      <c r="K119" s="24" t="s">
        <v>1634</v>
      </c>
      <c r="L119" s="24">
        <v>43</v>
      </c>
      <c r="M119" s="24">
        <v>5</v>
      </c>
      <c r="N119" s="24">
        <v>3</v>
      </c>
      <c r="O119" s="24">
        <v>129</v>
      </c>
      <c r="P119" s="24">
        <v>2</v>
      </c>
      <c r="Q119" s="24">
        <v>215</v>
      </c>
      <c r="R119" s="24">
        <v>86</v>
      </c>
      <c r="S119" s="24" t="s">
        <v>1629</v>
      </c>
      <c r="T119" s="24">
        <v>497</v>
      </c>
      <c r="U119" s="24" t="s">
        <v>39</v>
      </c>
      <c r="V119" s="28" t="s">
        <v>1660</v>
      </c>
      <c r="W119" s="24" t="s">
        <v>29</v>
      </c>
      <c r="X119" s="24" t="s">
        <v>30</v>
      </c>
    </row>
    <row r="120" spans="1:24" s="1" customFormat="1" x14ac:dyDescent="0.3">
      <c r="A120" s="24" t="s">
        <v>176</v>
      </c>
      <c r="B120" s="24" t="s">
        <v>32</v>
      </c>
      <c r="C120" s="24" t="s">
        <v>76</v>
      </c>
      <c r="D120" s="24" t="s">
        <v>26</v>
      </c>
      <c r="E120" s="24" t="s">
        <v>55</v>
      </c>
      <c r="F120" s="25">
        <v>43584</v>
      </c>
      <c r="G120" s="24" t="s">
        <v>1636</v>
      </c>
      <c r="H120" s="24" t="s">
        <v>1639</v>
      </c>
      <c r="I120" s="24">
        <v>2019</v>
      </c>
      <c r="J120" s="24" t="s">
        <v>1640</v>
      </c>
      <c r="K120" s="24" t="s">
        <v>1628</v>
      </c>
      <c r="L120" s="24">
        <v>16</v>
      </c>
      <c r="M120" s="24">
        <v>5</v>
      </c>
      <c r="N120" s="24">
        <v>2</v>
      </c>
      <c r="O120" s="24">
        <v>32</v>
      </c>
      <c r="P120" s="24">
        <v>3</v>
      </c>
      <c r="Q120" s="24">
        <v>80</v>
      </c>
      <c r="R120" s="24">
        <v>48</v>
      </c>
      <c r="S120" s="24" t="s">
        <v>1629</v>
      </c>
      <c r="T120" s="24">
        <v>705</v>
      </c>
      <c r="U120" s="24" t="s">
        <v>39</v>
      </c>
      <c r="V120" s="28" t="s">
        <v>1660</v>
      </c>
      <c r="W120" s="24" t="s">
        <v>46</v>
      </c>
      <c r="X120" s="24" t="s">
        <v>47</v>
      </c>
    </row>
    <row r="121" spans="1:24" s="1" customFormat="1" x14ac:dyDescent="0.3">
      <c r="A121" s="24" t="s">
        <v>177</v>
      </c>
      <c r="B121" s="24" t="s">
        <v>24</v>
      </c>
      <c r="C121" s="24" t="s">
        <v>36</v>
      </c>
      <c r="D121" s="24" t="s">
        <v>37</v>
      </c>
      <c r="E121" s="24" t="s">
        <v>59</v>
      </c>
      <c r="F121" s="25">
        <v>43585</v>
      </c>
      <c r="G121" s="24" t="s">
        <v>1625</v>
      </c>
      <c r="H121" s="24" t="s">
        <v>1639</v>
      </c>
      <c r="I121" s="24">
        <v>2019</v>
      </c>
      <c r="J121" s="24" t="s">
        <v>1640</v>
      </c>
      <c r="K121" s="24" t="s">
        <v>1628</v>
      </c>
      <c r="L121" s="24">
        <v>40</v>
      </c>
      <c r="M121" s="24">
        <v>5</v>
      </c>
      <c r="N121" s="24">
        <v>2</v>
      </c>
      <c r="O121" s="24">
        <v>80</v>
      </c>
      <c r="P121" s="24">
        <v>3</v>
      </c>
      <c r="Q121" s="24">
        <v>200</v>
      </c>
      <c r="R121" s="24">
        <v>120</v>
      </c>
      <c r="S121" s="24" t="s">
        <v>1629</v>
      </c>
      <c r="T121" s="24">
        <v>308</v>
      </c>
      <c r="U121" s="24" t="s">
        <v>39</v>
      </c>
      <c r="V121" s="28" t="s">
        <v>1661</v>
      </c>
      <c r="W121" s="24" t="s">
        <v>40</v>
      </c>
      <c r="X121" s="24" t="s">
        <v>30</v>
      </c>
    </row>
    <row r="122" spans="1:24" s="1" customFormat="1" x14ac:dyDescent="0.3">
      <c r="A122" s="24" t="s">
        <v>178</v>
      </c>
      <c r="B122" s="24" t="s">
        <v>24</v>
      </c>
      <c r="C122" s="24" t="s">
        <v>54</v>
      </c>
      <c r="D122" s="24" t="s">
        <v>37</v>
      </c>
      <c r="E122" s="24" t="s">
        <v>27</v>
      </c>
      <c r="F122" s="25">
        <v>43586</v>
      </c>
      <c r="G122" s="24" t="s">
        <v>1630</v>
      </c>
      <c r="H122" s="24" t="s">
        <v>1641</v>
      </c>
      <c r="I122" s="24">
        <v>2019</v>
      </c>
      <c r="J122" s="24" t="s">
        <v>1640</v>
      </c>
      <c r="K122" s="24" t="s">
        <v>1628</v>
      </c>
      <c r="L122" s="24">
        <v>79</v>
      </c>
      <c r="M122" s="24">
        <v>5</v>
      </c>
      <c r="N122" s="24">
        <v>2</v>
      </c>
      <c r="O122" s="24">
        <v>158</v>
      </c>
      <c r="P122" s="24">
        <v>3</v>
      </c>
      <c r="Q122" s="24">
        <v>395</v>
      </c>
      <c r="R122" s="24">
        <v>237</v>
      </c>
      <c r="S122" s="24" t="s">
        <v>1629</v>
      </c>
      <c r="T122" s="24">
        <v>242</v>
      </c>
      <c r="U122" s="24" t="s">
        <v>39</v>
      </c>
      <c r="V122" s="28" t="s">
        <v>1661</v>
      </c>
      <c r="W122" s="24" t="s">
        <v>46</v>
      </c>
      <c r="X122" s="24" t="s">
        <v>47</v>
      </c>
    </row>
    <row r="123" spans="1:24" s="1" customFormat="1" x14ac:dyDescent="0.3">
      <c r="A123" s="24" t="s">
        <v>179</v>
      </c>
      <c r="B123" s="24" t="s">
        <v>24</v>
      </c>
      <c r="C123" s="24" t="s">
        <v>36</v>
      </c>
      <c r="D123" s="24" t="s">
        <v>26</v>
      </c>
      <c r="E123" s="24" t="s">
        <v>27</v>
      </c>
      <c r="F123" s="25">
        <v>43587</v>
      </c>
      <c r="G123" s="24" t="s">
        <v>1631</v>
      </c>
      <c r="H123" s="24" t="s">
        <v>1641</v>
      </c>
      <c r="I123" s="24">
        <v>2019</v>
      </c>
      <c r="J123" s="24" t="s">
        <v>1640</v>
      </c>
      <c r="K123" s="24" t="s">
        <v>1628</v>
      </c>
      <c r="L123" s="24">
        <v>73</v>
      </c>
      <c r="M123" s="24">
        <v>5</v>
      </c>
      <c r="N123" s="24">
        <v>2</v>
      </c>
      <c r="O123" s="24">
        <v>146</v>
      </c>
      <c r="P123" s="24">
        <v>3</v>
      </c>
      <c r="Q123" s="24">
        <v>365</v>
      </c>
      <c r="R123" s="24">
        <v>219</v>
      </c>
      <c r="S123" s="24" t="s">
        <v>1629</v>
      </c>
      <c r="T123" s="24">
        <v>347</v>
      </c>
      <c r="U123" s="24" t="s">
        <v>28</v>
      </c>
      <c r="V123" s="28" t="s">
        <v>1660</v>
      </c>
      <c r="W123" s="24" t="s">
        <v>29</v>
      </c>
      <c r="X123" s="24" t="s">
        <v>47</v>
      </c>
    </row>
    <row r="124" spans="1:24" s="1" customFormat="1" x14ac:dyDescent="0.3">
      <c r="A124" s="24" t="s">
        <v>180</v>
      </c>
      <c r="B124" s="24" t="s">
        <v>63</v>
      </c>
      <c r="C124" s="24" t="s">
        <v>76</v>
      </c>
      <c r="D124" s="24" t="s">
        <v>37</v>
      </c>
      <c r="E124" s="24" t="s">
        <v>55</v>
      </c>
      <c r="F124" s="25">
        <v>43588</v>
      </c>
      <c r="G124" s="24" t="s">
        <v>1632</v>
      </c>
      <c r="H124" s="24" t="s">
        <v>1641</v>
      </c>
      <c r="I124" s="24">
        <v>2019</v>
      </c>
      <c r="J124" s="24" t="s">
        <v>1640</v>
      </c>
      <c r="K124" s="24" t="s">
        <v>1628</v>
      </c>
      <c r="L124" s="24">
        <v>50</v>
      </c>
      <c r="M124" s="24">
        <v>5</v>
      </c>
      <c r="N124" s="24">
        <v>2</v>
      </c>
      <c r="O124" s="24">
        <v>100</v>
      </c>
      <c r="P124" s="24">
        <v>3</v>
      </c>
      <c r="Q124" s="24">
        <v>250</v>
      </c>
      <c r="R124" s="24">
        <v>150</v>
      </c>
      <c r="S124" s="24" t="s">
        <v>1629</v>
      </c>
      <c r="T124" s="24">
        <v>723</v>
      </c>
      <c r="U124" s="24" t="s">
        <v>28</v>
      </c>
      <c r="V124" s="28" t="s">
        <v>1661</v>
      </c>
      <c r="W124" s="24" t="s">
        <v>40</v>
      </c>
      <c r="X124" s="24" t="s">
        <v>30</v>
      </c>
    </row>
    <row r="125" spans="1:24" s="1" customFormat="1" x14ac:dyDescent="0.3">
      <c r="A125" s="24" t="s">
        <v>181</v>
      </c>
      <c r="B125" s="24" t="s">
        <v>24</v>
      </c>
      <c r="C125" s="24" t="s">
        <v>43</v>
      </c>
      <c r="D125" s="24" t="s">
        <v>66</v>
      </c>
      <c r="E125" s="24" t="s">
        <v>38</v>
      </c>
      <c r="F125" s="25">
        <v>43589</v>
      </c>
      <c r="G125" s="24" t="s">
        <v>1633</v>
      </c>
      <c r="H125" s="24" t="s">
        <v>1641</v>
      </c>
      <c r="I125" s="24">
        <v>2019</v>
      </c>
      <c r="J125" s="24" t="s">
        <v>1640</v>
      </c>
      <c r="K125" s="24" t="s">
        <v>1634</v>
      </c>
      <c r="L125" s="24">
        <v>17</v>
      </c>
      <c r="M125" s="24">
        <v>25</v>
      </c>
      <c r="N125" s="24">
        <v>10</v>
      </c>
      <c r="O125" s="24">
        <v>170</v>
      </c>
      <c r="P125" s="24">
        <v>15</v>
      </c>
      <c r="Q125" s="24">
        <v>425</v>
      </c>
      <c r="R125" s="24">
        <v>255</v>
      </c>
      <c r="S125" s="24" t="s">
        <v>1629</v>
      </c>
      <c r="T125" s="24">
        <v>736</v>
      </c>
      <c r="U125" s="24" t="s">
        <v>39</v>
      </c>
      <c r="V125" s="28" t="s">
        <v>1661</v>
      </c>
      <c r="W125" s="24" t="s">
        <v>29</v>
      </c>
      <c r="X125" s="24" t="s">
        <v>30</v>
      </c>
    </row>
    <row r="126" spans="1:24" s="1" customFormat="1" x14ac:dyDescent="0.3">
      <c r="A126" s="24" t="s">
        <v>182</v>
      </c>
      <c r="B126" s="24" t="s">
        <v>63</v>
      </c>
      <c r="C126" s="24" t="s">
        <v>52</v>
      </c>
      <c r="D126" s="24" t="s">
        <v>66</v>
      </c>
      <c r="E126" s="24" t="s">
        <v>59</v>
      </c>
      <c r="F126" s="25">
        <v>43590</v>
      </c>
      <c r="G126" s="24" t="s">
        <v>1635</v>
      </c>
      <c r="H126" s="24" t="s">
        <v>1641</v>
      </c>
      <c r="I126" s="24">
        <v>2019</v>
      </c>
      <c r="J126" s="24" t="s">
        <v>1640</v>
      </c>
      <c r="K126" s="24" t="s">
        <v>1634</v>
      </c>
      <c r="L126" s="24">
        <v>91</v>
      </c>
      <c r="M126" s="24">
        <v>25</v>
      </c>
      <c r="N126" s="24">
        <v>10</v>
      </c>
      <c r="O126" s="24">
        <v>910</v>
      </c>
      <c r="P126" s="24">
        <v>15</v>
      </c>
      <c r="Q126" s="24">
        <v>2275</v>
      </c>
      <c r="R126" s="24">
        <v>1365</v>
      </c>
      <c r="S126" s="24" t="s">
        <v>1629</v>
      </c>
      <c r="T126" s="24">
        <v>302</v>
      </c>
      <c r="U126" s="24" t="s">
        <v>39</v>
      </c>
      <c r="V126" s="28" t="s">
        <v>1661</v>
      </c>
      <c r="W126" s="24" t="s">
        <v>29</v>
      </c>
      <c r="X126" s="24" t="s">
        <v>30</v>
      </c>
    </row>
    <row r="127" spans="1:24" s="1" customFormat="1" x14ac:dyDescent="0.3">
      <c r="A127" s="24" t="s">
        <v>183</v>
      </c>
      <c r="B127" s="24" t="s">
        <v>42</v>
      </c>
      <c r="C127" s="24" t="s">
        <v>43</v>
      </c>
      <c r="D127" s="24" t="s">
        <v>44</v>
      </c>
      <c r="E127" s="24" t="s">
        <v>50</v>
      </c>
      <c r="F127" s="25">
        <v>43591</v>
      </c>
      <c r="G127" s="24" t="s">
        <v>1636</v>
      </c>
      <c r="H127" s="24" t="s">
        <v>1641</v>
      </c>
      <c r="I127" s="24">
        <v>2019</v>
      </c>
      <c r="J127" s="24" t="s">
        <v>1640</v>
      </c>
      <c r="K127" s="24" t="s">
        <v>1628</v>
      </c>
      <c r="L127" s="24">
        <v>63</v>
      </c>
      <c r="M127" s="24">
        <v>15</v>
      </c>
      <c r="N127" s="24">
        <v>5</v>
      </c>
      <c r="O127" s="24">
        <v>315</v>
      </c>
      <c r="P127" s="24">
        <v>10</v>
      </c>
      <c r="Q127" s="24">
        <v>945</v>
      </c>
      <c r="R127" s="24">
        <v>630</v>
      </c>
      <c r="S127" s="24" t="s">
        <v>1629</v>
      </c>
      <c r="T127" s="24">
        <v>367</v>
      </c>
      <c r="U127" s="24" t="s">
        <v>28</v>
      </c>
      <c r="V127" s="28" t="s">
        <v>1661</v>
      </c>
      <c r="W127" s="24" t="s">
        <v>68</v>
      </c>
      <c r="X127" s="24" t="s">
        <v>47</v>
      </c>
    </row>
    <row r="128" spans="1:24" s="1" customFormat="1" x14ac:dyDescent="0.3">
      <c r="A128" s="24" t="s">
        <v>184</v>
      </c>
      <c r="B128" s="24" t="s">
        <v>32</v>
      </c>
      <c r="C128" s="24" t="s">
        <v>72</v>
      </c>
      <c r="D128" s="24" t="s">
        <v>34</v>
      </c>
      <c r="E128" s="24" t="s">
        <v>50</v>
      </c>
      <c r="F128" s="25">
        <v>43592</v>
      </c>
      <c r="G128" s="24" t="s">
        <v>1625</v>
      </c>
      <c r="H128" s="24" t="s">
        <v>1641</v>
      </c>
      <c r="I128" s="24">
        <v>2019</v>
      </c>
      <c r="J128" s="24" t="s">
        <v>1640</v>
      </c>
      <c r="K128" s="24" t="s">
        <v>1628</v>
      </c>
      <c r="L128" s="24">
        <v>34</v>
      </c>
      <c r="M128" s="24">
        <v>5</v>
      </c>
      <c r="N128" s="24">
        <v>3</v>
      </c>
      <c r="O128" s="24">
        <v>102</v>
      </c>
      <c r="P128" s="24">
        <v>2</v>
      </c>
      <c r="Q128" s="24">
        <v>170</v>
      </c>
      <c r="R128" s="24">
        <v>68</v>
      </c>
      <c r="S128" s="24" t="s">
        <v>1629</v>
      </c>
      <c r="T128" s="24">
        <v>163</v>
      </c>
      <c r="U128" s="24" t="s">
        <v>39</v>
      </c>
      <c r="V128" s="28" t="s">
        <v>1660</v>
      </c>
      <c r="W128" s="24" t="s">
        <v>46</v>
      </c>
      <c r="X128" s="24" t="s">
        <v>61</v>
      </c>
    </row>
    <row r="129" spans="1:24" s="1" customFormat="1" x14ac:dyDescent="0.3">
      <c r="A129" s="24" t="s">
        <v>185</v>
      </c>
      <c r="B129" s="24" t="s">
        <v>63</v>
      </c>
      <c r="C129" s="24" t="s">
        <v>72</v>
      </c>
      <c r="D129" s="24" t="s">
        <v>66</v>
      </c>
      <c r="E129" s="24" t="s">
        <v>59</v>
      </c>
      <c r="F129" s="25">
        <v>43593</v>
      </c>
      <c r="G129" s="24" t="s">
        <v>1630</v>
      </c>
      <c r="H129" s="24" t="s">
        <v>1641</v>
      </c>
      <c r="I129" s="24">
        <v>2019</v>
      </c>
      <c r="J129" s="24" t="s">
        <v>1640</v>
      </c>
      <c r="K129" s="24" t="s">
        <v>1628</v>
      </c>
      <c r="L129" s="24">
        <v>51</v>
      </c>
      <c r="M129" s="24">
        <v>25</v>
      </c>
      <c r="N129" s="24">
        <v>10</v>
      </c>
      <c r="O129" s="24">
        <v>510</v>
      </c>
      <c r="P129" s="24">
        <v>15</v>
      </c>
      <c r="Q129" s="24">
        <v>1275</v>
      </c>
      <c r="R129" s="24">
        <v>765</v>
      </c>
      <c r="S129" s="24" t="s">
        <v>1629</v>
      </c>
      <c r="T129" s="24">
        <v>924</v>
      </c>
      <c r="U129" s="24" t="s">
        <v>28</v>
      </c>
      <c r="V129" s="28" t="s">
        <v>1661</v>
      </c>
      <c r="W129" s="24" t="s">
        <v>29</v>
      </c>
      <c r="X129" s="24" t="s">
        <v>30</v>
      </c>
    </row>
    <row r="130" spans="1:24" s="1" customFormat="1" x14ac:dyDescent="0.3">
      <c r="A130" s="24" t="s">
        <v>186</v>
      </c>
      <c r="B130" s="24" t="s">
        <v>42</v>
      </c>
      <c r="C130" s="24" t="s">
        <v>25</v>
      </c>
      <c r="D130" s="24" t="s">
        <v>34</v>
      </c>
      <c r="E130" s="24" t="s">
        <v>50</v>
      </c>
      <c r="F130" s="25">
        <v>43594</v>
      </c>
      <c r="G130" s="24" t="s">
        <v>1631</v>
      </c>
      <c r="H130" s="24" t="s">
        <v>1641</v>
      </c>
      <c r="I130" s="24">
        <v>2019</v>
      </c>
      <c r="J130" s="24" t="s">
        <v>1640</v>
      </c>
      <c r="K130" s="24" t="s">
        <v>1628</v>
      </c>
      <c r="L130" s="24">
        <v>84</v>
      </c>
      <c r="M130" s="24">
        <v>5</v>
      </c>
      <c r="N130" s="24">
        <v>3</v>
      </c>
      <c r="O130" s="24">
        <v>252</v>
      </c>
      <c r="P130" s="24">
        <v>2</v>
      </c>
      <c r="Q130" s="24">
        <v>420</v>
      </c>
      <c r="R130" s="24">
        <v>168</v>
      </c>
      <c r="S130" s="24" t="s">
        <v>1629</v>
      </c>
      <c r="T130" s="24">
        <v>536</v>
      </c>
      <c r="U130" s="24" t="s">
        <v>39</v>
      </c>
      <c r="V130" s="28" t="s">
        <v>1661</v>
      </c>
      <c r="W130" s="24" t="s">
        <v>29</v>
      </c>
      <c r="X130" s="24" t="s">
        <v>61</v>
      </c>
    </row>
    <row r="131" spans="1:24" s="1" customFormat="1" x14ac:dyDescent="0.3">
      <c r="A131" s="24" t="s">
        <v>187</v>
      </c>
      <c r="B131" s="24" t="s">
        <v>24</v>
      </c>
      <c r="C131" s="24" t="s">
        <v>25</v>
      </c>
      <c r="D131" s="24" t="s">
        <v>44</v>
      </c>
      <c r="E131" s="24" t="s">
        <v>27</v>
      </c>
      <c r="F131" s="25">
        <v>43595</v>
      </c>
      <c r="G131" s="24" t="s">
        <v>1632</v>
      </c>
      <c r="H131" s="24" t="s">
        <v>1641</v>
      </c>
      <c r="I131" s="24">
        <v>2019</v>
      </c>
      <c r="J131" s="24" t="s">
        <v>1640</v>
      </c>
      <c r="K131" s="24" t="s">
        <v>1628</v>
      </c>
      <c r="L131" s="24">
        <v>19</v>
      </c>
      <c r="M131" s="24">
        <v>15</v>
      </c>
      <c r="N131" s="24">
        <v>5</v>
      </c>
      <c r="O131" s="24">
        <v>95</v>
      </c>
      <c r="P131" s="24">
        <v>10</v>
      </c>
      <c r="Q131" s="24">
        <v>285</v>
      </c>
      <c r="R131" s="24">
        <v>190</v>
      </c>
      <c r="S131" s="24" t="s">
        <v>1629</v>
      </c>
      <c r="T131" s="24">
        <v>612</v>
      </c>
      <c r="U131" s="24" t="s">
        <v>28</v>
      </c>
      <c r="V131" s="28" t="s">
        <v>1661</v>
      </c>
      <c r="W131" s="24" t="s">
        <v>40</v>
      </c>
      <c r="X131" s="24" t="s">
        <v>47</v>
      </c>
    </row>
    <row r="132" spans="1:24" s="1" customFormat="1" x14ac:dyDescent="0.3">
      <c r="A132" s="24" t="s">
        <v>188</v>
      </c>
      <c r="B132" s="24" t="s">
        <v>42</v>
      </c>
      <c r="C132" s="24" t="s">
        <v>33</v>
      </c>
      <c r="D132" s="24" t="s">
        <v>34</v>
      </c>
      <c r="E132" s="24" t="s">
        <v>59</v>
      </c>
      <c r="F132" s="25">
        <v>43596</v>
      </c>
      <c r="G132" s="24" t="s">
        <v>1633</v>
      </c>
      <c r="H132" s="24" t="s">
        <v>1641</v>
      </c>
      <c r="I132" s="24">
        <v>2019</v>
      </c>
      <c r="J132" s="24" t="s">
        <v>1640</v>
      </c>
      <c r="K132" s="24" t="s">
        <v>1634</v>
      </c>
      <c r="L132" s="24">
        <v>51</v>
      </c>
      <c r="M132" s="24">
        <v>5</v>
      </c>
      <c r="N132" s="24">
        <v>3</v>
      </c>
      <c r="O132" s="24">
        <v>153</v>
      </c>
      <c r="P132" s="24">
        <v>2</v>
      </c>
      <c r="Q132" s="24">
        <v>255</v>
      </c>
      <c r="R132" s="24">
        <v>102</v>
      </c>
      <c r="S132" s="24" t="s">
        <v>1629</v>
      </c>
      <c r="T132" s="24">
        <v>434</v>
      </c>
      <c r="U132" s="24" t="s">
        <v>39</v>
      </c>
      <c r="V132" s="28" t="s">
        <v>1660</v>
      </c>
      <c r="W132" s="24" t="s">
        <v>46</v>
      </c>
      <c r="X132" s="24" t="s">
        <v>30</v>
      </c>
    </row>
    <row r="133" spans="1:24" s="1" customFormat="1" x14ac:dyDescent="0.3">
      <c r="A133" s="24" t="s">
        <v>189</v>
      </c>
      <c r="B133" s="24" t="s">
        <v>42</v>
      </c>
      <c r="C133" s="24" t="s">
        <v>33</v>
      </c>
      <c r="D133" s="24" t="s">
        <v>49</v>
      </c>
      <c r="E133" s="24" t="s">
        <v>55</v>
      </c>
      <c r="F133" s="25">
        <v>43597</v>
      </c>
      <c r="G133" s="24" t="s">
        <v>1635</v>
      </c>
      <c r="H133" s="24" t="s">
        <v>1641</v>
      </c>
      <c r="I133" s="24">
        <v>2019</v>
      </c>
      <c r="J133" s="24" t="s">
        <v>1640</v>
      </c>
      <c r="K133" s="24" t="s">
        <v>1634</v>
      </c>
      <c r="L133" s="24">
        <v>91</v>
      </c>
      <c r="M133" s="24">
        <v>40</v>
      </c>
      <c r="N133" s="24">
        <v>7</v>
      </c>
      <c r="O133" s="24">
        <v>637</v>
      </c>
      <c r="P133" s="24">
        <v>33</v>
      </c>
      <c r="Q133" s="24">
        <v>3640</v>
      </c>
      <c r="R133" s="24">
        <v>3003</v>
      </c>
      <c r="S133" s="24" t="s">
        <v>1629</v>
      </c>
      <c r="T133" s="24">
        <v>631</v>
      </c>
      <c r="U133" s="24" t="s">
        <v>28</v>
      </c>
      <c r="V133" s="28" t="s">
        <v>1660</v>
      </c>
      <c r="W133" s="24" t="s">
        <v>40</v>
      </c>
      <c r="X133" s="24" t="s">
        <v>47</v>
      </c>
    </row>
    <row r="134" spans="1:24" s="1" customFormat="1" x14ac:dyDescent="0.3">
      <c r="A134" s="24" t="s">
        <v>190</v>
      </c>
      <c r="B134" s="24" t="s">
        <v>63</v>
      </c>
      <c r="C134" s="24" t="s">
        <v>36</v>
      </c>
      <c r="D134" s="24" t="s">
        <v>58</v>
      </c>
      <c r="E134" s="24" t="s">
        <v>50</v>
      </c>
      <c r="F134" s="25">
        <v>43598</v>
      </c>
      <c r="G134" s="24" t="s">
        <v>1636</v>
      </c>
      <c r="H134" s="24" t="s">
        <v>1641</v>
      </c>
      <c r="I134" s="24">
        <v>2019</v>
      </c>
      <c r="J134" s="24" t="s">
        <v>1640</v>
      </c>
      <c r="K134" s="24" t="s">
        <v>1628</v>
      </c>
      <c r="L134" s="24">
        <v>70</v>
      </c>
      <c r="M134" s="24">
        <v>10</v>
      </c>
      <c r="N134" s="24">
        <v>4</v>
      </c>
      <c r="O134" s="24">
        <v>280</v>
      </c>
      <c r="P134" s="24">
        <v>6</v>
      </c>
      <c r="Q134" s="24">
        <v>700</v>
      </c>
      <c r="R134" s="24">
        <v>420</v>
      </c>
      <c r="S134" s="24" t="s">
        <v>1629</v>
      </c>
      <c r="T134" s="24">
        <v>87</v>
      </c>
      <c r="U134" s="24" t="s">
        <v>39</v>
      </c>
      <c r="V134" s="28" t="s">
        <v>1661</v>
      </c>
      <c r="W134" s="24" t="s">
        <v>68</v>
      </c>
      <c r="X134" s="24" t="s">
        <v>61</v>
      </c>
    </row>
    <row r="135" spans="1:24" s="1" customFormat="1" x14ac:dyDescent="0.3">
      <c r="A135" s="24" t="s">
        <v>191</v>
      </c>
      <c r="B135" s="24" t="s">
        <v>24</v>
      </c>
      <c r="C135" s="24" t="s">
        <v>76</v>
      </c>
      <c r="D135" s="24" t="s">
        <v>49</v>
      </c>
      <c r="E135" s="24" t="s">
        <v>45</v>
      </c>
      <c r="F135" s="25">
        <v>43599</v>
      </c>
      <c r="G135" s="24" t="s">
        <v>1625</v>
      </c>
      <c r="H135" s="24" t="s">
        <v>1641</v>
      </c>
      <c r="I135" s="24">
        <v>2019</v>
      </c>
      <c r="J135" s="24" t="s">
        <v>1640</v>
      </c>
      <c r="K135" s="24" t="s">
        <v>1628</v>
      </c>
      <c r="L135" s="24">
        <v>82</v>
      </c>
      <c r="M135" s="24">
        <v>40</v>
      </c>
      <c r="N135" s="24">
        <v>7</v>
      </c>
      <c r="O135" s="24">
        <v>574</v>
      </c>
      <c r="P135" s="24">
        <v>33</v>
      </c>
      <c r="Q135" s="24">
        <v>3280</v>
      </c>
      <c r="R135" s="24">
        <v>2706</v>
      </c>
      <c r="S135" s="24" t="s">
        <v>1629</v>
      </c>
      <c r="T135" s="24">
        <v>133</v>
      </c>
      <c r="U135" s="24" t="s">
        <v>39</v>
      </c>
      <c r="V135" s="28" t="s">
        <v>1661</v>
      </c>
      <c r="W135" s="24" t="s">
        <v>46</v>
      </c>
      <c r="X135" s="24" t="s">
        <v>47</v>
      </c>
    </row>
    <row r="136" spans="1:24" s="1" customFormat="1" x14ac:dyDescent="0.3">
      <c r="A136" s="24" t="s">
        <v>192</v>
      </c>
      <c r="B136" s="24" t="s">
        <v>24</v>
      </c>
      <c r="C136" s="24" t="s">
        <v>43</v>
      </c>
      <c r="D136" s="24" t="s">
        <v>34</v>
      </c>
      <c r="E136" s="24" t="s">
        <v>50</v>
      </c>
      <c r="F136" s="25">
        <v>43600</v>
      </c>
      <c r="G136" s="24" t="s">
        <v>1630</v>
      </c>
      <c r="H136" s="24" t="s">
        <v>1641</v>
      </c>
      <c r="I136" s="24">
        <v>2019</v>
      </c>
      <c r="J136" s="24" t="s">
        <v>1640</v>
      </c>
      <c r="K136" s="24" t="s">
        <v>1628</v>
      </c>
      <c r="L136" s="24">
        <v>66</v>
      </c>
      <c r="M136" s="24">
        <v>5</v>
      </c>
      <c r="N136" s="24">
        <v>3</v>
      </c>
      <c r="O136" s="24">
        <v>198</v>
      </c>
      <c r="P136" s="24">
        <v>2</v>
      </c>
      <c r="Q136" s="24">
        <v>330</v>
      </c>
      <c r="R136" s="24">
        <v>132</v>
      </c>
      <c r="S136" s="24" t="s">
        <v>1629</v>
      </c>
      <c r="T136" s="24">
        <v>570</v>
      </c>
      <c r="U136" s="24" t="s">
        <v>28</v>
      </c>
      <c r="V136" s="28" t="s">
        <v>1660</v>
      </c>
      <c r="W136" s="24" t="s">
        <v>46</v>
      </c>
      <c r="X136" s="24" t="s">
        <v>47</v>
      </c>
    </row>
    <row r="137" spans="1:24" s="1" customFormat="1" x14ac:dyDescent="0.3">
      <c r="A137" s="24" t="s">
        <v>193</v>
      </c>
      <c r="B137" s="24" t="s">
        <v>63</v>
      </c>
      <c r="C137" s="24" t="s">
        <v>36</v>
      </c>
      <c r="D137" s="24" t="s">
        <v>49</v>
      </c>
      <c r="E137" s="24" t="s">
        <v>59</v>
      </c>
      <c r="F137" s="25">
        <v>43601</v>
      </c>
      <c r="G137" s="24" t="s">
        <v>1631</v>
      </c>
      <c r="H137" s="24" t="s">
        <v>1641</v>
      </c>
      <c r="I137" s="24">
        <v>2019</v>
      </c>
      <c r="J137" s="24" t="s">
        <v>1640</v>
      </c>
      <c r="K137" s="24" t="s">
        <v>1628</v>
      </c>
      <c r="L137" s="24">
        <v>74</v>
      </c>
      <c r="M137" s="24">
        <v>40</v>
      </c>
      <c r="N137" s="24">
        <v>7</v>
      </c>
      <c r="O137" s="24">
        <v>518</v>
      </c>
      <c r="P137" s="24">
        <v>33</v>
      </c>
      <c r="Q137" s="24">
        <v>2960</v>
      </c>
      <c r="R137" s="24">
        <v>2442</v>
      </c>
      <c r="S137" s="24" t="s">
        <v>1629</v>
      </c>
      <c r="T137" s="24">
        <v>581</v>
      </c>
      <c r="U137" s="24" t="s">
        <v>39</v>
      </c>
      <c r="V137" s="28" t="s">
        <v>1660</v>
      </c>
      <c r="W137" s="24" t="s">
        <v>40</v>
      </c>
      <c r="X137" s="24" t="s">
        <v>47</v>
      </c>
    </row>
    <row r="138" spans="1:24" s="1" customFormat="1" x14ac:dyDescent="0.3">
      <c r="A138" s="24" t="s">
        <v>194</v>
      </c>
      <c r="B138" s="24" t="s">
        <v>24</v>
      </c>
      <c r="C138" s="24" t="s">
        <v>72</v>
      </c>
      <c r="D138" s="24" t="s">
        <v>44</v>
      </c>
      <c r="E138" s="24" t="s">
        <v>38</v>
      </c>
      <c r="F138" s="25">
        <v>43602</v>
      </c>
      <c r="G138" s="24" t="s">
        <v>1632</v>
      </c>
      <c r="H138" s="24" t="s">
        <v>1641</v>
      </c>
      <c r="I138" s="24">
        <v>2019</v>
      </c>
      <c r="J138" s="24" t="s">
        <v>1640</v>
      </c>
      <c r="K138" s="24" t="s">
        <v>1628</v>
      </c>
      <c r="L138" s="24">
        <v>22</v>
      </c>
      <c r="M138" s="24">
        <v>15</v>
      </c>
      <c r="N138" s="24">
        <v>5</v>
      </c>
      <c r="O138" s="24">
        <v>110</v>
      </c>
      <c r="P138" s="24">
        <v>10</v>
      </c>
      <c r="Q138" s="24">
        <v>330</v>
      </c>
      <c r="R138" s="24">
        <v>220</v>
      </c>
      <c r="S138" s="24" t="s">
        <v>1629</v>
      </c>
      <c r="T138" s="24">
        <v>429</v>
      </c>
      <c r="U138" s="24" t="s">
        <v>28</v>
      </c>
      <c r="V138" s="28" t="s">
        <v>1661</v>
      </c>
      <c r="W138" s="24" t="s">
        <v>68</v>
      </c>
      <c r="X138" s="24" t="s">
        <v>30</v>
      </c>
    </row>
    <row r="139" spans="1:24" s="1" customFormat="1" x14ac:dyDescent="0.3">
      <c r="A139" s="24" t="s">
        <v>195</v>
      </c>
      <c r="B139" s="24" t="s">
        <v>32</v>
      </c>
      <c r="C139" s="24" t="s">
        <v>72</v>
      </c>
      <c r="D139" s="24" t="s">
        <v>44</v>
      </c>
      <c r="E139" s="24" t="s">
        <v>38</v>
      </c>
      <c r="F139" s="25">
        <v>43603</v>
      </c>
      <c r="G139" s="24" t="s">
        <v>1633</v>
      </c>
      <c r="H139" s="24" t="s">
        <v>1641</v>
      </c>
      <c r="I139" s="24">
        <v>2019</v>
      </c>
      <c r="J139" s="24" t="s">
        <v>1640</v>
      </c>
      <c r="K139" s="24" t="s">
        <v>1634</v>
      </c>
      <c r="L139" s="24">
        <v>72</v>
      </c>
      <c r="M139" s="24">
        <v>15</v>
      </c>
      <c r="N139" s="24">
        <v>5</v>
      </c>
      <c r="O139" s="24">
        <v>360</v>
      </c>
      <c r="P139" s="24">
        <v>10</v>
      </c>
      <c r="Q139" s="24">
        <v>1080</v>
      </c>
      <c r="R139" s="24">
        <v>720</v>
      </c>
      <c r="S139" s="24" t="s">
        <v>1629</v>
      </c>
      <c r="T139" s="24">
        <v>855</v>
      </c>
      <c r="U139" s="24" t="s">
        <v>28</v>
      </c>
      <c r="V139" s="28" t="s">
        <v>1660</v>
      </c>
      <c r="W139" s="24" t="s">
        <v>68</v>
      </c>
      <c r="X139" s="24" t="s">
        <v>61</v>
      </c>
    </row>
    <row r="140" spans="1:24" s="1" customFormat="1" x14ac:dyDescent="0.3">
      <c r="A140" s="24" t="s">
        <v>196</v>
      </c>
      <c r="B140" s="24" t="s">
        <v>42</v>
      </c>
      <c r="C140" s="24" t="s">
        <v>25</v>
      </c>
      <c r="D140" s="24" t="s">
        <v>34</v>
      </c>
      <c r="E140" s="24" t="s">
        <v>27</v>
      </c>
      <c r="F140" s="25">
        <v>43604</v>
      </c>
      <c r="G140" s="24" t="s">
        <v>1635</v>
      </c>
      <c r="H140" s="24" t="s">
        <v>1641</v>
      </c>
      <c r="I140" s="24">
        <v>2019</v>
      </c>
      <c r="J140" s="24" t="s">
        <v>1640</v>
      </c>
      <c r="K140" s="24" t="s">
        <v>1634</v>
      </c>
      <c r="L140" s="24">
        <v>72</v>
      </c>
      <c r="M140" s="24">
        <v>5</v>
      </c>
      <c r="N140" s="24">
        <v>3</v>
      </c>
      <c r="O140" s="24">
        <v>216</v>
      </c>
      <c r="P140" s="24">
        <v>2</v>
      </c>
      <c r="Q140" s="24">
        <v>360</v>
      </c>
      <c r="R140" s="24">
        <v>144</v>
      </c>
      <c r="S140" s="24" t="s">
        <v>1629</v>
      </c>
      <c r="T140" s="24">
        <v>64</v>
      </c>
      <c r="U140" s="24" t="s">
        <v>28</v>
      </c>
      <c r="V140" s="28" t="s">
        <v>1661</v>
      </c>
      <c r="W140" s="24" t="s">
        <v>46</v>
      </c>
      <c r="X140" s="24" t="s">
        <v>30</v>
      </c>
    </row>
    <row r="141" spans="1:24" s="1" customFormat="1" x14ac:dyDescent="0.3">
      <c r="A141" s="24" t="s">
        <v>197</v>
      </c>
      <c r="B141" s="24" t="s">
        <v>32</v>
      </c>
      <c r="C141" s="24" t="s">
        <v>43</v>
      </c>
      <c r="D141" s="24" t="s">
        <v>66</v>
      </c>
      <c r="E141" s="24" t="s">
        <v>50</v>
      </c>
      <c r="F141" s="25">
        <v>43605</v>
      </c>
      <c r="G141" s="24" t="s">
        <v>1636</v>
      </c>
      <c r="H141" s="24" t="s">
        <v>1641</v>
      </c>
      <c r="I141" s="24">
        <v>2019</v>
      </c>
      <c r="J141" s="24" t="s">
        <v>1640</v>
      </c>
      <c r="K141" s="24" t="s">
        <v>1628</v>
      </c>
      <c r="L141" s="24">
        <v>13</v>
      </c>
      <c r="M141" s="24">
        <v>25</v>
      </c>
      <c r="N141" s="24">
        <v>10</v>
      </c>
      <c r="O141" s="24">
        <v>130</v>
      </c>
      <c r="P141" s="24">
        <v>15</v>
      </c>
      <c r="Q141" s="24">
        <v>325</v>
      </c>
      <c r="R141" s="24">
        <v>195</v>
      </c>
      <c r="S141" s="24" t="s">
        <v>1629</v>
      </c>
      <c r="T141" s="24">
        <v>473</v>
      </c>
      <c r="U141" s="24" t="s">
        <v>39</v>
      </c>
      <c r="V141" s="28" t="s">
        <v>1660</v>
      </c>
      <c r="W141" s="24" t="s">
        <v>68</v>
      </c>
      <c r="X141" s="24" t="s">
        <v>30</v>
      </c>
    </row>
    <row r="142" spans="1:24" s="1" customFormat="1" x14ac:dyDescent="0.3">
      <c r="A142" s="24" t="s">
        <v>198</v>
      </c>
      <c r="B142" s="24" t="s">
        <v>24</v>
      </c>
      <c r="C142" s="24" t="s">
        <v>43</v>
      </c>
      <c r="D142" s="24" t="s">
        <v>44</v>
      </c>
      <c r="E142" s="24" t="s">
        <v>50</v>
      </c>
      <c r="F142" s="25">
        <v>43606</v>
      </c>
      <c r="G142" s="24" t="s">
        <v>1625</v>
      </c>
      <c r="H142" s="24" t="s">
        <v>1641</v>
      </c>
      <c r="I142" s="24">
        <v>2019</v>
      </c>
      <c r="J142" s="24" t="s">
        <v>1640</v>
      </c>
      <c r="K142" s="24" t="s">
        <v>1628</v>
      </c>
      <c r="L142" s="24">
        <v>94</v>
      </c>
      <c r="M142" s="24">
        <v>15</v>
      </c>
      <c r="N142" s="24">
        <v>5</v>
      </c>
      <c r="O142" s="24">
        <v>470</v>
      </c>
      <c r="P142" s="24">
        <v>10</v>
      </c>
      <c r="Q142" s="24">
        <v>1410</v>
      </c>
      <c r="R142" s="24">
        <v>940</v>
      </c>
      <c r="S142" s="24" t="s">
        <v>1629</v>
      </c>
      <c r="T142" s="24">
        <v>58</v>
      </c>
      <c r="U142" s="24" t="s">
        <v>39</v>
      </c>
      <c r="V142" s="28" t="s">
        <v>1661</v>
      </c>
      <c r="W142" s="24" t="s">
        <v>46</v>
      </c>
      <c r="X142" s="24" t="s">
        <v>30</v>
      </c>
    </row>
    <row r="143" spans="1:24" s="1" customFormat="1" x14ac:dyDescent="0.3">
      <c r="A143" s="24" t="s">
        <v>199</v>
      </c>
      <c r="B143" s="24" t="s">
        <v>42</v>
      </c>
      <c r="C143" s="24" t="s">
        <v>54</v>
      </c>
      <c r="D143" s="24" t="s">
        <v>26</v>
      </c>
      <c r="E143" s="24" t="s">
        <v>50</v>
      </c>
      <c r="F143" s="25">
        <v>43607</v>
      </c>
      <c r="G143" s="24" t="s">
        <v>1630</v>
      </c>
      <c r="H143" s="24" t="s">
        <v>1641</v>
      </c>
      <c r="I143" s="24">
        <v>2019</v>
      </c>
      <c r="J143" s="24" t="s">
        <v>1640</v>
      </c>
      <c r="K143" s="24" t="s">
        <v>1628</v>
      </c>
      <c r="L143" s="24">
        <v>41</v>
      </c>
      <c r="M143" s="24">
        <v>5</v>
      </c>
      <c r="N143" s="24">
        <v>2</v>
      </c>
      <c r="O143" s="24">
        <v>82</v>
      </c>
      <c r="P143" s="24">
        <v>3</v>
      </c>
      <c r="Q143" s="24">
        <v>205</v>
      </c>
      <c r="R143" s="24">
        <v>123</v>
      </c>
      <c r="S143" s="24" t="s">
        <v>1629</v>
      </c>
      <c r="T143" s="24">
        <v>911</v>
      </c>
      <c r="U143" s="24" t="s">
        <v>39</v>
      </c>
      <c r="V143" s="28" t="s">
        <v>1660</v>
      </c>
      <c r="W143" s="24" t="s">
        <v>40</v>
      </c>
      <c r="X143" s="24" t="s">
        <v>61</v>
      </c>
    </row>
    <row r="144" spans="1:24" s="1" customFormat="1" x14ac:dyDescent="0.3">
      <c r="A144" s="24" t="s">
        <v>200</v>
      </c>
      <c r="B144" s="24" t="s">
        <v>42</v>
      </c>
      <c r="C144" s="24" t="s">
        <v>43</v>
      </c>
      <c r="D144" s="24" t="s">
        <v>44</v>
      </c>
      <c r="E144" s="24" t="s">
        <v>50</v>
      </c>
      <c r="F144" s="25">
        <v>43608</v>
      </c>
      <c r="G144" s="24" t="s">
        <v>1631</v>
      </c>
      <c r="H144" s="24" t="s">
        <v>1641</v>
      </c>
      <c r="I144" s="24">
        <v>2019</v>
      </c>
      <c r="J144" s="24" t="s">
        <v>1640</v>
      </c>
      <c r="K144" s="24" t="s">
        <v>1628</v>
      </c>
      <c r="L144" s="24">
        <v>46</v>
      </c>
      <c r="M144" s="24">
        <v>15</v>
      </c>
      <c r="N144" s="24">
        <v>5</v>
      </c>
      <c r="O144" s="24">
        <v>230</v>
      </c>
      <c r="P144" s="24">
        <v>10</v>
      </c>
      <c r="Q144" s="24">
        <v>690</v>
      </c>
      <c r="R144" s="24">
        <v>460</v>
      </c>
      <c r="S144" s="24" t="s">
        <v>1629</v>
      </c>
      <c r="T144" s="24">
        <v>127</v>
      </c>
      <c r="U144" s="24" t="s">
        <v>28</v>
      </c>
      <c r="V144" s="28" t="s">
        <v>1660</v>
      </c>
      <c r="W144" s="24" t="s">
        <v>40</v>
      </c>
      <c r="X144" s="24" t="s">
        <v>30</v>
      </c>
    </row>
    <row r="145" spans="1:24" s="1" customFormat="1" x14ac:dyDescent="0.3">
      <c r="A145" s="24" t="s">
        <v>201</v>
      </c>
      <c r="B145" s="24" t="s">
        <v>42</v>
      </c>
      <c r="C145" s="24" t="s">
        <v>76</v>
      </c>
      <c r="D145" s="24" t="s">
        <v>44</v>
      </c>
      <c r="E145" s="24" t="s">
        <v>59</v>
      </c>
      <c r="F145" s="25">
        <v>43609</v>
      </c>
      <c r="G145" s="24" t="s">
        <v>1632</v>
      </c>
      <c r="H145" s="24" t="s">
        <v>1641</v>
      </c>
      <c r="I145" s="24">
        <v>2019</v>
      </c>
      <c r="J145" s="24" t="s">
        <v>1640</v>
      </c>
      <c r="K145" s="24" t="s">
        <v>1628</v>
      </c>
      <c r="L145" s="24">
        <v>70</v>
      </c>
      <c r="M145" s="24">
        <v>15</v>
      </c>
      <c r="N145" s="24">
        <v>5</v>
      </c>
      <c r="O145" s="24">
        <v>350</v>
      </c>
      <c r="P145" s="24">
        <v>10</v>
      </c>
      <c r="Q145" s="24">
        <v>1050</v>
      </c>
      <c r="R145" s="24">
        <v>700</v>
      </c>
      <c r="S145" s="24" t="s">
        <v>1629</v>
      </c>
      <c r="T145" s="24">
        <v>65</v>
      </c>
      <c r="U145" s="24" t="s">
        <v>28</v>
      </c>
      <c r="V145" s="28" t="s">
        <v>1661</v>
      </c>
      <c r="W145" s="24" t="s">
        <v>29</v>
      </c>
      <c r="X145" s="24" t="s">
        <v>30</v>
      </c>
    </row>
    <row r="146" spans="1:24" s="1" customFormat="1" x14ac:dyDescent="0.3">
      <c r="A146" s="24" t="s">
        <v>202</v>
      </c>
      <c r="B146" s="24" t="s">
        <v>42</v>
      </c>
      <c r="C146" s="24" t="s">
        <v>33</v>
      </c>
      <c r="D146" s="24" t="s">
        <v>34</v>
      </c>
      <c r="E146" s="24" t="s">
        <v>45</v>
      </c>
      <c r="F146" s="25">
        <v>43610</v>
      </c>
      <c r="G146" s="24" t="s">
        <v>1633</v>
      </c>
      <c r="H146" s="24" t="s">
        <v>1641</v>
      </c>
      <c r="I146" s="24">
        <v>2019</v>
      </c>
      <c r="J146" s="24" t="s">
        <v>1640</v>
      </c>
      <c r="K146" s="24" t="s">
        <v>1634</v>
      </c>
      <c r="L146" s="24">
        <v>87</v>
      </c>
      <c r="M146" s="24">
        <v>5</v>
      </c>
      <c r="N146" s="24">
        <v>3</v>
      </c>
      <c r="O146" s="24">
        <v>261</v>
      </c>
      <c r="P146" s="24">
        <v>2</v>
      </c>
      <c r="Q146" s="24">
        <v>435</v>
      </c>
      <c r="R146" s="24">
        <v>174</v>
      </c>
      <c r="S146" s="24" t="s">
        <v>1629</v>
      </c>
      <c r="T146" s="24">
        <v>257</v>
      </c>
      <c r="U146" s="24" t="s">
        <v>28</v>
      </c>
      <c r="V146" s="28" t="s">
        <v>1660</v>
      </c>
      <c r="W146" s="24" t="s">
        <v>40</v>
      </c>
      <c r="X146" s="24" t="s">
        <v>47</v>
      </c>
    </row>
    <row r="147" spans="1:24" s="1" customFormat="1" x14ac:dyDescent="0.3">
      <c r="A147" s="24" t="s">
        <v>203</v>
      </c>
      <c r="B147" s="24" t="s">
        <v>24</v>
      </c>
      <c r="C147" s="24" t="s">
        <v>25</v>
      </c>
      <c r="D147" s="24" t="s">
        <v>49</v>
      </c>
      <c r="E147" s="24" t="s">
        <v>45</v>
      </c>
      <c r="F147" s="25">
        <v>43611</v>
      </c>
      <c r="G147" s="24" t="s">
        <v>1635</v>
      </c>
      <c r="H147" s="24" t="s">
        <v>1641</v>
      </c>
      <c r="I147" s="24">
        <v>2019</v>
      </c>
      <c r="J147" s="24" t="s">
        <v>1640</v>
      </c>
      <c r="K147" s="24" t="s">
        <v>1634</v>
      </c>
      <c r="L147" s="24">
        <v>59</v>
      </c>
      <c r="M147" s="24">
        <v>40</v>
      </c>
      <c r="N147" s="24">
        <v>7</v>
      </c>
      <c r="O147" s="24">
        <v>413</v>
      </c>
      <c r="P147" s="24">
        <v>33</v>
      </c>
      <c r="Q147" s="24">
        <v>2360</v>
      </c>
      <c r="R147" s="24">
        <v>1947</v>
      </c>
      <c r="S147" s="24" t="s">
        <v>1629</v>
      </c>
      <c r="T147" s="24">
        <v>577</v>
      </c>
      <c r="U147" s="24" t="s">
        <v>28</v>
      </c>
      <c r="V147" s="28" t="s">
        <v>1660</v>
      </c>
      <c r="W147" s="24" t="s">
        <v>68</v>
      </c>
      <c r="X147" s="24" t="s">
        <v>47</v>
      </c>
    </row>
    <row r="148" spans="1:24" s="1" customFormat="1" x14ac:dyDescent="0.3">
      <c r="A148" s="24" t="s">
        <v>204</v>
      </c>
      <c r="B148" s="24" t="s">
        <v>63</v>
      </c>
      <c r="C148" s="24" t="s">
        <v>76</v>
      </c>
      <c r="D148" s="24" t="s">
        <v>44</v>
      </c>
      <c r="E148" s="24" t="s">
        <v>55</v>
      </c>
      <c r="F148" s="25">
        <v>43612</v>
      </c>
      <c r="G148" s="24" t="s">
        <v>1636</v>
      </c>
      <c r="H148" s="24" t="s">
        <v>1641</v>
      </c>
      <c r="I148" s="24">
        <v>2019</v>
      </c>
      <c r="J148" s="24" t="s">
        <v>1640</v>
      </c>
      <c r="K148" s="24" t="s">
        <v>1628</v>
      </c>
      <c r="L148" s="24">
        <v>17</v>
      </c>
      <c r="M148" s="24">
        <v>15</v>
      </c>
      <c r="N148" s="24">
        <v>5</v>
      </c>
      <c r="O148" s="24">
        <v>85</v>
      </c>
      <c r="P148" s="24">
        <v>10</v>
      </c>
      <c r="Q148" s="24">
        <v>255</v>
      </c>
      <c r="R148" s="24">
        <v>170</v>
      </c>
      <c r="S148" s="24" t="s">
        <v>1629</v>
      </c>
      <c r="T148" s="24">
        <v>245</v>
      </c>
      <c r="U148" s="24" t="s">
        <v>39</v>
      </c>
      <c r="V148" s="28" t="s">
        <v>1661</v>
      </c>
      <c r="W148" s="24" t="s">
        <v>68</v>
      </c>
      <c r="X148" s="24" t="s">
        <v>30</v>
      </c>
    </row>
    <row r="149" spans="1:24" s="1" customFormat="1" x14ac:dyDescent="0.3">
      <c r="A149" s="24" t="s">
        <v>205</v>
      </c>
      <c r="B149" s="24" t="s">
        <v>63</v>
      </c>
      <c r="C149" s="24" t="s">
        <v>33</v>
      </c>
      <c r="D149" s="24" t="s">
        <v>58</v>
      </c>
      <c r="E149" s="24" t="s">
        <v>38</v>
      </c>
      <c r="F149" s="25">
        <v>43613</v>
      </c>
      <c r="G149" s="24" t="s">
        <v>1625</v>
      </c>
      <c r="H149" s="24" t="s">
        <v>1641</v>
      </c>
      <c r="I149" s="24">
        <v>2019</v>
      </c>
      <c r="J149" s="24" t="s">
        <v>1640</v>
      </c>
      <c r="K149" s="24" t="s">
        <v>1628</v>
      </c>
      <c r="L149" s="24">
        <v>40</v>
      </c>
      <c r="M149" s="24">
        <v>10</v>
      </c>
      <c r="N149" s="24">
        <v>4</v>
      </c>
      <c r="O149" s="24">
        <v>160</v>
      </c>
      <c r="P149" s="24">
        <v>6</v>
      </c>
      <c r="Q149" s="24">
        <v>400</v>
      </c>
      <c r="R149" s="24">
        <v>240</v>
      </c>
      <c r="S149" s="24" t="s">
        <v>1629</v>
      </c>
      <c r="T149" s="24">
        <v>270</v>
      </c>
      <c r="U149" s="24" t="s">
        <v>28</v>
      </c>
      <c r="V149" s="28" t="s">
        <v>1661</v>
      </c>
      <c r="W149" s="24" t="s">
        <v>46</v>
      </c>
      <c r="X149" s="24" t="s">
        <v>30</v>
      </c>
    </row>
    <row r="150" spans="1:24" s="1" customFormat="1" x14ac:dyDescent="0.3">
      <c r="A150" s="24" t="s">
        <v>206</v>
      </c>
      <c r="B150" s="24" t="s">
        <v>24</v>
      </c>
      <c r="C150" s="24" t="s">
        <v>54</v>
      </c>
      <c r="D150" s="24" t="s">
        <v>37</v>
      </c>
      <c r="E150" s="24" t="s">
        <v>45</v>
      </c>
      <c r="F150" s="25">
        <v>43614</v>
      </c>
      <c r="G150" s="24" t="s">
        <v>1630</v>
      </c>
      <c r="H150" s="24" t="s">
        <v>1641</v>
      </c>
      <c r="I150" s="24">
        <v>2019</v>
      </c>
      <c r="J150" s="24" t="s">
        <v>1640</v>
      </c>
      <c r="K150" s="24" t="s">
        <v>1628</v>
      </c>
      <c r="L150" s="24">
        <v>60</v>
      </c>
      <c r="M150" s="24">
        <v>5</v>
      </c>
      <c r="N150" s="24">
        <v>2</v>
      </c>
      <c r="O150" s="24">
        <v>120</v>
      </c>
      <c r="P150" s="24">
        <v>3</v>
      </c>
      <c r="Q150" s="24">
        <v>300</v>
      </c>
      <c r="R150" s="24">
        <v>180</v>
      </c>
      <c r="S150" s="24" t="s">
        <v>1629</v>
      </c>
      <c r="T150" s="24">
        <v>95</v>
      </c>
      <c r="U150" s="24" t="s">
        <v>28</v>
      </c>
      <c r="V150" s="28" t="s">
        <v>1660</v>
      </c>
      <c r="W150" s="24" t="s">
        <v>46</v>
      </c>
      <c r="X150" s="24" t="s">
        <v>30</v>
      </c>
    </row>
    <row r="151" spans="1:24" s="1" customFormat="1" x14ac:dyDescent="0.3">
      <c r="A151" s="24" t="s">
        <v>207</v>
      </c>
      <c r="B151" s="24" t="s">
        <v>32</v>
      </c>
      <c r="C151" s="24" t="s">
        <v>36</v>
      </c>
      <c r="D151" s="24" t="s">
        <v>49</v>
      </c>
      <c r="E151" s="24" t="s">
        <v>55</v>
      </c>
      <c r="F151" s="25">
        <v>43615</v>
      </c>
      <c r="G151" s="24" t="s">
        <v>1631</v>
      </c>
      <c r="H151" s="24" t="s">
        <v>1641</v>
      </c>
      <c r="I151" s="24">
        <v>2019</v>
      </c>
      <c r="J151" s="24" t="s">
        <v>1640</v>
      </c>
      <c r="K151" s="24" t="s">
        <v>1628</v>
      </c>
      <c r="L151" s="24">
        <v>26</v>
      </c>
      <c r="M151" s="24">
        <v>40</v>
      </c>
      <c r="N151" s="24">
        <v>7</v>
      </c>
      <c r="O151" s="24">
        <v>182</v>
      </c>
      <c r="P151" s="24">
        <v>33</v>
      </c>
      <c r="Q151" s="24">
        <v>1040</v>
      </c>
      <c r="R151" s="24">
        <v>858</v>
      </c>
      <c r="S151" s="24" t="s">
        <v>1629</v>
      </c>
      <c r="T151" s="24">
        <v>524</v>
      </c>
      <c r="U151" s="24" t="s">
        <v>39</v>
      </c>
      <c r="V151" s="28" t="s">
        <v>1661</v>
      </c>
      <c r="W151" s="24" t="s">
        <v>68</v>
      </c>
      <c r="X151" s="24" t="s">
        <v>30</v>
      </c>
    </row>
    <row r="152" spans="1:24" s="1" customFormat="1" x14ac:dyDescent="0.3">
      <c r="A152" s="24" t="s">
        <v>208</v>
      </c>
      <c r="B152" s="24" t="s">
        <v>63</v>
      </c>
      <c r="C152" s="24" t="s">
        <v>43</v>
      </c>
      <c r="D152" s="24" t="s">
        <v>34</v>
      </c>
      <c r="E152" s="24" t="s">
        <v>55</v>
      </c>
      <c r="F152" s="25">
        <v>43616</v>
      </c>
      <c r="G152" s="24" t="s">
        <v>1632</v>
      </c>
      <c r="H152" s="24" t="s">
        <v>1641</v>
      </c>
      <c r="I152" s="24">
        <v>2019</v>
      </c>
      <c r="J152" s="24" t="s">
        <v>1640</v>
      </c>
      <c r="K152" s="24" t="s">
        <v>1628</v>
      </c>
      <c r="L152" s="24">
        <v>39</v>
      </c>
      <c r="M152" s="24">
        <v>5</v>
      </c>
      <c r="N152" s="24">
        <v>3</v>
      </c>
      <c r="O152" s="24">
        <v>117</v>
      </c>
      <c r="P152" s="24">
        <v>2</v>
      </c>
      <c r="Q152" s="24">
        <v>195</v>
      </c>
      <c r="R152" s="24">
        <v>78</v>
      </c>
      <c r="S152" s="24" t="s">
        <v>1629</v>
      </c>
      <c r="T152" s="24">
        <v>415</v>
      </c>
      <c r="U152" s="24" t="s">
        <v>39</v>
      </c>
      <c r="V152" s="28" t="s">
        <v>1660</v>
      </c>
      <c r="W152" s="24" t="s">
        <v>46</v>
      </c>
      <c r="X152" s="24" t="s">
        <v>47</v>
      </c>
    </row>
    <row r="153" spans="1:24" s="1" customFormat="1" x14ac:dyDescent="0.3">
      <c r="A153" s="24" t="s">
        <v>209</v>
      </c>
      <c r="B153" s="24" t="s">
        <v>32</v>
      </c>
      <c r="C153" s="24" t="s">
        <v>70</v>
      </c>
      <c r="D153" s="24" t="s">
        <v>44</v>
      </c>
      <c r="E153" s="24" t="s">
        <v>45</v>
      </c>
      <c r="F153" s="25">
        <v>43617</v>
      </c>
      <c r="G153" s="24" t="s">
        <v>1633</v>
      </c>
      <c r="H153" s="24" t="s">
        <v>1642</v>
      </c>
      <c r="I153" s="24">
        <v>2019</v>
      </c>
      <c r="J153" s="24" t="s">
        <v>1640</v>
      </c>
      <c r="K153" s="24" t="s">
        <v>1634</v>
      </c>
      <c r="L153" s="24">
        <v>21</v>
      </c>
      <c r="M153" s="24">
        <v>15</v>
      </c>
      <c r="N153" s="24">
        <v>5</v>
      </c>
      <c r="O153" s="24">
        <v>105</v>
      </c>
      <c r="P153" s="24">
        <v>10</v>
      </c>
      <c r="Q153" s="24">
        <v>315</v>
      </c>
      <c r="R153" s="24">
        <v>210</v>
      </c>
      <c r="S153" s="24" t="s">
        <v>1629</v>
      </c>
      <c r="T153" s="24">
        <v>267</v>
      </c>
      <c r="U153" s="24" t="s">
        <v>39</v>
      </c>
      <c r="V153" s="28" t="s">
        <v>1661</v>
      </c>
      <c r="W153" s="24" t="s">
        <v>40</v>
      </c>
      <c r="X153" s="24" t="s">
        <v>30</v>
      </c>
    </row>
    <row r="154" spans="1:24" s="1" customFormat="1" x14ac:dyDescent="0.3">
      <c r="A154" s="24" t="s">
        <v>210</v>
      </c>
      <c r="B154" s="24" t="s">
        <v>24</v>
      </c>
      <c r="C154" s="24" t="s">
        <v>76</v>
      </c>
      <c r="D154" s="24" t="s">
        <v>44</v>
      </c>
      <c r="E154" s="24" t="s">
        <v>50</v>
      </c>
      <c r="F154" s="25">
        <v>43618</v>
      </c>
      <c r="G154" s="24" t="s">
        <v>1635</v>
      </c>
      <c r="H154" s="24" t="s">
        <v>1642</v>
      </c>
      <c r="I154" s="24">
        <v>2019</v>
      </c>
      <c r="J154" s="24" t="s">
        <v>1640</v>
      </c>
      <c r="K154" s="24" t="s">
        <v>1634</v>
      </c>
      <c r="L154" s="24">
        <v>55</v>
      </c>
      <c r="M154" s="24">
        <v>15</v>
      </c>
      <c r="N154" s="24">
        <v>5</v>
      </c>
      <c r="O154" s="24">
        <v>275</v>
      </c>
      <c r="P154" s="24">
        <v>10</v>
      </c>
      <c r="Q154" s="24">
        <v>825</v>
      </c>
      <c r="R154" s="24">
        <v>550</v>
      </c>
      <c r="S154" s="24" t="s">
        <v>1629</v>
      </c>
      <c r="T154" s="24">
        <v>517</v>
      </c>
      <c r="U154" s="24" t="s">
        <v>28</v>
      </c>
      <c r="V154" s="28" t="s">
        <v>1661</v>
      </c>
      <c r="W154" s="24" t="s">
        <v>29</v>
      </c>
      <c r="X154" s="24" t="s">
        <v>30</v>
      </c>
    </row>
    <row r="155" spans="1:24" s="1" customFormat="1" x14ac:dyDescent="0.3">
      <c r="A155" s="24" t="s">
        <v>211</v>
      </c>
      <c r="B155" s="24" t="s">
        <v>63</v>
      </c>
      <c r="C155" s="24" t="s">
        <v>43</v>
      </c>
      <c r="D155" s="24" t="s">
        <v>49</v>
      </c>
      <c r="E155" s="24" t="s">
        <v>59</v>
      </c>
      <c r="F155" s="25">
        <v>43619</v>
      </c>
      <c r="G155" s="24" t="s">
        <v>1636</v>
      </c>
      <c r="H155" s="24" t="s">
        <v>1642</v>
      </c>
      <c r="I155" s="24">
        <v>2019</v>
      </c>
      <c r="J155" s="24" t="s">
        <v>1640</v>
      </c>
      <c r="K155" s="24" t="s">
        <v>1628</v>
      </c>
      <c r="L155" s="24">
        <v>18</v>
      </c>
      <c r="M155" s="24">
        <v>40</v>
      </c>
      <c r="N155" s="24">
        <v>7</v>
      </c>
      <c r="O155" s="24">
        <v>126</v>
      </c>
      <c r="P155" s="24">
        <v>33</v>
      </c>
      <c r="Q155" s="24">
        <v>720</v>
      </c>
      <c r="R155" s="24">
        <v>594</v>
      </c>
      <c r="S155" s="24" t="s">
        <v>1629</v>
      </c>
      <c r="T155" s="24">
        <v>775</v>
      </c>
      <c r="U155" s="24" t="s">
        <v>39</v>
      </c>
      <c r="V155" s="28" t="s">
        <v>1660</v>
      </c>
      <c r="W155" s="24" t="s">
        <v>29</v>
      </c>
      <c r="X155" s="24" t="s">
        <v>30</v>
      </c>
    </row>
    <row r="156" spans="1:24" s="1" customFormat="1" x14ac:dyDescent="0.3">
      <c r="A156" s="24" t="s">
        <v>212</v>
      </c>
      <c r="B156" s="24" t="s">
        <v>24</v>
      </c>
      <c r="C156" s="24" t="s">
        <v>70</v>
      </c>
      <c r="D156" s="24" t="s">
        <v>49</v>
      </c>
      <c r="E156" s="24" t="s">
        <v>38</v>
      </c>
      <c r="F156" s="25">
        <v>43620</v>
      </c>
      <c r="G156" s="24" t="s">
        <v>1625</v>
      </c>
      <c r="H156" s="24" t="s">
        <v>1642</v>
      </c>
      <c r="I156" s="24">
        <v>2019</v>
      </c>
      <c r="J156" s="24" t="s">
        <v>1640</v>
      </c>
      <c r="K156" s="24" t="s">
        <v>1628</v>
      </c>
      <c r="L156" s="24">
        <v>99</v>
      </c>
      <c r="M156" s="24">
        <v>40</v>
      </c>
      <c r="N156" s="24">
        <v>7</v>
      </c>
      <c r="O156" s="24">
        <v>693</v>
      </c>
      <c r="P156" s="24">
        <v>33</v>
      </c>
      <c r="Q156" s="24">
        <v>3960</v>
      </c>
      <c r="R156" s="24">
        <v>3267</v>
      </c>
      <c r="S156" s="24" t="s">
        <v>1629</v>
      </c>
      <c r="T156" s="24">
        <v>300</v>
      </c>
      <c r="U156" s="24" t="s">
        <v>39</v>
      </c>
      <c r="V156" s="28" t="s">
        <v>1660</v>
      </c>
      <c r="W156" s="24" t="s">
        <v>46</v>
      </c>
      <c r="X156" s="24" t="s">
        <v>61</v>
      </c>
    </row>
    <row r="157" spans="1:24" s="1" customFormat="1" x14ac:dyDescent="0.3">
      <c r="A157" s="24" t="s">
        <v>213</v>
      </c>
      <c r="B157" s="24" t="s">
        <v>63</v>
      </c>
      <c r="C157" s="24" t="s">
        <v>43</v>
      </c>
      <c r="D157" s="24" t="s">
        <v>26</v>
      </c>
      <c r="E157" s="24" t="s">
        <v>27</v>
      </c>
      <c r="F157" s="25">
        <v>43621</v>
      </c>
      <c r="G157" s="24" t="s">
        <v>1630</v>
      </c>
      <c r="H157" s="24" t="s">
        <v>1642</v>
      </c>
      <c r="I157" s="24">
        <v>2019</v>
      </c>
      <c r="J157" s="24" t="s">
        <v>1640</v>
      </c>
      <c r="K157" s="24" t="s">
        <v>1628</v>
      </c>
      <c r="L157" s="24">
        <v>91</v>
      </c>
      <c r="M157" s="24">
        <v>5</v>
      </c>
      <c r="N157" s="24">
        <v>2</v>
      </c>
      <c r="O157" s="24">
        <v>182</v>
      </c>
      <c r="P157" s="24">
        <v>3</v>
      </c>
      <c r="Q157" s="24">
        <v>455</v>
      </c>
      <c r="R157" s="24">
        <v>273</v>
      </c>
      <c r="S157" s="24" t="s">
        <v>1629</v>
      </c>
      <c r="T157" s="24">
        <v>958</v>
      </c>
      <c r="U157" s="24" t="s">
        <v>28</v>
      </c>
      <c r="V157" s="28" t="s">
        <v>1660</v>
      </c>
      <c r="W157" s="24" t="s">
        <v>68</v>
      </c>
      <c r="X157" s="24" t="s">
        <v>30</v>
      </c>
    </row>
    <row r="158" spans="1:24" s="1" customFormat="1" x14ac:dyDescent="0.3">
      <c r="A158" s="24" t="s">
        <v>214</v>
      </c>
      <c r="B158" s="24" t="s">
        <v>24</v>
      </c>
      <c r="C158" s="24" t="s">
        <v>43</v>
      </c>
      <c r="D158" s="24" t="s">
        <v>34</v>
      </c>
      <c r="E158" s="24" t="s">
        <v>50</v>
      </c>
      <c r="F158" s="25">
        <v>43622</v>
      </c>
      <c r="G158" s="24" t="s">
        <v>1631</v>
      </c>
      <c r="H158" s="24" t="s">
        <v>1642</v>
      </c>
      <c r="I158" s="24">
        <v>2019</v>
      </c>
      <c r="J158" s="24" t="s">
        <v>1640</v>
      </c>
      <c r="K158" s="24" t="s">
        <v>1628</v>
      </c>
      <c r="L158" s="24">
        <v>84</v>
      </c>
      <c r="M158" s="24">
        <v>5</v>
      </c>
      <c r="N158" s="24">
        <v>3</v>
      </c>
      <c r="O158" s="24">
        <v>252</v>
      </c>
      <c r="P158" s="24">
        <v>2</v>
      </c>
      <c r="Q158" s="24">
        <v>420</v>
      </c>
      <c r="R158" s="24">
        <v>168</v>
      </c>
      <c r="S158" s="24" t="s">
        <v>1629</v>
      </c>
      <c r="T158" s="24">
        <v>659</v>
      </c>
      <c r="U158" s="24" t="s">
        <v>28</v>
      </c>
      <c r="V158" s="28" t="s">
        <v>1661</v>
      </c>
      <c r="W158" s="24" t="s">
        <v>68</v>
      </c>
      <c r="X158" s="24" t="s">
        <v>30</v>
      </c>
    </row>
    <row r="159" spans="1:24" s="1" customFormat="1" x14ac:dyDescent="0.3">
      <c r="A159" s="24" t="s">
        <v>215</v>
      </c>
      <c r="B159" s="24" t="s">
        <v>24</v>
      </c>
      <c r="C159" s="24" t="s">
        <v>54</v>
      </c>
      <c r="D159" s="24" t="s">
        <v>58</v>
      </c>
      <c r="E159" s="24" t="s">
        <v>50</v>
      </c>
      <c r="F159" s="25">
        <v>43623</v>
      </c>
      <c r="G159" s="24" t="s">
        <v>1632</v>
      </c>
      <c r="H159" s="24" t="s">
        <v>1642</v>
      </c>
      <c r="I159" s="24">
        <v>2019</v>
      </c>
      <c r="J159" s="24" t="s">
        <v>1640</v>
      </c>
      <c r="K159" s="24" t="s">
        <v>1628</v>
      </c>
      <c r="L159" s="24">
        <v>83</v>
      </c>
      <c r="M159" s="24">
        <v>10</v>
      </c>
      <c r="N159" s="24">
        <v>4</v>
      </c>
      <c r="O159" s="24">
        <v>332</v>
      </c>
      <c r="P159" s="24">
        <v>6</v>
      </c>
      <c r="Q159" s="24">
        <v>830</v>
      </c>
      <c r="R159" s="24">
        <v>498</v>
      </c>
      <c r="S159" s="24" t="s">
        <v>1629</v>
      </c>
      <c r="T159" s="24">
        <v>19</v>
      </c>
      <c r="U159" s="24" t="s">
        <v>28</v>
      </c>
      <c r="V159" s="28" t="s">
        <v>1660</v>
      </c>
      <c r="W159" s="24" t="s">
        <v>46</v>
      </c>
      <c r="X159" s="24" t="s">
        <v>30</v>
      </c>
    </row>
    <row r="160" spans="1:24" s="1" customFormat="1" x14ac:dyDescent="0.3">
      <c r="A160" s="24" t="s">
        <v>216</v>
      </c>
      <c r="B160" s="24" t="s">
        <v>63</v>
      </c>
      <c r="C160" s="24" t="s">
        <v>76</v>
      </c>
      <c r="D160" s="24" t="s">
        <v>66</v>
      </c>
      <c r="E160" s="24" t="s">
        <v>50</v>
      </c>
      <c r="F160" s="25">
        <v>43624</v>
      </c>
      <c r="G160" s="24" t="s">
        <v>1633</v>
      </c>
      <c r="H160" s="24" t="s">
        <v>1642</v>
      </c>
      <c r="I160" s="24">
        <v>2019</v>
      </c>
      <c r="J160" s="24" t="s">
        <v>1640</v>
      </c>
      <c r="K160" s="24" t="s">
        <v>1634</v>
      </c>
      <c r="L160" s="24">
        <v>83</v>
      </c>
      <c r="M160" s="24">
        <v>25</v>
      </c>
      <c r="N160" s="24">
        <v>10</v>
      </c>
      <c r="O160" s="24">
        <v>830</v>
      </c>
      <c r="P160" s="24">
        <v>15</v>
      </c>
      <c r="Q160" s="24">
        <v>2075</v>
      </c>
      <c r="R160" s="24">
        <v>1245</v>
      </c>
      <c r="S160" s="24" t="s">
        <v>1629</v>
      </c>
      <c r="T160" s="24">
        <v>870</v>
      </c>
      <c r="U160" s="24" t="s">
        <v>39</v>
      </c>
      <c r="V160" s="28" t="s">
        <v>1660</v>
      </c>
      <c r="W160" s="24" t="s">
        <v>40</v>
      </c>
      <c r="X160" s="24" t="s">
        <v>30</v>
      </c>
    </row>
    <row r="161" spans="1:24" s="1" customFormat="1" x14ac:dyDescent="0.3">
      <c r="A161" s="24" t="s">
        <v>217</v>
      </c>
      <c r="B161" s="24" t="s">
        <v>32</v>
      </c>
      <c r="C161" s="24" t="s">
        <v>36</v>
      </c>
      <c r="D161" s="24" t="s">
        <v>58</v>
      </c>
      <c r="E161" s="24" t="s">
        <v>38</v>
      </c>
      <c r="F161" s="25">
        <v>43625</v>
      </c>
      <c r="G161" s="24" t="s">
        <v>1635</v>
      </c>
      <c r="H161" s="24" t="s">
        <v>1642</v>
      </c>
      <c r="I161" s="24">
        <v>2019</v>
      </c>
      <c r="J161" s="24" t="s">
        <v>1640</v>
      </c>
      <c r="K161" s="24" t="s">
        <v>1634</v>
      </c>
      <c r="L161" s="24">
        <v>47</v>
      </c>
      <c r="M161" s="24">
        <v>10</v>
      </c>
      <c r="N161" s="24">
        <v>4</v>
      </c>
      <c r="O161" s="24">
        <v>188</v>
      </c>
      <c r="P161" s="24">
        <v>6</v>
      </c>
      <c r="Q161" s="24">
        <v>470</v>
      </c>
      <c r="R161" s="24">
        <v>282</v>
      </c>
      <c r="S161" s="24" t="s">
        <v>1629</v>
      </c>
      <c r="T161" s="24">
        <v>400</v>
      </c>
      <c r="U161" s="24" t="s">
        <v>39</v>
      </c>
      <c r="V161" s="28" t="s">
        <v>1661</v>
      </c>
      <c r="W161" s="24" t="s">
        <v>46</v>
      </c>
      <c r="X161" s="24" t="s">
        <v>47</v>
      </c>
    </row>
    <row r="162" spans="1:24" s="1" customFormat="1" x14ac:dyDescent="0.3">
      <c r="A162" s="24" t="s">
        <v>218</v>
      </c>
      <c r="B162" s="24" t="s">
        <v>42</v>
      </c>
      <c r="C162" s="24" t="s">
        <v>76</v>
      </c>
      <c r="D162" s="24" t="s">
        <v>26</v>
      </c>
      <c r="E162" s="24" t="s">
        <v>50</v>
      </c>
      <c r="F162" s="25">
        <v>43626</v>
      </c>
      <c r="G162" s="24" t="s">
        <v>1636</v>
      </c>
      <c r="H162" s="24" t="s">
        <v>1642</v>
      </c>
      <c r="I162" s="24">
        <v>2019</v>
      </c>
      <c r="J162" s="24" t="s">
        <v>1640</v>
      </c>
      <c r="K162" s="24" t="s">
        <v>1628</v>
      </c>
      <c r="L162" s="24">
        <v>18</v>
      </c>
      <c r="M162" s="24">
        <v>5</v>
      </c>
      <c r="N162" s="24">
        <v>2</v>
      </c>
      <c r="O162" s="24">
        <v>36</v>
      </c>
      <c r="P162" s="24">
        <v>3</v>
      </c>
      <c r="Q162" s="24">
        <v>90</v>
      </c>
      <c r="R162" s="24">
        <v>54</v>
      </c>
      <c r="S162" s="24" t="s">
        <v>1629</v>
      </c>
      <c r="T162" s="24">
        <v>436</v>
      </c>
      <c r="U162" s="24" t="s">
        <v>28</v>
      </c>
      <c r="V162" s="28" t="s">
        <v>1661</v>
      </c>
      <c r="W162" s="24" t="s">
        <v>68</v>
      </c>
      <c r="X162" s="24" t="s">
        <v>61</v>
      </c>
    </row>
    <row r="163" spans="1:24" s="1" customFormat="1" x14ac:dyDescent="0.3">
      <c r="A163" s="24" t="s">
        <v>219</v>
      </c>
      <c r="B163" s="24" t="s">
        <v>32</v>
      </c>
      <c r="C163" s="24" t="s">
        <v>43</v>
      </c>
      <c r="D163" s="24" t="s">
        <v>34</v>
      </c>
      <c r="E163" s="24" t="s">
        <v>55</v>
      </c>
      <c r="F163" s="25">
        <v>43627</v>
      </c>
      <c r="G163" s="24" t="s">
        <v>1625</v>
      </c>
      <c r="H163" s="24" t="s">
        <v>1642</v>
      </c>
      <c r="I163" s="24">
        <v>2019</v>
      </c>
      <c r="J163" s="24" t="s">
        <v>1640</v>
      </c>
      <c r="K163" s="24" t="s">
        <v>1628</v>
      </c>
      <c r="L163" s="24">
        <v>49</v>
      </c>
      <c r="M163" s="24">
        <v>5</v>
      </c>
      <c r="N163" s="24">
        <v>3</v>
      </c>
      <c r="O163" s="24">
        <v>147</v>
      </c>
      <c r="P163" s="24">
        <v>2</v>
      </c>
      <c r="Q163" s="24">
        <v>245</v>
      </c>
      <c r="R163" s="24">
        <v>98</v>
      </c>
      <c r="S163" s="24" t="s">
        <v>1629</v>
      </c>
      <c r="T163" s="24">
        <v>375</v>
      </c>
      <c r="U163" s="24" t="s">
        <v>39</v>
      </c>
      <c r="V163" s="28" t="s">
        <v>1660</v>
      </c>
      <c r="W163" s="24" t="s">
        <v>68</v>
      </c>
      <c r="X163" s="24" t="s">
        <v>30</v>
      </c>
    </row>
    <row r="164" spans="1:24" s="1" customFormat="1" x14ac:dyDescent="0.3">
      <c r="A164" s="24" t="s">
        <v>220</v>
      </c>
      <c r="B164" s="24" t="s">
        <v>63</v>
      </c>
      <c r="C164" s="24" t="s">
        <v>33</v>
      </c>
      <c r="D164" s="24" t="s">
        <v>58</v>
      </c>
      <c r="E164" s="24" t="s">
        <v>45</v>
      </c>
      <c r="F164" s="25">
        <v>43628</v>
      </c>
      <c r="G164" s="24" t="s">
        <v>1630</v>
      </c>
      <c r="H164" s="24" t="s">
        <v>1642</v>
      </c>
      <c r="I164" s="24">
        <v>2019</v>
      </c>
      <c r="J164" s="24" t="s">
        <v>1640</v>
      </c>
      <c r="K164" s="24" t="s">
        <v>1628</v>
      </c>
      <c r="L164" s="24">
        <v>79</v>
      </c>
      <c r="M164" s="24">
        <v>10</v>
      </c>
      <c r="N164" s="24">
        <v>4</v>
      </c>
      <c r="O164" s="24">
        <v>316</v>
      </c>
      <c r="P164" s="24">
        <v>6</v>
      </c>
      <c r="Q164" s="24">
        <v>790</v>
      </c>
      <c r="R164" s="24">
        <v>474</v>
      </c>
      <c r="S164" s="24" t="s">
        <v>1629</v>
      </c>
      <c r="T164" s="24">
        <v>954</v>
      </c>
      <c r="U164" s="24" t="s">
        <v>28</v>
      </c>
      <c r="V164" s="28" t="s">
        <v>1661</v>
      </c>
      <c r="W164" s="24" t="s">
        <v>68</v>
      </c>
      <c r="X164" s="24" t="s">
        <v>30</v>
      </c>
    </row>
    <row r="165" spans="1:24" s="1" customFormat="1" x14ac:dyDescent="0.3">
      <c r="A165" s="24" t="s">
        <v>221</v>
      </c>
      <c r="B165" s="24" t="s">
        <v>24</v>
      </c>
      <c r="C165" s="24" t="s">
        <v>70</v>
      </c>
      <c r="D165" s="24" t="s">
        <v>66</v>
      </c>
      <c r="E165" s="24" t="s">
        <v>50</v>
      </c>
      <c r="F165" s="25">
        <v>43629</v>
      </c>
      <c r="G165" s="24" t="s">
        <v>1631</v>
      </c>
      <c r="H165" s="24" t="s">
        <v>1642</v>
      </c>
      <c r="I165" s="24">
        <v>2019</v>
      </c>
      <c r="J165" s="24" t="s">
        <v>1640</v>
      </c>
      <c r="K165" s="24" t="s">
        <v>1628</v>
      </c>
      <c r="L165" s="24">
        <v>97</v>
      </c>
      <c r="M165" s="24">
        <v>25</v>
      </c>
      <c r="N165" s="24">
        <v>10</v>
      </c>
      <c r="O165" s="24">
        <v>970</v>
      </c>
      <c r="P165" s="24">
        <v>15</v>
      </c>
      <c r="Q165" s="24">
        <v>2425</v>
      </c>
      <c r="R165" s="24">
        <v>1455</v>
      </c>
      <c r="S165" s="24" t="s">
        <v>1629</v>
      </c>
      <c r="T165" s="24">
        <v>692</v>
      </c>
      <c r="U165" s="24" t="s">
        <v>28</v>
      </c>
      <c r="V165" s="28" t="s">
        <v>1661</v>
      </c>
      <c r="W165" s="24" t="s">
        <v>29</v>
      </c>
      <c r="X165" s="24" t="s">
        <v>61</v>
      </c>
    </row>
    <row r="166" spans="1:24" s="1" customFormat="1" x14ac:dyDescent="0.3">
      <c r="A166" s="24" t="s">
        <v>222</v>
      </c>
      <c r="B166" s="24" t="s">
        <v>32</v>
      </c>
      <c r="C166" s="24" t="s">
        <v>70</v>
      </c>
      <c r="D166" s="24" t="s">
        <v>66</v>
      </c>
      <c r="E166" s="24" t="s">
        <v>45</v>
      </c>
      <c r="F166" s="25">
        <v>43630</v>
      </c>
      <c r="G166" s="24" t="s">
        <v>1632</v>
      </c>
      <c r="H166" s="24" t="s">
        <v>1642</v>
      </c>
      <c r="I166" s="24">
        <v>2019</v>
      </c>
      <c r="J166" s="24" t="s">
        <v>1640</v>
      </c>
      <c r="K166" s="24" t="s">
        <v>1628</v>
      </c>
      <c r="L166" s="24">
        <v>79</v>
      </c>
      <c r="M166" s="24">
        <v>25</v>
      </c>
      <c r="N166" s="24">
        <v>10</v>
      </c>
      <c r="O166" s="24">
        <v>790</v>
      </c>
      <c r="P166" s="24">
        <v>15</v>
      </c>
      <c r="Q166" s="24">
        <v>1975</v>
      </c>
      <c r="R166" s="24">
        <v>1185</v>
      </c>
      <c r="S166" s="24" t="s">
        <v>1629</v>
      </c>
      <c r="T166" s="24">
        <v>204</v>
      </c>
      <c r="U166" s="24" t="s">
        <v>28</v>
      </c>
      <c r="V166" s="28" t="s">
        <v>1661</v>
      </c>
      <c r="W166" s="24" t="s">
        <v>40</v>
      </c>
      <c r="X166" s="24" t="s">
        <v>61</v>
      </c>
    </row>
    <row r="167" spans="1:24" s="1" customFormat="1" x14ac:dyDescent="0.3">
      <c r="A167" s="24" t="s">
        <v>223</v>
      </c>
      <c r="B167" s="24" t="s">
        <v>42</v>
      </c>
      <c r="C167" s="24" t="s">
        <v>70</v>
      </c>
      <c r="D167" s="24" t="s">
        <v>66</v>
      </c>
      <c r="E167" s="24" t="s">
        <v>38</v>
      </c>
      <c r="F167" s="25">
        <v>43631</v>
      </c>
      <c r="G167" s="24" t="s">
        <v>1633</v>
      </c>
      <c r="H167" s="24" t="s">
        <v>1642</v>
      </c>
      <c r="I167" s="24">
        <v>2019</v>
      </c>
      <c r="J167" s="24" t="s">
        <v>1640</v>
      </c>
      <c r="K167" s="24" t="s">
        <v>1634</v>
      </c>
      <c r="L167" s="24">
        <v>14</v>
      </c>
      <c r="M167" s="24">
        <v>25</v>
      </c>
      <c r="N167" s="24">
        <v>10</v>
      </c>
      <c r="O167" s="24">
        <v>140</v>
      </c>
      <c r="P167" s="24">
        <v>15</v>
      </c>
      <c r="Q167" s="24">
        <v>350</v>
      </c>
      <c r="R167" s="24">
        <v>210</v>
      </c>
      <c r="S167" s="24" t="s">
        <v>1629</v>
      </c>
      <c r="T167" s="24">
        <v>22</v>
      </c>
      <c r="U167" s="24" t="s">
        <v>39</v>
      </c>
      <c r="V167" s="28" t="s">
        <v>1661</v>
      </c>
      <c r="W167" s="24" t="s">
        <v>40</v>
      </c>
      <c r="X167" s="24" t="s">
        <v>30</v>
      </c>
    </row>
    <row r="168" spans="1:24" s="1" customFormat="1" x14ac:dyDescent="0.3">
      <c r="A168" s="24" t="s">
        <v>224</v>
      </c>
      <c r="B168" s="24" t="s">
        <v>63</v>
      </c>
      <c r="C168" s="24" t="s">
        <v>33</v>
      </c>
      <c r="D168" s="24" t="s">
        <v>44</v>
      </c>
      <c r="E168" s="24" t="s">
        <v>55</v>
      </c>
      <c r="F168" s="25">
        <v>43632</v>
      </c>
      <c r="G168" s="24" t="s">
        <v>1635</v>
      </c>
      <c r="H168" s="24" t="s">
        <v>1642</v>
      </c>
      <c r="I168" s="24">
        <v>2019</v>
      </c>
      <c r="J168" s="24" t="s">
        <v>1640</v>
      </c>
      <c r="K168" s="24" t="s">
        <v>1634</v>
      </c>
      <c r="L168" s="24">
        <v>27</v>
      </c>
      <c r="M168" s="24">
        <v>15</v>
      </c>
      <c r="N168" s="24">
        <v>5</v>
      </c>
      <c r="O168" s="24">
        <v>135</v>
      </c>
      <c r="P168" s="24">
        <v>10</v>
      </c>
      <c r="Q168" s="24">
        <v>405</v>
      </c>
      <c r="R168" s="24">
        <v>270</v>
      </c>
      <c r="S168" s="24" t="s">
        <v>1629</v>
      </c>
      <c r="T168" s="24">
        <v>804</v>
      </c>
      <c r="U168" s="24" t="s">
        <v>39</v>
      </c>
      <c r="V168" s="28" t="s">
        <v>1660</v>
      </c>
      <c r="W168" s="24" t="s">
        <v>40</v>
      </c>
      <c r="X168" s="24" t="s">
        <v>30</v>
      </c>
    </row>
    <row r="169" spans="1:24" s="1" customFormat="1" x14ac:dyDescent="0.3">
      <c r="A169" s="24" t="s">
        <v>225</v>
      </c>
      <c r="B169" s="24" t="s">
        <v>42</v>
      </c>
      <c r="C169" s="24" t="s">
        <v>72</v>
      </c>
      <c r="D169" s="24" t="s">
        <v>37</v>
      </c>
      <c r="E169" s="24" t="s">
        <v>59</v>
      </c>
      <c r="F169" s="25">
        <v>43633</v>
      </c>
      <c r="G169" s="24" t="s">
        <v>1636</v>
      </c>
      <c r="H169" s="24" t="s">
        <v>1642</v>
      </c>
      <c r="I169" s="24">
        <v>2019</v>
      </c>
      <c r="J169" s="24" t="s">
        <v>1640</v>
      </c>
      <c r="K169" s="24" t="s">
        <v>1628</v>
      </c>
      <c r="L169" s="24">
        <v>44</v>
      </c>
      <c r="M169" s="24">
        <v>5</v>
      </c>
      <c r="N169" s="24">
        <v>2</v>
      </c>
      <c r="O169" s="24">
        <v>88</v>
      </c>
      <c r="P169" s="24">
        <v>3</v>
      </c>
      <c r="Q169" s="24">
        <v>220</v>
      </c>
      <c r="R169" s="24">
        <v>132</v>
      </c>
      <c r="S169" s="24" t="s">
        <v>1629</v>
      </c>
      <c r="T169" s="24">
        <v>441</v>
      </c>
      <c r="U169" s="24" t="s">
        <v>39</v>
      </c>
      <c r="V169" s="28" t="s">
        <v>1661</v>
      </c>
      <c r="W169" s="24" t="s">
        <v>40</v>
      </c>
      <c r="X169" s="24" t="s">
        <v>30</v>
      </c>
    </row>
    <row r="170" spans="1:24" s="1" customFormat="1" x14ac:dyDescent="0.3">
      <c r="A170" s="24" t="s">
        <v>226</v>
      </c>
      <c r="B170" s="24" t="s">
        <v>24</v>
      </c>
      <c r="C170" s="24" t="s">
        <v>54</v>
      </c>
      <c r="D170" s="24" t="s">
        <v>49</v>
      </c>
      <c r="E170" s="24" t="s">
        <v>50</v>
      </c>
      <c r="F170" s="25">
        <v>43634</v>
      </c>
      <c r="G170" s="24" t="s">
        <v>1625</v>
      </c>
      <c r="H170" s="24" t="s">
        <v>1642</v>
      </c>
      <c r="I170" s="24">
        <v>2019</v>
      </c>
      <c r="J170" s="24" t="s">
        <v>1640</v>
      </c>
      <c r="K170" s="24" t="s">
        <v>1628</v>
      </c>
      <c r="L170" s="24">
        <v>50</v>
      </c>
      <c r="M170" s="24">
        <v>40</v>
      </c>
      <c r="N170" s="24">
        <v>7</v>
      </c>
      <c r="O170" s="24">
        <v>350</v>
      </c>
      <c r="P170" s="24">
        <v>33</v>
      </c>
      <c r="Q170" s="24">
        <v>2000</v>
      </c>
      <c r="R170" s="24">
        <v>1650</v>
      </c>
      <c r="S170" s="24" t="s">
        <v>1629</v>
      </c>
      <c r="T170" s="24">
        <v>588</v>
      </c>
      <c r="U170" s="24" t="s">
        <v>39</v>
      </c>
      <c r="V170" s="28" t="s">
        <v>1660</v>
      </c>
      <c r="W170" s="24" t="s">
        <v>46</v>
      </c>
      <c r="X170" s="24" t="s">
        <v>30</v>
      </c>
    </row>
    <row r="171" spans="1:24" s="1" customFormat="1" x14ac:dyDescent="0.3">
      <c r="A171" s="24" t="s">
        <v>227</v>
      </c>
      <c r="B171" s="24" t="s">
        <v>63</v>
      </c>
      <c r="C171" s="24" t="s">
        <v>54</v>
      </c>
      <c r="D171" s="24" t="s">
        <v>58</v>
      </c>
      <c r="E171" s="24" t="s">
        <v>55</v>
      </c>
      <c r="F171" s="25">
        <v>43635</v>
      </c>
      <c r="G171" s="24" t="s">
        <v>1630</v>
      </c>
      <c r="H171" s="24" t="s">
        <v>1642</v>
      </c>
      <c r="I171" s="24">
        <v>2019</v>
      </c>
      <c r="J171" s="24" t="s">
        <v>1640</v>
      </c>
      <c r="K171" s="24" t="s">
        <v>1628</v>
      </c>
      <c r="L171" s="24">
        <v>60</v>
      </c>
      <c r="M171" s="24">
        <v>10</v>
      </c>
      <c r="N171" s="24">
        <v>4</v>
      </c>
      <c r="O171" s="24">
        <v>240</v>
      </c>
      <c r="P171" s="24">
        <v>6</v>
      </c>
      <c r="Q171" s="24">
        <v>600</v>
      </c>
      <c r="R171" s="24">
        <v>360</v>
      </c>
      <c r="S171" s="24" t="s">
        <v>1629</v>
      </c>
      <c r="T171" s="24">
        <v>403</v>
      </c>
      <c r="U171" s="24" t="s">
        <v>28</v>
      </c>
      <c r="V171" s="28" t="s">
        <v>1661</v>
      </c>
      <c r="W171" s="24" t="s">
        <v>40</v>
      </c>
      <c r="X171" s="24" t="s">
        <v>47</v>
      </c>
    </row>
    <row r="172" spans="1:24" s="1" customFormat="1" x14ac:dyDescent="0.3">
      <c r="A172" s="24" t="s">
        <v>109</v>
      </c>
      <c r="B172" s="24" t="s">
        <v>63</v>
      </c>
      <c r="C172" s="24" t="s">
        <v>76</v>
      </c>
      <c r="D172" s="24" t="s">
        <v>44</v>
      </c>
      <c r="E172" s="24" t="s">
        <v>45</v>
      </c>
      <c r="F172" s="25">
        <v>43636</v>
      </c>
      <c r="G172" s="24" t="s">
        <v>1631</v>
      </c>
      <c r="H172" s="24" t="s">
        <v>1642</v>
      </c>
      <c r="I172" s="24">
        <v>2019</v>
      </c>
      <c r="J172" s="24" t="s">
        <v>1640</v>
      </c>
      <c r="K172" s="24" t="s">
        <v>1628</v>
      </c>
      <c r="L172" s="24">
        <v>83</v>
      </c>
      <c r="M172" s="24">
        <v>15</v>
      </c>
      <c r="N172" s="24">
        <v>5</v>
      </c>
      <c r="O172" s="24">
        <v>415</v>
      </c>
      <c r="P172" s="24">
        <v>10</v>
      </c>
      <c r="Q172" s="24">
        <v>1245</v>
      </c>
      <c r="R172" s="24">
        <v>830</v>
      </c>
      <c r="S172" s="24" t="s">
        <v>1629</v>
      </c>
      <c r="T172" s="24">
        <v>290</v>
      </c>
      <c r="U172" s="24" t="s">
        <v>28</v>
      </c>
      <c r="V172" s="28" t="s">
        <v>1660</v>
      </c>
      <c r="W172" s="24" t="s">
        <v>29</v>
      </c>
      <c r="X172" s="24" t="s">
        <v>61</v>
      </c>
    </row>
    <row r="173" spans="1:24" s="1" customFormat="1" x14ac:dyDescent="0.3">
      <c r="A173" s="24" t="s">
        <v>228</v>
      </c>
      <c r="B173" s="24" t="s">
        <v>63</v>
      </c>
      <c r="C173" s="24" t="s">
        <v>52</v>
      </c>
      <c r="D173" s="24" t="s">
        <v>66</v>
      </c>
      <c r="E173" s="24" t="s">
        <v>45</v>
      </c>
      <c r="F173" s="25">
        <v>43637</v>
      </c>
      <c r="G173" s="24" t="s">
        <v>1632</v>
      </c>
      <c r="H173" s="24" t="s">
        <v>1642</v>
      </c>
      <c r="I173" s="24">
        <v>2019</v>
      </c>
      <c r="J173" s="24" t="s">
        <v>1640</v>
      </c>
      <c r="K173" s="24" t="s">
        <v>1628</v>
      </c>
      <c r="L173" s="24">
        <v>71</v>
      </c>
      <c r="M173" s="24">
        <v>25</v>
      </c>
      <c r="N173" s="24">
        <v>10</v>
      </c>
      <c r="O173" s="24">
        <v>710</v>
      </c>
      <c r="P173" s="24">
        <v>15</v>
      </c>
      <c r="Q173" s="24">
        <v>1775</v>
      </c>
      <c r="R173" s="24">
        <v>1065</v>
      </c>
      <c r="S173" s="24" t="s">
        <v>1629</v>
      </c>
      <c r="T173" s="24">
        <v>150</v>
      </c>
      <c r="U173" s="24" t="s">
        <v>28</v>
      </c>
      <c r="V173" s="28" t="s">
        <v>1661</v>
      </c>
      <c r="W173" s="24" t="s">
        <v>68</v>
      </c>
      <c r="X173" s="24" t="s">
        <v>30</v>
      </c>
    </row>
    <row r="174" spans="1:24" s="1" customFormat="1" x14ac:dyDescent="0.3">
      <c r="A174" s="24" t="s">
        <v>229</v>
      </c>
      <c r="B174" s="24" t="s">
        <v>24</v>
      </c>
      <c r="C174" s="24" t="s">
        <v>33</v>
      </c>
      <c r="D174" s="24" t="s">
        <v>58</v>
      </c>
      <c r="E174" s="24" t="s">
        <v>55</v>
      </c>
      <c r="F174" s="25">
        <v>43638</v>
      </c>
      <c r="G174" s="24" t="s">
        <v>1633</v>
      </c>
      <c r="H174" s="24" t="s">
        <v>1642</v>
      </c>
      <c r="I174" s="24">
        <v>2019</v>
      </c>
      <c r="J174" s="24" t="s">
        <v>1640</v>
      </c>
      <c r="K174" s="24" t="s">
        <v>1634</v>
      </c>
      <c r="L174" s="24">
        <v>19</v>
      </c>
      <c r="M174" s="24">
        <v>10</v>
      </c>
      <c r="N174" s="24">
        <v>4</v>
      </c>
      <c r="O174" s="24">
        <v>76</v>
      </c>
      <c r="P174" s="24">
        <v>6</v>
      </c>
      <c r="Q174" s="24">
        <v>190</v>
      </c>
      <c r="R174" s="24">
        <v>114</v>
      </c>
      <c r="S174" s="24" t="s">
        <v>1629</v>
      </c>
      <c r="T174" s="24">
        <v>876</v>
      </c>
      <c r="U174" s="24" t="s">
        <v>39</v>
      </c>
      <c r="V174" s="28" t="s">
        <v>1660</v>
      </c>
      <c r="W174" s="24" t="s">
        <v>29</v>
      </c>
      <c r="X174" s="24" t="s">
        <v>47</v>
      </c>
    </row>
    <row r="175" spans="1:24" s="1" customFormat="1" x14ac:dyDescent="0.3">
      <c r="A175" s="24" t="s">
        <v>230</v>
      </c>
      <c r="B175" s="24" t="s">
        <v>42</v>
      </c>
      <c r="C175" s="24" t="s">
        <v>76</v>
      </c>
      <c r="D175" s="24" t="s">
        <v>37</v>
      </c>
      <c r="E175" s="24" t="s">
        <v>45</v>
      </c>
      <c r="F175" s="25">
        <v>43639</v>
      </c>
      <c r="G175" s="24" t="s">
        <v>1635</v>
      </c>
      <c r="H175" s="24" t="s">
        <v>1642</v>
      </c>
      <c r="I175" s="24">
        <v>2019</v>
      </c>
      <c r="J175" s="24" t="s">
        <v>1640</v>
      </c>
      <c r="K175" s="24" t="s">
        <v>1634</v>
      </c>
      <c r="L175" s="24">
        <v>57</v>
      </c>
      <c r="M175" s="24">
        <v>5</v>
      </c>
      <c r="N175" s="24">
        <v>2</v>
      </c>
      <c r="O175" s="24">
        <v>114</v>
      </c>
      <c r="P175" s="24">
        <v>3</v>
      </c>
      <c r="Q175" s="24">
        <v>285</v>
      </c>
      <c r="R175" s="24">
        <v>171</v>
      </c>
      <c r="S175" s="24" t="s">
        <v>1629</v>
      </c>
      <c r="T175" s="24">
        <v>943</v>
      </c>
      <c r="U175" s="24" t="s">
        <v>39</v>
      </c>
      <c r="V175" s="28" t="s">
        <v>1661</v>
      </c>
      <c r="W175" s="24" t="s">
        <v>29</v>
      </c>
      <c r="X175" s="24" t="s">
        <v>30</v>
      </c>
    </row>
    <row r="176" spans="1:24" s="1" customFormat="1" x14ac:dyDescent="0.3">
      <c r="A176" s="24" t="s">
        <v>231</v>
      </c>
      <c r="B176" s="24" t="s">
        <v>32</v>
      </c>
      <c r="C176" s="24" t="s">
        <v>43</v>
      </c>
      <c r="D176" s="24" t="s">
        <v>26</v>
      </c>
      <c r="E176" s="24" t="s">
        <v>50</v>
      </c>
      <c r="F176" s="25">
        <v>43640</v>
      </c>
      <c r="G176" s="24" t="s">
        <v>1636</v>
      </c>
      <c r="H176" s="24" t="s">
        <v>1642</v>
      </c>
      <c r="I176" s="24">
        <v>2019</v>
      </c>
      <c r="J176" s="24" t="s">
        <v>1640</v>
      </c>
      <c r="K176" s="24" t="s">
        <v>1628</v>
      </c>
      <c r="L176" s="24">
        <v>25</v>
      </c>
      <c r="M176" s="24">
        <v>5</v>
      </c>
      <c r="N176" s="24">
        <v>2</v>
      </c>
      <c r="O176" s="24">
        <v>50</v>
      </c>
      <c r="P176" s="24">
        <v>3</v>
      </c>
      <c r="Q176" s="24">
        <v>125</v>
      </c>
      <c r="R176" s="24">
        <v>75</v>
      </c>
      <c r="S176" s="24" t="s">
        <v>1629</v>
      </c>
      <c r="T176" s="24">
        <v>245</v>
      </c>
      <c r="U176" s="24" t="s">
        <v>39</v>
      </c>
      <c r="V176" s="28" t="s">
        <v>1661</v>
      </c>
      <c r="W176" s="24" t="s">
        <v>29</v>
      </c>
      <c r="X176" s="24" t="s">
        <v>61</v>
      </c>
    </row>
    <row r="177" spans="1:24" s="1" customFormat="1" x14ac:dyDescent="0.3">
      <c r="A177" s="24" t="s">
        <v>190</v>
      </c>
      <c r="B177" s="24" t="s">
        <v>24</v>
      </c>
      <c r="C177" s="24" t="s">
        <v>72</v>
      </c>
      <c r="D177" s="24" t="s">
        <v>44</v>
      </c>
      <c r="E177" s="24" t="s">
        <v>27</v>
      </c>
      <c r="F177" s="25">
        <v>43641</v>
      </c>
      <c r="G177" s="24" t="s">
        <v>1625</v>
      </c>
      <c r="H177" s="24" t="s">
        <v>1642</v>
      </c>
      <c r="I177" s="24">
        <v>2019</v>
      </c>
      <c r="J177" s="24" t="s">
        <v>1640</v>
      </c>
      <c r="K177" s="24" t="s">
        <v>1628</v>
      </c>
      <c r="L177" s="24">
        <v>48</v>
      </c>
      <c r="M177" s="24">
        <v>15</v>
      </c>
      <c r="N177" s="24">
        <v>5</v>
      </c>
      <c r="O177" s="24">
        <v>240</v>
      </c>
      <c r="P177" s="24">
        <v>10</v>
      </c>
      <c r="Q177" s="24">
        <v>720</v>
      </c>
      <c r="R177" s="24">
        <v>480</v>
      </c>
      <c r="S177" s="24" t="s">
        <v>1629</v>
      </c>
      <c r="T177" s="24">
        <v>695</v>
      </c>
      <c r="U177" s="24" t="s">
        <v>39</v>
      </c>
      <c r="V177" s="28" t="s">
        <v>1661</v>
      </c>
      <c r="W177" s="24" t="s">
        <v>29</v>
      </c>
      <c r="X177" s="24" t="s">
        <v>30</v>
      </c>
    </row>
    <row r="178" spans="1:24" s="1" customFormat="1" x14ac:dyDescent="0.3">
      <c r="A178" s="24" t="s">
        <v>232</v>
      </c>
      <c r="B178" s="24" t="s">
        <v>32</v>
      </c>
      <c r="C178" s="24" t="s">
        <v>54</v>
      </c>
      <c r="D178" s="24" t="s">
        <v>58</v>
      </c>
      <c r="E178" s="24" t="s">
        <v>38</v>
      </c>
      <c r="F178" s="25">
        <v>43642</v>
      </c>
      <c r="G178" s="24" t="s">
        <v>1630</v>
      </c>
      <c r="H178" s="24" t="s">
        <v>1642</v>
      </c>
      <c r="I178" s="24">
        <v>2019</v>
      </c>
      <c r="J178" s="24" t="s">
        <v>1640</v>
      </c>
      <c r="K178" s="24" t="s">
        <v>1628</v>
      </c>
      <c r="L178" s="24">
        <v>99</v>
      </c>
      <c r="M178" s="24">
        <v>10</v>
      </c>
      <c r="N178" s="24">
        <v>4</v>
      </c>
      <c r="O178" s="24">
        <v>396</v>
      </c>
      <c r="P178" s="24">
        <v>6</v>
      </c>
      <c r="Q178" s="24">
        <v>990</v>
      </c>
      <c r="R178" s="24">
        <v>594</v>
      </c>
      <c r="S178" s="24" t="s">
        <v>1629</v>
      </c>
      <c r="T178" s="24">
        <v>418</v>
      </c>
      <c r="U178" s="24" t="s">
        <v>28</v>
      </c>
      <c r="V178" s="28" t="s">
        <v>1661</v>
      </c>
      <c r="W178" s="24" t="s">
        <v>40</v>
      </c>
      <c r="X178" s="24" t="s">
        <v>30</v>
      </c>
    </row>
    <row r="179" spans="1:24" s="1" customFormat="1" x14ac:dyDescent="0.3">
      <c r="A179" s="24" t="s">
        <v>233</v>
      </c>
      <c r="B179" s="24" t="s">
        <v>24</v>
      </c>
      <c r="C179" s="24" t="s">
        <v>25</v>
      </c>
      <c r="D179" s="24" t="s">
        <v>26</v>
      </c>
      <c r="E179" s="24" t="s">
        <v>55</v>
      </c>
      <c r="F179" s="25">
        <v>43643</v>
      </c>
      <c r="G179" s="24" t="s">
        <v>1631</v>
      </c>
      <c r="H179" s="24" t="s">
        <v>1642</v>
      </c>
      <c r="I179" s="24">
        <v>2019</v>
      </c>
      <c r="J179" s="24" t="s">
        <v>1640</v>
      </c>
      <c r="K179" s="24" t="s">
        <v>1628</v>
      </c>
      <c r="L179" s="24">
        <v>47</v>
      </c>
      <c r="M179" s="24">
        <v>5</v>
      </c>
      <c r="N179" s="24">
        <v>2</v>
      </c>
      <c r="O179" s="24">
        <v>94</v>
      </c>
      <c r="P179" s="24">
        <v>3</v>
      </c>
      <c r="Q179" s="24">
        <v>235</v>
      </c>
      <c r="R179" s="24">
        <v>141</v>
      </c>
      <c r="S179" s="24" t="s">
        <v>1629</v>
      </c>
      <c r="T179" s="24">
        <v>369</v>
      </c>
      <c r="U179" s="24" t="s">
        <v>39</v>
      </c>
      <c r="V179" s="28" t="s">
        <v>1661</v>
      </c>
      <c r="W179" s="24" t="s">
        <v>29</v>
      </c>
      <c r="X179" s="24" t="s">
        <v>30</v>
      </c>
    </row>
    <row r="180" spans="1:24" s="1" customFormat="1" x14ac:dyDescent="0.3">
      <c r="A180" s="24" t="s">
        <v>234</v>
      </c>
      <c r="B180" s="24" t="s">
        <v>32</v>
      </c>
      <c r="C180" s="24" t="s">
        <v>25</v>
      </c>
      <c r="D180" s="24" t="s">
        <v>37</v>
      </c>
      <c r="E180" s="24" t="s">
        <v>50</v>
      </c>
      <c r="F180" s="25">
        <v>43644</v>
      </c>
      <c r="G180" s="24" t="s">
        <v>1632</v>
      </c>
      <c r="H180" s="24" t="s">
        <v>1642</v>
      </c>
      <c r="I180" s="24">
        <v>2019</v>
      </c>
      <c r="J180" s="24" t="s">
        <v>1640</v>
      </c>
      <c r="K180" s="24" t="s">
        <v>1628</v>
      </c>
      <c r="L180" s="24">
        <v>95</v>
      </c>
      <c r="M180" s="24">
        <v>5</v>
      </c>
      <c r="N180" s="24">
        <v>2</v>
      </c>
      <c r="O180" s="24">
        <v>190</v>
      </c>
      <c r="P180" s="24">
        <v>3</v>
      </c>
      <c r="Q180" s="24">
        <v>475</v>
      </c>
      <c r="R180" s="24">
        <v>285</v>
      </c>
      <c r="S180" s="24" t="s">
        <v>1629</v>
      </c>
      <c r="T180" s="24">
        <v>596</v>
      </c>
      <c r="U180" s="24" t="s">
        <v>28</v>
      </c>
      <c r="V180" s="28" t="s">
        <v>1661</v>
      </c>
      <c r="W180" s="24" t="s">
        <v>40</v>
      </c>
      <c r="X180" s="24" t="s">
        <v>30</v>
      </c>
    </row>
    <row r="181" spans="1:24" s="1" customFormat="1" x14ac:dyDescent="0.3">
      <c r="A181" s="24" t="s">
        <v>235</v>
      </c>
      <c r="B181" s="24" t="s">
        <v>42</v>
      </c>
      <c r="C181" s="24" t="s">
        <v>52</v>
      </c>
      <c r="D181" s="24" t="s">
        <v>58</v>
      </c>
      <c r="E181" s="24" t="s">
        <v>27</v>
      </c>
      <c r="F181" s="25">
        <v>43645</v>
      </c>
      <c r="G181" s="24" t="s">
        <v>1633</v>
      </c>
      <c r="H181" s="24" t="s">
        <v>1642</v>
      </c>
      <c r="I181" s="24">
        <v>2019</v>
      </c>
      <c r="J181" s="24" t="s">
        <v>1640</v>
      </c>
      <c r="K181" s="24" t="s">
        <v>1634</v>
      </c>
      <c r="L181" s="24">
        <v>25</v>
      </c>
      <c r="M181" s="24">
        <v>10</v>
      </c>
      <c r="N181" s="24">
        <v>4</v>
      </c>
      <c r="O181" s="24">
        <v>100</v>
      </c>
      <c r="P181" s="24">
        <v>6</v>
      </c>
      <c r="Q181" s="24">
        <v>250</v>
      </c>
      <c r="R181" s="24">
        <v>150</v>
      </c>
      <c r="S181" s="24" t="s">
        <v>1629</v>
      </c>
      <c r="T181" s="24">
        <v>820</v>
      </c>
      <c r="U181" s="24" t="s">
        <v>39</v>
      </c>
      <c r="V181" s="28" t="s">
        <v>1660</v>
      </c>
      <c r="W181" s="24" t="s">
        <v>68</v>
      </c>
      <c r="X181" s="24" t="s">
        <v>30</v>
      </c>
    </row>
    <row r="182" spans="1:24" s="1" customFormat="1" x14ac:dyDescent="0.3">
      <c r="A182" s="24" t="s">
        <v>236</v>
      </c>
      <c r="B182" s="24" t="s">
        <v>63</v>
      </c>
      <c r="C182" s="24" t="s">
        <v>25</v>
      </c>
      <c r="D182" s="24" t="s">
        <v>34</v>
      </c>
      <c r="E182" s="24" t="s">
        <v>45</v>
      </c>
      <c r="F182" s="25">
        <v>43646</v>
      </c>
      <c r="G182" s="24" t="s">
        <v>1635</v>
      </c>
      <c r="H182" s="24" t="s">
        <v>1642</v>
      </c>
      <c r="I182" s="24">
        <v>2019</v>
      </c>
      <c r="J182" s="24" t="s">
        <v>1640</v>
      </c>
      <c r="K182" s="24" t="s">
        <v>1634</v>
      </c>
      <c r="L182" s="24">
        <v>44</v>
      </c>
      <c r="M182" s="24">
        <v>5</v>
      </c>
      <c r="N182" s="24">
        <v>3</v>
      </c>
      <c r="O182" s="24">
        <v>132</v>
      </c>
      <c r="P182" s="24">
        <v>2</v>
      </c>
      <c r="Q182" s="24">
        <v>220</v>
      </c>
      <c r="R182" s="24">
        <v>88</v>
      </c>
      <c r="S182" s="24" t="s">
        <v>1629</v>
      </c>
      <c r="T182" s="24">
        <v>338</v>
      </c>
      <c r="U182" s="24" t="s">
        <v>39</v>
      </c>
      <c r="V182" s="28" t="s">
        <v>1660</v>
      </c>
      <c r="W182" s="24" t="s">
        <v>29</v>
      </c>
      <c r="X182" s="24" t="s">
        <v>30</v>
      </c>
    </row>
    <row r="183" spans="1:24" s="1" customFormat="1" x14ac:dyDescent="0.3">
      <c r="A183" s="24" t="s">
        <v>237</v>
      </c>
      <c r="B183" s="24" t="s">
        <v>24</v>
      </c>
      <c r="C183" s="24" t="s">
        <v>70</v>
      </c>
      <c r="D183" s="24" t="s">
        <v>37</v>
      </c>
      <c r="E183" s="24" t="s">
        <v>38</v>
      </c>
      <c r="F183" s="25">
        <v>43647</v>
      </c>
      <c r="G183" s="24" t="s">
        <v>1636</v>
      </c>
      <c r="H183" s="24" t="s">
        <v>1643</v>
      </c>
      <c r="I183" s="24">
        <v>2019</v>
      </c>
      <c r="J183" s="24" t="s">
        <v>1644</v>
      </c>
      <c r="K183" s="24" t="s">
        <v>1628</v>
      </c>
      <c r="L183" s="24">
        <v>27</v>
      </c>
      <c r="M183" s="24">
        <v>5</v>
      </c>
      <c r="N183" s="24">
        <v>2</v>
      </c>
      <c r="O183" s="24">
        <v>54</v>
      </c>
      <c r="P183" s="24">
        <v>3</v>
      </c>
      <c r="Q183" s="24">
        <v>135</v>
      </c>
      <c r="R183" s="24">
        <v>81</v>
      </c>
      <c r="S183" s="24" t="s">
        <v>1629</v>
      </c>
      <c r="T183" s="24">
        <v>918</v>
      </c>
      <c r="U183" s="24" t="s">
        <v>28</v>
      </c>
      <c r="V183" s="28" t="s">
        <v>1661</v>
      </c>
      <c r="W183" s="24" t="s">
        <v>29</v>
      </c>
      <c r="X183" s="24" t="s">
        <v>47</v>
      </c>
    </row>
    <row r="184" spans="1:24" s="1" customFormat="1" x14ac:dyDescent="0.3">
      <c r="A184" s="24" t="s">
        <v>238</v>
      </c>
      <c r="B184" s="24" t="s">
        <v>42</v>
      </c>
      <c r="C184" s="24" t="s">
        <v>72</v>
      </c>
      <c r="D184" s="24" t="s">
        <v>44</v>
      </c>
      <c r="E184" s="24" t="s">
        <v>55</v>
      </c>
      <c r="F184" s="25">
        <v>43648</v>
      </c>
      <c r="G184" s="24" t="s">
        <v>1625</v>
      </c>
      <c r="H184" s="24" t="s">
        <v>1643</v>
      </c>
      <c r="I184" s="24">
        <v>2019</v>
      </c>
      <c r="J184" s="24" t="s">
        <v>1644</v>
      </c>
      <c r="K184" s="24" t="s">
        <v>1628</v>
      </c>
      <c r="L184" s="24">
        <v>67</v>
      </c>
      <c r="M184" s="24">
        <v>15</v>
      </c>
      <c r="N184" s="24">
        <v>5</v>
      </c>
      <c r="O184" s="24">
        <v>335</v>
      </c>
      <c r="P184" s="24">
        <v>10</v>
      </c>
      <c r="Q184" s="24">
        <v>1005</v>
      </c>
      <c r="R184" s="24">
        <v>670</v>
      </c>
      <c r="S184" s="24" t="s">
        <v>1629</v>
      </c>
      <c r="T184" s="24">
        <v>357</v>
      </c>
      <c r="U184" s="24" t="s">
        <v>28</v>
      </c>
      <c r="V184" s="28" t="s">
        <v>1661</v>
      </c>
      <c r="W184" s="24" t="s">
        <v>29</v>
      </c>
      <c r="X184" s="24" t="s">
        <v>30</v>
      </c>
    </row>
    <row r="185" spans="1:24" s="1" customFormat="1" x14ac:dyDescent="0.3">
      <c r="A185" s="24" t="s">
        <v>239</v>
      </c>
      <c r="B185" s="24" t="s">
        <v>42</v>
      </c>
      <c r="C185" s="24" t="s">
        <v>33</v>
      </c>
      <c r="D185" s="24" t="s">
        <v>66</v>
      </c>
      <c r="E185" s="24" t="s">
        <v>59</v>
      </c>
      <c r="F185" s="25">
        <v>43649</v>
      </c>
      <c r="G185" s="24" t="s">
        <v>1630</v>
      </c>
      <c r="H185" s="24" t="s">
        <v>1643</v>
      </c>
      <c r="I185" s="24">
        <v>2019</v>
      </c>
      <c r="J185" s="24" t="s">
        <v>1644</v>
      </c>
      <c r="K185" s="24" t="s">
        <v>1628</v>
      </c>
      <c r="L185" s="24">
        <v>21</v>
      </c>
      <c r="M185" s="24">
        <v>25</v>
      </c>
      <c r="N185" s="24">
        <v>10</v>
      </c>
      <c r="O185" s="24">
        <v>210</v>
      </c>
      <c r="P185" s="24">
        <v>15</v>
      </c>
      <c r="Q185" s="24">
        <v>525</v>
      </c>
      <c r="R185" s="24">
        <v>315</v>
      </c>
      <c r="S185" s="24" t="s">
        <v>1629</v>
      </c>
      <c r="T185" s="24">
        <v>631</v>
      </c>
      <c r="U185" s="24" t="s">
        <v>28</v>
      </c>
      <c r="V185" s="28" t="s">
        <v>1660</v>
      </c>
      <c r="W185" s="24" t="s">
        <v>40</v>
      </c>
      <c r="X185" s="24" t="s">
        <v>30</v>
      </c>
    </row>
    <row r="186" spans="1:24" s="1" customFormat="1" x14ac:dyDescent="0.3">
      <c r="A186" s="24" t="s">
        <v>240</v>
      </c>
      <c r="B186" s="24" t="s">
        <v>63</v>
      </c>
      <c r="C186" s="24" t="s">
        <v>36</v>
      </c>
      <c r="D186" s="24" t="s">
        <v>34</v>
      </c>
      <c r="E186" s="24" t="s">
        <v>27</v>
      </c>
      <c r="F186" s="25">
        <v>43650</v>
      </c>
      <c r="G186" s="24" t="s">
        <v>1631</v>
      </c>
      <c r="H186" s="24" t="s">
        <v>1643</v>
      </c>
      <c r="I186" s="24">
        <v>2019</v>
      </c>
      <c r="J186" s="24" t="s">
        <v>1644</v>
      </c>
      <c r="K186" s="24" t="s">
        <v>1628</v>
      </c>
      <c r="L186" s="24">
        <v>85</v>
      </c>
      <c r="M186" s="24">
        <v>5</v>
      </c>
      <c r="N186" s="24">
        <v>3</v>
      </c>
      <c r="O186" s="24">
        <v>255</v>
      </c>
      <c r="P186" s="24">
        <v>2</v>
      </c>
      <c r="Q186" s="24">
        <v>425</v>
      </c>
      <c r="R186" s="24">
        <v>170</v>
      </c>
      <c r="S186" s="24" t="s">
        <v>1629</v>
      </c>
      <c r="T186" s="24">
        <v>340</v>
      </c>
      <c r="U186" s="24" t="s">
        <v>28</v>
      </c>
      <c r="V186" s="28" t="s">
        <v>1661</v>
      </c>
      <c r="W186" s="24" t="s">
        <v>68</v>
      </c>
      <c r="X186" s="24" t="s">
        <v>47</v>
      </c>
    </row>
    <row r="187" spans="1:24" s="1" customFormat="1" x14ac:dyDescent="0.3">
      <c r="A187" s="24" t="s">
        <v>241</v>
      </c>
      <c r="B187" s="24" t="s">
        <v>63</v>
      </c>
      <c r="C187" s="24" t="s">
        <v>72</v>
      </c>
      <c r="D187" s="24" t="s">
        <v>66</v>
      </c>
      <c r="E187" s="24" t="s">
        <v>27</v>
      </c>
      <c r="F187" s="25">
        <v>43651</v>
      </c>
      <c r="G187" s="24" t="s">
        <v>1632</v>
      </c>
      <c r="H187" s="24" t="s">
        <v>1643</v>
      </c>
      <c r="I187" s="24">
        <v>2019</v>
      </c>
      <c r="J187" s="24" t="s">
        <v>1644</v>
      </c>
      <c r="K187" s="24" t="s">
        <v>1628</v>
      </c>
      <c r="L187" s="24">
        <v>87</v>
      </c>
      <c r="M187" s="24">
        <v>25</v>
      </c>
      <c r="N187" s="24">
        <v>10</v>
      </c>
      <c r="O187" s="24">
        <v>870</v>
      </c>
      <c r="P187" s="24">
        <v>15</v>
      </c>
      <c r="Q187" s="24">
        <v>2175</v>
      </c>
      <c r="R187" s="24">
        <v>1305</v>
      </c>
      <c r="S187" s="24" t="s">
        <v>1629</v>
      </c>
      <c r="T187" s="24">
        <v>99</v>
      </c>
      <c r="U187" s="24" t="s">
        <v>39</v>
      </c>
      <c r="V187" s="28" t="s">
        <v>1661</v>
      </c>
      <c r="W187" s="24" t="s">
        <v>68</v>
      </c>
      <c r="X187" s="24" t="s">
        <v>30</v>
      </c>
    </row>
    <row r="188" spans="1:24" s="1" customFormat="1" x14ac:dyDescent="0.3">
      <c r="A188" s="24" t="s">
        <v>242</v>
      </c>
      <c r="B188" s="24" t="s">
        <v>24</v>
      </c>
      <c r="C188" s="24" t="s">
        <v>33</v>
      </c>
      <c r="D188" s="24" t="s">
        <v>58</v>
      </c>
      <c r="E188" s="24" t="s">
        <v>55</v>
      </c>
      <c r="F188" s="25">
        <v>43652</v>
      </c>
      <c r="G188" s="24" t="s">
        <v>1633</v>
      </c>
      <c r="H188" s="24" t="s">
        <v>1643</v>
      </c>
      <c r="I188" s="24">
        <v>2019</v>
      </c>
      <c r="J188" s="24" t="s">
        <v>1644</v>
      </c>
      <c r="K188" s="24" t="s">
        <v>1634</v>
      </c>
      <c r="L188" s="24">
        <v>46</v>
      </c>
      <c r="M188" s="24">
        <v>10</v>
      </c>
      <c r="N188" s="24">
        <v>4</v>
      </c>
      <c r="O188" s="24">
        <v>184</v>
      </c>
      <c r="P188" s="24">
        <v>6</v>
      </c>
      <c r="Q188" s="24">
        <v>460</v>
      </c>
      <c r="R188" s="24">
        <v>276</v>
      </c>
      <c r="S188" s="24" t="s">
        <v>1629</v>
      </c>
      <c r="T188" s="24">
        <v>969</v>
      </c>
      <c r="U188" s="24" t="s">
        <v>39</v>
      </c>
      <c r="V188" s="28" t="s">
        <v>1661</v>
      </c>
      <c r="W188" s="24" t="s">
        <v>68</v>
      </c>
      <c r="X188" s="24" t="s">
        <v>30</v>
      </c>
    </row>
    <row r="189" spans="1:24" s="1" customFormat="1" x14ac:dyDescent="0.3">
      <c r="A189" s="24" t="s">
        <v>243</v>
      </c>
      <c r="B189" s="24" t="s">
        <v>32</v>
      </c>
      <c r="C189" s="24" t="s">
        <v>43</v>
      </c>
      <c r="D189" s="24" t="s">
        <v>49</v>
      </c>
      <c r="E189" s="24" t="s">
        <v>45</v>
      </c>
      <c r="F189" s="25">
        <v>43653</v>
      </c>
      <c r="G189" s="24" t="s">
        <v>1635</v>
      </c>
      <c r="H189" s="24" t="s">
        <v>1643</v>
      </c>
      <c r="I189" s="24">
        <v>2019</v>
      </c>
      <c r="J189" s="24" t="s">
        <v>1644</v>
      </c>
      <c r="K189" s="24" t="s">
        <v>1634</v>
      </c>
      <c r="L189" s="24">
        <v>95</v>
      </c>
      <c r="M189" s="24">
        <v>40</v>
      </c>
      <c r="N189" s="24">
        <v>7</v>
      </c>
      <c r="O189" s="24">
        <v>665</v>
      </c>
      <c r="P189" s="24">
        <v>33</v>
      </c>
      <c r="Q189" s="24">
        <v>3800</v>
      </c>
      <c r="R189" s="24">
        <v>3135</v>
      </c>
      <c r="S189" s="24" t="s">
        <v>1629</v>
      </c>
      <c r="T189" s="24">
        <v>450</v>
      </c>
      <c r="U189" s="24" t="s">
        <v>39</v>
      </c>
      <c r="V189" s="28" t="s">
        <v>1660</v>
      </c>
      <c r="W189" s="24" t="s">
        <v>29</v>
      </c>
      <c r="X189" s="24" t="s">
        <v>30</v>
      </c>
    </row>
    <row r="190" spans="1:24" s="1" customFormat="1" x14ac:dyDescent="0.3">
      <c r="A190" s="24" t="s">
        <v>244</v>
      </c>
      <c r="B190" s="24" t="s">
        <v>24</v>
      </c>
      <c r="C190" s="24" t="s">
        <v>70</v>
      </c>
      <c r="D190" s="24" t="s">
        <v>66</v>
      </c>
      <c r="E190" s="24" t="s">
        <v>55</v>
      </c>
      <c r="F190" s="25">
        <v>43654</v>
      </c>
      <c r="G190" s="24" t="s">
        <v>1636</v>
      </c>
      <c r="H190" s="24" t="s">
        <v>1643</v>
      </c>
      <c r="I190" s="24">
        <v>2019</v>
      </c>
      <c r="J190" s="24" t="s">
        <v>1644</v>
      </c>
      <c r="K190" s="24" t="s">
        <v>1628</v>
      </c>
      <c r="L190" s="24">
        <v>99</v>
      </c>
      <c r="M190" s="24">
        <v>25</v>
      </c>
      <c r="N190" s="24">
        <v>10</v>
      </c>
      <c r="O190" s="24">
        <v>990</v>
      </c>
      <c r="P190" s="24">
        <v>15</v>
      </c>
      <c r="Q190" s="24">
        <v>2475</v>
      </c>
      <c r="R190" s="24">
        <v>1485</v>
      </c>
      <c r="S190" s="24" t="s">
        <v>1629</v>
      </c>
      <c r="T190" s="24">
        <v>489</v>
      </c>
      <c r="U190" s="24" t="s">
        <v>28</v>
      </c>
      <c r="V190" s="28" t="s">
        <v>1660</v>
      </c>
      <c r="W190" s="24" t="s">
        <v>29</v>
      </c>
      <c r="X190" s="24" t="s">
        <v>47</v>
      </c>
    </row>
    <row r="191" spans="1:24" s="1" customFormat="1" x14ac:dyDescent="0.3">
      <c r="A191" s="24" t="s">
        <v>245</v>
      </c>
      <c r="B191" s="24" t="s">
        <v>42</v>
      </c>
      <c r="C191" s="24" t="s">
        <v>72</v>
      </c>
      <c r="D191" s="24" t="s">
        <v>49</v>
      </c>
      <c r="E191" s="24" t="s">
        <v>45</v>
      </c>
      <c r="F191" s="25">
        <v>43655</v>
      </c>
      <c r="G191" s="24" t="s">
        <v>1625</v>
      </c>
      <c r="H191" s="24" t="s">
        <v>1643</v>
      </c>
      <c r="I191" s="24">
        <v>2019</v>
      </c>
      <c r="J191" s="24" t="s">
        <v>1644</v>
      </c>
      <c r="K191" s="24" t="s">
        <v>1628</v>
      </c>
      <c r="L191" s="24">
        <v>69</v>
      </c>
      <c r="M191" s="24">
        <v>40</v>
      </c>
      <c r="N191" s="24">
        <v>7</v>
      </c>
      <c r="O191" s="24">
        <v>483</v>
      </c>
      <c r="P191" s="24">
        <v>33</v>
      </c>
      <c r="Q191" s="24">
        <v>2760</v>
      </c>
      <c r="R191" s="24">
        <v>2277</v>
      </c>
      <c r="S191" s="24" t="s">
        <v>1629</v>
      </c>
      <c r="T191" s="24">
        <v>230</v>
      </c>
      <c r="U191" s="24" t="s">
        <v>39</v>
      </c>
      <c r="V191" s="28" t="s">
        <v>1661</v>
      </c>
      <c r="W191" s="24" t="s">
        <v>29</v>
      </c>
      <c r="X191" s="24" t="s">
        <v>61</v>
      </c>
    </row>
    <row r="192" spans="1:24" s="1" customFormat="1" x14ac:dyDescent="0.3">
      <c r="A192" s="24" t="s">
        <v>246</v>
      </c>
      <c r="B192" s="24" t="s">
        <v>42</v>
      </c>
      <c r="C192" s="24" t="s">
        <v>76</v>
      </c>
      <c r="D192" s="24" t="s">
        <v>58</v>
      </c>
      <c r="E192" s="24" t="s">
        <v>27</v>
      </c>
      <c r="F192" s="25">
        <v>43656</v>
      </c>
      <c r="G192" s="24" t="s">
        <v>1630</v>
      </c>
      <c r="H192" s="24" t="s">
        <v>1643</v>
      </c>
      <c r="I192" s="24">
        <v>2019</v>
      </c>
      <c r="J192" s="24" t="s">
        <v>1644</v>
      </c>
      <c r="K192" s="24" t="s">
        <v>1628</v>
      </c>
      <c r="L192" s="24">
        <v>50</v>
      </c>
      <c r="M192" s="24">
        <v>10</v>
      </c>
      <c r="N192" s="24">
        <v>4</v>
      </c>
      <c r="O192" s="24">
        <v>200</v>
      </c>
      <c r="P192" s="24">
        <v>6</v>
      </c>
      <c r="Q192" s="24">
        <v>500</v>
      </c>
      <c r="R192" s="24">
        <v>300</v>
      </c>
      <c r="S192" s="24" t="s">
        <v>1629</v>
      </c>
      <c r="T192" s="24">
        <v>748</v>
      </c>
      <c r="U192" s="24" t="s">
        <v>39</v>
      </c>
      <c r="V192" s="28" t="s">
        <v>1661</v>
      </c>
      <c r="W192" s="24" t="s">
        <v>68</v>
      </c>
      <c r="X192" s="24" t="s">
        <v>30</v>
      </c>
    </row>
    <row r="193" spans="1:24" s="1" customFormat="1" x14ac:dyDescent="0.3">
      <c r="A193" s="24" t="s">
        <v>247</v>
      </c>
      <c r="B193" s="24" t="s">
        <v>32</v>
      </c>
      <c r="C193" s="24" t="s">
        <v>76</v>
      </c>
      <c r="D193" s="24" t="s">
        <v>49</v>
      </c>
      <c r="E193" s="24" t="s">
        <v>50</v>
      </c>
      <c r="F193" s="25">
        <v>43657</v>
      </c>
      <c r="G193" s="24" t="s">
        <v>1631</v>
      </c>
      <c r="H193" s="24" t="s">
        <v>1643</v>
      </c>
      <c r="I193" s="24">
        <v>2019</v>
      </c>
      <c r="J193" s="24" t="s">
        <v>1644</v>
      </c>
      <c r="K193" s="24" t="s">
        <v>1628</v>
      </c>
      <c r="L193" s="24">
        <v>11</v>
      </c>
      <c r="M193" s="24">
        <v>40</v>
      </c>
      <c r="N193" s="24">
        <v>7</v>
      </c>
      <c r="O193" s="24">
        <v>77</v>
      </c>
      <c r="P193" s="24">
        <v>33</v>
      </c>
      <c r="Q193" s="24">
        <v>440</v>
      </c>
      <c r="R193" s="24">
        <v>363</v>
      </c>
      <c r="S193" s="24" t="s">
        <v>1629</v>
      </c>
      <c r="T193" s="24">
        <v>200</v>
      </c>
      <c r="U193" s="24" t="s">
        <v>28</v>
      </c>
      <c r="V193" s="28" t="s">
        <v>1661</v>
      </c>
      <c r="W193" s="24" t="s">
        <v>29</v>
      </c>
      <c r="X193" s="24" t="s">
        <v>30</v>
      </c>
    </row>
    <row r="194" spans="1:24" s="1" customFormat="1" x14ac:dyDescent="0.3">
      <c r="A194" s="24" t="s">
        <v>248</v>
      </c>
      <c r="B194" s="24" t="s">
        <v>63</v>
      </c>
      <c r="C194" s="24" t="s">
        <v>43</v>
      </c>
      <c r="D194" s="24" t="s">
        <v>37</v>
      </c>
      <c r="E194" s="24" t="s">
        <v>55</v>
      </c>
      <c r="F194" s="25">
        <v>43658</v>
      </c>
      <c r="G194" s="24" t="s">
        <v>1632</v>
      </c>
      <c r="H194" s="24" t="s">
        <v>1643</v>
      </c>
      <c r="I194" s="24">
        <v>2019</v>
      </c>
      <c r="J194" s="24" t="s">
        <v>1644</v>
      </c>
      <c r="K194" s="24" t="s">
        <v>1628</v>
      </c>
      <c r="L194" s="24">
        <v>98</v>
      </c>
      <c r="M194" s="24">
        <v>5</v>
      </c>
      <c r="N194" s="24">
        <v>2</v>
      </c>
      <c r="O194" s="24">
        <v>196</v>
      </c>
      <c r="P194" s="24">
        <v>3</v>
      </c>
      <c r="Q194" s="24">
        <v>490</v>
      </c>
      <c r="R194" s="24">
        <v>294</v>
      </c>
      <c r="S194" s="24" t="s">
        <v>1629</v>
      </c>
      <c r="T194" s="24">
        <v>110</v>
      </c>
      <c r="U194" s="24" t="s">
        <v>39</v>
      </c>
      <c r="V194" s="28" t="s">
        <v>1661</v>
      </c>
      <c r="W194" s="24" t="s">
        <v>68</v>
      </c>
      <c r="X194" s="24" t="s">
        <v>61</v>
      </c>
    </row>
    <row r="195" spans="1:24" s="1" customFormat="1" x14ac:dyDescent="0.3">
      <c r="A195" s="24" t="s">
        <v>249</v>
      </c>
      <c r="B195" s="24" t="s">
        <v>32</v>
      </c>
      <c r="C195" s="24" t="s">
        <v>72</v>
      </c>
      <c r="D195" s="24" t="s">
        <v>37</v>
      </c>
      <c r="E195" s="24" t="s">
        <v>38</v>
      </c>
      <c r="F195" s="25">
        <v>43659</v>
      </c>
      <c r="G195" s="24" t="s">
        <v>1633</v>
      </c>
      <c r="H195" s="24" t="s">
        <v>1643</v>
      </c>
      <c r="I195" s="24">
        <v>2019</v>
      </c>
      <c r="J195" s="24" t="s">
        <v>1644</v>
      </c>
      <c r="K195" s="24" t="s">
        <v>1634</v>
      </c>
      <c r="L195" s="24">
        <v>17</v>
      </c>
      <c r="M195" s="24">
        <v>5</v>
      </c>
      <c r="N195" s="24">
        <v>2</v>
      </c>
      <c r="O195" s="24">
        <v>34</v>
      </c>
      <c r="P195" s="24">
        <v>3</v>
      </c>
      <c r="Q195" s="24">
        <v>85</v>
      </c>
      <c r="R195" s="24">
        <v>51</v>
      </c>
      <c r="S195" s="24" t="s">
        <v>1629</v>
      </c>
      <c r="T195" s="24">
        <v>893</v>
      </c>
      <c r="U195" s="24" t="s">
        <v>28</v>
      </c>
      <c r="V195" s="28" t="s">
        <v>1661</v>
      </c>
      <c r="W195" s="24" t="s">
        <v>46</v>
      </c>
      <c r="X195" s="24" t="s">
        <v>30</v>
      </c>
    </row>
    <row r="196" spans="1:24" s="1" customFormat="1" x14ac:dyDescent="0.3">
      <c r="A196" s="24" t="s">
        <v>250</v>
      </c>
      <c r="B196" s="24" t="s">
        <v>42</v>
      </c>
      <c r="C196" s="24" t="s">
        <v>76</v>
      </c>
      <c r="D196" s="24" t="s">
        <v>44</v>
      </c>
      <c r="E196" s="24" t="s">
        <v>38</v>
      </c>
      <c r="F196" s="25">
        <v>43660</v>
      </c>
      <c r="G196" s="24" t="s">
        <v>1635</v>
      </c>
      <c r="H196" s="24" t="s">
        <v>1643</v>
      </c>
      <c r="I196" s="24">
        <v>2019</v>
      </c>
      <c r="J196" s="24" t="s">
        <v>1644</v>
      </c>
      <c r="K196" s="24" t="s">
        <v>1634</v>
      </c>
      <c r="L196" s="24">
        <v>84</v>
      </c>
      <c r="M196" s="24">
        <v>15</v>
      </c>
      <c r="N196" s="24">
        <v>5</v>
      </c>
      <c r="O196" s="24">
        <v>420</v>
      </c>
      <c r="P196" s="24">
        <v>10</v>
      </c>
      <c r="Q196" s="24">
        <v>1260</v>
      </c>
      <c r="R196" s="24">
        <v>840</v>
      </c>
      <c r="S196" s="24" t="s">
        <v>1629</v>
      </c>
      <c r="T196" s="24">
        <v>35</v>
      </c>
      <c r="U196" s="24" t="s">
        <v>39</v>
      </c>
      <c r="V196" s="28" t="s">
        <v>1661</v>
      </c>
      <c r="W196" s="24" t="s">
        <v>40</v>
      </c>
      <c r="X196" s="24" t="s">
        <v>30</v>
      </c>
    </row>
    <row r="197" spans="1:24" s="1" customFormat="1" x14ac:dyDescent="0.3">
      <c r="A197" s="24" t="s">
        <v>150</v>
      </c>
      <c r="B197" s="24" t="s">
        <v>24</v>
      </c>
      <c r="C197" s="24" t="s">
        <v>25</v>
      </c>
      <c r="D197" s="24" t="s">
        <v>34</v>
      </c>
      <c r="E197" s="24" t="s">
        <v>59</v>
      </c>
      <c r="F197" s="25">
        <v>43661</v>
      </c>
      <c r="G197" s="24" t="s">
        <v>1636</v>
      </c>
      <c r="H197" s="24" t="s">
        <v>1643</v>
      </c>
      <c r="I197" s="24">
        <v>2019</v>
      </c>
      <c r="J197" s="24" t="s">
        <v>1644</v>
      </c>
      <c r="K197" s="24" t="s">
        <v>1628</v>
      </c>
      <c r="L197" s="24">
        <v>25</v>
      </c>
      <c r="M197" s="24">
        <v>5</v>
      </c>
      <c r="N197" s="24">
        <v>3</v>
      </c>
      <c r="O197" s="24">
        <v>75</v>
      </c>
      <c r="P197" s="24">
        <v>2</v>
      </c>
      <c r="Q197" s="24">
        <v>125</v>
      </c>
      <c r="R197" s="24">
        <v>50</v>
      </c>
      <c r="S197" s="24" t="s">
        <v>1629</v>
      </c>
      <c r="T197" s="24">
        <v>842</v>
      </c>
      <c r="U197" s="24" t="s">
        <v>39</v>
      </c>
      <c r="V197" s="28" t="s">
        <v>1661</v>
      </c>
      <c r="W197" s="24" t="s">
        <v>68</v>
      </c>
      <c r="X197" s="24" t="s">
        <v>30</v>
      </c>
    </row>
    <row r="198" spans="1:24" s="1" customFormat="1" x14ac:dyDescent="0.3">
      <c r="A198" s="24" t="s">
        <v>251</v>
      </c>
      <c r="B198" s="24" t="s">
        <v>32</v>
      </c>
      <c r="C198" s="24" t="s">
        <v>43</v>
      </c>
      <c r="D198" s="24" t="s">
        <v>66</v>
      </c>
      <c r="E198" s="24" t="s">
        <v>27</v>
      </c>
      <c r="F198" s="25">
        <v>43662</v>
      </c>
      <c r="G198" s="24" t="s">
        <v>1625</v>
      </c>
      <c r="H198" s="24" t="s">
        <v>1643</v>
      </c>
      <c r="I198" s="24">
        <v>2019</v>
      </c>
      <c r="J198" s="24" t="s">
        <v>1644</v>
      </c>
      <c r="K198" s="24" t="s">
        <v>1628</v>
      </c>
      <c r="L198" s="24">
        <v>86</v>
      </c>
      <c r="M198" s="24">
        <v>25</v>
      </c>
      <c r="N198" s="24">
        <v>10</v>
      </c>
      <c r="O198" s="24">
        <v>860</v>
      </c>
      <c r="P198" s="24">
        <v>15</v>
      </c>
      <c r="Q198" s="24">
        <v>2150</v>
      </c>
      <c r="R198" s="24">
        <v>1290</v>
      </c>
      <c r="S198" s="24" t="s">
        <v>1629</v>
      </c>
      <c r="T198" s="24">
        <v>298</v>
      </c>
      <c r="U198" s="24" t="s">
        <v>28</v>
      </c>
      <c r="V198" s="28" t="s">
        <v>1660</v>
      </c>
      <c r="W198" s="24" t="s">
        <v>68</v>
      </c>
      <c r="X198" s="24" t="s">
        <v>30</v>
      </c>
    </row>
    <row r="199" spans="1:24" s="1" customFormat="1" x14ac:dyDescent="0.3">
      <c r="A199" s="24" t="s">
        <v>252</v>
      </c>
      <c r="B199" s="24" t="s">
        <v>63</v>
      </c>
      <c r="C199" s="24" t="s">
        <v>36</v>
      </c>
      <c r="D199" s="24" t="s">
        <v>66</v>
      </c>
      <c r="E199" s="24" t="s">
        <v>55</v>
      </c>
      <c r="F199" s="25">
        <v>43663</v>
      </c>
      <c r="G199" s="24" t="s">
        <v>1630</v>
      </c>
      <c r="H199" s="24" t="s">
        <v>1643</v>
      </c>
      <c r="I199" s="24">
        <v>2019</v>
      </c>
      <c r="J199" s="24" t="s">
        <v>1644</v>
      </c>
      <c r="K199" s="24" t="s">
        <v>1628</v>
      </c>
      <c r="L199" s="24">
        <v>85</v>
      </c>
      <c r="M199" s="24">
        <v>25</v>
      </c>
      <c r="N199" s="24">
        <v>10</v>
      </c>
      <c r="O199" s="24">
        <v>850</v>
      </c>
      <c r="P199" s="24">
        <v>15</v>
      </c>
      <c r="Q199" s="24">
        <v>2125</v>
      </c>
      <c r="R199" s="24">
        <v>1275</v>
      </c>
      <c r="S199" s="24" t="s">
        <v>1629</v>
      </c>
      <c r="T199" s="24">
        <v>419</v>
      </c>
      <c r="U199" s="24" t="s">
        <v>28</v>
      </c>
      <c r="V199" s="28" t="s">
        <v>1661</v>
      </c>
      <c r="W199" s="24" t="s">
        <v>68</v>
      </c>
      <c r="X199" s="24" t="s">
        <v>30</v>
      </c>
    </row>
    <row r="200" spans="1:24" s="1" customFormat="1" x14ac:dyDescent="0.3">
      <c r="A200" s="24" t="s">
        <v>253</v>
      </c>
      <c r="B200" s="24" t="s">
        <v>42</v>
      </c>
      <c r="C200" s="24" t="s">
        <v>52</v>
      </c>
      <c r="D200" s="24" t="s">
        <v>37</v>
      </c>
      <c r="E200" s="24" t="s">
        <v>45</v>
      </c>
      <c r="F200" s="25">
        <v>43664</v>
      </c>
      <c r="G200" s="24" t="s">
        <v>1631</v>
      </c>
      <c r="H200" s="24" t="s">
        <v>1643</v>
      </c>
      <c r="I200" s="24">
        <v>2019</v>
      </c>
      <c r="J200" s="24" t="s">
        <v>1644</v>
      </c>
      <c r="K200" s="24" t="s">
        <v>1628</v>
      </c>
      <c r="L200" s="24">
        <v>95</v>
      </c>
      <c r="M200" s="24">
        <v>5</v>
      </c>
      <c r="N200" s="24">
        <v>2</v>
      </c>
      <c r="O200" s="24">
        <v>190</v>
      </c>
      <c r="P200" s="24">
        <v>3</v>
      </c>
      <c r="Q200" s="24">
        <v>475</v>
      </c>
      <c r="R200" s="24">
        <v>285</v>
      </c>
      <c r="S200" s="24" t="s">
        <v>1629</v>
      </c>
      <c r="T200" s="24">
        <v>462</v>
      </c>
      <c r="U200" s="24" t="s">
        <v>39</v>
      </c>
      <c r="V200" s="28" t="s">
        <v>1661</v>
      </c>
      <c r="W200" s="24" t="s">
        <v>29</v>
      </c>
      <c r="X200" s="24" t="s">
        <v>30</v>
      </c>
    </row>
    <row r="201" spans="1:24" s="1" customFormat="1" x14ac:dyDescent="0.3">
      <c r="A201" s="24" t="s">
        <v>254</v>
      </c>
      <c r="B201" s="24" t="s">
        <v>63</v>
      </c>
      <c r="C201" s="24" t="s">
        <v>25</v>
      </c>
      <c r="D201" s="24" t="s">
        <v>26</v>
      </c>
      <c r="E201" s="24" t="s">
        <v>27</v>
      </c>
      <c r="F201" s="25">
        <v>43665</v>
      </c>
      <c r="G201" s="24" t="s">
        <v>1632</v>
      </c>
      <c r="H201" s="24" t="s">
        <v>1643</v>
      </c>
      <c r="I201" s="24">
        <v>2019</v>
      </c>
      <c r="J201" s="24" t="s">
        <v>1644</v>
      </c>
      <c r="K201" s="24" t="s">
        <v>1628</v>
      </c>
      <c r="L201" s="24">
        <v>20</v>
      </c>
      <c r="M201" s="24">
        <v>5</v>
      </c>
      <c r="N201" s="24">
        <v>2</v>
      </c>
      <c r="O201" s="24">
        <v>40</v>
      </c>
      <c r="P201" s="24">
        <v>3</v>
      </c>
      <c r="Q201" s="24">
        <v>100</v>
      </c>
      <c r="R201" s="24">
        <v>60</v>
      </c>
      <c r="S201" s="24" t="s">
        <v>1629</v>
      </c>
      <c r="T201" s="24">
        <v>326</v>
      </c>
      <c r="U201" s="24" t="s">
        <v>39</v>
      </c>
      <c r="V201" s="28" t="s">
        <v>1660</v>
      </c>
      <c r="W201" s="24" t="s">
        <v>29</v>
      </c>
      <c r="X201" s="24" t="s">
        <v>30</v>
      </c>
    </row>
    <row r="202" spans="1:24" s="1" customFormat="1" x14ac:dyDescent="0.3">
      <c r="A202" s="24" t="s">
        <v>255</v>
      </c>
      <c r="B202" s="24" t="s">
        <v>42</v>
      </c>
      <c r="C202" s="24" t="s">
        <v>54</v>
      </c>
      <c r="D202" s="24" t="s">
        <v>58</v>
      </c>
      <c r="E202" s="24" t="s">
        <v>59</v>
      </c>
      <c r="F202" s="25">
        <v>43666</v>
      </c>
      <c r="G202" s="24" t="s">
        <v>1633</v>
      </c>
      <c r="H202" s="24" t="s">
        <v>1643</v>
      </c>
      <c r="I202" s="24">
        <v>2019</v>
      </c>
      <c r="J202" s="24" t="s">
        <v>1644</v>
      </c>
      <c r="K202" s="24" t="s">
        <v>1634</v>
      </c>
      <c r="L202" s="24">
        <v>88</v>
      </c>
      <c r="M202" s="24">
        <v>10</v>
      </c>
      <c r="N202" s="24">
        <v>4</v>
      </c>
      <c r="O202" s="24">
        <v>352</v>
      </c>
      <c r="P202" s="24">
        <v>6</v>
      </c>
      <c r="Q202" s="24">
        <v>880</v>
      </c>
      <c r="R202" s="24">
        <v>528</v>
      </c>
      <c r="S202" s="24" t="s">
        <v>1629</v>
      </c>
      <c r="T202" s="24">
        <v>96</v>
      </c>
      <c r="U202" s="24" t="s">
        <v>28</v>
      </c>
      <c r="V202" s="28" t="s">
        <v>1661</v>
      </c>
      <c r="W202" s="24" t="s">
        <v>40</v>
      </c>
      <c r="X202" s="24" t="s">
        <v>61</v>
      </c>
    </row>
    <row r="203" spans="1:24" s="1" customFormat="1" x14ac:dyDescent="0.3">
      <c r="A203" s="24" t="s">
        <v>256</v>
      </c>
      <c r="B203" s="24" t="s">
        <v>32</v>
      </c>
      <c r="C203" s="24" t="s">
        <v>72</v>
      </c>
      <c r="D203" s="24" t="s">
        <v>58</v>
      </c>
      <c r="E203" s="24" t="s">
        <v>50</v>
      </c>
      <c r="F203" s="25">
        <v>43667</v>
      </c>
      <c r="G203" s="24" t="s">
        <v>1635</v>
      </c>
      <c r="H203" s="24" t="s">
        <v>1643</v>
      </c>
      <c r="I203" s="24">
        <v>2019</v>
      </c>
      <c r="J203" s="24" t="s">
        <v>1644</v>
      </c>
      <c r="K203" s="24" t="s">
        <v>1634</v>
      </c>
      <c r="L203" s="24">
        <v>34</v>
      </c>
      <c r="M203" s="24">
        <v>10</v>
      </c>
      <c r="N203" s="24">
        <v>4</v>
      </c>
      <c r="O203" s="24">
        <v>136</v>
      </c>
      <c r="P203" s="24">
        <v>6</v>
      </c>
      <c r="Q203" s="24">
        <v>340</v>
      </c>
      <c r="R203" s="24">
        <v>204</v>
      </c>
      <c r="S203" s="24" t="s">
        <v>1629</v>
      </c>
      <c r="T203" s="24">
        <v>68</v>
      </c>
      <c r="U203" s="24" t="s">
        <v>28</v>
      </c>
      <c r="V203" s="28" t="s">
        <v>1661</v>
      </c>
      <c r="W203" s="24" t="s">
        <v>68</v>
      </c>
      <c r="X203" s="24" t="s">
        <v>30</v>
      </c>
    </row>
    <row r="204" spans="1:24" s="1" customFormat="1" x14ac:dyDescent="0.3">
      <c r="A204" s="24" t="s">
        <v>257</v>
      </c>
      <c r="B204" s="24" t="s">
        <v>42</v>
      </c>
      <c r="C204" s="24" t="s">
        <v>76</v>
      </c>
      <c r="D204" s="24" t="s">
        <v>37</v>
      </c>
      <c r="E204" s="24" t="s">
        <v>38</v>
      </c>
      <c r="F204" s="25">
        <v>43668</v>
      </c>
      <c r="G204" s="24" t="s">
        <v>1636</v>
      </c>
      <c r="H204" s="24" t="s">
        <v>1643</v>
      </c>
      <c r="I204" s="24">
        <v>2019</v>
      </c>
      <c r="J204" s="24" t="s">
        <v>1644</v>
      </c>
      <c r="K204" s="24" t="s">
        <v>1628</v>
      </c>
      <c r="L204" s="24">
        <v>97</v>
      </c>
      <c r="M204" s="24">
        <v>5</v>
      </c>
      <c r="N204" s="24">
        <v>2</v>
      </c>
      <c r="O204" s="24">
        <v>194</v>
      </c>
      <c r="P204" s="24">
        <v>3</v>
      </c>
      <c r="Q204" s="24">
        <v>485</v>
      </c>
      <c r="R204" s="24">
        <v>291</v>
      </c>
      <c r="S204" s="24" t="s">
        <v>1629</v>
      </c>
      <c r="T204" s="24">
        <v>908</v>
      </c>
      <c r="U204" s="24" t="s">
        <v>28</v>
      </c>
      <c r="V204" s="28" t="s">
        <v>1660</v>
      </c>
      <c r="W204" s="24" t="s">
        <v>68</v>
      </c>
      <c r="X204" s="24" t="s">
        <v>61</v>
      </c>
    </row>
    <row r="205" spans="1:24" s="1" customFormat="1" x14ac:dyDescent="0.3">
      <c r="A205" s="24" t="s">
        <v>258</v>
      </c>
      <c r="B205" s="24" t="s">
        <v>24</v>
      </c>
      <c r="C205" s="24" t="s">
        <v>54</v>
      </c>
      <c r="D205" s="24" t="s">
        <v>26</v>
      </c>
      <c r="E205" s="24" t="s">
        <v>27</v>
      </c>
      <c r="F205" s="25">
        <v>43669</v>
      </c>
      <c r="G205" s="24" t="s">
        <v>1625</v>
      </c>
      <c r="H205" s="24" t="s">
        <v>1643</v>
      </c>
      <c r="I205" s="24">
        <v>2019</v>
      </c>
      <c r="J205" s="24" t="s">
        <v>1644</v>
      </c>
      <c r="K205" s="24" t="s">
        <v>1628</v>
      </c>
      <c r="L205" s="24">
        <v>32</v>
      </c>
      <c r="M205" s="24">
        <v>5</v>
      </c>
      <c r="N205" s="24">
        <v>2</v>
      </c>
      <c r="O205" s="24">
        <v>64</v>
      </c>
      <c r="P205" s="24">
        <v>3</v>
      </c>
      <c r="Q205" s="24">
        <v>160</v>
      </c>
      <c r="R205" s="24">
        <v>96</v>
      </c>
      <c r="S205" s="24" t="s">
        <v>1629</v>
      </c>
      <c r="T205" s="24">
        <v>758</v>
      </c>
      <c r="U205" s="24" t="s">
        <v>28</v>
      </c>
      <c r="V205" s="28" t="s">
        <v>1660</v>
      </c>
      <c r="W205" s="24" t="s">
        <v>68</v>
      </c>
      <c r="X205" s="24" t="s">
        <v>47</v>
      </c>
    </row>
    <row r="206" spans="1:24" s="1" customFormat="1" x14ac:dyDescent="0.3">
      <c r="A206" s="24" t="s">
        <v>259</v>
      </c>
      <c r="B206" s="24" t="s">
        <v>32</v>
      </c>
      <c r="C206" s="24" t="s">
        <v>25</v>
      </c>
      <c r="D206" s="24" t="s">
        <v>49</v>
      </c>
      <c r="E206" s="24" t="s">
        <v>45</v>
      </c>
      <c r="F206" s="25">
        <v>43670</v>
      </c>
      <c r="G206" s="24" t="s">
        <v>1630</v>
      </c>
      <c r="H206" s="24" t="s">
        <v>1643</v>
      </c>
      <c r="I206" s="24">
        <v>2019</v>
      </c>
      <c r="J206" s="24" t="s">
        <v>1644</v>
      </c>
      <c r="K206" s="24" t="s">
        <v>1628</v>
      </c>
      <c r="L206" s="24">
        <v>18</v>
      </c>
      <c r="M206" s="24">
        <v>40</v>
      </c>
      <c r="N206" s="24">
        <v>7</v>
      </c>
      <c r="O206" s="24">
        <v>126</v>
      </c>
      <c r="P206" s="24">
        <v>33</v>
      </c>
      <c r="Q206" s="24">
        <v>720</v>
      </c>
      <c r="R206" s="24">
        <v>594</v>
      </c>
      <c r="S206" s="24" t="s">
        <v>1629</v>
      </c>
      <c r="T206" s="24">
        <v>357</v>
      </c>
      <c r="U206" s="24" t="s">
        <v>28</v>
      </c>
      <c r="V206" s="28" t="s">
        <v>1661</v>
      </c>
      <c r="W206" s="24" t="s">
        <v>40</v>
      </c>
      <c r="X206" s="24" t="s">
        <v>30</v>
      </c>
    </row>
    <row r="207" spans="1:24" s="1" customFormat="1" x14ac:dyDescent="0.3">
      <c r="A207" s="24" t="s">
        <v>260</v>
      </c>
      <c r="B207" s="24" t="s">
        <v>63</v>
      </c>
      <c r="C207" s="24" t="s">
        <v>33</v>
      </c>
      <c r="D207" s="24" t="s">
        <v>26</v>
      </c>
      <c r="E207" s="24" t="s">
        <v>45</v>
      </c>
      <c r="F207" s="25">
        <v>43671</v>
      </c>
      <c r="G207" s="24" t="s">
        <v>1631</v>
      </c>
      <c r="H207" s="24" t="s">
        <v>1643</v>
      </c>
      <c r="I207" s="24">
        <v>2019</v>
      </c>
      <c r="J207" s="24" t="s">
        <v>1644</v>
      </c>
      <c r="K207" s="24" t="s">
        <v>1628</v>
      </c>
      <c r="L207" s="24">
        <v>63</v>
      </c>
      <c r="M207" s="24">
        <v>5</v>
      </c>
      <c r="N207" s="24">
        <v>2</v>
      </c>
      <c r="O207" s="24">
        <v>126</v>
      </c>
      <c r="P207" s="24">
        <v>3</v>
      </c>
      <c r="Q207" s="24">
        <v>315</v>
      </c>
      <c r="R207" s="24">
        <v>189</v>
      </c>
      <c r="S207" s="24" t="s">
        <v>1629</v>
      </c>
      <c r="T207" s="24">
        <v>150</v>
      </c>
      <c r="U207" s="24" t="s">
        <v>28</v>
      </c>
      <c r="V207" s="28" t="s">
        <v>1661</v>
      </c>
      <c r="W207" s="24" t="s">
        <v>68</v>
      </c>
      <c r="X207" s="24" t="s">
        <v>30</v>
      </c>
    </row>
    <row r="208" spans="1:24" s="1" customFormat="1" x14ac:dyDescent="0.3">
      <c r="A208" s="24" t="s">
        <v>261</v>
      </c>
      <c r="B208" s="24" t="s">
        <v>32</v>
      </c>
      <c r="C208" s="24" t="s">
        <v>33</v>
      </c>
      <c r="D208" s="24" t="s">
        <v>37</v>
      </c>
      <c r="E208" s="24" t="s">
        <v>38</v>
      </c>
      <c r="F208" s="25">
        <v>43672</v>
      </c>
      <c r="G208" s="24" t="s">
        <v>1632</v>
      </c>
      <c r="H208" s="24" t="s">
        <v>1643</v>
      </c>
      <c r="I208" s="24">
        <v>2019</v>
      </c>
      <c r="J208" s="24" t="s">
        <v>1644</v>
      </c>
      <c r="K208" s="24" t="s">
        <v>1628</v>
      </c>
      <c r="L208" s="24">
        <v>52</v>
      </c>
      <c r="M208" s="24">
        <v>5</v>
      </c>
      <c r="N208" s="24">
        <v>2</v>
      </c>
      <c r="O208" s="24">
        <v>104</v>
      </c>
      <c r="P208" s="24">
        <v>3</v>
      </c>
      <c r="Q208" s="24">
        <v>260</v>
      </c>
      <c r="R208" s="24">
        <v>156</v>
      </c>
      <c r="S208" s="24" t="s">
        <v>1629</v>
      </c>
      <c r="T208" s="24">
        <v>2</v>
      </c>
      <c r="U208" s="24" t="s">
        <v>39</v>
      </c>
      <c r="V208" s="28" t="s">
        <v>1660</v>
      </c>
      <c r="W208" s="24" t="s">
        <v>29</v>
      </c>
      <c r="X208" s="24" t="s">
        <v>30</v>
      </c>
    </row>
    <row r="209" spans="1:24" s="1" customFormat="1" x14ac:dyDescent="0.3">
      <c r="A209" s="24" t="s">
        <v>262</v>
      </c>
      <c r="B209" s="24" t="s">
        <v>24</v>
      </c>
      <c r="C209" s="24" t="s">
        <v>54</v>
      </c>
      <c r="D209" s="24" t="s">
        <v>58</v>
      </c>
      <c r="E209" s="24" t="s">
        <v>55</v>
      </c>
      <c r="F209" s="25">
        <v>43673</v>
      </c>
      <c r="G209" s="24" t="s">
        <v>1633</v>
      </c>
      <c r="H209" s="24" t="s">
        <v>1643</v>
      </c>
      <c r="I209" s="24">
        <v>2019</v>
      </c>
      <c r="J209" s="24" t="s">
        <v>1644</v>
      </c>
      <c r="K209" s="24" t="s">
        <v>1634</v>
      </c>
      <c r="L209" s="24">
        <v>32</v>
      </c>
      <c r="M209" s="24">
        <v>10</v>
      </c>
      <c r="N209" s="24">
        <v>4</v>
      </c>
      <c r="O209" s="24">
        <v>128</v>
      </c>
      <c r="P209" s="24">
        <v>6</v>
      </c>
      <c r="Q209" s="24">
        <v>320</v>
      </c>
      <c r="R209" s="24">
        <v>192</v>
      </c>
      <c r="S209" s="24" t="s">
        <v>1629</v>
      </c>
      <c r="T209" s="24">
        <v>690</v>
      </c>
      <c r="U209" s="24" t="s">
        <v>39</v>
      </c>
      <c r="V209" s="28" t="s">
        <v>1661</v>
      </c>
      <c r="W209" s="24" t="s">
        <v>40</v>
      </c>
      <c r="X209" s="24" t="s">
        <v>30</v>
      </c>
    </row>
    <row r="210" spans="1:24" s="1" customFormat="1" x14ac:dyDescent="0.3">
      <c r="A210" s="24" t="s">
        <v>263</v>
      </c>
      <c r="B210" s="24" t="s">
        <v>24</v>
      </c>
      <c r="C210" s="24" t="s">
        <v>36</v>
      </c>
      <c r="D210" s="24" t="s">
        <v>34</v>
      </c>
      <c r="E210" s="24" t="s">
        <v>50</v>
      </c>
      <c r="F210" s="25">
        <v>43674</v>
      </c>
      <c r="G210" s="24" t="s">
        <v>1635</v>
      </c>
      <c r="H210" s="24" t="s">
        <v>1643</v>
      </c>
      <c r="I210" s="24">
        <v>2019</v>
      </c>
      <c r="J210" s="24" t="s">
        <v>1644</v>
      </c>
      <c r="K210" s="24" t="s">
        <v>1634</v>
      </c>
      <c r="L210" s="24">
        <v>11</v>
      </c>
      <c r="M210" s="24">
        <v>5</v>
      </c>
      <c r="N210" s="24">
        <v>3</v>
      </c>
      <c r="O210" s="24">
        <v>33</v>
      </c>
      <c r="P210" s="24">
        <v>2</v>
      </c>
      <c r="Q210" s="24">
        <v>55</v>
      </c>
      <c r="R210" s="24">
        <v>22</v>
      </c>
      <c r="S210" s="24" t="s">
        <v>1629</v>
      </c>
      <c r="T210" s="24">
        <v>323</v>
      </c>
      <c r="U210" s="24" t="s">
        <v>28</v>
      </c>
      <c r="V210" s="28" t="s">
        <v>1661</v>
      </c>
      <c r="W210" s="24" t="s">
        <v>68</v>
      </c>
      <c r="X210" s="24" t="s">
        <v>47</v>
      </c>
    </row>
    <row r="211" spans="1:24" s="1" customFormat="1" x14ac:dyDescent="0.3">
      <c r="A211" s="24" t="s">
        <v>264</v>
      </c>
      <c r="B211" s="24" t="s">
        <v>63</v>
      </c>
      <c r="C211" s="24" t="s">
        <v>52</v>
      </c>
      <c r="D211" s="24" t="s">
        <v>44</v>
      </c>
      <c r="E211" s="24" t="s">
        <v>59</v>
      </c>
      <c r="F211" s="25">
        <v>43675</v>
      </c>
      <c r="G211" s="24" t="s">
        <v>1636</v>
      </c>
      <c r="H211" s="24" t="s">
        <v>1643</v>
      </c>
      <c r="I211" s="24">
        <v>2019</v>
      </c>
      <c r="J211" s="24" t="s">
        <v>1644</v>
      </c>
      <c r="K211" s="24" t="s">
        <v>1628</v>
      </c>
      <c r="L211" s="24">
        <v>43</v>
      </c>
      <c r="M211" s="24">
        <v>15</v>
      </c>
      <c r="N211" s="24">
        <v>5</v>
      </c>
      <c r="O211" s="24">
        <v>215</v>
      </c>
      <c r="P211" s="24">
        <v>10</v>
      </c>
      <c r="Q211" s="24">
        <v>645</v>
      </c>
      <c r="R211" s="24">
        <v>430</v>
      </c>
      <c r="S211" s="24" t="s">
        <v>1629</v>
      </c>
      <c r="T211" s="24">
        <v>735</v>
      </c>
      <c r="U211" s="24" t="s">
        <v>28</v>
      </c>
      <c r="V211" s="28" t="s">
        <v>1661</v>
      </c>
      <c r="W211" s="24" t="s">
        <v>40</v>
      </c>
      <c r="X211" s="24" t="s">
        <v>30</v>
      </c>
    </row>
    <row r="212" spans="1:24" s="1" customFormat="1" x14ac:dyDescent="0.3">
      <c r="A212" s="24" t="s">
        <v>265</v>
      </c>
      <c r="B212" s="24" t="s">
        <v>42</v>
      </c>
      <c r="C212" s="24" t="s">
        <v>54</v>
      </c>
      <c r="D212" s="24" t="s">
        <v>37</v>
      </c>
      <c r="E212" s="24" t="s">
        <v>55</v>
      </c>
      <c r="F212" s="25">
        <v>43676</v>
      </c>
      <c r="G212" s="24" t="s">
        <v>1625</v>
      </c>
      <c r="H212" s="24" t="s">
        <v>1643</v>
      </c>
      <c r="I212" s="24">
        <v>2019</v>
      </c>
      <c r="J212" s="24" t="s">
        <v>1644</v>
      </c>
      <c r="K212" s="24" t="s">
        <v>1628</v>
      </c>
      <c r="L212" s="24">
        <v>48</v>
      </c>
      <c r="M212" s="24">
        <v>5</v>
      </c>
      <c r="N212" s="24">
        <v>2</v>
      </c>
      <c r="O212" s="24">
        <v>96</v>
      </c>
      <c r="P212" s="24">
        <v>3</v>
      </c>
      <c r="Q212" s="24">
        <v>240</v>
      </c>
      <c r="R212" s="24">
        <v>144</v>
      </c>
      <c r="S212" s="24" t="s">
        <v>1629</v>
      </c>
      <c r="T212" s="24">
        <v>374</v>
      </c>
      <c r="U212" s="24" t="s">
        <v>39</v>
      </c>
      <c r="V212" s="28" t="s">
        <v>1661</v>
      </c>
      <c r="W212" s="24" t="s">
        <v>68</v>
      </c>
      <c r="X212" s="24" t="s">
        <v>30</v>
      </c>
    </row>
    <row r="213" spans="1:24" s="1" customFormat="1" x14ac:dyDescent="0.3">
      <c r="A213" s="24" t="s">
        <v>266</v>
      </c>
      <c r="B213" s="24" t="s">
        <v>63</v>
      </c>
      <c r="C213" s="24" t="s">
        <v>43</v>
      </c>
      <c r="D213" s="24" t="s">
        <v>44</v>
      </c>
      <c r="E213" s="24" t="s">
        <v>50</v>
      </c>
      <c r="F213" s="25">
        <v>43677</v>
      </c>
      <c r="G213" s="24" t="s">
        <v>1630</v>
      </c>
      <c r="H213" s="24" t="s">
        <v>1643</v>
      </c>
      <c r="I213" s="24">
        <v>2019</v>
      </c>
      <c r="J213" s="24" t="s">
        <v>1644</v>
      </c>
      <c r="K213" s="24" t="s">
        <v>1628</v>
      </c>
      <c r="L213" s="24">
        <v>78</v>
      </c>
      <c r="M213" s="24">
        <v>15</v>
      </c>
      <c r="N213" s="24">
        <v>5</v>
      </c>
      <c r="O213" s="24">
        <v>390</v>
      </c>
      <c r="P213" s="24">
        <v>10</v>
      </c>
      <c r="Q213" s="24">
        <v>1170</v>
      </c>
      <c r="R213" s="24">
        <v>780</v>
      </c>
      <c r="S213" s="24" t="s">
        <v>1629</v>
      </c>
      <c r="T213" s="24">
        <v>51</v>
      </c>
      <c r="U213" s="24" t="s">
        <v>28</v>
      </c>
      <c r="V213" s="28" t="s">
        <v>1661</v>
      </c>
      <c r="W213" s="24" t="s">
        <v>46</v>
      </c>
      <c r="X213" s="24" t="s">
        <v>61</v>
      </c>
    </row>
    <row r="214" spans="1:24" s="1" customFormat="1" x14ac:dyDescent="0.3">
      <c r="A214" s="24" t="s">
        <v>267</v>
      </c>
      <c r="B214" s="24" t="s">
        <v>32</v>
      </c>
      <c r="C214" s="24" t="s">
        <v>25</v>
      </c>
      <c r="D214" s="24" t="s">
        <v>44</v>
      </c>
      <c r="E214" s="24" t="s">
        <v>45</v>
      </c>
      <c r="F214" s="25">
        <v>43678</v>
      </c>
      <c r="G214" s="24" t="s">
        <v>1631</v>
      </c>
      <c r="H214" s="24" t="s">
        <v>1645</v>
      </c>
      <c r="I214" s="24">
        <v>2019</v>
      </c>
      <c r="J214" s="24" t="s">
        <v>1644</v>
      </c>
      <c r="K214" s="24" t="s">
        <v>1628</v>
      </c>
      <c r="L214" s="24">
        <v>32</v>
      </c>
      <c r="M214" s="24">
        <v>15</v>
      </c>
      <c r="N214" s="24">
        <v>5</v>
      </c>
      <c r="O214" s="24">
        <v>160</v>
      </c>
      <c r="P214" s="24">
        <v>10</v>
      </c>
      <c r="Q214" s="24">
        <v>480</v>
      </c>
      <c r="R214" s="24">
        <v>320</v>
      </c>
      <c r="S214" s="24" t="s">
        <v>1629</v>
      </c>
      <c r="T214" s="24">
        <v>947</v>
      </c>
      <c r="U214" s="24" t="s">
        <v>28</v>
      </c>
      <c r="V214" s="28" t="s">
        <v>1661</v>
      </c>
      <c r="W214" s="24" t="s">
        <v>68</v>
      </c>
      <c r="X214" s="24" t="s">
        <v>30</v>
      </c>
    </row>
    <row r="215" spans="1:24" s="1" customFormat="1" x14ac:dyDescent="0.3">
      <c r="A215" s="24" t="s">
        <v>268</v>
      </c>
      <c r="B215" s="24" t="s">
        <v>63</v>
      </c>
      <c r="C215" s="24" t="s">
        <v>72</v>
      </c>
      <c r="D215" s="24" t="s">
        <v>66</v>
      </c>
      <c r="E215" s="24" t="s">
        <v>27</v>
      </c>
      <c r="F215" s="25">
        <v>43679</v>
      </c>
      <c r="G215" s="24" t="s">
        <v>1632</v>
      </c>
      <c r="H215" s="24" t="s">
        <v>1645</v>
      </c>
      <c r="I215" s="24">
        <v>2019</v>
      </c>
      <c r="J215" s="24" t="s">
        <v>1644</v>
      </c>
      <c r="K215" s="24" t="s">
        <v>1628</v>
      </c>
      <c r="L215" s="24">
        <v>17</v>
      </c>
      <c r="M215" s="24">
        <v>25</v>
      </c>
      <c r="N215" s="24">
        <v>10</v>
      </c>
      <c r="O215" s="24">
        <v>170</v>
      </c>
      <c r="P215" s="24">
        <v>15</v>
      </c>
      <c r="Q215" s="24">
        <v>425</v>
      </c>
      <c r="R215" s="24">
        <v>255</v>
      </c>
      <c r="S215" s="24" t="s">
        <v>1629</v>
      </c>
      <c r="T215" s="24">
        <v>66</v>
      </c>
      <c r="U215" s="24" t="s">
        <v>39</v>
      </c>
      <c r="V215" s="28" t="s">
        <v>1661</v>
      </c>
      <c r="W215" s="24" t="s">
        <v>29</v>
      </c>
      <c r="X215" s="24" t="s">
        <v>30</v>
      </c>
    </row>
    <row r="216" spans="1:24" s="1" customFormat="1" x14ac:dyDescent="0.3">
      <c r="A216" s="24" t="s">
        <v>269</v>
      </c>
      <c r="B216" s="24" t="s">
        <v>42</v>
      </c>
      <c r="C216" s="24" t="s">
        <v>70</v>
      </c>
      <c r="D216" s="24" t="s">
        <v>44</v>
      </c>
      <c r="E216" s="24" t="s">
        <v>55</v>
      </c>
      <c r="F216" s="25">
        <v>43680</v>
      </c>
      <c r="G216" s="24" t="s">
        <v>1633</v>
      </c>
      <c r="H216" s="24" t="s">
        <v>1645</v>
      </c>
      <c r="I216" s="24">
        <v>2019</v>
      </c>
      <c r="J216" s="24" t="s">
        <v>1644</v>
      </c>
      <c r="K216" s="24" t="s">
        <v>1634</v>
      </c>
      <c r="L216" s="24">
        <v>49</v>
      </c>
      <c r="M216" s="24">
        <v>15</v>
      </c>
      <c r="N216" s="24">
        <v>5</v>
      </c>
      <c r="O216" s="24">
        <v>245</v>
      </c>
      <c r="P216" s="24">
        <v>10</v>
      </c>
      <c r="Q216" s="24">
        <v>735</v>
      </c>
      <c r="R216" s="24">
        <v>490</v>
      </c>
      <c r="S216" s="24" t="s">
        <v>1629</v>
      </c>
      <c r="T216" s="24">
        <v>311</v>
      </c>
      <c r="U216" s="24" t="s">
        <v>28</v>
      </c>
      <c r="V216" s="28" t="s">
        <v>1661</v>
      </c>
      <c r="W216" s="24" t="s">
        <v>29</v>
      </c>
      <c r="X216" s="24" t="s">
        <v>61</v>
      </c>
    </row>
    <row r="217" spans="1:24" s="1" customFormat="1" x14ac:dyDescent="0.3">
      <c r="A217" s="24" t="s">
        <v>270</v>
      </c>
      <c r="B217" s="24" t="s">
        <v>24</v>
      </c>
      <c r="C217" s="24" t="s">
        <v>25</v>
      </c>
      <c r="D217" s="24" t="s">
        <v>26</v>
      </c>
      <c r="E217" s="24" t="s">
        <v>55</v>
      </c>
      <c r="F217" s="25">
        <v>43681</v>
      </c>
      <c r="G217" s="24" t="s">
        <v>1635</v>
      </c>
      <c r="H217" s="24" t="s">
        <v>1645</v>
      </c>
      <c r="I217" s="24">
        <v>2019</v>
      </c>
      <c r="J217" s="24" t="s">
        <v>1644</v>
      </c>
      <c r="K217" s="24" t="s">
        <v>1634</v>
      </c>
      <c r="L217" s="24">
        <v>84</v>
      </c>
      <c r="M217" s="24">
        <v>5</v>
      </c>
      <c r="N217" s="24">
        <v>2</v>
      </c>
      <c r="O217" s="24">
        <v>168</v>
      </c>
      <c r="P217" s="24">
        <v>3</v>
      </c>
      <c r="Q217" s="24">
        <v>420</v>
      </c>
      <c r="R217" s="24">
        <v>252</v>
      </c>
      <c r="S217" s="24" t="s">
        <v>1629</v>
      </c>
      <c r="T217" s="24">
        <v>943</v>
      </c>
      <c r="U217" s="24" t="s">
        <v>28</v>
      </c>
      <c r="V217" s="28" t="s">
        <v>1660</v>
      </c>
      <c r="W217" s="24" t="s">
        <v>46</v>
      </c>
      <c r="X217" s="24" t="s">
        <v>30</v>
      </c>
    </row>
    <row r="218" spans="1:24" s="1" customFormat="1" x14ac:dyDescent="0.3">
      <c r="A218" s="24" t="s">
        <v>271</v>
      </c>
      <c r="B218" s="24" t="s">
        <v>32</v>
      </c>
      <c r="C218" s="24" t="s">
        <v>72</v>
      </c>
      <c r="D218" s="24" t="s">
        <v>37</v>
      </c>
      <c r="E218" s="24" t="s">
        <v>45</v>
      </c>
      <c r="F218" s="25">
        <v>43682</v>
      </c>
      <c r="G218" s="24" t="s">
        <v>1636</v>
      </c>
      <c r="H218" s="24" t="s">
        <v>1645</v>
      </c>
      <c r="I218" s="24">
        <v>2019</v>
      </c>
      <c r="J218" s="24" t="s">
        <v>1644</v>
      </c>
      <c r="K218" s="24" t="s">
        <v>1628</v>
      </c>
      <c r="L218" s="24">
        <v>99</v>
      </c>
      <c r="M218" s="24">
        <v>5</v>
      </c>
      <c r="N218" s="24">
        <v>2</v>
      </c>
      <c r="O218" s="24">
        <v>198</v>
      </c>
      <c r="P218" s="24">
        <v>3</v>
      </c>
      <c r="Q218" s="24">
        <v>495</v>
      </c>
      <c r="R218" s="24">
        <v>297</v>
      </c>
      <c r="S218" s="24" t="s">
        <v>1629</v>
      </c>
      <c r="T218" s="24">
        <v>695</v>
      </c>
      <c r="U218" s="24" t="s">
        <v>39</v>
      </c>
      <c r="V218" s="28" t="s">
        <v>1660</v>
      </c>
      <c r="W218" s="24" t="s">
        <v>68</v>
      </c>
      <c r="X218" s="24" t="s">
        <v>47</v>
      </c>
    </row>
    <row r="219" spans="1:24" s="1" customFormat="1" x14ac:dyDescent="0.3">
      <c r="A219" s="24" t="s">
        <v>272</v>
      </c>
      <c r="B219" s="24" t="s">
        <v>42</v>
      </c>
      <c r="C219" s="24" t="s">
        <v>72</v>
      </c>
      <c r="D219" s="24" t="s">
        <v>58</v>
      </c>
      <c r="E219" s="24" t="s">
        <v>59</v>
      </c>
      <c r="F219" s="25">
        <v>43683</v>
      </c>
      <c r="G219" s="24" t="s">
        <v>1625</v>
      </c>
      <c r="H219" s="24" t="s">
        <v>1645</v>
      </c>
      <c r="I219" s="24">
        <v>2019</v>
      </c>
      <c r="J219" s="24" t="s">
        <v>1644</v>
      </c>
      <c r="K219" s="24" t="s">
        <v>1628</v>
      </c>
      <c r="L219" s="24">
        <v>36</v>
      </c>
      <c r="M219" s="24">
        <v>10</v>
      </c>
      <c r="N219" s="24">
        <v>4</v>
      </c>
      <c r="O219" s="24">
        <v>144</v>
      </c>
      <c r="P219" s="24">
        <v>6</v>
      </c>
      <c r="Q219" s="24">
        <v>360</v>
      </c>
      <c r="R219" s="24">
        <v>216</v>
      </c>
      <c r="S219" s="24" t="s">
        <v>1629</v>
      </c>
      <c r="T219" s="24">
        <v>710</v>
      </c>
      <c r="U219" s="24" t="s">
        <v>39</v>
      </c>
      <c r="V219" s="28" t="s">
        <v>1660</v>
      </c>
      <c r="W219" s="24" t="s">
        <v>68</v>
      </c>
      <c r="X219" s="24" t="s">
        <v>30</v>
      </c>
    </row>
    <row r="220" spans="1:24" s="1" customFormat="1" x14ac:dyDescent="0.3">
      <c r="A220" s="24" t="s">
        <v>273</v>
      </c>
      <c r="B220" s="24" t="s">
        <v>24</v>
      </c>
      <c r="C220" s="24" t="s">
        <v>36</v>
      </c>
      <c r="D220" s="24" t="s">
        <v>58</v>
      </c>
      <c r="E220" s="24" t="s">
        <v>27</v>
      </c>
      <c r="F220" s="25">
        <v>43684</v>
      </c>
      <c r="G220" s="24" t="s">
        <v>1630</v>
      </c>
      <c r="H220" s="24" t="s">
        <v>1645</v>
      </c>
      <c r="I220" s="24">
        <v>2019</v>
      </c>
      <c r="J220" s="24" t="s">
        <v>1644</v>
      </c>
      <c r="K220" s="24" t="s">
        <v>1628</v>
      </c>
      <c r="L220" s="24">
        <v>55</v>
      </c>
      <c r="M220" s="24">
        <v>10</v>
      </c>
      <c r="N220" s="24">
        <v>4</v>
      </c>
      <c r="O220" s="24">
        <v>220</v>
      </c>
      <c r="P220" s="24">
        <v>6</v>
      </c>
      <c r="Q220" s="24">
        <v>550</v>
      </c>
      <c r="R220" s="24">
        <v>330</v>
      </c>
      <c r="S220" s="24" t="s">
        <v>1629</v>
      </c>
      <c r="T220" s="24">
        <v>358</v>
      </c>
      <c r="U220" s="24" t="s">
        <v>28</v>
      </c>
      <c r="V220" s="28" t="s">
        <v>1660</v>
      </c>
      <c r="W220" s="24" t="s">
        <v>46</v>
      </c>
      <c r="X220" s="24" t="s">
        <v>30</v>
      </c>
    </row>
    <row r="221" spans="1:24" s="1" customFormat="1" x14ac:dyDescent="0.3">
      <c r="A221" s="24" t="s">
        <v>274</v>
      </c>
      <c r="B221" s="24" t="s">
        <v>63</v>
      </c>
      <c r="C221" s="24" t="s">
        <v>43</v>
      </c>
      <c r="D221" s="24" t="s">
        <v>44</v>
      </c>
      <c r="E221" s="24" t="s">
        <v>38</v>
      </c>
      <c r="F221" s="25">
        <v>43685</v>
      </c>
      <c r="G221" s="24" t="s">
        <v>1631</v>
      </c>
      <c r="H221" s="24" t="s">
        <v>1645</v>
      </c>
      <c r="I221" s="24">
        <v>2019</v>
      </c>
      <c r="J221" s="24" t="s">
        <v>1644</v>
      </c>
      <c r="K221" s="24" t="s">
        <v>1628</v>
      </c>
      <c r="L221" s="24">
        <v>89</v>
      </c>
      <c r="M221" s="24">
        <v>15</v>
      </c>
      <c r="N221" s="24">
        <v>5</v>
      </c>
      <c r="O221" s="24">
        <v>445</v>
      </c>
      <c r="P221" s="24">
        <v>10</v>
      </c>
      <c r="Q221" s="24">
        <v>1335</v>
      </c>
      <c r="R221" s="24">
        <v>890</v>
      </c>
      <c r="S221" s="24" t="s">
        <v>1629</v>
      </c>
      <c r="T221" s="24">
        <v>176</v>
      </c>
      <c r="U221" s="24" t="s">
        <v>28</v>
      </c>
      <c r="V221" s="28" t="s">
        <v>1661</v>
      </c>
      <c r="W221" s="24" t="s">
        <v>46</v>
      </c>
      <c r="X221" s="24" t="s">
        <v>30</v>
      </c>
    </row>
    <row r="222" spans="1:24" s="1" customFormat="1" x14ac:dyDescent="0.3">
      <c r="A222" s="24" t="s">
        <v>275</v>
      </c>
      <c r="B222" s="24" t="s">
        <v>63</v>
      </c>
      <c r="C222" s="24" t="s">
        <v>36</v>
      </c>
      <c r="D222" s="24" t="s">
        <v>34</v>
      </c>
      <c r="E222" s="24" t="s">
        <v>45</v>
      </c>
      <c r="F222" s="25">
        <v>43686</v>
      </c>
      <c r="G222" s="24" t="s">
        <v>1632</v>
      </c>
      <c r="H222" s="24" t="s">
        <v>1645</v>
      </c>
      <c r="I222" s="24">
        <v>2019</v>
      </c>
      <c r="J222" s="24" t="s">
        <v>1644</v>
      </c>
      <c r="K222" s="24" t="s">
        <v>1628</v>
      </c>
      <c r="L222" s="24">
        <v>39</v>
      </c>
      <c r="M222" s="24">
        <v>5</v>
      </c>
      <c r="N222" s="24">
        <v>3</v>
      </c>
      <c r="O222" s="24">
        <v>117</v>
      </c>
      <c r="P222" s="24">
        <v>2</v>
      </c>
      <c r="Q222" s="24">
        <v>195</v>
      </c>
      <c r="R222" s="24">
        <v>78</v>
      </c>
      <c r="S222" s="24" t="s">
        <v>1629</v>
      </c>
      <c r="T222" s="24">
        <v>575</v>
      </c>
      <c r="U222" s="24" t="s">
        <v>28</v>
      </c>
      <c r="V222" s="28" t="s">
        <v>1661</v>
      </c>
      <c r="W222" s="24" t="s">
        <v>46</v>
      </c>
      <c r="X222" s="24" t="s">
        <v>47</v>
      </c>
    </row>
    <row r="223" spans="1:24" s="1" customFormat="1" x14ac:dyDescent="0.3">
      <c r="A223" s="24" t="s">
        <v>276</v>
      </c>
      <c r="B223" s="24" t="s">
        <v>63</v>
      </c>
      <c r="C223" s="24" t="s">
        <v>76</v>
      </c>
      <c r="D223" s="24" t="s">
        <v>58</v>
      </c>
      <c r="E223" s="24" t="s">
        <v>59</v>
      </c>
      <c r="F223" s="25">
        <v>43687</v>
      </c>
      <c r="G223" s="24" t="s">
        <v>1633</v>
      </c>
      <c r="H223" s="24" t="s">
        <v>1645</v>
      </c>
      <c r="I223" s="24">
        <v>2019</v>
      </c>
      <c r="J223" s="24" t="s">
        <v>1644</v>
      </c>
      <c r="K223" s="24" t="s">
        <v>1634</v>
      </c>
      <c r="L223" s="24">
        <v>41</v>
      </c>
      <c r="M223" s="24">
        <v>10</v>
      </c>
      <c r="N223" s="24">
        <v>4</v>
      </c>
      <c r="O223" s="24">
        <v>164</v>
      </c>
      <c r="P223" s="24">
        <v>6</v>
      </c>
      <c r="Q223" s="24">
        <v>410</v>
      </c>
      <c r="R223" s="24">
        <v>246</v>
      </c>
      <c r="S223" s="24" t="s">
        <v>1629</v>
      </c>
      <c r="T223" s="24">
        <v>238</v>
      </c>
      <c r="U223" s="24" t="s">
        <v>39</v>
      </c>
      <c r="V223" s="28" t="s">
        <v>1661</v>
      </c>
      <c r="W223" s="24" t="s">
        <v>68</v>
      </c>
      <c r="X223" s="24" t="s">
        <v>47</v>
      </c>
    </row>
    <row r="224" spans="1:24" s="1" customFormat="1" x14ac:dyDescent="0.3">
      <c r="A224" s="24" t="s">
        <v>277</v>
      </c>
      <c r="B224" s="24" t="s">
        <v>63</v>
      </c>
      <c r="C224" s="24" t="s">
        <v>52</v>
      </c>
      <c r="D224" s="24" t="s">
        <v>44</v>
      </c>
      <c r="E224" s="24" t="s">
        <v>55</v>
      </c>
      <c r="F224" s="25">
        <v>43688</v>
      </c>
      <c r="G224" s="24" t="s">
        <v>1635</v>
      </c>
      <c r="H224" s="24" t="s">
        <v>1645</v>
      </c>
      <c r="I224" s="24">
        <v>2019</v>
      </c>
      <c r="J224" s="24" t="s">
        <v>1644</v>
      </c>
      <c r="K224" s="24" t="s">
        <v>1634</v>
      </c>
      <c r="L224" s="24">
        <v>32</v>
      </c>
      <c r="M224" s="24">
        <v>15</v>
      </c>
      <c r="N224" s="24">
        <v>5</v>
      </c>
      <c r="O224" s="24">
        <v>160</v>
      </c>
      <c r="P224" s="24">
        <v>10</v>
      </c>
      <c r="Q224" s="24">
        <v>480</v>
      </c>
      <c r="R224" s="24">
        <v>320</v>
      </c>
      <c r="S224" s="24" t="s">
        <v>1629</v>
      </c>
      <c r="T224" s="24">
        <v>280</v>
      </c>
      <c r="U224" s="24" t="s">
        <v>39</v>
      </c>
      <c r="V224" s="28" t="s">
        <v>1660</v>
      </c>
      <c r="W224" s="24" t="s">
        <v>40</v>
      </c>
      <c r="X224" s="24" t="s">
        <v>30</v>
      </c>
    </row>
    <row r="225" spans="1:24" s="1" customFormat="1" x14ac:dyDescent="0.3">
      <c r="A225" s="24" t="s">
        <v>278</v>
      </c>
      <c r="B225" s="24" t="s">
        <v>63</v>
      </c>
      <c r="C225" s="24" t="s">
        <v>76</v>
      </c>
      <c r="D225" s="24" t="s">
        <v>26</v>
      </c>
      <c r="E225" s="24" t="s">
        <v>27</v>
      </c>
      <c r="F225" s="25">
        <v>43689</v>
      </c>
      <c r="G225" s="24" t="s">
        <v>1636</v>
      </c>
      <c r="H225" s="24" t="s">
        <v>1645</v>
      </c>
      <c r="I225" s="24">
        <v>2019</v>
      </c>
      <c r="J225" s="24" t="s">
        <v>1644</v>
      </c>
      <c r="K225" s="24" t="s">
        <v>1628</v>
      </c>
      <c r="L225" s="24">
        <v>48</v>
      </c>
      <c r="M225" s="24">
        <v>5</v>
      </c>
      <c r="N225" s="24">
        <v>2</v>
      </c>
      <c r="O225" s="24">
        <v>96</v>
      </c>
      <c r="P225" s="24">
        <v>3</v>
      </c>
      <c r="Q225" s="24">
        <v>240</v>
      </c>
      <c r="R225" s="24">
        <v>144</v>
      </c>
      <c r="S225" s="24" t="s">
        <v>1629</v>
      </c>
      <c r="T225" s="24">
        <v>502</v>
      </c>
      <c r="U225" s="24" t="s">
        <v>39</v>
      </c>
      <c r="V225" s="28" t="s">
        <v>1660</v>
      </c>
      <c r="W225" s="24" t="s">
        <v>40</v>
      </c>
      <c r="X225" s="24" t="s">
        <v>47</v>
      </c>
    </row>
    <row r="226" spans="1:24" s="1" customFormat="1" x14ac:dyDescent="0.3">
      <c r="A226" s="24" t="s">
        <v>279</v>
      </c>
      <c r="B226" s="24" t="s">
        <v>24</v>
      </c>
      <c r="C226" s="24" t="s">
        <v>70</v>
      </c>
      <c r="D226" s="24" t="s">
        <v>44</v>
      </c>
      <c r="E226" s="24" t="s">
        <v>55</v>
      </c>
      <c r="F226" s="25">
        <v>43690</v>
      </c>
      <c r="G226" s="24" t="s">
        <v>1625</v>
      </c>
      <c r="H226" s="24" t="s">
        <v>1645</v>
      </c>
      <c r="I226" s="24">
        <v>2019</v>
      </c>
      <c r="J226" s="24" t="s">
        <v>1644</v>
      </c>
      <c r="K226" s="24" t="s">
        <v>1628</v>
      </c>
      <c r="L226" s="24">
        <v>47</v>
      </c>
      <c r="M226" s="24">
        <v>15</v>
      </c>
      <c r="N226" s="24">
        <v>5</v>
      </c>
      <c r="O226" s="24">
        <v>235</v>
      </c>
      <c r="P226" s="24">
        <v>10</v>
      </c>
      <c r="Q226" s="24">
        <v>705</v>
      </c>
      <c r="R226" s="24">
        <v>470</v>
      </c>
      <c r="S226" s="24" t="s">
        <v>1629</v>
      </c>
      <c r="T226" s="24">
        <v>477</v>
      </c>
      <c r="U226" s="24" t="s">
        <v>39</v>
      </c>
      <c r="V226" s="28" t="s">
        <v>1660</v>
      </c>
      <c r="W226" s="24" t="s">
        <v>46</v>
      </c>
      <c r="X226" s="24" t="s">
        <v>47</v>
      </c>
    </row>
    <row r="227" spans="1:24" s="1" customFormat="1" x14ac:dyDescent="0.3">
      <c r="A227" s="24" t="s">
        <v>280</v>
      </c>
      <c r="B227" s="24" t="s">
        <v>42</v>
      </c>
      <c r="C227" s="24" t="s">
        <v>33</v>
      </c>
      <c r="D227" s="24" t="s">
        <v>49</v>
      </c>
      <c r="E227" s="24" t="s">
        <v>50</v>
      </c>
      <c r="F227" s="25">
        <v>43691</v>
      </c>
      <c r="G227" s="24" t="s">
        <v>1630</v>
      </c>
      <c r="H227" s="24" t="s">
        <v>1645</v>
      </c>
      <c r="I227" s="24">
        <v>2019</v>
      </c>
      <c r="J227" s="24" t="s">
        <v>1644</v>
      </c>
      <c r="K227" s="24" t="s">
        <v>1628</v>
      </c>
      <c r="L227" s="24">
        <v>19</v>
      </c>
      <c r="M227" s="24">
        <v>40</v>
      </c>
      <c r="N227" s="24">
        <v>7</v>
      </c>
      <c r="O227" s="24">
        <v>133</v>
      </c>
      <c r="P227" s="24">
        <v>33</v>
      </c>
      <c r="Q227" s="24">
        <v>760</v>
      </c>
      <c r="R227" s="24">
        <v>627</v>
      </c>
      <c r="S227" s="24" t="s">
        <v>1629</v>
      </c>
      <c r="T227" s="24">
        <v>828</v>
      </c>
      <c r="U227" s="24" t="s">
        <v>28</v>
      </c>
      <c r="V227" s="28" t="s">
        <v>1660</v>
      </c>
      <c r="W227" s="24" t="s">
        <v>29</v>
      </c>
      <c r="X227" s="24" t="s">
        <v>30</v>
      </c>
    </row>
    <row r="228" spans="1:24" s="1" customFormat="1" x14ac:dyDescent="0.3">
      <c r="A228" s="24" t="s">
        <v>281</v>
      </c>
      <c r="B228" s="24" t="s">
        <v>24</v>
      </c>
      <c r="C228" s="24" t="s">
        <v>76</v>
      </c>
      <c r="D228" s="24" t="s">
        <v>44</v>
      </c>
      <c r="E228" s="24" t="s">
        <v>38</v>
      </c>
      <c r="F228" s="25">
        <v>43692</v>
      </c>
      <c r="G228" s="24" t="s">
        <v>1631</v>
      </c>
      <c r="H228" s="24" t="s">
        <v>1645</v>
      </c>
      <c r="I228" s="24">
        <v>2019</v>
      </c>
      <c r="J228" s="24" t="s">
        <v>1644</v>
      </c>
      <c r="K228" s="24" t="s">
        <v>1628</v>
      </c>
      <c r="L228" s="24">
        <v>46</v>
      </c>
      <c r="M228" s="24">
        <v>15</v>
      </c>
      <c r="N228" s="24">
        <v>5</v>
      </c>
      <c r="O228" s="24">
        <v>230</v>
      </c>
      <c r="P228" s="24">
        <v>10</v>
      </c>
      <c r="Q228" s="24">
        <v>690</v>
      </c>
      <c r="R228" s="24">
        <v>460</v>
      </c>
      <c r="S228" s="24" t="s">
        <v>1629</v>
      </c>
      <c r="T228" s="24">
        <v>968</v>
      </c>
      <c r="U228" s="24" t="s">
        <v>39</v>
      </c>
      <c r="V228" s="28" t="s">
        <v>1660</v>
      </c>
      <c r="W228" s="24" t="s">
        <v>46</v>
      </c>
      <c r="X228" s="24" t="s">
        <v>47</v>
      </c>
    </row>
    <row r="229" spans="1:24" s="1" customFormat="1" x14ac:dyDescent="0.3">
      <c r="A229" s="24" t="s">
        <v>282</v>
      </c>
      <c r="B229" s="24" t="s">
        <v>42</v>
      </c>
      <c r="C229" s="24" t="s">
        <v>33</v>
      </c>
      <c r="D229" s="24" t="s">
        <v>44</v>
      </c>
      <c r="E229" s="24" t="s">
        <v>45</v>
      </c>
      <c r="F229" s="25">
        <v>43693</v>
      </c>
      <c r="G229" s="24" t="s">
        <v>1632</v>
      </c>
      <c r="H229" s="24" t="s">
        <v>1645</v>
      </c>
      <c r="I229" s="24">
        <v>2019</v>
      </c>
      <c r="J229" s="24" t="s">
        <v>1644</v>
      </c>
      <c r="K229" s="24" t="s">
        <v>1628</v>
      </c>
      <c r="L229" s="24">
        <v>12</v>
      </c>
      <c r="M229" s="24">
        <v>15</v>
      </c>
      <c r="N229" s="24">
        <v>5</v>
      </c>
      <c r="O229" s="24">
        <v>60</v>
      </c>
      <c r="P229" s="24">
        <v>10</v>
      </c>
      <c r="Q229" s="24">
        <v>180</v>
      </c>
      <c r="R229" s="24">
        <v>120</v>
      </c>
      <c r="S229" s="24" t="s">
        <v>1629</v>
      </c>
      <c r="T229" s="24">
        <v>985</v>
      </c>
      <c r="U229" s="24" t="s">
        <v>39</v>
      </c>
      <c r="V229" s="28" t="s">
        <v>1661</v>
      </c>
      <c r="W229" s="24" t="s">
        <v>68</v>
      </c>
      <c r="X229" s="24" t="s">
        <v>30</v>
      </c>
    </row>
    <row r="230" spans="1:24" s="1" customFormat="1" x14ac:dyDescent="0.3">
      <c r="A230" s="24" t="s">
        <v>283</v>
      </c>
      <c r="B230" s="24" t="s">
        <v>63</v>
      </c>
      <c r="C230" s="24" t="s">
        <v>70</v>
      </c>
      <c r="D230" s="24" t="s">
        <v>26</v>
      </c>
      <c r="E230" s="24" t="s">
        <v>50</v>
      </c>
      <c r="F230" s="25">
        <v>43694</v>
      </c>
      <c r="G230" s="24" t="s">
        <v>1633</v>
      </c>
      <c r="H230" s="24" t="s">
        <v>1645</v>
      </c>
      <c r="I230" s="24">
        <v>2019</v>
      </c>
      <c r="J230" s="24" t="s">
        <v>1644</v>
      </c>
      <c r="K230" s="24" t="s">
        <v>1634</v>
      </c>
      <c r="L230" s="24">
        <v>41</v>
      </c>
      <c r="M230" s="24">
        <v>5</v>
      </c>
      <c r="N230" s="24">
        <v>2</v>
      </c>
      <c r="O230" s="24">
        <v>82</v>
      </c>
      <c r="P230" s="24">
        <v>3</v>
      </c>
      <c r="Q230" s="24">
        <v>205</v>
      </c>
      <c r="R230" s="24">
        <v>123</v>
      </c>
      <c r="S230" s="24" t="s">
        <v>1629</v>
      </c>
      <c r="T230" s="24">
        <v>311</v>
      </c>
      <c r="U230" s="24" t="s">
        <v>28</v>
      </c>
      <c r="V230" s="28" t="s">
        <v>1661</v>
      </c>
      <c r="W230" s="24" t="s">
        <v>40</v>
      </c>
      <c r="X230" s="24" t="s">
        <v>30</v>
      </c>
    </row>
    <row r="231" spans="1:24" s="1" customFormat="1" x14ac:dyDescent="0.3">
      <c r="A231" s="24" t="s">
        <v>284</v>
      </c>
      <c r="B231" s="24" t="s">
        <v>42</v>
      </c>
      <c r="C231" s="24" t="s">
        <v>70</v>
      </c>
      <c r="D231" s="24" t="s">
        <v>26</v>
      </c>
      <c r="E231" s="24" t="s">
        <v>27</v>
      </c>
      <c r="F231" s="25">
        <v>43695</v>
      </c>
      <c r="G231" s="24" t="s">
        <v>1635</v>
      </c>
      <c r="H231" s="24" t="s">
        <v>1645</v>
      </c>
      <c r="I231" s="24">
        <v>2019</v>
      </c>
      <c r="J231" s="24" t="s">
        <v>1644</v>
      </c>
      <c r="K231" s="24" t="s">
        <v>1634</v>
      </c>
      <c r="L231" s="24">
        <v>53</v>
      </c>
      <c r="M231" s="24">
        <v>5</v>
      </c>
      <c r="N231" s="24">
        <v>2</v>
      </c>
      <c r="O231" s="24">
        <v>106</v>
      </c>
      <c r="P231" s="24">
        <v>3</v>
      </c>
      <c r="Q231" s="24">
        <v>265</v>
      </c>
      <c r="R231" s="24">
        <v>159</v>
      </c>
      <c r="S231" s="24" t="s">
        <v>1629</v>
      </c>
      <c r="T231" s="24">
        <v>535</v>
      </c>
      <c r="U231" s="24" t="s">
        <v>28</v>
      </c>
      <c r="V231" s="28" t="s">
        <v>1660</v>
      </c>
      <c r="W231" s="24" t="s">
        <v>29</v>
      </c>
      <c r="X231" s="24" t="s">
        <v>30</v>
      </c>
    </row>
    <row r="232" spans="1:24" s="1" customFormat="1" x14ac:dyDescent="0.3">
      <c r="A232" s="24" t="s">
        <v>195</v>
      </c>
      <c r="B232" s="24" t="s">
        <v>32</v>
      </c>
      <c r="C232" s="24" t="s">
        <v>72</v>
      </c>
      <c r="D232" s="24" t="s">
        <v>44</v>
      </c>
      <c r="E232" s="24" t="s">
        <v>50</v>
      </c>
      <c r="F232" s="25">
        <v>43696</v>
      </c>
      <c r="G232" s="24" t="s">
        <v>1636</v>
      </c>
      <c r="H232" s="24" t="s">
        <v>1645</v>
      </c>
      <c r="I232" s="24">
        <v>2019</v>
      </c>
      <c r="J232" s="24" t="s">
        <v>1644</v>
      </c>
      <c r="K232" s="24" t="s">
        <v>1628</v>
      </c>
      <c r="L232" s="24">
        <v>49</v>
      </c>
      <c r="M232" s="24">
        <v>15</v>
      </c>
      <c r="N232" s="24">
        <v>5</v>
      </c>
      <c r="O232" s="24">
        <v>245</v>
      </c>
      <c r="P232" s="24">
        <v>10</v>
      </c>
      <c r="Q232" s="24">
        <v>735</v>
      </c>
      <c r="R232" s="24">
        <v>490</v>
      </c>
      <c r="S232" s="24" t="s">
        <v>1629</v>
      </c>
      <c r="T232" s="24">
        <v>332</v>
      </c>
      <c r="U232" s="24" t="s">
        <v>39</v>
      </c>
      <c r="V232" s="28" t="s">
        <v>1661</v>
      </c>
      <c r="W232" s="24" t="s">
        <v>29</v>
      </c>
      <c r="X232" s="24" t="s">
        <v>47</v>
      </c>
    </row>
    <row r="233" spans="1:24" s="1" customFormat="1" x14ac:dyDescent="0.3">
      <c r="A233" s="24" t="s">
        <v>285</v>
      </c>
      <c r="B233" s="24" t="s">
        <v>42</v>
      </c>
      <c r="C233" s="24" t="s">
        <v>25</v>
      </c>
      <c r="D233" s="24" t="s">
        <v>37</v>
      </c>
      <c r="E233" s="24" t="s">
        <v>45</v>
      </c>
      <c r="F233" s="25">
        <v>43697</v>
      </c>
      <c r="G233" s="24" t="s">
        <v>1625</v>
      </c>
      <c r="H233" s="24" t="s">
        <v>1645</v>
      </c>
      <c r="I233" s="24">
        <v>2019</v>
      </c>
      <c r="J233" s="24" t="s">
        <v>1644</v>
      </c>
      <c r="K233" s="24" t="s">
        <v>1628</v>
      </c>
      <c r="L233" s="24">
        <v>38</v>
      </c>
      <c r="M233" s="24">
        <v>5</v>
      </c>
      <c r="N233" s="24">
        <v>2</v>
      </c>
      <c r="O233" s="24">
        <v>76</v>
      </c>
      <c r="P233" s="24">
        <v>3</v>
      </c>
      <c r="Q233" s="24">
        <v>190</v>
      </c>
      <c r="R233" s="24">
        <v>114</v>
      </c>
      <c r="S233" s="24" t="s">
        <v>1629</v>
      </c>
      <c r="T233" s="24">
        <v>937</v>
      </c>
      <c r="U233" s="24" t="s">
        <v>39</v>
      </c>
      <c r="V233" s="28" t="s">
        <v>1660</v>
      </c>
      <c r="W233" s="24" t="s">
        <v>68</v>
      </c>
      <c r="X233" s="24" t="s">
        <v>47</v>
      </c>
    </row>
    <row r="234" spans="1:24" s="1" customFormat="1" x14ac:dyDescent="0.3">
      <c r="A234" s="24" t="s">
        <v>286</v>
      </c>
      <c r="B234" s="24" t="s">
        <v>63</v>
      </c>
      <c r="C234" s="24" t="s">
        <v>76</v>
      </c>
      <c r="D234" s="24" t="s">
        <v>49</v>
      </c>
      <c r="E234" s="24" t="s">
        <v>27</v>
      </c>
      <c r="F234" s="25">
        <v>43698</v>
      </c>
      <c r="G234" s="24" t="s">
        <v>1630</v>
      </c>
      <c r="H234" s="24" t="s">
        <v>1645</v>
      </c>
      <c r="I234" s="24">
        <v>2019</v>
      </c>
      <c r="J234" s="24" t="s">
        <v>1644</v>
      </c>
      <c r="K234" s="24" t="s">
        <v>1628</v>
      </c>
      <c r="L234" s="24">
        <v>45</v>
      </c>
      <c r="M234" s="24">
        <v>40</v>
      </c>
      <c r="N234" s="24">
        <v>7</v>
      </c>
      <c r="O234" s="24">
        <v>315</v>
      </c>
      <c r="P234" s="24">
        <v>33</v>
      </c>
      <c r="Q234" s="24">
        <v>1800</v>
      </c>
      <c r="R234" s="24">
        <v>1485</v>
      </c>
      <c r="S234" s="24" t="s">
        <v>1629</v>
      </c>
      <c r="T234" s="24">
        <v>697</v>
      </c>
      <c r="U234" s="24" t="s">
        <v>39</v>
      </c>
      <c r="V234" s="28" t="s">
        <v>1660</v>
      </c>
      <c r="W234" s="24" t="s">
        <v>40</v>
      </c>
      <c r="X234" s="24" t="s">
        <v>30</v>
      </c>
    </row>
    <row r="235" spans="1:24" s="1" customFormat="1" x14ac:dyDescent="0.3">
      <c r="A235" s="24" t="s">
        <v>287</v>
      </c>
      <c r="B235" s="24" t="s">
        <v>63</v>
      </c>
      <c r="C235" s="24" t="s">
        <v>52</v>
      </c>
      <c r="D235" s="24" t="s">
        <v>49</v>
      </c>
      <c r="E235" s="24" t="s">
        <v>38</v>
      </c>
      <c r="F235" s="25">
        <v>43699</v>
      </c>
      <c r="G235" s="24" t="s">
        <v>1631</v>
      </c>
      <c r="H235" s="24" t="s">
        <v>1645</v>
      </c>
      <c r="I235" s="24">
        <v>2019</v>
      </c>
      <c r="J235" s="24" t="s">
        <v>1644</v>
      </c>
      <c r="K235" s="24" t="s">
        <v>1628</v>
      </c>
      <c r="L235" s="24">
        <v>76</v>
      </c>
      <c r="M235" s="24">
        <v>40</v>
      </c>
      <c r="N235" s="24">
        <v>7</v>
      </c>
      <c r="O235" s="24">
        <v>532</v>
      </c>
      <c r="P235" s="24">
        <v>33</v>
      </c>
      <c r="Q235" s="24">
        <v>3040</v>
      </c>
      <c r="R235" s="24">
        <v>2508</v>
      </c>
      <c r="S235" s="24" t="s">
        <v>1629</v>
      </c>
      <c r="T235" s="24">
        <v>950</v>
      </c>
      <c r="U235" s="24" t="s">
        <v>28</v>
      </c>
      <c r="V235" s="28" t="s">
        <v>1660</v>
      </c>
      <c r="W235" s="24" t="s">
        <v>68</v>
      </c>
      <c r="X235" s="24" t="s">
        <v>30</v>
      </c>
    </row>
    <row r="236" spans="1:24" s="1" customFormat="1" x14ac:dyDescent="0.3">
      <c r="A236" s="24" t="s">
        <v>288</v>
      </c>
      <c r="B236" s="24" t="s">
        <v>32</v>
      </c>
      <c r="C236" s="24" t="s">
        <v>76</v>
      </c>
      <c r="D236" s="24" t="s">
        <v>34</v>
      </c>
      <c r="E236" s="24" t="s">
        <v>45</v>
      </c>
      <c r="F236" s="25">
        <v>43700</v>
      </c>
      <c r="G236" s="24" t="s">
        <v>1632</v>
      </c>
      <c r="H236" s="24" t="s">
        <v>1645</v>
      </c>
      <c r="I236" s="24">
        <v>2019</v>
      </c>
      <c r="J236" s="24" t="s">
        <v>1644</v>
      </c>
      <c r="K236" s="24" t="s">
        <v>1628</v>
      </c>
      <c r="L236" s="24">
        <v>24</v>
      </c>
      <c r="M236" s="24">
        <v>5</v>
      </c>
      <c r="N236" s="24">
        <v>3</v>
      </c>
      <c r="O236" s="24">
        <v>72</v>
      </c>
      <c r="P236" s="24">
        <v>2</v>
      </c>
      <c r="Q236" s="24">
        <v>120</v>
      </c>
      <c r="R236" s="24">
        <v>48</v>
      </c>
      <c r="S236" s="24" t="s">
        <v>1629</v>
      </c>
      <c r="T236" s="24">
        <v>314</v>
      </c>
      <c r="U236" s="24" t="s">
        <v>39</v>
      </c>
      <c r="V236" s="28" t="s">
        <v>1661</v>
      </c>
      <c r="W236" s="24" t="s">
        <v>68</v>
      </c>
      <c r="X236" s="24" t="s">
        <v>30</v>
      </c>
    </row>
    <row r="237" spans="1:24" s="1" customFormat="1" x14ac:dyDescent="0.3">
      <c r="A237" s="24" t="s">
        <v>122</v>
      </c>
      <c r="B237" s="24" t="s">
        <v>63</v>
      </c>
      <c r="C237" s="24" t="s">
        <v>52</v>
      </c>
      <c r="D237" s="24" t="s">
        <v>34</v>
      </c>
      <c r="E237" s="24" t="s">
        <v>38</v>
      </c>
      <c r="F237" s="25">
        <v>43701</v>
      </c>
      <c r="G237" s="24" t="s">
        <v>1633</v>
      </c>
      <c r="H237" s="24" t="s">
        <v>1645</v>
      </c>
      <c r="I237" s="24">
        <v>2019</v>
      </c>
      <c r="J237" s="24" t="s">
        <v>1644</v>
      </c>
      <c r="K237" s="24" t="s">
        <v>1634</v>
      </c>
      <c r="L237" s="24">
        <v>39</v>
      </c>
      <c r="M237" s="24">
        <v>5</v>
      </c>
      <c r="N237" s="24">
        <v>3</v>
      </c>
      <c r="O237" s="24">
        <v>117</v>
      </c>
      <c r="P237" s="24">
        <v>2</v>
      </c>
      <c r="Q237" s="24">
        <v>195</v>
      </c>
      <c r="R237" s="24">
        <v>78</v>
      </c>
      <c r="S237" s="24" t="s">
        <v>1629</v>
      </c>
      <c r="T237" s="24">
        <v>34</v>
      </c>
      <c r="U237" s="24" t="s">
        <v>28</v>
      </c>
      <c r="V237" s="28" t="s">
        <v>1660</v>
      </c>
      <c r="W237" s="24" t="s">
        <v>46</v>
      </c>
      <c r="X237" s="24" t="s">
        <v>61</v>
      </c>
    </row>
    <row r="238" spans="1:24" s="1" customFormat="1" x14ac:dyDescent="0.3">
      <c r="A238" s="24" t="s">
        <v>289</v>
      </c>
      <c r="B238" s="24" t="s">
        <v>24</v>
      </c>
      <c r="C238" s="24" t="s">
        <v>54</v>
      </c>
      <c r="D238" s="24" t="s">
        <v>44</v>
      </c>
      <c r="E238" s="24" t="s">
        <v>38</v>
      </c>
      <c r="F238" s="25">
        <v>43702</v>
      </c>
      <c r="G238" s="24" t="s">
        <v>1635</v>
      </c>
      <c r="H238" s="24" t="s">
        <v>1645</v>
      </c>
      <c r="I238" s="24">
        <v>2019</v>
      </c>
      <c r="J238" s="24" t="s">
        <v>1644</v>
      </c>
      <c r="K238" s="24" t="s">
        <v>1634</v>
      </c>
      <c r="L238" s="24">
        <v>24</v>
      </c>
      <c r="M238" s="24">
        <v>15</v>
      </c>
      <c r="N238" s="24">
        <v>5</v>
      </c>
      <c r="O238" s="24">
        <v>120</v>
      </c>
      <c r="P238" s="24">
        <v>10</v>
      </c>
      <c r="Q238" s="24">
        <v>360</v>
      </c>
      <c r="R238" s="24">
        <v>240</v>
      </c>
      <c r="S238" s="24" t="s">
        <v>1629</v>
      </c>
      <c r="T238" s="24">
        <v>645</v>
      </c>
      <c r="U238" s="24" t="s">
        <v>28</v>
      </c>
      <c r="V238" s="28" t="s">
        <v>1661</v>
      </c>
      <c r="W238" s="24" t="s">
        <v>29</v>
      </c>
      <c r="X238" s="24" t="s">
        <v>30</v>
      </c>
    </row>
    <row r="239" spans="1:24" s="1" customFormat="1" x14ac:dyDescent="0.3">
      <c r="A239" s="24" t="s">
        <v>290</v>
      </c>
      <c r="B239" s="24" t="s">
        <v>42</v>
      </c>
      <c r="C239" s="24" t="s">
        <v>52</v>
      </c>
      <c r="D239" s="24" t="s">
        <v>34</v>
      </c>
      <c r="E239" s="24" t="s">
        <v>45</v>
      </c>
      <c r="F239" s="25">
        <v>43703</v>
      </c>
      <c r="G239" s="24" t="s">
        <v>1636</v>
      </c>
      <c r="H239" s="24" t="s">
        <v>1645</v>
      </c>
      <c r="I239" s="24">
        <v>2019</v>
      </c>
      <c r="J239" s="24" t="s">
        <v>1644</v>
      </c>
      <c r="K239" s="24" t="s">
        <v>1628</v>
      </c>
      <c r="L239" s="24">
        <v>43</v>
      </c>
      <c r="M239" s="24">
        <v>5</v>
      </c>
      <c r="N239" s="24">
        <v>3</v>
      </c>
      <c r="O239" s="24">
        <v>129</v>
      </c>
      <c r="P239" s="24">
        <v>2</v>
      </c>
      <c r="Q239" s="24">
        <v>215</v>
      </c>
      <c r="R239" s="24">
        <v>86</v>
      </c>
      <c r="S239" s="24" t="s">
        <v>1629</v>
      </c>
      <c r="T239" s="24">
        <v>591</v>
      </c>
      <c r="U239" s="24" t="s">
        <v>28</v>
      </c>
      <c r="V239" s="28" t="s">
        <v>1660</v>
      </c>
      <c r="W239" s="24" t="s">
        <v>46</v>
      </c>
      <c r="X239" s="24" t="s">
        <v>30</v>
      </c>
    </row>
    <row r="240" spans="1:24" s="1" customFormat="1" x14ac:dyDescent="0.3">
      <c r="A240" s="24" t="s">
        <v>291</v>
      </c>
      <c r="B240" s="24" t="s">
        <v>24</v>
      </c>
      <c r="C240" s="24" t="s">
        <v>36</v>
      </c>
      <c r="D240" s="24" t="s">
        <v>44</v>
      </c>
      <c r="E240" s="24" t="s">
        <v>38</v>
      </c>
      <c r="F240" s="25">
        <v>43704</v>
      </c>
      <c r="G240" s="24" t="s">
        <v>1625</v>
      </c>
      <c r="H240" s="24" t="s">
        <v>1645</v>
      </c>
      <c r="I240" s="24">
        <v>2019</v>
      </c>
      <c r="J240" s="24" t="s">
        <v>1644</v>
      </c>
      <c r="K240" s="24" t="s">
        <v>1628</v>
      </c>
      <c r="L240" s="24">
        <v>31</v>
      </c>
      <c r="M240" s="24">
        <v>15</v>
      </c>
      <c r="N240" s="24">
        <v>5</v>
      </c>
      <c r="O240" s="24">
        <v>155</v>
      </c>
      <c r="P240" s="24">
        <v>10</v>
      </c>
      <c r="Q240" s="24">
        <v>465</v>
      </c>
      <c r="R240" s="24">
        <v>310</v>
      </c>
      <c r="S240" s="24" t="s">
        <v>1629</v>
      </c>
      <c r="T240" s="24">
        <v>725</v>
      </c>
      <c r="U240" s="24" t="s">
        <v>28</v>
      </c>
      <c r="V240" s="28" t="s">
        <v>1661</v>
      </c>
      <c r="W240" s="24" t="s">
        <v>40</v>
      </c>
      <c r="X240" s="24" t="s">
        <v>30</v>
      </c>
    </row>
    <row r="241" spans="1:24" s="1" customFormat="1" x14ac:dyDescent="0.3">
      <c r="A241" s="24" t="s">
        <v>292</v>
      </c>
      <c r="B241" s="24" t="s">
        <v>63</v>
      </c>
      <c r="C241" s="24" t="s">
        <v>43</v>
      </c>
      <c r="D241" s="24" t="s">
        <v>44</v>
      </c>
      <c r="E241" s="24" t="s">
        <v>27</v>
      </c>
      <c r="F241" s="25">
        <v>43705</v>
      </c>
      <c r="G241" s="24" t="s">
        <v>1630</v>
      </c>
      <c r="H241" s="24" t="s">
        <v>1645</v>
      </c>
      <c r="I241" s="24">
        <v>2019</v>
      </c>
      <c r="J241" s="24" t="s">
        <v>1644</v>
      </c>
      <c r="K241" s="24" t="s">
        <v>1628</v>
      </c>
      <c r="L241" s="24">
        <v>18</v>
      </c>
      <c r="M241" s="24">
        <v>15</v>
      </c>
      <c r="N241" s="24">
        <v>5</v>
      </c>
      <c r="O241" s="24">
        <v>90</v>
      </c>
      <c r="P241" s="24">
        <v>10</v>
      </c>
      <c r="Q241" s="24">
        <v>270</v>
      </c>
      <c r="R241" s="24">
        <v>180</v>
      </c>
      <c r="S241" s="24" t="s">
        <v>1629</v>
      </c>
      <c r="T241" s="24">
        <v>852</v>
      </c>
      <c r="U241" s="24" t="s">
        <v>28</v>
      </c>
      <c r="V241" s="28" t="s">
        <v>1660</v>
      </c>
      <c r="W241" s="24" t="s">
        <v>46</v>
      </c>
      <c r="X241" s="24" t="s">
        <v>30</v>
      </c>
    </row>
    <row r="242" spans="1:24" s="1" customFormat="1" x14ac:dyDescent="0.3">
      <c r="A242" s="24" t="s">
        <v>293</v>
      </c>
      <c r="B242" s="24" t="s">
        <v>42</v>
      </c>
      <c r="C242" s="24" t="s">
        <v>76</v>
      </c>
      <c r="D242" s="24" t="s">
        <v>49</v>
      </c>
      <c r="E242" s="24" t="s">
        <v>38</v>
      </c>
      <c r="F242" s="25">
        <v>43706</v>
      </c>
      <c r="G242" s="24" t="s">
        <v>1631</v>
      </c>
      <c r="H242" s="24" t="s">
        <v>1645</v>
      </c>
      <c r="I242" s="24">
        <v>2019</v>
      </c>
      <c r="J242" s="24" t="s">
        <v>1644</v>
      </c>
      <c r="K242" s="24" t="s">
        <v>1628</v>
      </c>
      <c r="L242" s="24">
        <v>97</v>
      </c>
      <c r="M242" s="24">
        <v>40</v>
      </c>
      <c r="N242" s="24">
        <v>7</v>
      </c>
      <c r="O242" s="24">
        <v>679</v>
      </c>
      <c r="P242" s="24">
        <v>33</v>
      </c>
      <c r="Q242" s="24">
        <v>3880</v>
      </c>
      <c r="R242" s="24">
        <v>3201</v>
      </c>
      <c r="S242" s="24" t="s">
        <v>1629</v>
      </c>
      <c r="T242" s="24">
        <v>717</v>
      </c>
      <c r="U242" s="24" t="s">
        <v>28</v>
      </c>
      <c r="V242" s="28" t="s">
        <v>1660</v>
      </c>
      <c r="W242" s="24" t="s">
        <v>40</v>
      </c>
      <c r="X242" s="24" t="s">
        <v>61</v>
      </c>
    </row>
    <row r="243" spans="1:24" s="1" customFormat="1" x14ac:dyDescent="0.3">
      <c r="A243" s="24" t="s">
        <v>294</v>
      </c>
      <c r="B243" s="24" t="s">
        <v>32</v>
      </c>
      <c r="C243" s="24" t="s">
        <v>70</v>
      </c>
      <c r="D243" s="24" t="s">
        <v>66</v>
      </c>
      <c r="E243" s="24" t="s">
        <v>59</v>
      </c>
      <c r="F243" s="25">
        <v>43707</v>
      </c>
      <c r="G243" s="24" t="s">
        <v>1632</v>
      </c>
      <c r="H243" s="24" t="s">
        <v>1645</v>
      </c>
      <c r="I243" s="24">
        <v>2019</v>
      </c>
      <c r="J243" s="24" t="s">
        <v>1644</v>
      </c>
      <c r="K243" s="24" t="s">
        <v>1628</v>
      </c>
      <c r="L243" s="24">
        <v>25</v>
      </c>
      <c r="M243" s="24">
        <v>25</v>
      </c>
      <c r="N243" s="24">
        <v>10</v>
      </c>
      <c r="O243" s="24">
        <v>250</v>
      </c>
      <c r="P243" s="24">
        <v>15</v>
      </c>
      <c r="Q243" s="24">
        <v>625</v>
      </c>
      <c r="R243" s="24">
        <v>375</v>
      </c>
      <c r="S243" s="24" t="s">
        <v>1629</v>
      </c>
      <c r="T243" s="24">
        <v>29</v>
      </c>
      <c r="U243" s="24" t="s">
        <v>28</v>
      </c>
      <c r="V243" s="28" t="s">
        <v>1661</v>
      </c>
      <c r="W243" s="24" t="s">
        <v>46</v>
      </c>
      <c r="X243" s="24" t="s">
        <v>47</v>
      </c>
    </row>
    <row r="244" spans="1:24" s="1" customFormat="1" x14ac:dyDescent="0.3">
      <c r="A244" s="24" t="s">
        <v>295</v>
      </c>
      <c r="B244" s="24" t="s">
        <v>42</v>
      </c>
      <c r="C244" s="24" t="s">
        <v>70</v>
      </c>
      <c r="D244" s="24" t="s">
        <v>58</v>
      </c>
      <c r="E244" s="24" t="s">
        <v>45</v>
      </c>
      <c r="F244" s="25">
        <v>43708</v>
      </c>
      <c r="G244" s="24" t="s">
        <v>1633</v>
      </c>
      <c r="H244" s="24" t="s">
        <v>1645</v>
      </c>
      <c r="I244" s="24">
        <v>2019</v>
      </c>
      <c r="J244" s="24" t="s">
        <v>1644</v>
      </c>
      <c r="K244" s="24" t="s">
        <v>1634</v>
      </c>
      <c r="L244" s="24">
        <v>56</v>
      </c>
      <c r="M244" s="24">
        <v>10</v>
      </c>
      <c r="N244" s="24">
        <v>4</v>
      </c>
      <c r="O244" s="24">
        <v>224</v>
      </c>
      <c r="P244" s="24">
        <v>6</v>
      </c>
      <c r="Q244" s="24">
        <v>560</v>
      </c>
      <c r="R244" s="24">
        <v>336</v>
      </c>
      <c r="S244" s="24" t="s">
        <v>1629</v>
      </c>
      <c r="T244" s="24">
        <v>994</v>
      </c>
      <c r="U244" s="24" t="s">
        <v>39</v>
      </c>
      <c r="V244" s="28" t="s">
        <v>1661</v>
      </c>
      <c r="W244" s="24" t="s">
        <v>68</v>
      </c>
      <c r="X244" s="24" t="s">
        <v>30</v>
      </c>
    </row>
    <row r="245" spans="1:24" s="1" customFormat="1" x14ac:dyDescent="0.3">
      <c r="A245" s="24" t="s">
        <v>296</v>
      </c>
      <c r="B245" s="24" t="s">
        <v>63</v>
      </c>
      <c r="C245" s="24" t="s">
        <v>36</v>
      </c>
      <c r="D245" s="24" t="s">
        <v>26</v>
      </c>
      <c r="E245" s="24" t="s">
        <v>59</v>
      </c>
      <c r="F245" s="25">
        <v>43709</v>
      </c>
      <c r="G245" s="24" t="s">
        <v>1635</v>
      </c>
      <c r="H245" s="24" t="s">
        <v>1646</v>
      </c>
      <c r="I245" s="24">
        <v>2019</v>
      </c>
      <c r="J245" s="24" t="s">
        <v>1644</v>
      </c>
      <c r="K245" s="24" t="s">
        <v>1634</v>
      </c>
      <c r="L245" s="24">
        <v>15</v>
      </c>
      <c r="M245" s="24">
        <v>5</v>
      </c>
      <c r="N245" s="24">
        <v>2</v>
      </c>
      <c r="O245" s="24">
        <v>30</v>
      </c>
      <c r="P245" s="24">
        <v>3</v>
      </c>
      <c r="Q245" s="24">
        <v>75</v>
      </c>
      <c r="R245" s="24">
        <v>45</v>
      </c>
      <c r="S245" s="24" t="s">
        <v>1629</v>
      </c>
      <c r="T245" s="24">
        <v>692</v>
      </c>
      <c r="U245" s="24" t="s">
        <v>39</v>
      </c>
      <c r="V245" s="28" t="s">
        <v>1660</v>
      </c>
      <c r="W245" s="24" t="s">
        <v>68</v>
      </c>
      <c r="X245" s="24" t="s">
        <v>61</v>
      </c>
    </row>
    <row r="246" spans="1:24" s="1" customFormat="1" x14ac:dyDescent="0.3">
      <c r="A246" s="24" t="s">
        <v>148</v>
      </c>
      <c r="B246" s="24" t="s">
        <v>42</v>
      </c>
      <c r="C246" s="24" t="s">
        <v>43</v>
      </c>
      <c r="D246" s="24" t="s">
        <v>44</v>
      </c>
      <c r="E246" s="24" t="s">
        <v>55</v>
      </c>
      <c r="F246" s="25">
        <v>43710</v>
      </c>
      <c r="G246" s="24" t="s">
        <v>1636</v>
      </c>
      <c r="H246" s="24" t="s">
        <v>1646</v>
      </c>
      <c r="I246" s="24">
        <v>2019</v>
      </c>
      <c r="J246" s="24" t="s">
        <v>1644</v>
      </c>
      <c r="K246" s="24" t="s">
        <v>1628</v>
      </c>
      <c r="L246" s="24">
        <v>55</v>
      </c>
      <c r="M246" s="24">
        <v>15</v>
      </c>
      <c r="N246" s="24">
        <v>5</v>
      </c>
      <c r="O246" s="24">
        <v>275</v>
      </c>
      <c r="P246" s="24">
        <v>10</v>
      </c>
      <c r="Q246" s="24">
        <v>825</v>
      </c>
      <c r="R246" s="24">
        <v>550</v>
      </c>
      <c r="S246" s="24" t="s">
        <v>1629</v>
      </c>
      <c r="T246" s="24">
        <v>227</v>
      </c>
      <c r="U246" s="24" t="s">
        <v>39</v>
      </c>
      <c r="V246" s="28" t="s">
        <v>1660</v>
      </c>
      <c r="W246" s="24" t="s">
        <v>29</v>
      </c>
      <c r="X246" s="24" t="s">
        <v>47</v>
      </c>
    </row>
    <row r="247" spans="1:24" s="1" customFormat="1" x14ac:dyDescent="0.3">
      <c r="A247" s="24" t="s">
        <v>297</v>
      </c>
      <c r="B247" s="24" t="s">
        <v>42</v>
      </c>
      <c r="C247" s="24" t="s">
        <v>72</v>
      </c>
      <c r="D247" s="24" t="s">
        <v>66</v>
      </c>
      <c r="E247" s="24" t="s">
        <v>27</v>
      </c>
      <c r="F247" s="25">
        <v>43711</v>
      </c>
      <c r="G247" s="24" t="s">
        <v>1625</v>
      </c>
      <c r="H247" s="24" t="s">
        <v>1646</v>
      </c>
      <c r="I247" s="24">
        <v>2019</v>
      </c>
      <c r="J247" s="24" t="s">
        <v>1644</v>
      </c>
      <c r="K247" s="24" t="s">
        <v>1628</v>
      </c>
      <c r="L247" s="24">
        <v>90</v>
      </c>
      <c r="M247" s="24">
        <v>25</v>
      </c>
      <c r="N247" s="24">
        <v>10</v>
      </c>
      <c r="O247" s="24">
        <v>900</v>
      </c>
      <c r="P247" s="24">
        <v>15</v>
      </c>
      <c r="Q247" s="24">
        <v>2250</v>
      </c>
      <c r="R247" s="24">
        <v>1350</v>
      </c>
      <c r="S247" s="24" t="s">
        <v>1629</v>
      </c>
      <c r="T247" s="24">
        <v>702</v>
      </c>
      <c r="U247" s="24" t="s">
        <v>39</v>
      </c>
      <c r="V247" s="28" t="s">
        <v>1660</v>
      </c>
      <c r="W247" s="24" t="s">
        <v>29</v>
      </c>
      <c r="X247" s="24" t="s">
        <v>30</v>
      </c>
    </row>
    <row r="248" spans="1:24" s="1" customFormat="1" x14ac:dyDescent="0.3">
      <c r="A248" s="24" t="s">
        <v>298</v>
      </c>
      <c r="B248" s="24" t="s">
        <v>42</v>
      </c>
      <c r="C248" s="24" t="s">
        <v>76</v>
      </c>
      <c r="D248" s="24" t="s">
        <v>26</v>
      </c>
      <c r="E248" s="24" t="s">
        <v>59</v>
      </c>
      <c r="F248" s="25">
        <v>43712</v>
      </c>
      <c r="G248" s="24" t="s">
        <v>1630</v>
      </c>
      <c r="H248" s="24" t="s">
        <v>1646</v>
      </c>
      <c r="I248" s="24">
        <v>2019</v>
      </c>
      <c r="J248" s="24" t="s">
        <v>1644</v>
      </c>
      <c r="K248" s="24" t="s">
        <v>1628</v>
      </c>
      <c r="L248" s="24">
        <v>14</v>
      </c>
      <c r="M248" s="24">
        <v>5</v>
      </c>
      <c r="N248" s="24">
        <v>2</v>
      </c>
      <c r="O248" s="24">
        <v>28</v>
      </c>
      <c r="P248" s="24">
        <v>3</v>
      </c>
      <c r="Q248" s="24">
        <v>70</v>
      </c>
      <c r="R248" s="24">
        <v>42</v>
      </c>
      <c r="S248" s="24" t="s">
        <v>1629</v>
      </c>
      <c r="T248" s="24">
        <v>467</v>
      </c>
      <c r="U248" s="24" t="s">
        <v>28</v>
      </c>
      <c r="V248" s="28" t="s">
        <v>1661</v>
      </c>
      <c r="W248" s="24" t="s">
        <v>46</v>
      </c>
      <c r="X248" s="24" t="s">
        <v>30</v>
      </c>
    </row>
    <row r="249" spans="1:24" s="1" customFormat="1" x14ac:dyDescent="0.3">
      <c r="A249" s="24" t="s">
        <v>299</v>
      </c>
      <c r="B249" s="24" t="s">
        <v>24</v>
      </c>
      <c r="C249" s="24" t="s">
        <v>52</v>
      </c>
      <c r="D249" s="24" t="s">
        <v>66</v>
      </c>
      <c r="E249" s="24" t="s">
        <v>45</v>
      </c>
      <c r="F249" s="25">
        <v>43713</v>
      </c>
      <c r="G249" s="24" t="s">
        <v>1631</v>
      </c>
      <c r="H249" s="24" t="s">
        <v>1646</v>
      </c>
      <c r="I249" s="24">
        <v>2019</v>
      </c>
      <c r="J249" s="24" t="s">
        <v>1644</v>
      </c>
      <c r="K249" s="24" t="s">
        <v>1628</v>
      </c>
      <c r="L249" s="24">
        <v>68</v>
      </c>
      <c r="M249" s="24">
        <v>25</v>
      </c>
      <c r="N249" s="24">
        <v>10</v>
      </c>
      <c r="O249" s="24">
        <v>680</v>
      </c>
      <c r="P249" s="24">
        <v>15</v>
      </c>
      <c r="Q249" s="24">
        <v>1700</v>
      </c>
      <c r="R249" s="24">
        <v>1020</v>
      </c>
      <c r="S249" s="24" t="s">
        <v>1629</v>
      </c>
      <c r="T249" s="24">
        <v>111</v>
      </c>
      <c r="U249" s="24" t="s">
        <v>39</v>
      </c>
      <c r="V249" s="28" t="s">
        <v>1660</v>
      </c>
      <c r="W249" s="24" t="s">
        <v>29</v>
      </c>
      <c r="X249" s="24" t="s">
        <v>30</v>
      </c>
    </row>
    <row r="250" spans="1:24" s="1" customFormat="1" x14ac:dyDescent="0.3">
      <c r="A250" s="24" t="s">
        <v>300</v>
      </c>
      <c r="B250" s="24" t="s">
        <v>32</v>
      </c>
      <c r="C250" s="24" t="s">
        <v>36</v>
      </c>
      <c r="D250" s="24" t="s">
        <v>58</v>
      </c>
      <c r="E250" s="24" t="s">
        <v>59</v>
      </c>
      <c r="F250" s="25">
        <v>43714</v>
      </c>
      <c r="G250" s="24" t="s">
        <v>1632</v>
      </c>
      <c r="H250" s="24" t="s">
        <v>1646</v>
      </c>
      <c r="I250" s="24">
        <v>2019</v>
      </c>
      <c r="J250" s="24" t="s">
        <v>1644</v>
      </c>
      <c r="K250" s="24" t="s">
        <v>1628</v>
      </c>
      <c r="L250" s="24">
        <v>64</v>
      </c>
      <c r="M250" s="24">
        <v>10</v>
      </c>
      <c r="N250" s="24">
        <v>4</v>
      </c>
      <c r="O250" s="24">
        <v>256</v>
      </c>
      <c r="P250" s="24">
        <v>6</v>
      </c>
      <c r="Q250" s="24">
        <v>640</v>
      </c>
      <c r="R250" s="24">
        <v>384</v>
      </c>
      <c r="S250" s="24" t="s">
        <v>1629</v>
      </c>
      <c r="T250" s="24">
        <v>500</v>
      </c>
      <c r="U250" s="24" t="s">
        <v>28</v>
      </c>
      <c r="V250" s="28" t="s">
        <v>1661</v>
      </c>
      <c r="W250" s="24" t="s">
        <v>40</v>
      </c>
      <c r="X250" s="24" t="s">
        <v>30</v>
      </c>
    </row>
    <row r="251" spans="1:24" s="1" customFormat="1" x14ac:dyDescent="0.3">
      <c r="A251" s="24" t="s">
        <v>301</v>
      </c>
      <c r="B251" s="24" t="s">
        <v>32</v>
      </c>
      <c r="C251" s="24" t="s">
        <v>25</v>
      </c>
      <c r="D251" s="24" t="s">
        <v>37</v>
      </c>
      <c r="E251" s="24" t="s">
        <v>27</v>
      </c>
      <c r="F251" s="25">
        <v>43715</v>
      </c>
      <c r="G251" s="24" t="s">
        <v>1633</v>
      </c>
      <c r="H251" s="24" t="s">
        <v>1646</v>
      </c>
      <c r="I251" s="24">
        <v>2019</v>
      </c>
      <c r="J251" s="24" t="s">
        <v>1644</v>
      </c>
      <c r="K251" s="24" t="s">
        <v>1634</v>
      </c>
      <c r="L251" s="24">
        <v>63</v>
      </c>
      <c r="M251" s="24">
        <v>5</v>
      </c>
      <c r="N251" s="24">
        <v>2</v>
      </c>
      <c r="O251" s="24">
        <v>126</v>
      </c>
      <c r="P251" s="24">
        <v>3</v>
      </c>
      <c r="Q251" s="24">
        <v>315</v>
      </c>
      <c r="R251" s="24">
        <v>189</v>
      </c>
      <c r="S251" s="24" t="s">
        <v>1629</v>
      </c>
      <c r="T251" s="24">
        <v>292</v>
      </c>
      <c r="U251" s="24" t="s">
        <v>28</v>
      </c>
      <c r="V251" s="28" t="s">
        <v>1661</v>
      </c>
      <c r="W251" s="24" t="s">
        <v>40</v>
      </c>
      <c r="X251" s="24" t="s">
        <v>47</v>
      </c>
    </row>
    <row r="252" spans="1:24" s="1" customFormat="1" x14ac:dyDescent="0.3">
      <c r="A252" s="24" t="s">
        <v>302</v>
      </c>
      <c r="B252" s="24" t="s">
        <v>32</v>
      </c>
      <c r="C252" s="24" t="s">
        <v>43</v>
      </c>
      <c r="D252" s="24" t="s">
        <v>58</v>
      </c>
      <c r="E252" s="24" t="s">
        <v>38</v>
      </c>
      <c r="F252" s="25">
        <v>43716</v>
      </c>
      <c r="G252" s="24" t="s">
        <v>1635</v>
      </c>
      <c r="H252" s="24" t="s">
        <v>1646</v>
      </c>
      <c r="I252" s="24">
        <v>2019</v>
      </c>
      <c r="J252" s="24" t="s">
        <v>1644</v>
      </c>
      <c r="K252" s="24" t="s">
        <v>1634</v>
      </c>
      <c r="L252" s="24">
        <v>68</v>
      </c>
      <c r="M252" s="24">
        <v>10</v>
      </c>
      <c r="N252" s="24">
        <v>4</v>
      </c>
      <c r="O252" s="24">
        <v>272</v>
      </c>
      <c r="P252" s="24">
        <v>6</v>
      </c>
      <c r="Q252" s="24">
        <v>680</v>
      </c>
      <c r="R252" s="24">
        <v>408</v>
      </c>
      <c r="S252" s="24" t="s">
        <v>1629</v>
      </c>
      <c r="T252" s="24">
        <v>805</v>
      </c>
      <c r="U252" s="24" t="s">
        <v>39</v>
      </c>
      <c r="V252" s="28" t="s">
        <v>1660</v>
      </c>
      <c r="W252" s="24" t="s">
        <v>46</v>
      </c>
      <c r="X252" s="24" t="s">
        <v>30</v>
      </c>
    </row>
    <row r="253" spans="1:24" s="1" customFormat="1" x14ac:dyDescent="0.3">
      <c r="A253" s="24" t="s">
        <v>303</v>
      </c>
      <c r="B253" s="24" t="s">
        <v>63</v>
      </c>
      <c r="C253" s="24" t="s">
        <v>76</v>
      </c>
      <c r="D253" s="24" t="s">
        <v>37</v>
      </c>
      <c r="E253" s="24" t="s">
        <v>59</v>
      </c>
      <c r="F253" s="25">
        <v>43717</v>
      </c>
      <c r="G253" s="24" t="s">
        <v>1636</v>
      </c>
      <c r="H253" s="24" t="s">
        <v>1646</v>
      </c>
      <c r="I253" s="24">
        <v>2019</v>
      </c>
      <c r="J253" s="24" t="s">
        <v>1644</v>
      </c>
      <c r="K253" s="24" t="s">
        <v>1628</v>
      </c>
      <c r="L253" s="24">
        <v>59</v>
      </c>
      <c r="M253" s="24">
        <v>5</v>
      </c>
      <c r="N253" s="24">
        <v>2</v>
      </c>
      <c r="O253" s="24">
        <v>118</v>
      </c>
      <c r="P253" s="24">
        <v>3</v>
      </c>
      <c r="Q253" s="24">
        <v>295</v>
      </c>
      <c r="R253" s="24">
        <v>177</v>
      </c>
      <c r="S253" s="24" t="s">
        <v>1629</v>
      </c>
      <c r="T253" s="24">
        <v>65</v>
      </c>
      <c r="U253" s="24" t="s">
        <v>39</v>
      </c>
      <c r="V253" s="28" t="s">
        <v>1660</v>
      </c>
      <c r="W253" s="24" t="s">
        <v>40</v>
      </c>
      <c r="X253" s="24" t="s">
        <v>47</v>
      </c>
    </row>
    <row r="254" spans="1:24" s="1" customFormat="1" x14ac:dyDescent="0.3">
      <c r="A254" s="24" t="s">
        <v>304</v>
      </c>
      <c r="B254" s="24" t="s">
        <v>24</v>
      </c>
      <c r="C254" s="24" t="s">
        <v>25</v>
      </c>
      <c r="D254" s="24" t="s">
        <v>34</v>
      </c>
      <c r="E254" s="24" t="s">
        <v>59</v>
      </c>
      <c r="F254" s="25">
        <v>43718</v>
      </c>
      <c r="G254" s="24" t="s">
        <v>1625</v>
      </c>
      <c r="H254" s="24" t="s">
        <v>1646</v>
      </c>
      <c r="I254" s="24">
        <v>2019</v>
      </c>
      <c r="J254" s="24" t="s">
        <v>1644</v>
      </c>
      <c r="K254" s="24" t="s">
        <v>1628</v>
      </c>
      <c r="L254" s="24">
        <v>28</v>
      </c>
      <c r="M254" s="24">
        <v>5</v>
      </c>
      <c r="N254" s="24">
        <v>3</v>
      </c>
      <c r="O254" s="24">
        <v>84</v>
      </c>
      <c r="P254" s="24">
        <v>2</v>
      </c>
      <c r="Q254" s="24">
        <v>140</v>
      </c>
      <c r="R254" s="24">
        <v>56</v>
      </c>
      <c r="S254" s="24" t="s">
        <v>1629</v>
      </c>
      <c r="T254" s="24">
        <v>878</v>
      </c>
      <c r="U254" s="24" t="s">
        <v>39</v>
      </c>
      <c r="V254" s="28" t="s">
        <v>1661</v>
      </c>
      <c r="W254" s="24" t="s">
        <v>29</v>
      </c>
      <c r="X254" s="24" t="s">
        <v>30</v>
      </c>
    </row>
    <row r="255" spans="1:24" s="1" customFormat="1" x14ac:dyDescent="0.3">
      <c r="A255" s="24" t="s">
        <v>305</v>
      </c>
      <c r="B255" s="24" t="s">
        <v>63</v>
      </c>
      <c r="C255" s="24" t="s">
        <v>36</v>
      </c>
      <c r="D255" s="24" t="s">
        <v>44</v>
      </c>
      <c r="E255" s="24" t="s">
        <v>50</v>
      </c>
      <c r="F255" s="25">
        <v>43719</v>
      </c>
      <c r="G255" s="24" t="s">
        <v>1630</v>
      </c>
      <c r="H255" s="24" t="s">
        <v>1646</v>
      </c>
      <c r="I255" s="24">
        <v>2019</v>
      </c>
      <c r="J255" s="24" t="s">
        <v>1644</v>
      </c>
      <c r="K255" s="24" t="s">
        <v>1628</v>
      </c>
      <c r="L255" s="24">
        <v>97</v>
      </c>
      <c r="M255" s="24">
        <v>15</v>
      </c>
      <c r="N255" s="24">
        <v>5</v>
      </c>
      <c r="O255" s="24">
        <v>485</v>
      </c>
      <c r="P255" s="24">
        <v>10</v>
      </c>
      <c r="Q255" s="24">
        <v>1455</v>
      </c>
      <c r="R255" s="24">
        <v>970</v>
      </c>
      <c r="S255" s="24" t="s">
        <v>1629</v>
      </c>
      <c r="T255" s="24">
        <v>449</v>
      </c>
      <c r="U255" s="24" t="s">
        <v>39</v>
      </c>
      <c r="V255" s="28" t="s">
        <v>1660</v>
      </c>
      <c r="W255" s="24" t="s">
        <v>68</v>
      </c>
      <c r="X255" s="24" t="s">
        <v>30</v>
      </c>
    </row>
    <row r="256" spans="1:24" s="1" customFormat="1" x14ac:dyDescent="0.3">
      <c r="A256" s="24" t="s">
        <v>306</v>
      </c>
      <c r="B256" s="24" t="s">
        <v>32</v>
      </c>
      <c r="C256" s="24" t="s">
        <v>70</v>
      </c>
      <c r="D256" s="24" t="s">
        <v>58</v>
      </c>
      <c r="E256" s="24" t="s">
        <v>45</v>
      </c>
      <c r="F256" s="25">
        <v>43720</v>
      </c>
      <c r="G256" s="24" t="s">
        <v>1631</v>
      </c>
      <c r="H256" s="24" t="s">
        <v>1646</v>
      </c>
      <c r="I256" s="24">
        <v>2019</v>
      </c>
      <c r="J256" s="24" t="s">
        <v>1644</v>
      </c>
      <c r="K256" s="24" t="s">
        <v>1628</v>
      </c>
      <c r="L256" s="24">
        <v>24</v>
      </c>
      <c r="M256" s="24">
        <v>10</v>
      </c>
      <c r="N256" s="24">
        <v>4</v>
      </c>
      <c r="O256" s="24">
        <v>96</v>
      </c>
      <c r="P256" s="24">
        <v>6</v>
      </c>
      <c r="Q256" s="24">
        <v>240</v>
      </c>
      <c r="R256" s="24">
        <v>144</v>
      </c>
      <c r="S256" s="24" t="s">
        <v>1629</v>
      </c>
      <c r="T256" s="24">
        <v>547</v>
      </c>
      <c r="U256" s="24" t="s">
        <v>39</v>
      </c>
      <c r="V256" s="28" t="s">
        <v>1660</v>
      </c>
      <c r="W256" s="24" t="s">
        <v>46</v>
      </c>
      <c r="X256" s="24" t="s">
        <v>30</v>
      </c>
    </row>
    <row r="257" spans="1:24" s="1" customFormat="1" x14ac:dyDescent="0.3">
      <c r="A257" s="24" t="s">
        <v>307</v>
      </c>
      <c r="B257" s="24" t="s">
        <v>42</v>
      </c>
      <c r="C257" s="24" t="s">
        <v>36</v>
      </c>
      <c r="D257" s="24" t="s">
        <v>37</v>
      </c>
      <c r="E257" s="24" t="s">
        <v>59</v>
      </c>
      <c r="F257" s="25">
        <v>43721</v>
      </c>
      <c r="G257" s="24" t="s">
        <v>1632</v>
      </c>
      <c r="H257" s="24" t="s">
        <v>1646</v>
      </c>
      <c r="I257" s="24">
        <v>2019</v>
      </c>
      <c r="J257" s="24" t="s">
        <v>1644</v>
      </c>
      <c r="K257" s="24" t="s">
        <v>1628</v>
      </c>
      <c r="L257" s="24">
        <v>86</v>
      </c>
      <c r="M257" s="24">
        <v>5</v>
      </c>
      <c r="N257" s="24">
        <v>2</v>
      </c>
      <c r="O257" s="24">
        <v>172</v>
      </c>
      <c r="P257" s="24">
        <v>3</v>
      </c>
      <c r="Q257" s="24">
        <v>430</v>
      </c>
      <c r="R257" s="24">
        <v>258</v>
      </c>
      <c r="S257" s="24" t="s">
        <v>1629</v>
      </c>
      <c r="T257" s="24">
        <v>16</v>
      </c>
      <c r="U257" s="24" t="s">
        <v>39</v>
      </c>
      <c r="V257" s="28" t="s">
        <v>1660</v>
      </c>
      <c r="W257" s="24" t="s">
        <v>29</v>
      </c>
      <c r="X257" s="24" t="s">
        <v>47</v>
      </c>
    </row>
    <row r="258" spans="1:24" s="1" customFormat="1" x14ac:dyDescent="0.3">
      <c r="A258" s="24" t="s">
        <v>308</v>
      </c>
      <c r="B258" s="24" t="s">
        <v>42</v>
      </c>
      <c r="C258" s="24" t="s">
        <v>43</v>
      </c>
      <c r="D258" s="24" t="s">
        <v>49</v>
      </c>
      <c r="E258" s="24" t="s">
        <v>45</v>
      </c>
      <c r="F258" s="25">
        <v>43722</v>
      </c>
      <c r="G258" s="24" t="s">
        <v>1633</v>
      </c>
      <c r="H258" s="24" t="s">
        <v>1646</v>
      </c>
      <c r="I258" s="24">
        <v>2019</v>
      </c>
      <c r="J258" s="24" t="s">
        <v>1644</v>
      </c>
      <c r="K258" s="24" t="s">
        <v>1634</v>
      </c>
      <c r="L258" s="24">
        <v>59</v>
      </c>
      <c r="M258" s="24">
        <v>40</v>
      </c>
      <c r="N258" s="24">
        <v>7</v>
      </c>
      <c r="O258" s="24">
        <v>413</v>
      </c>
      <c r="P258" s="24">
        <v>33</v>
      </c>
      <c r="Q258" s="24">
        <v>2360</v>
      </c>
      <c r="R258" s="24">
        <v>1947</v>
      </c>
      <c r="S258" s="24" t="s">
        <v>1629</v>
      </c>
      <c r="T258" s="24">
        <v>843</v>
      </c>
      <c r="U258" s="24" t="s">
        <v>28</v>
      </c>
      <c r="V258" s="28" t="s">
        <v>1660</v>
      </c>
      <c r="W258" s="24" t="s">
        <v>68</v>
      </c>
      <c r="X258" s="24" t="s">
        <v>47</v>
      </c>
    </row>
    <row r="259" spans="1:24" s="1" customFormat="1" x14ac:dyDescent="0.3">
      <c r="A259" s="24" t="s">
        <v>309</v>
      </c>
      <c r="B259" s="24" t="s">
        <v>63</v>
      </c>
      <c r="C259" s="24" t="s">
        <v>54</v>
      </c>
      <c r="D259" s="24" t="s">
        <v>26</v>
      </c>
      <c r="E259" s="24" t="s">
        <v>27</v>
      </c>
      <c r="F259" s="25">
        <v>43723</v>
      </c>
      <c r="G259" s="24" t="s">
        <v>1635</v>
      </c>
      <c r="H259" s="24" t="s">
        <v>1646</v>
      </c>
      <c r="I259" s="24">
        <v>2019</v>
      </c>
      <c r="J259" s="24" t="s">
        <v>1644</v>
      </c>
      <c r="K259" s="24" t="s">
        <v>1634</v>
      </c>
      <c r="L259" s="24">
        <v>29</v>
      </c>
      <c r="M259" s="24">
        <v>5</v>
      </c>
      <c r="N259" s="24">
        <v>2</v>
      </c>
      <c r="O259" s="24">
        <v>58</v>
      </c>
      <c r="P259" s="24">
        <v>3</v>
      </c>
      <c r="Q259" s="24">
        <v>145</v>
      </c>
      <c r="R259" s="24">
        <v>87</v>
      </c>
      <c r="S259" s="24" t="s">
        <v>1629</v>
      </c>
      <c r="T259" s="24">
        <v>562</v>
      </c>
      <c r="U259" s="24" t="s">
        <v>28</v>
      </c>
      <c r="V259" s="28" t="s">
        <v>1661</v>
      </c>
      <c r="W259" s="24" t="s">
        <v>40</v>
      </c>
      <c r="X259" s="24" t="s">
        <v>47</v>
      </c>
    </row>
    <row r="260" spans="1:24" s="1" customFormat="1" x14ac:dyDescent="0.3">
      <c r="A260" s="24" t="s">
        <v>310</v>
      </c>
      <c r="B260" s="24" t="s">
        <v>24</v>
      </c>
      <c r="C260" s="24" t="s">
        <v>72</v>
      </c>
      <c r="D260" s="24" t="s">
        <v>58</v>
      </c>
      <c r="E260" s="24" t="s">
        <v>27</v>
      </c>
      <c r="F260" s="25">
        <v>43724</v>
      </c>
      <c r="G260" s="24" t="s">
        <v>1636</v>
      </c>
      <c r="H260" s="24" t="s">
        <v>1646</v>
      </c>
      <c r="I260" s="24">
        <v>2019</v>
      </c>
      <c r="J260" s="24" t="s">
        <v>1644</v>
      </c>
      <c r="K260" s="24" t="s">
        <v>1628</v>
      </c>
      <c r="L260" s="24">
        <v>26</v>
      </c>
      <c r="M260" s="24">
        <v>10</v>
      </c>
      <c r="N260" s="24">
        <v>4</v>
      </c>
      <c r="O260" s="24">
        <v>104</v>
      </c>
      <c r="P260" s="24">
        <v>6</v>
      </c>
      <c r="Q260" s="24">
        <v>260</v>
      </c>
      <c r="R260" s="24">
        <v>156</v>
      </c>
      <c r="S260" s="24" t="s">
        <v>1629</v>
      </c>
      <c r="T260" s="24">
        <v>990</v>
      </c>
      <c r="U260" s="24" t="s">
        <v>39</v>
      </c>
      <c r="V260" s="28" t="s">
        <v>1660</v>
      </c>
      <c r="W260" s="24" t="s">
        <v>40</v>
      </c>
      <c r="X260" s="24" t="s">
        <v>61</v>
      </c>
    </row>
    <row r="261" spans="1:24" s="1" customFormat="1" x14ac:dyDescent="0.3">
      <c r="A261" s="24" t="s">
        <v>311</v>
      </c>
      <c r="B261" s="24" t="s">
        <v>42</v>
      </c>
      <c r="C261" s="24" t="s">
        <v>70</v>
      </c>
      <c r="D261" s="24" t="s">
        <v>66</v>
      </c>
      <c r="E261" s="24" t="s">
        <v>50</v>
      </c>
      <c r="F261" s="25">
        <v>43725</v>
      </c>
      <c r="G261" s="24" t="s">
        <v>1625</v>
      </c>
      <c r="H261" s="24" t="s">
        <v>1646</v>
      </c>
      <c r="I261" s="24">
        <v>2019</v>
      </c>
      <c r="J261" s="24" t="s">
        <v>1644</v>
      </c>
      <c r="K261" s="24" t="s">
        <v>1628</v>
      </c>
      <c r="L261" s="24">
        <v>28</v>
      </c>
      <c r="M261" s="24">
        <v>25</v>
      </c>
      <c r="N261" s="24">
        <v>10</v>
      </c>
      <c r="O261" s="24">
        <v>280</v>
      </c>
      <c r="P261" s="24">
        <v>15</v>
      </c>
      <c r="Q261" s="24">
        <v>700</v>
      </c>
      <c r="R261" s="24">
        <v>420</v>
      </c>
      <c r="S261" s="24" t="s">
        <v>1629</v>
      </c>
      <c r="T261" s="24">
        <v>739</v>
      </c>
      <c r="U261" s="24" t="s">
        <v>28</v>
      </c>
      <c r="V261" s="28" t="s">
        <v>1661</v>
      </c>
      <c r="W261" s="24" t="s">
        <v>29</v>
      </c>
      <c r="X261" s="24" t="s">
        <v>61</v>
      </c>
    </row>
    <row r="262" spans="1:24" s="1" customFormat="1" x14ac:dyDescent="0.3">
      <c r="A262" s="24" t="s">
        <v>312</v>
      </c>
      <c r="B262" s="24" t="s">
        <v>32</v>
      </c>
      <c r="C262" s="24" t="s">
        <v>54</v>
      </c>
      <c r="D262" s="24" t="s">
        <v>58</v>
      </c>
      <c r="E262" s="24" t="s">
        <v>55</v>
      </c>
      <c r="F262" s="25">
        <v>43726</v>
      </c>
      <c r="G262" s="24" t="s">
        <v>1630</v>
      </c>
      <c r="H262" s="24" t="s">
        <v>1646</v>
      </c>
      <c r="I262" s="24">
        <v>2019</v>
      </c>
      <c r="J262" s="24" t="s">
        <v>1644</v>
      </c>
      <c r="K262" s="24" t="s">
        <v>1628</v>
      </c>
      <c r="L262" s="24">
        <v>27</v>
      </c>
      <c r="M262" s="24">
        <v>10</v>
      </c>
      <c r="N262" s="24">
        <v>4</v>
      </c>
      <c r="O262" s="24">
        <v>108</v>
      </c>
      <c r="P262" s="24">
        <v>6</v>
      </c>
      <c r="Q262" s="24">
        <v>270</v>
      </c>
      <c r="R262" s="24">
        <v>162</v>
      </c>
      <c r="S262" s="24" t="s">
        <v>1629</v>
      </c>
      <c r="T262" s="24">
        <v>182</v>
      </c>
      <c r="U262" s="24" t="s">
        <v>28</v>
      </c>
      <c r="V262" s="28" t="s">
        <v>1660</v>
      </c>
      <c r="W262" s="24" t="s">
        <v>40</v>
      </c>
      <c r="X262" s="24" t="s">
        <v>30</v>
      </c>
    </row>
    <row r="263" spans="1:24" s="1" customFormat="1" x14ac:dyDescent="0.3">
      <c r="A263" s="24" t="s">
        <v>313</v>
      </c>
      <c r="B263" s="24" t="s">
        <v>42</v>
      </c>
      <c r="C263" s="24" t="s">
        <v>43</v>
      </c>
      <c r="D263" s="24" t="s">
        <v>34</v>
      </c>
      <c r="E263" s="24" t="s">
        <v>38</v>
      </c>
      <c r="F263" s="25">
        <v>43727</v>
      </c>
      <c r="G263" s="24" t="s">
        <v>1631</v>
      </c>
      <c r="H263" s="24" t="s">
        <v>1646</v>
      </c>
      <c r="I263" s="24">
        <v>2019</v>
      </c>
      <c r="J263" s="24" t="s">
        <v>1644</v>
      </c>
      <c r="K263" s="24" t="s">
        <v>1628</v>
      </c>
      <c r="L263" s="24">
        <v>40</v>
      </c>
      <c r="M263" s="24">
        <v>5</v>
      </c>
      <c r="N263" s="24">
        <v>3</v>
      </c>
      <c r="O263" s="24">
        <v>120</v>
      </c>
      <c r="P263" s="24">
        <v>2</v>
      </c>
      <c r="Q263" s="24">
        <v>200</v>
      </c>
      <c r="R263" s="24">
        <v>80</v>
      </c>
      <c r="S263" s="24" t="s">
        <v>1629</v>
      </c>
      <c r="T263" s="24">
        <v>402</v>
      </c>
      <c r="U263" s="24" t="s">
        <v>28</v>
      </c>
      <c r="V263" s="28" t="s">
        <v>1660</v>
      </c>
      <c r="W263" s="24" t="s">
        <v>68</v>
      </c>
      <c r="X263" s="24" t="s">
        <v>30</v>
      </c>
    </row>
    <row r="264" spans="1:24" s="1" customFormat="1" x14ac:dyDescent="0.3">
      <c r="A264" s="24" t="s">
        <v>314</v>
      </c>
      <c r="B264" s="24" t="s">
        <v>32</v>
      </c>
      <c r="C264" s="24" t="s">
        <v>76</v>
      </c>
      <c r="D264" s="24" t="s">
        <v>37</v>
      </c>
      <c r="E264" s="24" t="s">
        <v>50</v>
      </c>
      <c r="F264" s="25">
        <v>43728</v>
      </c>
      <c r="G264" s="24" t="s">
        <v>1632</v>
      </c>
      <c r="H264" s="24" t="s">
        <v>1646</v>
      </c>
      <c r="I264" s="24">
        <v>2019</v>
      </c>
      <c r="J264" s="24" t="s">
        <v>1644</v>
      </c>
      <c r="K264" s="24" t="s">
        <v>1628</v>
      </c>
      <c r="L264" s="24">
        <v>79</v>
      </c>
      <c r="M264" s="24">
        <v>5</v>
      </c>
      <c r="N264" s="24">
        <v>2</v>
      </c>
      <c r="O264" s="24">
        <v>158</v>
      </c>
      <c r="P264" s="24">
        <v>3</v>
      </c>
      <c r="Q264" s="24">
        <v>395</v>
      </c>
      <c r="R264" s="24">
        <v>237</v>
      </c>
      <c r="S264" s="24" t="s">
        <v>1629</v>
      </c>
      <c r="T264" s="24">
        <v>101</v>
      </c>
      <c r="U264" s="24" t="s">
        <v>28</v>
      </c>
      <c r="V264" s="28" t="s">
        <v>1660</v>
      </c>
      <c r="W264" s="24" t="s">
        <v>29</v>
      </c>
      <c r="X264" s="24" t="s">
        <v>30</v>
      </c>
    </row>
    <row r="265" spans="1:24" s="1" customFormat="1" x14ac:dyDescent="0.3">
      <c r="A265" s="24" t="s">
        <v>315</v>
      </c>
      <c r="B265" s="24" t="s">
        <v>42</v>
      </c>
      <c r="C265" s="24" t="s">
        <v>76</v>
      </c>
      <c r="D265" s="24" t="s">
        <v>49</v>
      </c>
      <c r="E265" s="24" t="s">
        <v>38</v>
      </c>
      <c r="F265" s="25">
        <v>43729</v>
      </c>
      <c r="G265" s="24" t="s">
        <v>1633</v>
      </c>
      <c r="H265" s="24" t="s">
        <v>1646</v>
      </c>
      <c r="I265" s="24">
        <v>2019</v>
      </c>
      <c r="J265" s="24" t="s">
        <v>1644</v>
      </c>
      <c r="K265" s="24" t="s">
        <v>1634</v>
      </c>
      <c r="L265" s="24">
        <v>13</v>
      </c>
      <c r="M265" s="24">
        <v>40</v>
      </c>
      <c r="N265" s="24">
        <v>7</v>
      </c>
      <c r="O265" s="24">
        <v>91</v>
      </c>
      <c r="P265" s="24">
        <v>33</v>
      </c>
      <c r="Q265" s="24">
        <v>520</v>
      </c>
      <c r="R265" s="24">
        <v>429</v>
      </c>
      <c r="S265" s="24" t="s">
        <v>1629</v>
      </c>
      <c r="T265" s="24">
        <v>709</v>
      </c>
      <c r="U265" s="24" t="s">
        <v>39</v>
      </c>
      <c r="V265" s="28" t="s">
        <v>1660</v>
      </c>
      <c r="W265" s="24" t="s">
        <v>40</v>
      </c>
      <c r="X265" s="24" t="s">
        <v>61</v>
      </c>
    </row>
    <row r="266" spans="1:24" s="1" customFormat="1" x14ac:dyDescent="0.3">
      <c r="A266" s="24" t="s">
        <v>316</v>
      </c>
      <c r="B266" s="24" t="s">
        <v>42</v>
      </c>
      <c r="C266" s="24" t="s">
        <v>54</v>
      </c>
      <c r="D266" s="24" t="s">
        <v>44</v>
      </c>
      <c r="E266" s="24" t="s">
        <v>27</v>
      </c>
      <c r="F266" s="25">
        <v>43730</v>
      </c>
      <c r="G266" s="24" t="s">
        <v>1635</v>
      </c>
      <c r="H266" s="24" t="s">
        <v>1646</v>
      </c>
      <c r="I266" s="24">
        <v>2019</v>
      </c>
      <c r="J266" s="24" t="s">
        <v>1644</v>
      </c>
      <c r="K266" s="24" t="s">
        <v>1634</v>
      </c>
      <c r="L266" s="24">
        <v>20</v>
      </c>
      <c r="M266" s="24">
        <v>15</v>
      </c>
      <c r="N266" s="24">
        <v>5</v>
      </c>
      <c r="O266" s="24">
        <v>100</v>
      </c>
      <c r="P266" s="24">
        <v>10</v>
      </c>
      <c r="Q266" s="24">
        <v>300</v>
      </c>
      <c r="R266" s="24">
        <v>200</v>
      </c>
      <c r="S266" s="24" t="s">
        <v>1629</v>
      </c>
      <c r="T266" s="24">
        <v>950</v>
      </c>
      <c r="U266" s="24" t="s">
        <v>28</v>
      </c>
      <c r="V266" s="28" t="s">
        <v>1661</v>
      </c>
      <c r="W266" s="24" t="s">
        <v>68</v>
      </c>
      <c r="X266" s="24" t="s">
        <v>47</v>
      </c>
    </row>
    <row r="267" spans="1:24" s="1" customFormat="1" x14ac:dyDescent="0.3">
      <c r="A267" s="24" t="s">
        <v>317</v>
      </c>
      <c r="B267" s="24" t="s">
        <v>63</v>
      </c>
      <c r="C267" s="24" t="s">
        <v>76</v>
      </c>
      <c r="D267" s="24" t="s">
        <v>58</v>
      </c>
      <c r="E267" s="24" t="s">
        <v>50</v>
      </c>
      <c r="F267" s="25">
        <v>43731</v>
      </c>
      <c r="G267" s="24" t="s">
        <v>1636</v>
      </c>
      <c r="H267" s="24" t="s">
        <v>1646</v>
      </c>
      <c r="I267" s="24">
        <v>2019</v>
      </c>
      <c r="J267" s="24" t="s">
        <v>1644</v>
      </c>
      <c r="K267" s="24" t="s">
        <v>1628</v>
      </c>
      <c r="L267" s="24">
        <v>48</v>
      </c>
      <c r="M267" s="24">
        <v>10</v>
      </c>
      <c r="N267" s="24">
        <v>4</v>
      </c>
      <c r="O267" s="24">
        <v>192</v>
      </c>
      <c r="P267" s="24">
        <v>6</v>
      </c>
      <c r="Q267" s="24">
        <v>480</v>
      </c>
      <c r="R267" s="24">
        <v>288</v>
      </c>
      <c r="S267" s="24" t="s">
        <v>1629</v>
      </c>
      <c r="T267" s="24">
        <v>207</v>
      </c>
      <c r="U267" s="24" t="s">
        <v>28</v>
      </c>
      <c r="V267" s="28" t="s">
        <v>1661</v>
      </c>
      <c r="W267" s="24" t="s">
        <v>68</v>
      </c>
      <c r="X267" s="24" t="s">
        <v>30</v>
      </c>
    </row>
    <row r="268" spans="1:24" s="1" customFormat="1" x14ac:dyDescent="0.3">
      <c r="A268" s="24" t="s">
        <v>318</v>
      </c>
      <c r="B268" s="24" t="s">
        <v>24</v>
      </c>
      <c r="C268" s="24" t="s">
        <v>52</v>
      </c>
      <c r="D268" s="24" t="s">
        <v>58</v>
      </c>
      <c r="E268" s="24" t="s">
        <v>55</v>
      </c>
      <c r="F268" s="25">
        <v>43732</v>
      </c>
      <c r="G268" s="24" t="s">
        <v>1625</v>
      </c>
      <c r="H268" s="24" t="s">
        <v>1646</v>
      </c>
      <c r="I268" s="24">
        <v>2019</v>
      </c>
      <c r="J268" s="24" t="s">
        <v>1644</v>
      </c>
      <c r="K268" s="24" t="s">
        <v>1628</v>
      </c>
      <c r="L268" s="24">
        <v>22</v>
      </c>
      <c r="M268" s="24">
        <v>10</v>
      </c>
      <c r="N268" s="24">
        <v>4</v>
      </c>
      <c r="O268" s="24">
        <v>88</v>
      </c>
      <c r="P268" s="24">
        <v>6</v>
      </c>
      <c r="Q268" s="24">
        <v>220</v>
      </c>
      <c r="R268" s="24">
        <v>132</v>
      </c>
      <c r="S268" s="24" t="s">
        <v>1629</v>
      </c>
      <c r="T268" s="24">
        <v>98</v>
      </c>
      <c r="U268" s="24" t="s">
        <v>39</v>
      </c>
      <c r="V268" s="28" t="s">
        <v>1660</v>
      </c>
      <c r="W268" s="24" t="s">
        <v>68</v>
      </c>
      <c r="X268" s="24" t="s">
        <v>47</v>
      </c>
    </row>
    <row r="269" spans="1:24" s="1" customFormat="1" x14ac:dyDescent="0.3">
      <c r="A269" s="24" t="s">
        <v>319</v>
      </c>
      <c r="B269" s="24" t="s">
        <v>63</v>
      </c>
      <c r="C269" s="24" t="s">
        <v>33</v>
      </c>
      <c r="D269" s="24" t="s">
        <v>37</v>
      </c>
      <c r="E269" s="24" t="s">
        <v>38</v>
      </c>
      <c r="F269" s="25">
        <v>43733</v>
      </c>
      <c r="G269" s="24" t="s">
        <v>1630</v>
      </c>
      <c r="H269" s="24" t="s">
        <v>1646</v>
      </c>
      <c r="I269" s="24">
        <v>2019</v>
      </c>
      <c r="J269" s="24" t="s">
        <v>1644</v>
      </c>
      <c r="K269" s="24" t="s">
        <v>1628</v>
      </c>
      <c r="L269" s="24">
        <v>24</v>
      </c>
      <c r="M269" s="24">
        <v>5</v>
      </c>
      <c r="N269" s="24">
        <v>2</v>
      </c>
      <c r="O269" s="24">
        <v>48</v>
      </c>
      <c r="P269" s="24">
        <v>3</v>
      </c>
      <c r="Q269" s="24">
        <v>120</v>
      </c>
      <c r="R269" s="24">
        <v>72</v>
      </c>
      <c r="S269" s="24" t="s">
        <v>1629</v>
      </c>
      <c r="T269" s="24">
        <v>518</v>
      </c>
      <c r="U269" s="24" t="s">
        <v>39</v>
      </c>
      <c r="V269" s="28" t="s">
        <v>1661</v>
      </c>
      <c r="W269" s="24" t="s">
        <v>68</v>
      </c>
      <c r="X269" s="24" t="s">
        <v>61</v>
      </c>
    </row>
    <row r="270" spans="1:24" s="1" customFormat="1" x14ac:dyDescent="0.3">
      <c r="A270" s="24" t="s">
        <v>320</v>
      </c>
      <c r="B270" s="24" t="s">
        <v>42</v>
      </c>
      <c r="C270" s="24" t="s">
        <v>70</v>
      </c>
      <c r="D270" s="24" t="s">
        <v>26</v>
      </c>
      <c r="E270" s="24" t="s">
        <v>45</v>
      </c>
      <c r="F270" s="25">
        <v>43734</v>
      </c>
      <c r="G270" s="24" t="s">
        <v>1631</v>
      </c>
      <c r="H270" s="24" t="s">
        <v>1646</v>
      </c>
      <c r="I270" s="24">
        <v>2019</v>
      </c>
      <c r="J270" s="24" t="s">
        <v>1644</v>
      </c>
      <c r="K270" s="24" t="s">
        <v>1628</v>
      </c>
      <c r="L270" s="24">
        <v>78</v>
      </c>
      <c r="M270" s="24">
        <v>5</v>
      </c>
      <c r="N270" s="24">
        <v>2</v>
      </c>
      <c r="O270" s="24">
        <v>156</v>
      </c>
      <c r="P270" s="24">
        <v>3</v>
      </c>
      <c r="Q270" s="24">
        <v>390</v>
      </c>
      <c r="R270" s="24">
        <v>234</v>
      </c>
      <c r="S270" s="24" t="s">
        <v>1629</v>
      </c>
      <c r="T270" s="24">
        <v>293</v>
      </c>
      <c r="U270" s="24" t="s">
        <v>39</v>
      </c>
      <c r="V270" s="28" t="s">
        <v>1661</v>
      </c>
      <c r="W270" s="24" t="s">
        <v>29</v>
      </c>
      <c r="X270" s="24" t="s">
        <v>30</v>
      </c>
    </row>
    <row r="271" spans="1:24" s="1" customFormat="1" x14ac:dyDescent="0.3">
      <c r="A271" s="24" t="s">
        <v>321</v>
      </c>
      <c r="B271" s="24" t="s">
        <v>42</v>
      </c>
      <c r="C271" s="24" t="s">
        <v>70</v>
      </c>
      <c r="D271" s="24" t="s">
        <v>26</v>
      </c>
      <c r="E271" s="24" t="s">
        <v>59</v>
      </c>
      <c r="F271" s="25">
        <v>43735</v>
      </c>
      <c r="G271" s="24" t="s">
        <v>1632</v>
      </c>
      <c r="H271" s="24" t="s">
        <v>1646</v>
      </c>
      <c r="I271" s="24">
        <v>2019</v>
      </c>
      <c r="J271" s="24" t="s">
        <v>1644</v>
      </c>
      <c r="K271" s="24" t="s">
        <v>1628</v>
      </c>
      <c r="L271" s="24">
        <v>23</v>
      </c>
      <c r="M271" s="24">
        <v>5</v>
      </c>
      <c r="N271" s="24">
        <v>2</v>
      </c>
      <c r="O271" s="24">
        <v>46</v>
      </c>
      <c r="P271" s="24">
        <v>3</v>
      </c>
      <c r="Q271" s="24">
        <v>115</v>
      </c>
      <c r="R271" s="24">
        <v>69</v>
      </c>
      <c r="S271" s="24" t="s">
        <v>1629</v>
      </c>
      <c r="T271" s="24">
        <v>903</v>
      </c>
      <c r="U271" s="24" t="s">
        <v>28</v>
      </c>
      <c r="V271" s="28" t="s">
        <v>1661</v>
      </c>
      <c r="W271" s="24" t="s">
        <v>46</v>
      </c>
      <c r="X271" s="24" t="s">
        <v>61</v>
      </c>
    </row>
    <row r="272" spans="1:24" s="1" customFormat="1" x14ac:dyDescent="0.3">
      <c r="A272" s="24" t="s">
        <v>322</v>
      </c>
      <c r="B272" s="24" t="s">
        <v>32</v>
      </c>
      <c r="C272" s="24" t="s">
        <v>25</v>
      </c>
      <c r="D272" s="24" t="s">
        <v>44</v>
      </c>
      <c r="E272" s="24" t="s">
        <v>55</v>
      </c>
      <c r="F272" s="25">
        <v>43736</v>
      </c>
      <c r="G272" s="24" t="s">
        <v>1633</v>
      </c>
      <c r="H272" s="24" t="s">
        <v>1646</v>
      </c>
      <c r="I272" s="24">
        <v>2019</v>
      </c>
      <c r="J272" s="24" t="s">
        <v>1644</v>
      </c>
      <c r="K272" s="24" t="s">
        <v>1634</v>
      </c>
      <c r="L272" s="24">
        <v>94</v>
      </c>
      <c r="M272" s="24">
        <v>15</v>
      </c>
      <c r="N272" s="24">
        <v>5</v>
      </c>
      <c r="O272" s="24">
        <v>470</v>
      </c>
      <c r="P272" s="24">
        <v>10</v>
      </c>
      <c r="Q272" s="24">
        <v>1410</v>
      </c>
      <c r="R272" s="24">
        <v>940</v>
      </c>
      <c r="S272" s="24" t="s">
        <v>1629</v>
      </c>
      <c r="T272" s="24">
        <v>139</v>
      </c>
      <c r="U272" s="24" t="s">
        <v>39</v>
      </c>
      <c r="V272" s="28" t="s">
        <v>1661</v>
      </c>
      <c r="W272" s="24" t="s">
        <v>68</v>
      </c>
      <c r="X272" s="24" t="s">
        <v>47</v>
      </c>
    </row>
    <row r="273" spans="1:24" s="1" customFormat="1" x14ac:dyDescent="0.3">
      <c r="A273" s="24" t="s">
        <v>323</v>
      </c>
      <c r="B273" s="24" t="s">
        <v>42</v>
      </c>
      <c r="C273" s="24" t="s">
        <v>76</v>
      </c>
      <c r="D273" s="24" t="s">
        <v>49</v>
      </c>
      <c r="E273" s="24" t="s">
        <v>27</v>
      </c>
      <c r="F273" s="25">
        <v>43737</v>
      </c>
      <c r="G273" s="24" t="s">
        <v>1635</v>
      </c>
      <c r="H273" s="24" t="s">
        <v>1646</v>
      </c>
      <c r="I273" s="24">
        <v>2019</v>
      </c>
      <c r="J273" s="24" t="s">
        <v>1644</v>
      </c>
      <c r="K273" s="24" t="s">
        <v>1634</v>
      </c>
      <c r="L273" s="24">
        <v>20</v>
      </c>
      <c r="M273" s="24">
        <v>40</v>
      </c>
      <c r="N273" s="24">
        <v>7</v>
      </c>
      <c r="O273" s="24">
        <v>140</v>
      </c>
      <c r="P273" s="24">
        <v>33</v>
      </c>
      <c r="Q273" s="24">
        <v>800</v>
      </c>
      <c r="R273" s="24">
        <v>660</v>
      </c>
      <c r="S273" s="24" t="s">
        <v>1629</v>
      </c>
      <c r="T273" s="24">
        <v>180</v>
      </c>
      <c r="U273" s="24" t="s">
        <v>39</v>
      </c>
      <c r="V273" s="28" t="s">
        <v>1660</v>
      </c>
      <c r="W273" s="24" t="s">
        <v>46</v>
      </c>
      <c r="X273" s="24" t="s">
        <v>47</v>
      </c>
    </row>
    <row r="274" spans="1:24" s="1" customFormat="1" x14ac:dyDescent="0.3">
      <c r="A274" s="24" t="s">
        <v>324</v>
      </c>
      <c r="B274" s="24" t="s">
        <v>24</v>
      </c>
      <c r="C274" s="24" t="s">
        <v>43</v>
      </c>
      <c r="D274" s="24" t="s">
        <v>49</v>
      </c>
      <c r="E274" s="24" t="s">
        <v>45</v>
      </c>
      <c r="F274" s="25">
        <v>43738</v>
      </c>
      <c r="G274" s="24" t="s">
        <v>1636</v>
      </c>
      <c r="H274" s="24" t="s">
        <v>1646</v>
      </c>
      <c r="I274" s="24">
        <v>2019</v>
      </c>
      <c r="J274" s="24" t="s">
        <v>1644</v>
      </c>
      <c r="K274" s="24" t="s">
        <v>1628</v>
      </c>
      <c r="L274" s="24">
        <v>93</v>
      </c>
      <c r="M274" s="24">
        <v>40</v>
      </c>
      <c r="N274" s="24">
        <v>7</v>
      </c>
      <c r="O274" s="24">
        <v>651</v>
      </c>
      <c r="P274" s="24">
        <v>33</v>
      </c>
      <c r="Q274" s="24">
        <v>3720</v>
      </c>
      <c r="R274" s="24">
        <v>3069</v>
      </c>
      <c r="S274" s="24" t="s">
        <v>1629</v>
      </c>
      <c r="T274" s="24">
        <v>323</v>
      </c>
      <c r="U274" s="24" t="s">
        <v>39</v>
      </c>
      <c r="V274" s="28" t="s">
        <v>1661</v>
      </c>
      <c r="W274" s="24" t="s">
        <v>29</v>
      </c>
      <c r="X274" s="24" t="s">
        <v>30</v>
      </c>
    </row>
    <row r="275" spans="1:24" s="1" customFormat="1" x14ac:dyDescent="0.3">
      <c r="A275" s="24" t="s">
        <v>325</v>
      </c>
      <c r="B275" s="24" t="s">
        <v>24</v>
      </c>
      <c r="C275" s="24" t="s">
        <v>52</v>
      </c>
      <c r="D275" s="24" t="s">
        <v>37</v>
      </c>
      <c r="E275" s="24" t="s">
        <v>50</v>
      </c>
      <c r="F275" s="25">
        <v>43739</v>
      </c>
      <c r="G275" s="24" t="s">
        <v>1625</v>
      </c>
      <c r="H275" s="24" t="s">
        <v>1647</v>
      </c>
      <c r="I275" s="24">
        <v>2019</v>
      </c>
      <c r="J275" s="24" t="s">
        <v>1648</v>
      </c>
      <c r="K275" s="24" t="s">
        <v>1628</v>
      </c>
      <c r="L275" s="24">
        <v>66</v>
      </c>
      <c r="M275" s="24">
        <v>5</v>
      </c>
      <c r="N275" s="24">
        <v>2</v>
      </c>
      <c r="O275" s="24">
        <v>132</v>
      </c>
      <c r="P275" s="24">
        <v>3</v>
      </c>
      <c r="Q275" s="24">
        <v>330</v>
      </c>
      <c r="R275" s="24">
        <v>198</v>
      </c>
      <c r="S275" s="24" t="s">
        <v>1629</v>
      </c>
      <c r="T275" s="24">
        <v>595</v>
      </c>
      <c r="U275" s="24" t="s">
        <v>28</v>
      </c>
      <c r="V275" s="28" t="s">
        <v>1660</v>
      </c>
      <c r="W275" s="24" t="s">
        <v>40</v>
      </c>
      <c r="X275" s="24" t="s">
        <v>30</v>
      </c>
    </row>
    <row r="276" spans="1:24" s="1" customFormat="1" x14ac:dyDescent="0.3">
      <c r="A276" s="24" t="s">
        <v>326</v>
      </c>
      <c r="B276" s="24" t="s">
        <v>42</v>
      </c>
      <c r="C276" s="24" t="s">
        <v>25</v>
      </c>
      <c r="D276" s="24" t="s">
        <v>26</v>
      </c>
      <c r="E276" s="24" t="s">
        <v>59</v>
      </c>
      <c r="F276" s="25">
        <v>43740</v>
      </c>
      <c r="G276" s="24" t="s">
        <v>1630</v>
      </c>
      <c r="H276" s="24" t="s">
        <v>1647</v>
      </c>
      <c r="I276" s="24">
        <v>2019</v>
      </c>
      <c r="J276" s="24" t="s">
        <v>1648</v>
      </c>
      <c r="K276" s="24" t="s">
        <v>1628</v>
      </c>
      <c r="L276" s="24">
        <v>54</v>
      </c>
      <c r="M276" s="24">
        <v>5</v>
      </c>
      <c r="N276" s="24">
        <v>2</v>
      </c>
      <c r="O276" s="24">
        <v>108</v>
      </c>
      <c r="P276" s="24">
        <v>3</v>
      </c>
      <c r="Q276" s="24">
        <v>270</v>
      </c>
      <c r="R276" s="24">
        <v>162</v>
      </c>
      <c r="S276" s="24" t="s">
        <v>1629</v>
      </c>
      <c r="T276" s="24">
        <v>318</v>
      </c>
      <c r="U276" s="24" t="s">
        <v>28</v>
      </c>
      <c r="V276" s="28" t="s">
        <v>1660</v>
      </c>
      <c r="W276" s="24" t="s">
        <v>29</v>
      </c>
      <c r="X276" s="24" t="s">
        <v>47</v>
      </c>
    </row>
    <row r="277" spans="1:24" s="1" customFormat="1" x14ac:dyDescent="0.3">
      <c r="A277" s="24" t="s">
        <v>252</v>
      </c>
      <c r="B277" s="24" t="s">
        <v>42</v>
      </c>
      <c r="C277" s="24" t="s">
        <v>36</v>
      </c>
      <c r="D277" s="24" t="s">
        <v>49</v>
      </c>
      <c r="E277" s="24" t="s">
        <v>59</v>
      </c>
      <c r="F277" s="25">
        <v>43741</v>
      </c>
      <c r="G277" s="24" t="s">
        <v>1631</v>
      </c>
      <c r="H277" s="24" t="s">
        <v>1647</v>
      </c>
      <c r="I277" s="24">
        <v>2019</v>
      </c>
      <c r="J277" s="24" t="s">
        <v>1648</v>
      </c>
      <c r="K277" s="24" t="s">
        <v>1628</v>
      </c>
      <c r="L277" s="24">
        <v>25</v>
      </c>
      <c r="M277" s="24">
        <v>40</v>
      </c>
      <c r="N277" s="24">
        <v>7</v>
      </c>
      <c r="O277" s="24">
        <v>175</v>
      </c>
      <c r="P277" s="24">
        <v>33</v>
      </c>
      <c r="Q277" s="24">
        <v>1000</v>
      </c>
      <c r="R277" s="24">
        <v>825</v>
      </c>
      <c r="S277" s="24" t="s">
        <v>1629</v>
      </c>
      <c r="T277" s="24">
        <v>233</v>
      </c>
      <c r="U277" s="24" t="s">
        <v>28</v>
      </c>
      <c r="V277" s="28" t="s">
        <v>1661</v>
      </c>
      <c r="W277" s="24" t="s">
        <v>68</v>
      </c>
      <c r="X277" s="24" t="s">
        <v>61</v>
      </c>
    </row>
    <row r="278" spans="1:24" s="1" customFormat="1" x14ac:dyDescent="0.3">
      <c r="A278" s="24" t="s">
        <v>327</v>
      </c>
      <c r="B278" s="24" t="s">
        <v>32</v>
      </c>
      <c r="C278" s="24" t="s">
        <v>43</v>
      </c>
      <c r="D278" s="24" t="s">
        <v>34</v>
      </c>
      <c r="E278" s="24" t="s">
        <v>50</v>
      </c>
      <c r="F278" s="25">
        <v>43742</v>
      </c>
      <c r="G278" s="24" t="s">
        <v>1632</v>
      </c>
      <c r="H278" s="24" t="s">
        <v>1647</v>
      </c>
      <c r="I278" s="24">
        <v>2019</v>
      </c>
      <c r="J278" s="24" t="s">
        <v>1648</v>
      </c>
      <c r="K278" s="24" t="s">
        <v>1628</v>
      </c>
      <c r="L278" s="24">
        <v>82</v>
      </c>
      <c r="M278" s="24">
        <v>5</v>
      </c>
      <c r="N278" s="24">
        <v>3</v>
      </c>
      <c r="O278" s="24">
        <v>246</v>
      </c>
      <c r="P278" s="24">
        <v>2</v>
      </c>
      <c r="Q278" s="24">
        <v>410</v>
      </c>
      <c r="R278" s="24">
        <v>164</v>
      </c>
      <c r="S278" s="24" t="s">
        <v>1629</v>
      </c>
      <c r="T278" s="24">
        <v>787</v>
      </c>
      <c r="U278" s="24" t="s">
        <v>28</v>
      </c>
      <c r="V278" s="28" t="s">
        <v>1660</v>
      </c>
      <c r="W278" s="24" t="s">
        <v>40</v>
      </c>
      <c r="X278" s="24" t="s">
        <v>61</v>
      </c>
    </row>
    <row r="279" spans="1:24" s="1" customFormat="1" x14ac:dyDescent="0.3">
      <c r="A279" s="24" t="s">
        <v>328</v>
      </c>
      <c r="B279" s="24" t="s">
        <v>24</v>
      </c>
      <c r="C279" s="24" t="s">
        <v>76</v>
      </c>
      <c r="D279" s="24" t="s">
        <v>49</v>
      </c>
      <c r="E279" s="24" t="s">
        <v>27</v>
      </c>
      <c r="F279" s="25">
        <v>43743</v>
      </c>
      <c r="G279" s="24" t="s">
        <v>1633</v>
      </c>
      <c r="H279" s="24" t="s">
        <v>1647</v>
      </c>
      <c r="I279" s="24">
        <v>2019</v>
      </c>
      <c r="J279" s="24" t="s">
        <v>1648</v>
      </c>
      <c r="K279" s="24" t="s">
        <v>1634</v>
      </c>
      <c r="L279" s="24">
        <v>73</v>
      </c>
      <c r="M279" s="24">
        <v>40</v>
      </c>
      <c r="N279" s="24">
        <v>7</v>
      </c>
      <c r="O279" s="24">
        <v>511</v>
      </c>
      <c r="P279" s="24">
        <v>33</v>
      </c>
      <c r="Q279" s="24">
        <v>2920</v>
      </c>
      <c r="R279" s="24">
        <v>2409</v>
      </c>
      <c r="S279" s="24" t="s">
        <v>1629</v>
      </c>
      <c r="T279" s="24">
        <v>352</v>
      </c>
      <c r="U279" s="24" t="s">
        <v>28</v>
      </c>
      <c r="V279" s="28" t="s">
        <v>1661</v>
      </c>
      <c r="W279" s="24" t="s">
        <v>46</v>
      </c>
      <c r="X279" s="24" t="s">
        <v>47</v>
      </c>
    </row>
    <row r="280" spans="1:24" s="1" customFormat="1" x14ac:dyDescent="0.3">
      <c r="A280" s="24" t="s">
        <v>329</v>
      </c>
      <c r="B280" s="24" t="s">
        <v>24</v>
      </c>
      <c r="C280" s="24" t="s">
        <v>33</v>
      </c>
      <c r="D280" s="24" t="s">
        <v>26</v>
      </c>
      <c r="E280" s="24" t="s">
        <v>55</v>
      </c>
      <c r="F280" s="25">
        <v>43744</v>
      </c>
      <c r="G280" s="24" t="s">
        <v>1635</v>
      </c>
      <c r="H280" s="24" t="s">
        <v>1647</v>
      </c>
      <c r="I280" s="24">
        <v>2019</v>
      </c>
      <c r="J280" s="24" t="s">
        <v>1648</v>
      </c>
      <c r="K280" s="24" t="s">
        <v>1634</v>
      </c>
      <c r="L280" s="24">
        <v>23</v>
      </c>
      <c r="M280" s="24">
        <v>5</v>
      </c>
      <c r="N280" s="24">
        <v>2</v>
      </c>
      <c r="O280" s="24">
        <v>46</v>
      </c>
      <c r="P280" s="24">
        <v>3</v>
      </c>
      <c r="Q280" s="24">
        <v>115</v>
      </c>
      <c r="R280" s="24">
        <v>69</v>
      </c>
      <c r="S280" s="24" t="s">
        <v>1629</v>
      </c>
      <c r="T280" s="24">
        <v>424</v>
      </c>
      <c r="U280" s="24" t="s">
        <v>28</v>
      </c>
      <c r="V280" s="28" t="s">
        <v>1661</v>
      </c>
      <c r="W280" s="24" t="s">
        <v>68</v>
      </c>
      <c r="X280" s="24" t="s">
        <v>47</v>
      </c>
    </row>
    <row r="281" spans="1:24" s="1" customFormat="1" x14ac:dyDescent="0.3">
      <c r="A281" s="24" t="s">
        <v>330</v>
      </c>
      <c r="B281" s="24" t="s">
        <v>24</v>
      </c>
      <c r="C281" s="24" t="s">
        <v>33</v>
      </c>
      <c r="D281" s="24" t="s">
        <v>49</v>
      </c>
      <c r="E281" s="24" t="s">
        <v>50</v>
      </c>
      <c r="F281" s="25">
        <v>43745</v>
      </c>
      <c r="G281" s="24" t="s">
        <v>1636</v>
      </c>
      <c r="H281" s="24" t="s">
        <v>1647</v>
      </c>
      <c r="I281" s="24">
        <v>2019</v>
      </c>
      <c r="J281" s="24" t="s">
        <v>1648</v>
      </c>
      <c r="K281" s="24" t="s">
        <v>1628</v>
      </c>
      <c r="L281" s="24">
        <v>46</v>
      </c>
      <c r="M281" s="24">
        <v>40</v>
      </c>
      <c r="N281" s="24">
        <v>7</v>
      </c>
      <c r="O281" s="24">
        <v>322</v>
      </c>
      <c r="P281" s="24">
        <v>33</v>
      </c>
      <c r="Q281" s="24">
        <v>1840</v>
      </c>
      <c r="R281" s="24">
        <v>1518</v>
      </c>
      <c r="S281" s="24" t="s">
        <v>1629</v>
      </c>
      <c r="T281" s="24">
        <v>693</v>
      </c>
      <c r="U281" s="24" t="s">
        <v>28</v>
      </c>
      <c r="V281" s="28" t="s">
        <v>1661</v>
      </c>
      <c r="W281" s="24" t="s">
        <v>40</v>
      </c>
      <c r="X281" s="24" t="s">
        <v>47</v>
      </c>
    </row>
    <row r="282" spans="1:24" s="1" customFormat="1" x14ac:dyDescent="0.3">
      <c r="A282" s="24" t="s">
        <v>331</v>
      </c>
      <c r="B282" s="24" t="s">
        <v>32</v>
      </c>
      <c r="C282" s="24" t="s">
        <v>25</v>
      </c>
      <c r="D282" s="24" t="s">
        <v>44</v>
      </c>
      <c r="E282" s="24" t="s">
        <v>27</v>
      </c>
      <c r="F282" s="25">
        <v>43746</v>
      </c>
      <c r="G282" s="24" t="s">
        <v>1625</v>
      </c>
      <c r="H282" s="24" t="s">
        <v>1647</v>
      </c>
      <c r="I282" s="24">
        <v>2019</v>
      </c>
      <c r="J282" s="24" t="s">
        <v>1648</v>
      </c>
      <c r="K282" s="24" t="s">
        <v>1628</v>
      </c>
      <c r="L282" s="24">
        <v>39</v>
      </c>
      <c r="M282" s="24">
        <v>15</v>
      </c>
      <c r="N282" s="24">
        <v>5</v>
      </c>
      <c r="O282" s="24">
        <v>195</v>
      </c>
      <c r="P282" s="24">
        <v>10</v>
      </c>
      <c r="Q282" s="24">
        <v>585</v>
      </c>
      <c r="R282" s="24">
        <v>390</v>
      </c>
      <c r="S282" s="24" t="s">
        <v>1629</v>
      </c>
      <c r="T282" s="24">
        <v>200</v>
      </c>
      <c r="U282" s="24" t="s">
        <v>39</v>
      </c>
      <c r="V282" s="28" t="s">
        <v>1661</v>
      </c>
      <c r="W282" s="24" t="s">
        <v>46</v>
      </c>
      <c r="X282" s="24" t="s">
        <v>61</v>
      </c>
    </row>
    <row r="283" spans="1:24" s="1" customFormat="1" x14ac:dyDescent="0.3">
      <c r="A283" s="24" t="s">
        <v>332</v>
      </c>
      <c r="B283" s="24" t="s">
        <v>42</v>
      </c>
      <c r="C283" s="24" t="s">
        <v>70</v>
      </c>
      <c r="D283" s="24" t="s">
        <v>66</v>
      </c>
      <c r="E283" s="24" t="s">
        <v>27</v>
      </c>
      <c r="F283" s="25">
        <v>43747</v>
      </c>
      <c r="G283" s="24" t="s">
        <v>1630</v>
      </c>
      <c r="H283" s="24" t="s">
        <v>1647</v>
      </c>
      <c r="I283" s="24">
        <v>2019</v>
      </c>
      <c r="J283" s="24" t="s">
        <v>1648</v>
      </c>
      <c r="K283" s="24" t="s">
        <v>1628</v>
      </c>
      <c r="L283" s="24">
        <v>61</v>
      </c>
      <c r="M283" s="24">
        <v>25</v>
      </c>
      <c r="N283" s="24">
        <v>10</v>
      </c>
      <c r="O283" s="24">
        <v>610</v>
      </c>
      <c r="P283" s="24">
        <v>15</v>
      </c>
      <c r="Q283" s="24">
        <v>1525</v>
      </c>
      <c r="R283" s="24">
        <v>915</v>
      </c>
      <c r="S283" s="24" t="s">
        <v>1629</v>
      </c>
      <c r="T283" s="24">
        <v>633</v>
      </c>
      <c r="U283" s="24" t="s">
        <v>28</v>
      </c>
      <c r="V283" s="28" t="s">
        <v>1661</v>
      </c>
      <c r="W283" s="24" t="s">
        <v>68</v>
      </c>
      <c r="X283" s="24" t="s">
        <v>47</v>
      </c>
    </row>
    <row r="284" spans="1:24" s="1" customFormat="1" x14ac:dyDescent="0.3">
      <c r="A284" s="24" t="s">
        <v>333</v>
      </c>
      <c r="B284" s="24" t="s">
        <v>32</v>
      </c>
      <c r="C284" s="24" t="s">
        <v>25</v>
      </c>
      <c r="D284" s="24" t="s">
        <v>66</v>
      </c>
      <c r="E284" s="24" t="s">
        <v>50</v>
      </c>
      <c r="F284" s="25">
        <v>43748</v>
      </c>
      <c r="G284" s="24" t="s">
        <v>1631</v>
      </c>
      <c r="H284" s="24" t="s">
        <v>1647</v>
      </c>
      <c r="I284" s="24">
        <v>2019</v>
      </c>
      <c r="J284" s="24" t="s">
        <v>1648</v>
      </c>
      <c r="K284" s="24" t="s">
        <v>1628</v>
      </c>
      <c r="L284" s="24">
        <v>22</v>
      </c>
      <c r="M284" s="24">
        <v>25</v>
      </c>
      <c r="N284" s="24">
        <v>10</v>
      </c>
      <c r="O284" s="24">
        <v>220</v>
      </c>
      <c r="P284" s="24">
        <v>15</v>
      </c>
      <c r="Q284" s="24">
        <v>550</v>
      </c>
      <c r="R284" s="24">
        <v>330</v>
      </c>
      <c r="S284" s="24" t="s">
        <v>1629</v>
      </c>
      <c r="T284" s="24">
        <v>38</v>
      </c>
      <c r="U284" s="24" t="s">
        <v>28</v>
      </c>
      <c r="V284" s="28" t="s">
        <v>1660</v>
      </c>
      <c r="W284" s="24" t="s">
        <v>46</v>
      </c>
      <c r="X284" s="24" t="s">
        <v>30</v>
      </c>
    </row>
    <row r="285" spans="1:24" s="1" customFormat="1" x14ac:dyDescent="0.3">
      <c r="A285" s="24" t="s">
        <v>334</v>
      </c>
      <c r="B285" s="24" t="s">
        <v>63</v>
      </c>
      <c r="C285" s="24" t="s">
        <v>36</v>
      </c>
      <c r="D285" s="24" t="s">
        <v>37</v>
      </c>
      <c r="E285" s="24" t="s">
        <v>50</v>
      </c>
      <c r="F285" s="25">
        <v>43749</v>
      </c>
      <c r="G285" s="24" t="s">
        <v>1632</v>
      </c>
      <c r="H285" s="24" t="s">
        <v>1647</v>
      </c>
      <c r="I285" s="24">
        <v>2019</v>
      </c>
      <c r="J285" s="24" t="s">
        <v>1648</v>
      </c>
      <c r="K285" s="24" t="s">
        <v>1628</v>
      </c>
      <c r="L285" s="24">
        <v>64</v>
      </c>
      <c r="M285" s="24">
        <v>5</v>
      </c>
      <c r="N285" s="24">
        <v>2</v>
      </c>
      <c r="O285" s="24">
        <v>128</v>
      </c>
      <c r="P285" s="24">
        <v>3</v>
      </c>
      <c r="Q285" s="24">
        <v>320</v>
      </c>
      <c r="R285" s="24">
        <v>192</v>
      </c>
      <c r="S285" s="24" t="s">
        <v>1629</v>
      </c>
      <c r="T285" s="24">
        <v>48</v>
      </c>
      <c r="U285" s="24" t="s">
        <v>39</v>
      </c>
      <c r="V285" s="28" t="s">
        <v>1660</v>
      </c>
      <c r="W285" s="24" t="s">
        <v>68</v>
      </c>
      <c r="X285" s="24" t="s">
        <v>47</v>
      </c>
    </row>
    <row r="286" spans="1:24" s="1" customFormat="1" x14ac:dyDescent="0.3">
      <c r="A286" s="24" t="s">
        <v>335</v>
      </c>
      <c r="B286" s="24" t="s">
        <v>24</v>
      </c>
      <c r="C286" s="24" t="s">
        <v>70</v>
      </c>
      <c r="D286" s="24" t="s">
        <v>66</v>
      </c>
      <c r="E286" s="24" t="s">
        <v>50</v>
      </c>
      <c r="F286" s="25">
        <v>43750</v>
      </c>
      <c r="G286" s="24" t="s">
        <v>1633</v>
      </c>
      <c r="H286" s="24" t="s">
        <v>1647</v>
      </c>
      <c r="I286" s="24">
        <v>2019</v>
      </c>
      <c r="J286" s="24" t="s">
        <v>1648</v>
      </c>
      <c r="K286" s="24" t="s">
        <v>1634</v>
      </c>
      <c r="L286" s="24">
        <v>54</v>
      </c>
      <c r="M286" s="24">
        <v>25</v>
      </c>
      <c r="N286" s="24">
        <v>10</v>
      </c>
      <c r="O286" s="24">
        <v>540</v>
      </c>
      <c r="P286" s="24">
        <v>15</v>
      </c>
      <c r="Q286" s="24">
        <v>1350</v>
      </c>
      <c r="R286" s="24">
        <v>810</v>
      </c>
      <c r="S286" s="24" t="s">
        <v>1629</v>
      </c>
      <c r="T286" s="24">
        <v>263</v>
      </c>
      <c r="U286" s="24" t="s">
        <v>28</v>
      </c>
      <c r="V286" s="28" t="s">
        <v>1661</v>
      </c>
      <c r="W286" s="24" t="s">
        <v>29</v>
      </c>
      <c r="X286" s="24" t="s">
        <v>30</v>
      </c>
    </row>
    <row r="287" spans="1:24" s="1" customFormat="1" x14ac:dyDescent="0.3">
      <c r="A287" s="24" t="s">
        <v>336</v>
      </c>
      <c r="B287" s="24" t="s">
        <v>63</v>
      </c>
      <c r="C287" s="24" t="s">
        <v>76</v>
      </c>
      <c r="D287" s="24" t="s">
        <v>26</v>
      </c>
      <c r="E287" s="24" t="s">
        <v>55</v>
      </c>
      <c r="F287" s="25">
        <v>43751</v>
      </c>
      <c r="G287" s="24" t="s">
        <v>1635</v>
      </c>
      <c r="H287" s="24" t="s">
        <v>1647</v>
      </c>
      <c r="I287" s="24">
        <v>2019</v>
      </c>
      <c r="J287" s="24" t="s">
        <v>1648</v>
      </c>
      <c r="K287" s="24" t="s">
        <v>1634</v>
      </c>
      <c r="L287" s="24">
        <v>92</v>
      </c>
      <c r="M287" s="24">
        <v>5</v>
      </c>
      <c r="N287" s="24">
        <v>2</v>
      </c>
      <c r="O287" s="24">
        <v>184</v>
      </c>
      <c r="P287" s="24">
        <v>3</v>
      </c>
      <c r="Q287" s="24">
        <v>460</v>
      </c>
      <c r="R287" s="24">
        <v>276</v>
      </c>
      <c r="S287" s="24" t="s">
        <v>1629</v>
      </c>
      <c r="T287" s="24">
        <v>257</v>
      </c>
      <c r="U287" s="24" t="s">
        <v>28</v>
      </c>
      <c r="V287" s="28" t="s">
        <v>1661</v>
      </c>
      <c r="W287" s="24" t="s">
        <v>46</v>
      </c>
      <c r="X287" s="24" t="s">
        <v>61</v>
      </c>
    </row>
    <row r="288" spans="1:24" s="1" customFormat="1" x14ac:dyDescent="0.3">
      <c r="A288" s="24" t="s">
        <v>337</v>
      </c>
      <c r="B288" s="24" t="s">
        <v>24</v>
      </c>
      <c r="C288" s="24" t="s">
        <v>25</v>
      </c>
      <c r="D288" s="24" t="s">
        <v>58</v>
      </c>
      <c r="E288" s="24" t="s">
        <v>45</v>
      </c>
      <c r="F288" s="25">
        <v>43752</v>
      </c>
      <c r="G288" s="24" t="s">
        <v>1636</v>
      </c>
      <c r="H288" s="24" t="s">
        <v>1647</v>
      </c>
      <c r="I288" s="24">
        <v>2019</v>
      </c>
      <c r="J288" s="24" t="s">
        <v>1648</v>
      </c>
      <c r="K288" s="24" t="s">
        <v>1628</v>
      </c>
      <c r="L288" s="24">
        <v>65</v>
      </c>
      <c r="M288" s="24">
        <v>10</v>
      </c>
      <c r="N288" s="24">
        <v>4</v>
      </c>
      <c r="O288" s="24">
        <v>260</v>
      </c>
      <c r="P288" s="24">
        <v>6</v>
      </c>
      <c r="Q288" s="24">
        <v>650</v>
      </c>
      <c r="R288" s="24">
        <v>390</v>
      </c>
      <c r="S288" s="24" t="s">
        <v>1629</v>
      </c>
      <c r="T288" s="24">
        <v>454</v>
      </c>
      <c r="U288" s="24" t="s">
        <v>28</v>
      </c>
      <c r="V288" s="28" t="s">
        <v>1661</v>
      </c>
      <c r="W288" s="24" t="s">
        <v>68</v>
      </c>
      <c r="X288" s="24" t="s">
        <v>47</v>
      </c>
    </row>
    <row r="289" spans="1:24" s="1" customFormat="1" x14ac:dyDescent="0.3">
      <c r="A289" s="24" t="s">
        <v>338</v>
      </c>
      <c r="B289" s="24" t="s">
        <v>42</v>
      </c>
      <c r="C289" s="24" t="s">
        <v>72</v>
      </c>
      <c r="D289" s="24" t="s">
        <v>44</v>
      </c>
      <c r="E289" s="24" t="s">
        <v>27</v>
      </c>
      <c r="F289" s="25">
        <v>43753</v>
      </c>
      <c r="G289" s="24" t="s">
        <v>1625</v>
      </c>
      <c r="H289" s="24" t="s">
        <v>1647</v>
      </c>
      <c r="I289" s="24">
        <v>2019</v>
      </c>
      <c r="J289" s="24" t="s">
        <v>1648</v>
      </c>
      <c r="K289" s="24" t="s">
        <v>1628</v>
      </c>
      <c r="L289" s="24">
        <v>40</v>
      </c>
      <c r="M289" s="24">
        <v>15</v>
      </c>
      <c r="N289" s="24">
        <v>5</v>
      </c>
      <c r="O289" s="24">
        <v>200</v>
      </c>
      <c r="P289" s="24">
        <v>10</v>
      </c>
      <c r="Q289" s="24">
        <v>600</v>
      </c>
      <c r="R289" s="24">
        <v>400</v>
      </c>
      <c r="S289" s="24" t="s">
        <v>1629</v>
      </c>
      <c r="T289" s="24">
        <v>885</v>
      </c>
      <c r="U289" s="24" t="s">
        <v>28</v>
      </c>
      <c r="V289" s="28" t="s">
        <v>1660</v>
      </c>
      <c r="W289" s="24" t="s">
        <v>40</v>
      </c>
      <c r="X289" s="24" t="s">
        <v>30</v>
      </c>
    </row>
    <row r="290" spans="1:24" s="1" customFormat="1" x14ac:dyDescent="0.3">
      <c r="A290" s="24" t="s">
        <v>339</v>
      </c>
      <c r="B290" s="24" t="s">
        <v>63</v>
      </c>
      <c r="C290" s="24" t="s">
        <v>52</v>
      </c>
      <c r="D290" s="24" t="s">
        <v>44</v>
      </c>
      <c r="E290" s="24" t="s">
        <v>38</v>
      </c>
      <c r="F290" s="25">
        <v>43754</v>
      </c>
      <c r="G290" s="24" t="s">
        <v>1630</v>
      </c>
      <c r="H290" s="24" t="s">
        <v>1647</v>
      </c>
      <c r="I290" s="24">
        <v>2019</v>
      </c>
      <c r="J290" s="24" t="s">
        <v>1648</v>
      </c>
      <c r="K290" s="24" t="s">
        <v>1628</v>
      </c>
      <c r="L290" s="24">
        <v>91</v>
      </c>
      <c r="M290" s="24">
        <v>15</v>
      </c>
      <c r="N290" s="24">
        <v>5</v>
      </c>
      <c r="O290" s="24">
        <v>455</v>
      </c>
      <c r="P290" s="24">
        <v>10</v>
      </c>
      <c r="Q290" s="24">
        <v>1365</v>
      </c>
      <c r="R290" s="24">
        <v>910</v>
      </c>
      <c r="S290" s="24" t="s">
        <v>1629</v>
      </c>
      <c r="T290" s="24">
        <v>661</v>
      </c>
      <c r="U290" s="24" t="s">
        <v>39</v>
      </c>
      <c r="V290" s="28" t="s">
        <v>1661</v>
      </c>
      <c r="W290" s="24" t="s">
        <v>46</v>
      </c>
      <c r="X290" s="24" t="s">
        <v>47</v>
      </c>
    </row>
    <row r="291" spans="1:24" s="1" customFormat="1" x14ac:dyDescent="0.3">
      <c r="A291" s="24" t="s">
        <v>340</v>
      </c>
      <c r="B291" s="24" t="s">
        <v>24</v>
      </c>
      <c r="C291" s="24" t="s">
        <v>52</v>
      </c>
      <c r="D291" s="24" t="s">
        <v>58</v>
      </c>
      <c r="E291" s="24" t="s">
        <v>45</v>
      </c>
      <c r="F291" s="25">
        <v>43755</v>
      </c>
      <c r="G291" s="24" t="s">
        <v>1631</v>
      </c>
      <c r="H291" s="24" t="s">
        <v>1647</v>
      </c>
      <c r="I291" s="24">
        <v>2019</v>
      </c>
      <c r="J291" s="24" t="s">
        <v>1648</v>
      </c>
      <c r="K291" s="24" t="s">
        <v>1628</v>
      </c>
      <c r="L291" s="24">
        <v>79</v>
      </c>
      <c r="M291" s="24">
        <v>10</v>
      </c>
      <c r="N291" s="24">
        <v>4</v>
      </c>
      <c r="O291" s="24">
        <v>316</v>
      </c>
      <c r="P291" s="24">
        <v>6</v>
      </c>
      <c r="Q291" s="24">
        <v>790</v>
      </c>
      <c r="R291" s="24">
        <v>474</v>
      </c>
      <c r="S291" s="24" t="s">
        <v>1629</v>
      </c>
      <c r="T291" s="24">
        <v>348</v>
      </c>
      <c r="U291" s="24" t="s">
        <v>28</v>
      </c>
      <c r="V291" s="28" t="s">
        <v>1660</v>
      </c>
      <c r="W291" s="24" t="s">
        <v>29</v>
      </c>
      <c r="X291" s="24" t="s">
        <v>30</v>
      </c>
    </row>
    <row r="292" spans="1:24" s="1" customFormat="1" x14ac:dyDescent="0.3">
      <c r="A292" s="24" t="s">
        <v>341</v>
      </c>
      <c r="B292" s="24" t="s">
        <v>32</v>
      </c>
      <c r="C292" s="24" t="s">
        <v>54</v>
      </c>
      <c r="D292" s="24" t="s">
        <v>66</v>
      </c>
      <c r="E292" s="24" t="s">
        <v>50</v>
      </c>
      <c r="F292" s="25">
        <v>43756</v>
      </c>
      <c r="G292" s="24" t="s">
        <v>1632</v>
      </c>
      <c r="H292" s="24" t="s">
        <v>1647</v>
      </c>
      <c r="I292" s="24">
        <v>2019</v>
      </c>
      <c r="J292" s="24" t="s">
        <v>1648</v>
      </c>
      <c r="K292" s="24" t="s">
        <v>1628</v>
      </c>
      <c r="L292" s="24">
        <v>52</v>
      </c>
      <c r="M292" s="24">
        <v>25</v>
      </c>
      <c r="N292" s="24">
        <v>10</v>
      </c>
      <c r="O292" s="24">
        <v>520</v>
      </c>
      <c r="P292" s="24">
        <v>15</v>
      </c>
      <c r="Q292" s="24">
        <v>1300</v>
      </c>
      <c r="R292" s="24">
        <v>780</v>
      </c>
      <c r="S292" s="24" t="s">
        <v>1629</v>
      </c>
      <c r="T292" s="24">
        <v>425</v>
      </c>
      <c r="U292" s="24" t="s">
        <v>39</v>
      </c>
      <c r="V292" s="28" t="s">
        <v>1661</v>
      </c>
      <c r="W292" s="24" t="s">
        <v>68</v>
      </c>
      <c r="X292" s="24" t="s">
        <v>61</v>
      </c>
    </row>
    <row r="293" spans="1:24" s="1" customFormat="1" x14ac:dyDescent="0.3">
      <c r="A293" s="24" t="s">
        <v>342</v>
      </c>
      <c r="B293" s="24" t="s">
        <v>32</v>
      </c>
      <c r="C293" s="24" t="s">
        <v>36</v>
      </c>
      <c r="D293" s="24" t="s">
        <v>58</v>
      </c>
      <c r="E293" s="24" t="s">
        <v>50</v>
      </c>
      <c r="F293" s="25">
        <v>43757</v>
      </c>
      <c r="G293" s="24" t="s">
        <v>1633</v>
      </c>
      <c r="H293" s="24" t="s">
        <v>1647</v>
      </c>
      <c r="I293" s="24">
        <v>2019</v>
      </c>
      <c r="J293" s="24" t="s">
        <v>1648</v>
      </c>
      <c r="K293" s="24" t="s">
        <v>1634</v>
      </c>
      <c r="L293" s="24">
        <v>94</v>
      </c>
      <c r="M293" s="24">
        <v>10</v>
      </c>
      <c r="N293" s="24">
        <v>4</v>
      </c>
      <c r="O293" s="24">
        <v>376</v>
      </c>
      <c r="P293" s="24">
        <v>6</v>
      </c>
      <c r="Q293" s="24">
        <v>940</v>
      </c>
      <c r="R293" s="24">
        <v>564</v>
      </c>
      <c r="S293" s="24" t="s">
        <v>1629</v>
      </c>
      <c r="T293" s="24">
        <v>239</v>
      </c>
      <c r="U293" s="24" t="s">
        <v>39</v>
      </c>
      <c r="V293" s="28" t="s">
        <v>1661</v>
      </c>
      <c r="W293" s="24" t="s">
        <v>68</v>
      </c>
      <c r="X293" s="24" t="s">
        <v>30</v>
      </c>
    </row>
    <row r="294" spans="1:24" s="1" customFormat="1" x14ac:dyDescent="0.3">
      <c r="A294" s="24" t="s">
        <v>343</v>
      </c>
      <c r="B294" s="24" t="s">
        <v>32</v>
      </c>
      <c r="C294" s="24" t="s">
        <v>54</v>
      </c>
      <c r="D294" s="24" t="s">
        <v>44</v>
      </c>
      <c r="E294" s="24" t="s">
        <v>59</v>
      </c>
      <c r="F294" s="25">
        <v>43758</v>
      </c>
      <c r="G294" s="24" t="s">
        <v>1635</v>
      </c>
      <c r="H294" s="24" t="s">
        <v>1647</v>
      </c>
      <c r="I294" s="24">
        <v>2019</v>
      </c>
      <c r="J294" s="24" t="s">
        <v>1648</v>
      </c>
      <c r="K294" s="24" t="s">
        <v>1634</v>
      </c>
      <c r="L294" s="24">
        <v>16</v>
      </c>
      <c r="M294" s="24">
        <v>15</v>
      </c>
      <c r="N294" s="24">
        <v>5</v>
      </c>
      <c r="O294" s="24">
        <v>80</v>
      </c>
      <c r="P294" s="24">
        <v>10</v>
      </c>
      <c r="Q294" s="24">
        <v>240</v>
      </c>
      <c r="R294" s="24">
        <v>160</v>
      </c>
      <c r="S294" s="24" t="s">
        <v>1629</v>
      </c>
      <c r="T294" s="24">
        <v>850</v>
      </c>
      <c r="U294" s="24" t="s">
        <v>28</v>
      </c>
      <c r="V294" s="28" t="s">
        <v>1660</v>
      </c>
      <c r="W294" s="24" t="s">
        <v>68</v>
      </c>
      <c r="X294" s="24" t="s">
        <v>61</v>
      </c>
    </row>
    <row r="295" spans="1:24" s="1" customFormat="1" x14ac:dyDescent="0.3">
      <c r="A295" s="24" t="s">
        <v>344</v>
      </c>
      <c r="B295" s="24" t="s">
        <v>42</v>
      </c>
      <c r="C295" s="24" t="s">
        <v>52</v>
      </c>
      <c r="D295" s="24" t="s">
        <v>66</v>
      </c>
      <c r="E295" s="24" t="s">
        <v>55</v>
      </c>
      <c r="F295" s="25">
        <v>43759</v>
      </c>
      <c r="G295" s="24" t="s">
        <v>1636</v>
      </c>
      <c r="H295" s="24" t="s">
        <v>1647</v>
      </c>
      <c r="I295" s="24">
        <v>2019</v>
      </c>
      <c r="J295" s="24" t="s">
        <v>1648</v>
      </c>
      <c r="K295" s="24" t="s">
        <v>1628</v>
      </c>
      <c r="L295" s="24">
        <v>63</v>
      </c>
      <c r="M295" s="24">
        <v>25</v>
      </c>
      <c r="N295" s="24">
        <v>10</v>
      </c>
      <c r="O295" s="24">
        <v>630</v>
      </c>
      <c r="P295" s="24">
        <v>15</v>
      </c>
      <c r="Q295" s="24">
        <v>1575</v>
      </c>
      <c r="R295" s="24">
        <v>945</v>
      </c>
      <c r="S295" s="24" t="s">
        <v>1629</v>
      </c>
      <c r="T295" s="24">
        <v>4</v>
      </c>
      <c r="U295" s="24" t="s">
        <v>28</v>
      </c>
      <c r="V295" s="28" t="s">
        <v>1661</v>
      </c>
      <c r="W295" s="24" t="s">
        <v>29</v>
      </c>
      <c r="X295" s="24" t="s">
        <v>30</v>
      </c>
    </row>
    <row r="296" spans="1:24" s="1" customFormat="1" x14ac:dyDescent="0.3">
      <c r="A296" s="24" t="s">
        <v>345</v>
      </c>
      <c r="B296" s="24" t="s">
        <v>32</v>
      </c>
      <c r="C296" s="24" t="s">
        <v>54</v>
      </c>
      <c r="D296" s="24" t="s">
        <v>34</v>
      </c>
      <c r="E296" s="24" t="s">
        <v>50</v>
      </c>
      <c r="F296" s="25">
        <v>43760</v>
      </c>
      <c r="G296" s="24" t="s">
        <v>1625</v>
      </c>
      <c r="H296" s="24" t="s">
        <v>1647</v>
      </c>
      <c r="I296" s="24">
        <v>2019</v>
      </c>
      <c r="J296" s="24" t="s">
        <v>1648</v>
      </c>
      <c r="K296" s="24" t="s">
        <v>1628</v>
      </c>
      <c r="L296" s="24">
        <v>42</v>
      </c>
      <c r="M296" s="24">
        <v>5</v>
      </c>
      <c r="N296" s="24">
        <v>3</v>
      </c>
      <c r="O296" s="24">
        <v>126</v>
      </c>
      <c r="P296" s="24">
        <v>2</v>
      </c>
      <c r="Q296" s="24">
        <v>210</v>
      </c>
      <c r="R296" s="24">
        <v>84</v>
      </c>
      <c r="S296" s="24" t="s">
        <v>1629</v>
      </c>
      <c r="T296" s="24">
        <v>992</v>
      </c>
      <c r="U296" s="24" t="s">
        <v>28</v>
      </c>
      <c r="V296" s="28" t="s">
        <v>1660</v>
      </c>
      <c r="W296" s="24" t="s">
        <v>40</v>
      </c>
      <c r="X296" s="24" t="s">
        <v>47</v>
      </c>
    </row>
    <row r="297" spans="1:24" s="1" customFormat="1" x14ac:dyDescent="0.3">
      <c r="A297" s="24" t="s">
        <v>346</v>
      </c>
      <c r="B297" s="24" t="s">
        <v>24</v>
      </c>
      <c r="C297" s="24" t="s">
        <v>36</v>
      </c>
      <c r="D297" s="24" t="s">
        <v>34</v>
      </c>
      <c r="E297" s="24" t="s">
        <v>59</v>
      </c>
      <c r="F297" s="25">
        <v>43761</v>
      </c>
      <c r="G297" s="24" t="s">
        <v>1630</v>
      </c>
      <c r="H297" s="24" t="s">
        <v>1647</v>
      </c>
      <c r="I297" s="24">
        <v>2019</v>
      </c>
      <c r="J297" s="24" t="s">
        <v>1648</v>
      </c>
      <c r="K297" s="24" t="s">
        <v>1628</v>
      </c>
      <c r="L297" s="24">
        <v>41</v>
      </c>
      <c r="M297" s="24">
        <v>5</v>
      </c>
      <c r="N297" s="24">
        <v>3</v>
      </c>
      <c r="O297" s="24">
        <v>123</v>
      </c>
      <c r="P297" s="24">
        <v>2</v>
      </c>
      <c r="Q297" s="24">
        <v>205</v>
      </c>
      <c r="R297" s="24">
        <v>82</v>
      </c>
      <c r="S297" s="24" t="s">
        <v>1629</v>
      </c>
      <c r="T297" s="24">
        <v>134</v>
      </c>
      <c r="U297" s="24" t="s">
        <v>39</v>
      </c>
      <c r="V297" s="28" t="s">
        <v>1660</v>
      </c>
      <c r="W297" s="24" t="s">
        <v>40</v>
      </c>
      <c r="X297" s="24" t="s">
        <v>47</v>
      </c>
    </row>
    <row r="298" spans="1:24" s="1" customFormat="1" x14ac:dyDescent="0.3">
      <c r="A298" s="24" t="s">
        <v>347</v>
      </c>
      <c r="B298" s="24" t="s">
        <v>32</v>
      </c>
      <c r="C298" s="24" t="s">
        <v>76</v>
      </c>
      <c r="D298" s="24" t="s">
        <v>58</v>
      </c>
      <c r="E298" s="24" t="s">
        <v>45</v>
      </c>
      <c r="F298" s="25">
        <v>43762</v>
      </c>
      <c r="G298" s="24" t="s">
        <v>1631</v>
      </c>
      <c r="H298" s="24" t="s">
        <v>1647</v>
      </c>
      <c r="I298" s="24">
        <v>2019</v>
      </c>
      <c r="J298" s="24" t="s">
        <v>1648</v>
      </c>
      <c r="K298" s="24" t="s">
        <v>1628</v>
      </c>
      <c r="L298" s="24">
        <v>67</v>
      </c>
      <c r="M298" s="24">
        <v>10</v>
      </c>
      <c r="N298" s="24">
        <v>4</v>
      </c>
      <c r="O298" s="24">
        <v>268</v>
      </c>
      <c r="P298" s="24">
        <v>6</v>
      </c>
      <c r="Q298" s="24">
        <v>670</v>
      </c>
      <c r="R298" s="24">
        <v>402</v>
      </c>
      <c r="S298" s="24" t="s">
        <v>1629</v>
      </c>
      <c r="T298" s="24">
        <v>838</v>
      </c>
      <c r="U298" s="24" t="s">
        <v>28</v>
      </c>
      <c r="V298" s="28" t="s">
        <v>1661</v>
      </c>
      <c r="W298" s="24" t="s">
        <v>68</v>
      </c>
      <c r="X298" s="24" t="s">
        <v>47</v>
      </c>
    </row>
    <row r="299" spans="1:24" s="1" customFormat="1" x14ac:dyDescent="0.3">
      <c r="A299" s="24" t="s">
        <v>348</v>
      </c>
      <c r="B299" s="24" t="s">
        <v>32</v>
      </c>
      <c r="C299" s="24" t="s">
        <v>72</v>
      </c>
      <c r="D299" s="24" t="s">
        <v>58</v>
      </c>
      <c r="E299" s="24" t="s">
        <v>45</v>
      </c>
      <c r="F299" s="25">
        <v>43763</v>
      </c>
      <c r="G299" s="24" t="s">
        <v>1632</v>
      </c>
      <c r="H299" s="24" t="s">
        <v>1647</v>
      </c>
      <c r="I299" s="24">
        <v>2019</v>
      </c>
      <c r="J299" s="24" t="s">
        <v>1648</v>
      </c>
      <c r="K299" s="24" t="s">
        <v>1628</v>
      </c>
      <c r="L299" s="24">
        <v>72</v>
      </c>
      <c r="M299" s="24">
        <v>10</v>
      </c>
      <c r="N299" s="24">
        <v>4</v>
      </c>
      <c r="O299" s="24">
        <v>288</v>
      </c>
      <c r="P299" s="24">
        <v>6</v>
      </c>
      <c r="Q299" s="24">
        <v>720</v>
      </c>
      <c r="R299" s="24">
        <v>432</v>
      </c>
      <c r="S299" s="24" t="s">
        <v>1629</v>
      </c>
      <c r="T299" s="24">
        <v>874</v>
      </c>
      <c r="U299" s="24" t="s">
        <v>39</v>
      </c>
      <c r="V299" s="28" t="s">
        <v>1661</v>
      </c>
      <c r="W299" s="24" t="s">
        <v>29</v>
      </c>
      <c r="X299" s="24" t="s">
        <v>30</v>
      </c>
    </row>
    <row r="300" spans="1:24" s="1" customFormat="1" x14ac:dyDescent="0.3">
      <c r="A300" s="24" t="s">
        <v>349</v>
      </c>
      <c r="B300" s="24" t="s">
        <v>63</v>
      </c>
      <c r="C300" s="24" t="s">
        <v>72</v>
      </c>
      <c r="D300" s="24" t="s">
        <v>58</v>
      </c>
      <c r="E300" s="24" t="s">
        <v>27</v>
      </c>
      <c r="F300" s="25">
        <v>43764</v>
      </c>
      <c r="G300" s="24" t="s">
        <v>1633</v>
      </c>
      <c r="H300" s="24" t="s">
        <v>1647</v>
      </c>
      <c r="I300" s="24">
        <v>2019</v>
      </c>
      <c r="J300" s="24" t="s">
        <v>1648</v>
      </c>
      <c r="K300" s="24" t="s">
        <v>1634</v>
      </c>
      <c r="L300" s="24">
        <v>20</v>
      </c>
      <c r="M300" s="24">
        <v>10</v>
      </c>
      <c r="N300" s="24">
        <v>4</v>
      </c>
      <c r="O300" s="24">
        <v>80</v>
      </c>
      <c r="P300" s="24">
        <v>6</v>
      </c>
      <c r="Q300" s="24">
        <v>200</v>
      </c>
      <c r="R300" s="24">
        <v>120</v>
      </c>
      <c r="S300" s="24" t="s">
        <v>1629</v>
      </c>
      <c r="T300" s="24">
        <v>558</v>
      </c>
      <c r="U300" s="24" t="s">
        <v>28</v>
      </c>
      <c r="V300" s="28" t="s">
        <v>1661</v>
      </c>
      <c r="W300" s="24" t="s">
        <v>40</v>
      </c>
      <c r="X300" s="24" t="s">
        <v>61</v>
      </c>
    </row>
    <row r="301" spans="1:24" s="1" customFormat="1" x14ac:dyDescent="0.3">
      <c r="A301" s="24" t="s">
        <v>350</v>
      </c>
      <c r="B301" s="24" t="s">
        <v>63</v>
      </c>
      <c r="C301" s="24" t="s">
        <v>25</v>
      </c>
      <c r="D301" s="24" t="s">
        <v>26</v>
      </c>
      <c r="E301" s="24" t="s">
        <v>55</v>
      </c>
      <c r="F301" s="25">
        <v>43765</v>
      </c>
      <c r="G301" s="24" t="s">
        <v>1635</v>
      </c>
      <c r="H301" s="24" t="s">
        <v>1647</v>
      </c>
      <c r="I301" s="24">
        <v>2019</v>
      </c>
      <c r="J301" s="24" t="s">
        <v>1648</v>
      </c>
      <c r="K301" s="24" t="s">
        <v>1634</v>
      </c>
      <c r="L301" s="24">
        <v>68</v>
      </c>
      <c r="M301" s="24">
        <v>5</v>
      </c>
      <c r="N301" s="24">
        <v>2</v>
      </c>
      <c r="O301" s="24">
        <v>136</v>
      </c>
      <c r="P301" s="24">
        <v>3</v>
      </c>
      <c r="Q301" s="24">
        <v>340</v>
      </c>
      <c r="R301" s="24">
        <v>204</v>
      </c>
      <c r="S301" s="24" t="s">
        <v>1629</v>
      </c>
      <c r="T301" s="24">
        <v>744</v>
      </c>
      <c r="U301" s="24" t="s">
        <v>39</v>
      </c>
      <c r="V301" s="28" t="s">
        <v>1661</v>
      </c>
      <c r="W301" s="24" t="s">
        <v>46</v>
      </c>
      <c r="X301" s="24" t="s">
        <v>47</v>
      </c>
    </row>
    <row r="302" spans="1:24" s="1" customFormat="1" x14ac:dyDescent="0.3">
      <c r="A302" s="24" t="s">
        <v>351</v>
      </c>
      <c r="B302" s="24" t="s">
        <v>42</v>
      </c>
      <c r="C302" s="24" t="s">
        <v>72</v>
      </c>
      <c r="D302" s="24" t="s">
        <v>37</v>
      </c>
      <c r="E302" s="24" t="s">
        <v>45</v>
      </c>
      <c r="F302" s="25">
        <v>43766</v>
      </c>
      <c r="G302" s="24" t="s">
        <v>1636</v>
      </c>
      <c r="H302" s="24" t="s">
        <v>1647</v>
      </c>
      <c r="I302" s="24">
        <v>2019</v>
      </c>
      <c r="J302" s="24" t="s">
        <v>1648</v>
      </c>
      <c r="K302" s="24" t="s">
        <v>1628</v>
      </c>
      <c r="L302" s="24">
        <v>36</v>
      </c>
      <c r="M302" s="24">
        <v>5</v>
      </c>
      <c r="N302" s="24">
        <v>2</v>
      </c>
      <c r="O302" s="24">
        <v>72</v>
      </c>
      <c r="P302" s="24">
        <v>3</v>
      </c>
      <c r="Q302" s="24">
        <v>180</v>
      </c>
      <c r="R302" s="24">
        <v>108</v>
      </c>
      <c r="S302" s="24" t="s">
        <v>1629</v>
      </c>
      <c r="T302" s="24">
        <v>259</v>
      </c>
      <c r="U302" s="24" t="s">
        <v>28</v>
      </c>
      <c r="V302" s="28" t="s">
        <v>1661</v>
      </c>
      <c r="W302" s="24" t="s">
        <v>29</v>
      </c>
      <c r="X302" s="24" t="s">
        <v>47</v>
      </c>
    </row>
    <row r="303" spans="1:24" s="1" customFormat="1" x14ac:dyDescent="0.3">
      <c r="A303" s="24" t="s">
        <v>352</v>
      </c>
      <c r="B303" s="24" t="s">
        <v>42</v>
      </c>
      <c r="C303" s="24" t="s">
        <v>52</v>
      </c>
      <c r="D303" s="24" t="s">
        <v>37</v>
      </c>
      <c r="E303" s="24" t="s">
        <v>59</v>
      </c>
      <c r="F303" s="25">
        <v>43767</v>
      </c>
      <c r="G303" s="24" t="s">
        <v>1625</v>
      </c>
      <c r="H303" s="24" t="s">
        <v>1647</v>
      </c>
      <c r="I303" s="24">
        <v>2019</v>
      </c>
      <c r="J303" s="24" t="s">
        <v>1648</v>
      </c>
      <c r="K303" s="24" t="s">
        <v>1628</v>
      </c>
      <c r="L303" s="24">
        <v>70</v>
      </c>
      <c r="M303" s="24">
        <v>5</v>
      </c>
      <c r="N303" s="24">
        <v>2</v>
      </c>
      <c r="O303" s="24">
        <v>140</v>
      </c>
      <c r="P303" s="24">
        <v>3</v>
      </c>
      <c r="Q303" s="24">
        <v>350</v>
      </c>
      <c r="R303" s="24">
        <v>210</v>
      </c>
      <c r="S303" s="24" t="s">
        <v>1629</v>
      </c>
      <c r="T303" s="24">
        <v>530</v>
      </c>
      <c r="U303" s="24" t="s">
        <v>28</v>
      </c>
      <c r="V303" s="28" t="s">
        <v>1661</v>
      </c>
      <c r="W303" s="24" t="s">
        <v>29</v>
      </c>
      <c r="X303" s="24" t="s">
        <v>30</v>
      </c>
    </row>
    <row r="304" spans="1:24" s="1" customFormat="1" x14ac:dyDescent="0.3">
      <c r="A304" s="24" t="s">
        <v>353</v>
      </c>
      <c r="B304" s="24" t="s">
        <v>32</v>
      </c>
      <c r="C304" s="24" t="s">
        <v>54</v>
      </c>
      <c r="D304" s="24" t="s">
        <v>26</v>
      </c>
      <c r="E304" s="24" t="s">
        <v>45</v>
      </c>
      <c r="F304" s="25">
        <v>43768</v>
      </c>
      <c r="G304" s="24" t="s">
        <v>1630</v>
      </c>
      <c r="H304" s="24" t="s">
        <v>1647</v>
      </c>
      <c r="I304" s="24">
        <v>2019</v>
      </c>
      <c r="J304" s="24" t="s">
        <v>1648</v>
      </c>
      <c r="K304" s="24" t="s">
        <v>1628</v>
      </c>
      <c r="L304" s="24">
        <v>55</v>
      </c>
      <c r="M304" s="24">
        <v>5</v>
      </c>
      <c r="N304" s="24">
        <v>2</v>
      </c>
      <c r="O304" s="24">
        <v>110</v>
      </c>
      <c r="P304" s="24">
        <v>3</v>
      </c>
      <c r="Q304" s="24">
        <v>275</v>
      </c>
      <c r="R304" s="24">
        <v>165</v>
      </c>
      <c r="S304" s="24" t="s">
        <v>1629</v>
      </c>
      <c r="T304" s="24">
        <v>297</v>
      </c>
      <c r="U304" s="24" t="s">
        <v>39</v>
      </c>
      <c r="V304" s="28" t="s">
        <v>1661</v>
      </c>
      <c r="W304" s="24" t="s">
        <v>40</v>
      </c>
      <c r="X304" s="24" t="s">
        <v>30</v>
      </c>
    </row>
    <row r="305" spans="1:24" s="1" customFormat="1" x14ac:dyDescent="0.3">
      <c r="A305" s="24" t="s">
        <v>354</v>
      </c>
      <c r="B305" s="24" t="s">
        <v>63</v>
      </c>
      <c r="C305" s="24" t="s">
        <v>25</v>
      </c>
      <c r="D305" s="24" t="s">
        <v>37</v>
      </c>
      <c r="E305" s="24" t="s">
        <v>59</v>
      </c>
      <c r="F305" s="25">
        <v>43769</v>
      </c>
      <c r="G305" s="24" t="s">
        <v>1631</v>
      </c>
      <c r="H305" s="24" t="s">
        <v>1647</v>
      </c>
      <c r="I305" s="24">
        <v>2019</v>
      </c>
      <c r="J305" s="24" t="s">
        <v>1648</v>
      </c>
      <c r="K305" s="24" t="s">
        <v>1628</v>
      </c>
      <c r="L305" s="24">
        <v>31</v>
      </c>
      <c r="M305" s="24">
        <v>5</v>
      </c>
      <c r="N305" s="24">
        <v>2</v>
      </c>
      <c r="O305" s="24">
        <v>62</v>
      </c>
      <c r="P305" s="24">
        <v>3</v>
      </c>
      <c r="Q305" s="24">
        <v>155</v>
      </c>
      <c r="R305" s="24">
        <v>93</v>
      </c>
      <c r="S305" s="24" t="s">
        <v>1629</v>
      </c>
      <c r="T305" s="24">
        <v>264</v>
      </c>
      <c r="U305" s="24" t="s">
        <v>39</v>
      </c>
      <c r="V305" s="28" t="s">
        <v>1661</v>
      </c>
      <c r="W305" s="24" t="s">
        <v>46</v>
      </c>
      <c r="X305" s="24" t="s">
        <v>61</v>
      </c>
    </row>
    <row r="306" spans="1:24" s="1" customFormat="1" x14ac:dyDescent="0.3">
      <c r="A306" s="24" t="s">
        <v>355</v>
      </c>
      <c r="B306" s="24" t="s">
        <v>32</v>
      </c>
      <c r="C306" s="24" t="s">
        <v>33</v>
      </c>
      <c r="D306" s="24" t="s">
        <v>49</v>
      </c>
      <c r="E306" s="24" t="s">
        <v>45</v>
      </c>
      <c r="F306" s="25">
        <v>43770</v>
      </c>
      <c r="G306" s="24" t="s">
        <v>1632</v>
      </c>
      <c r="H306" s="24" t="s">
        <v>1649</v>
      </c>
      <c r="I306" s="24">
        <v>2019</v>
      </c>
      <c r="J306" s="24" t="s">
        <v>1648</v>
      </c>
      <c r="K306" s="24" t="s">
        <v>1628</v>
      </c>
      <c r="L306" s="24">
        <v>31</v>
      </c>
      <c r="M306" s="24">
        <v>40</v>
      </c>
      <c r="N306" s="24">
        <v>7</v>
      </c>
      <c r="O306" s="24">
        <v>217</v>
      </c>
      <c r="P306" s="24">
        <v>33</v>
      </c>
      <c r="Q306" s="24">
        <v>1240</v>
      </c>
      <c r="R306" s="24">
        <v>1023</v>
      </c>
      <c r="S306" s="24" t="s">
        <v>1629</v>
      </c>
      <c r="T306" s="24">
        <v>983</v>
      </c>
      <c r="U306" s="24" t="s">
        <v>28</v>
      </c>
      <c r="V306" s="28" t="s">
        <v>1660</v>
      </c>
      <c r="W306" s="24" t="s">
        <v>46</v>
      </c>
      <c r="X306" s="24" t="s">
        <v>47</v>
      </c>
    </row>
    <row r="307" spans="1:24" s="1" customFormat="1" x14ac:dyDescent="0.3">
      <c r="A307" s="24" t="s">
        <v>356</v>
      </c>
      <c r="B307" s="24" t="s">
        <v>42</v>
      </c>
      <c r="C307" s="24" t="s">
        <v>36</v>
      </c>
      <c r="D307" s="24" t="s">
        <v>34</v>
      </c>
      <c r="E307" s="24" t="s">
        <v>38</v>
      </c>
      <c r="F307" s="25">
        <v>43771</v>
      </c>
      <c r="G307" s="24" t="s">
        <v>1633</v>
      </c>
      <c r="H307" s="24" t="s">
        <v>1649</v>
      </c>
      <c r="I307" s="24">
        <v>2019</v>
      </c>
      <c r="J307" s="24" t="s">
        <v>1648</v>
      </c>
      <c r="K307" s="24" t="s">
        <v>1634</v>
      </c>
      <c r="L307" s="24">
        <v>48</v>
      </c>
      <c r="M307" s="24">
        <v>5</v>
      </c>
      <c r="N307" s="24">
        <v>3</v>
      </c>
      <c r="O307" s="24">
        <v>144</v>
      </c>
      <c r="P307" s="24">
        <v>2</v>
      </c>
      <c r="Q307" s="24">
        <v>240</v>
      </c>
      <c r="R307" s="24">
        <v>96</v>
      </c>
      <c r="S307" s="24" t="s">
        <v>1629</v>
      </c>
      <c r="T307" s="24">
        <v>326</v>
      </c>
      <c r="U307" s="24" t="s">
        <v>28</v>
      </c>
      <c r="V307" s="28" t="s">
        <v>1660</v>
      </c>
      <c r="W307" s="24" t="s">
        <v>46</v>
      </c>
      <c r="X307" s="24" t="s">
        <v>30</v>
      </c>
    </row>
    <row r="308" spans="1:24" s="1" customFormat="1" x14ac:dyDescent="0.3">
      <c r="A308" s="24" t="s">
        <v>357</v>
      </c>
      <c r="B308" s="24" t="s">
        <v>24</v>
      </c>
      <c r="C308" s="24" t="s">
        <v>52</v>
      </c>
      <c r="D308" s="24" t="s">
        <v>44</v>
      </c>
      <c r="E308" s="24" t="s">
        <v>38</v>
      </c>
      <c r="F308" s="25">
        <v>43772</v>
      </c>
      <c r="G308" s="24" t="s">
        <v>1635</v>
      </c>
      <c r="H308" s="24" t="s">
        <v>1649</v>
      </c>
      <c r="I308" s="24">
        <v>2019</v>
      </c>
      <c r="J308" s="24" t="s">
        <v>1648</v>
      </c>
      <c r="K308" s="24" t="s">
        <v>1634</v>
      </c>
      <c r="L308" s="24">
        <v>85</v>
      </c>
      <c r="M308" s="24">
        <v>15</v>
      </c>
      <c r="N308" s="24">
        <v>5</v>
      </c>
      <c r="O308" s="24">
        <v>425</v>
      </c>
      <c r="P308" s="24">
        <v>10</v>
      </c>
      <c r="Q308" s="24">
        <v>1275</v>
      </c>
      <c r="R308" s="24">
        <v>850</v>
      </c>
      <c r="S308" s="24" t="s">
        <v>1629</v>
      </c>
      <c r="T308" s="24">
        <v>900</v>
      </c>
      <c r="U308" s="24" t="s">
        <v>39</v>
      </c>
      <c r="V308" s="28" t="s">
        <v>1661</v>
      </c>
      <c r="W308" s="24" t="s">
        <v>46</v>
      </c>
      <c r="X308" s="24" t="s">
        <v>61</v>
      </c>
    </row>
    <row r="309" spans="1:24" s="1" customFormat="1" x14ac:dyDescent="0.3">
      <c r="A309" s="24" t="s">
        <v>358</v>
      </c>
      <c r="B309" s="24" t="s">
        <v>32</v>
      </c>
      <c r="C309" s="24" t="s">
        <v>76</v>
      </c>
      <c r="D309" s="24" t="s">
        <v>34</v>
      </c>
      <c r="E309" s="24" t="s">
        <v>59</v>
      </c>
      <c r="F309" s="25">
        <v>43773</v>
      </c>
      <c r="G309" s="24" t="s">
        <v>1636</v>
      </c>
      <c r="H309" s="24" t="s">
        <v>1649</v>
      </c>
      <c r="I309" s="24">
        <v>2019</v>
      </c>
      <c r="J309" s="24" t="s">
        <v>1648</v>
      </c>
      <c r="K309" s="24" t="s">
        <v>1628</v>
      </c>
      <c r="L309" s="24">
        <v>59</v>
      </c>
      <c r="M309" s="24">
        <v>5</v>
      </c>
      <c r="N309" s="24">
        <v>3</v>
      </c>
      <c r="O309" s="24">
        <v>177</v>
      </c>
      <c r="P309" s="24">
        <v>2</v>
      </c>
      <c r="Q309" s="24">
        <v>295</v>
      </c>
      <c r="R309" s="24">
        <v>118</v>
      </c>
      <c r="S309" s="24" t="s">
        <v>1629</v>
      </c>
      <c r="T309" s="24">
        <v>449</v>
      </c>
      <c r="U309" s="24" t="s">
        <v>39</v>
      </c>
      <c r="V309" s="28" t="s">
        <v>1660</v>
      </c>
      <c r="W309" s="24" t="s">
        <v>40</v>
      </c>
      <c r="X309" s="24" t="s">
        <v>30</v>
      </c>
    </row>
    <row r="310" spans="1:24" s="1" customFormat="1" x14ac:dyDescent="0.3">
      <c r="A310" s="24" t="s">
        <v>359</v>
      </c>
      <c r="B310" s="24" t="s">
        <v>42</v>
      </c>
      <c r="C310" s="24" t="s">
        <v>72</v>
      </c>
      <c r="D310" s="24" t="s">
        <v>58</v>
      </c>
      <c r="E310" s="24" t="s">
        <v>27</v>
      </c>
      <c r="F310" s="25">
        <v>43774</v>
      </c>
      <c r="G310" s="24" t="s">
        <v>1625</v>
      </c>
      <c r="H310" s="24" t="s">
        <v>1649</v>
      </c>
      <c r="I310" s="24">
        <v>2019</v>
      </c>
      <c r="J310" s="24" t="s">
        <v>1648</v>
      </c>
      <c r="K310" s="24" t="s">
        <v>1628</v>
      </c>
      <c r="L310" s="24">
        <v>32</v>
      </c>
      <c r="M310" s="24">
        <v>10</v>
      </c>
      <c r="N310" s="24">
        <v>4</v>
      </c>
      <c r="O310" s="24">
        <v>128</v>
      </c>
      <c r="P310" s="24">
        <v>6</v>
      </c>
      <c r="Q310" s="24">
        <v>320</v>
      </c>
      <c r="R310" s="24">
        <v>192</v>
      </c>
      <c r="S310" s="24" t="s">
        <v>1629</v>
      </c>
      <c r="T310" s="24">
        <v>790</v>
      </c>
      <c r="U310" s="24" t="s">
        <v>28</v>
      </c>
      <c r="V310" s="28" t="s">
        <v>1661</v>
      </c>
      <c r="W310" s="24" t="s">
        <v>29</v>
      </c>
      <c r="X310" s="24" t="s">
        <v>30</v>
      </c>
    </row>
    <row r="311" spans="1:24" s="1" customFormat="1" x14ac:dyDescent="0.3">
      <c r="A311" s="24" t="s">
        <v>360</v>
      </c>
      <c r="B311" s="24" t="s">
        <v>42</v>
      </c>
      <c r="C311" s="24" t="s">
        <v>52</v>
      </c>
      <c r="D311" s="24" t="s">
        <v>66</v>
      </c>
      <c r="E311" s="24" t="s">
        <v>45</v>
      </c>
      <c r="F311" s="25">
        <v>43775</v>
      </c>
      <c r="G311" s="24" t="s">
        <v>1630</v>
      </c>
      <c r="H311" s="24" t="s">
        <v>1649</v>
      </c>
      <c r="I311" s="24">
        <v>2019</v>
      </c>
      <c r="J311" s="24" t="s">
        <v>1648</v>
      </c>
      <c r="K311" s="24" t="s">
        <v>1628</v>
      </c>
      <c r="L311" s="24">
        <v>41</v>
      </c>
      <c r="M311" s="24">
        <v>25</v>
      </c>
      <c r="N311" s="24">
        <v>10</v>
      </c>
      <c r="O311" s="24">
        <v>410</v>
      </c>
      <c r="P311" s="24">
        <v>15</v>
      </c>
      <c r="Q311" s="24">
        <v>1025</v>
      </c>
      <c r="R311" s="24">
        <v>615</v>
      </c>
      <c r="S311" s="24" t="s">
        <v>1629</v>
      </c>
      <c r="T311" s="24">
        <v>908</v>
      </c>
      <c r="U311" s="24" t="s">
        <v>39</v>
      </c>
      <c r="V311" s="28" t="s">
        <v>1661</v>
      </c>
      <c r="W311" s="24" t="s">
        <v>68</v>
      </c>
      <c r="X311" s="24" t="s">
        <v>30</v>
      </c>
    </row>
    <row r="312" spans="1:24" s="1" customFormat="1" x14ac:dyDescent="0.3">
      <c r="A312" s="24" t="s">
        <v>361</v>
      </c>
      <c r="B312" s="24" t="s">
        <v>63</v>
      </c>
      <c r="C312" s="24" t="s">
        <v>72</v>
      </c>
      <c r="D312" s="24" t="s">
        <v>66</v>
      </c>
      <c r="E312" s="24" t="s">
        <v>27</v>
      </c>
      <c r="F312" s="25">
        <v>43776</v>
      </c>
      <c r="G312" s="24" t="s">
        <v>1631</v>
      </c>
      <c r="H312" s="24" t="s">
        <v>1649</v>
      </c>
      <c r="I312" s="24">
        <v>2019</v>
      </c>
      <c r="J312" s="24" t="s">
        <v>1648</v>
      </c>
      <c r="K312" s="24" t="s">
        <v>1628</v>
      </c>
      <c r="L312" s="24">
        <v>79</v>
      </c>
      <c r="M312" s="24">
        <v>25</v>
      </c>
      <c r="N312" s="24">
        <v>10</v>
      </c>
      <c r="O312" s="24">
        <v>790</v>
      </c>
      <c r="P312" s="24">
        <v>15</v>
      </c>
      <c r="Q312" s="24">
        <v>1975</v>
      </c>
      <c r="R312" s="24">
        <v>1185</v>
      </c>
      <c r="S312" s="24" t="s">
        <v>1629</v>
      </c>
      <c r="T312" s="24">
        <v>670</v>
      </c>
      <c r="U312" s="24" t="s">
        <v>28</v>
      </c>
      <c r="V312" s="28" t="s">
        <v>1661</v>
      </c>
      <c r="W312" s="24" t="s">
        <v>68</v>
      </c>
      <c r="X312" s="24" t="s">
        <v>30</v>
      </c>
    </row>
    <row r="313" spans="1:24" s="1" customFormat="1" x14ac:dyDescent="0.3">
      <c r="A313" s="24" t="s">
        <v>362</v>
      </c>
      <c r="B313" s="24" t="s">
        <v>24</v>
      </c>
      <c r="C313" s="24" t="s">
        <v>52</v>
      </c>
      <c r="D313" s="24" t="s">
        <v>44</v>
      </c>
      <c r="E313" s="24" t="s">
        <v>55</v>
      </c>
      <c r="F313" s="25">
        <v>43777</v>
      </c>
      <c r="G313" s="24" t="s">
        <v>1632</v>
      </c>
      <c r="H313" s="24" t="s">
        <v>1649</v>
      </c>
      <c r="I313" s="24">
        <v>2019</v>
      </c>
      <c r="J313" s="24" t="s">
        <v>1648</v>
      </c>
      <c r="K313" s="24" t="s">
        <v>1628</v>
      </c>
      <c r="L313" s="24">
        <v>60</v>
      </c>
      <c r="M313" s="24">
        <v>15</v>
      </c>
      <c r="N313" s="24">
        <v>5</v>
      </c>
      <c r="O313" s="24">
        <v>300</v>
      </c>
      <c r="P313" s="24">
        <v>10</v>
      </c>
      <c r="Q313" s="24">
        <v>900</v>
      </c>
      <c r="R313" s="24">
        <v>600</v>
      </c>
      <c r="S313" s="24" t="s">
        <v>1629</v>
      </c>
      <c r="T313" s="24">
        <v>614</v>
      </c>
      <c r="U313" s="24" t="s">
        <v>39</v>
      </c>
      <c r="V313" s="28" t="s">
        <v>1661</v>
      </c>
      <c r="W313" s="24" t="s">
        <v>46</v>
      </c>
      <c r="X313" s="24" t="s">
        <v>30</v>
      </c>
    </row>
    <row r="314" spans="1:24" s="1" customFormat="1" x14ac:dyDescent="0.3">
      <c r="A314" s="24" t="s">
        <v>363</v>
      </c>
      <c r="B314" s="24" t="s">
        <v>42</v>
      </c>
      <c r="C314" s="24" t="s">
        <v>43</v>
      </c>
      <c r="D314" s="24" t="s">
        <v>49</v>
      </c>
      <c r="E314" s="24" t="s">
        <v>55</v>
      </c>
      <c r="F314" s="25">
        <v>43778</v>
      </c>
      <c r="G314" s="24" t="s">
        <v>1633</v>
      </c>
      <c r="H314" s="24" t="s">
        <v>1649</v>
      </c>
      <c r="I314" s="24">
        <v>2019</v>
      </c>
      <c r="J314" s="24" t="s">
        <v>1648</v>
      </c>
      <c r="K314" s="24" t="s">
        <v>1634</v>
      </c>
      <c r="L314" s="24">
        <v>52</v>
      </c>
      <c r="M314" s="24">
        <v>40</v>
      </c>
      <c r="N314" s="24">
        <v>7</v>
      </c>
      <c r="O314" s="24">
        <v>364</v>
      </c>
      <c r="P314" s="24">
        <v>33</v>
      </c>
      <c r="Q314" s="24">
        <v>2080</v>
      </c>
      <c r="R314" s="24">
        <v>1716</v>
      </c>
      <c r="S314" s="24" t="s">
        <v>1629</v>
      </c>
      <c r="T314" s="24">
        <v>45</v>
      </c>
      <c r="U314" s="24" t="s">
        <v>39</v>
      </c>
      <c r="V314" s="28" t="s">
        <v>1660</v>
      </c>
      <c r="W314" s="24" t="s">
        <v>46</v>
      </c>
      <c r="X314" s="24" t="s">
        <v>47</v>
      </c>
    </row>
    <row r="315" spans="1:24" s="1" customFormat="1" x14ac:dyDescent="0.3">
      <c r="A315" s="24" t="s">
        <v>364</v>
      </c>
      <c r="B315" s="24" t="s">
        <v>24</v>
      </c>
      <c r="C315" s="24" t="s">
        <v>54</v>
      </c>
      <c r="D315" s="24" t="s">
        <v>34</v>
      </c>
      <c r="E315" s="24" t="s">
        <v>50</v>
      </c>
      <c r="F315" s="25">
        <v>43779</v>
      </c>
      <c r="G315" s="24" t="s">
        <v>1635</v>
      </c>
      <c r="H315" s="24" t="s">
        <v>1649</v>
      </c>
      <c r="I315" s="24">
        <v>2019</v>
      </c>
      <c r="J315" s="24" t="s">
        <v>1648</v>
      </c>
      <c r="K315" s="24" t="s">
        <v>1634</v>
      </c>
      <c r="L315" s="24">
        <v>42</v>
      </c>
      <c r="M315" s="24">
        <v>5</v>
      </c>
      <c r="N315" s="24">
        <v>3</v>
      </c>
      <c r="O315" s="24">
        <v>126</v>
      </c>
      <c r="P315" s="24">
        <v>2</v>
      </c>
      <c r="Q315" s="24">
        <v>210</v>
      </c>
      <c r="R315" s="24">
        <v>84</v>
      </c>
      <c r="S315" s="24" t="s">
        <v>1629</v>
      </c>
      <c r="T315" s="24">
        <v>6</v>
      </c>
      <c r="U315" s="24" t="s">
        <v>28</v>
      </c>
      <c r="V315" s="28" t="s">
        <v>1661</v>
      </c>
      <c r="W315" s="24" t="s">
        <v>46</v>
      </c>
      <c r="X315" s="24" t="s">
        <v>47</v>
      </c>
    </row>
    <row r="316" spans="1:24" s="1" customFormat="1" x14ac:dyDescent="0.3">
      <c r="A316" s="24" t="s">
        <v>365</v>
      </c>
      <c r="B316" s="24" t="s">
        <v>42</v>
      </c>
      <c r="C316" s="24" t="s">
        <v>36</v>
      </c>
      <c r="D316" s="24" t="s">
        <v>44</v>
      </c>
      <c r="E316" s="24" t="s">
        <v>55</v>
      </c>
      <c r="F316" s="25">
        <v>43780</v>
      </c>
      <c r="G316" s="24" t="s">
        <v>1636</v>
      </c>
      <c r="H316" s="24" t="s">
        <v>1649</v>
      </c>
      <c r="I316" s="24">
        <v>2019</v>
      </c>
      <c r="J316" s="24" t="s">
        <v>1648</v>
      </c>
      <c r="K316" s="24" t="s">
        <v>1628</v>
      </c>
      <c r="L316" s="24">
        <v>42</v>
      </c>
      <c r="M316" s="24">
        <v>15</v>
      </c>
      <c r="N316" s="24">
        <v>5</v>
      </c>
      <c r="O316" s="24">
        <v>210</v>
      </c>
      <c r="P316" s="24">
        <v>10</v>
      </c>
      <c r="Q316" s="24">
        <v>630</v>
      </c>
      <c r="R316" s="24">
        <v>420</v>
      </c>
      <c r="S316" s="24" t="s">
        <v>1629</v>
      </c>
      <c r="T316" s="24">
        <v>61</v>
      </c>
      <c r="U316" s="24" t="s">
        <v>39</v>
      </c>
      <c r="V316" s="28" t="s">
        <v>1660</v>
      </c>
      <c r="W316" s="24" t="s">
        <v>46</v>
      </c>
      <c r="X316" s="24" t="s">
        <v>30</v>
      </c>
    </row>
    <row r="317" spans="1:24" s="1" customFormat="1" x14ac:dyDescent="0.3">
      <c r="A317" s="24" t="s">
        <v>366</v>
      </c>
      <c r="B317" s="24" t="s">
        <v>24</v>
      </c>
      <c r="C317" s="24" t="s">
        <v>76</v>
      </c>
      <c r="D317" s="24" t="s">
        <v>58</v>
      </c>
      <c r="E317" s="24" t="s">
        <v>55</v>
      </c>
      <c r="F317" s="25">
        <v>43781</v>
      </c>
      <c r="G317" s="24" t="s">
        <v>1625</v>
      </c>
      <c r="H317" s="24" t="s">
        <v>1649</v>
      </c>
      <c r="I317" s="24">
        <v>2019</v>
      </c>
      <c r="J317" s="24" t="s">
        <v>1648</v>
      </c>
      <c r="K317" s="24" t="s">
        <v>1628</v>
      </c>
      <c r="L317" s="24">
        <v>15</v>
      </c>
      <c r="M317" s="24">
        <v>10</v>
      </c>
      <c r="N317" s="24">
        <v>4</v>
      </c>
      <c r="O317" s="24">
        <v>60</v>
      </c>
      <c r="P317" s="24">
        <v>6</v>
      </c>
      <c r="Q317" s="24">
        <v>150</v>
      </c>
      <c r="R317" s="24">
        <v>90</v>
      </c>
      <c r="S317" s="24" t="s">
        <v>1629</v>
      </c>
      <c r="T317" s="24">
        <v>59</v>
      </c>
      <c r="U317" s="24" t="s">
        <v>39</v>
      </c>
      <c r="V317" s="28" t="s">
        <v>1660</v>
      </c>
      <c r="W317" s="24" t="s">
        <v>40</v>
      </c>
      <c r="X317" s="24" t="s">
        <v>61</v>
      </c>
    </row>
    <row r="318" spans="1:24" s="1" customFormat="1" x14ac:dyDescent="0.3">
      <c r="A318" s="24" t="s">
        <v>367</v>
      </c>
      <c r="B318" s="24" t="s">
        <v>42</v>
      </c>
      <c r="C318" s="24" t="s">
        <v>72</v>
      </c>
      <c r="D318" s="24" t="s">
        <v>66</v>
      </c>
      <c r="E318" s="24" t="s">
        <v>45</v>
      </c>
      <c r="F318" s="25">
        <v>43782</v>
      </c>
      <c r="G318" s="24" t="s">
        <v>1630</v>
      </c>
      <c r="H318" s="24" t="s">
        <v>1649</v>
      </c>
      <c r="I318" s="24">
        <v>2019</v>
      </c>
      <c r="J318" s="24" t="s">
        <v>1648</v>
      </c>
      <c r="K318" s="24" t="s">
        <v>1628</v>
      </c>
      <c r="L318" s="24">
        <v>22</v>
      </c>
      <c r="M318" s="24">
        <v>25</v>
      </c>
      <c r="N318" s="24">
        <v>10</v>
      </c>
      <c r="O318" s="24">
        <v>220</v>
      </c>
      <c r="P318" s="24">
        <v>15</v>
      </c>
      <c r="Q318" s="24">
        <v>550</v>
      </c>
      <c r="R318" s="24">
        <v>330</v>
      </c>
      <c r="S318" s="24" t="s">
        <v>1629</v>
      </c>
      <c r="T318" s="24">
        <v>512</v>
      </c>
      <c r="U318" s="24" t="s">
        <v>39</v>
      </c>
      <c r="V318" s="28" t="s">
        <v>1661</v>
      </c>
      <c r="W318" s="24" t="s">
        <v>68</v>
      </c>
      <c r="X318" s="24" t="s">
        <v>30</v>
      </c>
    </row>
    <row r="319" spans="1:24" s="1" customFormat="1" x14ac:dyDescent="0.3">
      <c r="A319" s="24" t="s">
        <v>368</v>
      </c>
      <c r="B319" s="24" t="s">
        <v>63</v>
      </c>
      <c r="C319" s="24" t="s">
        <v>52</v>
      </c>
      <c r="D319" s="24" t="s">
        <v>44</v>
      </c>
      <c r="E319" s="24" t="s">
        <v>50</v>
      </c>
      <c r="F319" s="25">
        <v>43783</v>
      </c>
      <c r="G319" s="24" t="s">
        <v>1631</v>
      </c>
      <c r="H319" s="24" t="s">
        <v>1649</v>
      </c>
      <c r="I319" s="24">
        <v>2019</v>
      </c>
      <c r="J319" s="24" t="s">
        <v>1648</v>
      </c>
      <c r="K319" s="24" t="s">
        <v>1628</v>
      </c>
      <c r="L319" s="24">
        <v>73</v>
      </c>
      <c r="M319" s="24">
        <v>15</v>
      </c>
      <c r="N319" s="24">
        <v>5</v>
      </c>
      <c r="O319" s="24">
        <v>365</v>
      </c>
      <c r="P319" s="24">
        <v>10</v>
      </c>
      <c r="Q319" s="24">
        <v>1095</v>
      </c>
      <c r="R319" s="24">
        <v>730</v>
      </c>
      <c r="S319" s="24" t="s">
        <v>1629</v>
      </c>
      <c r="T319" s="24">
        <v>945</v>
      </c>
      <c r="U319" s="24" t="s">
        <v>39</v>
      </c>
      <c r="V319" s="28" t="s">
        <v>1661</v>
      </c>
      <c r="W319" s="24" t="s">
        <v>29</v>
      </c>
      <c r="X319" s="24" t="s">
        <v>61</v>
      </c>
    </row>
    <row r="320" spans="1:24" s="1" customFormat="1" x14ac:dyDescent="0.3">
      <c r="A320" s="24" t="s">
        <v>369</v>
      </c>
      <c r="B320" s="24" t="s">
        <v>42</v>
      </c>
      <c r="C320" s="24" t="s">
        <v>43</v>
      </c>
      <c r="D320" s="24" t="s">
        <v>26</v>
      </c>
      <c r="E320" s="24" t="s">
        <v>38</v>
      </c>
      <c r="F320" s="25">
        <v>43784</v>
      </c>
      <c r="G320" s="24" t="s">
        <v>1632</v>
      </c>
      <c r="H320" s="24" t="s">
        <v>1649</v>
      </c>
      <c r="I320" s="24">
        <v>2019</v>
      </c>
      <c r="J320" s="24" t="s">
        <v>1648</v>
      </c>
      <c r="K320" s="24" t="s">
        <v>1628</v>
      </c>
      <c r="L320" s="24">
        <v>25</v>
      </c>
      <c r="M320" s="24">
        <v>5</v>
      </c>
      <c r="N320" s="24">
        <v>2</v>
      </c>
      <c r="O320" s="24">
        <v>50</v>
      </c>
      <c r="P320" s="24">
        <v>3</v>
      </c>
      <c r="Q320" s="24">
        <v>125</v>
      </c>
      <c r="R320" s="24">
        <v>75</v>
      </c>
      <c r="S320" s="24" t="s">
        <v>1629</v>
      </c>
      <c r="T320" s="24">
        <v>20</v>
      </c>
      <c r="U320" s="24" t="s">
        <v>39</v>
      </c>
      <c r="V320" s="28" t="s">
        <v>1660</v>
      </c>
      <c r="W320" s="24" t="s">
        <v>68</v>
      </c>
      <c r="X320" s="24" t="s">
        <v>47</v>
      </c>
    </row>
    <row r="321" spans="1:24" s="1" customFormat="1" x14ac:dyDescent="0.3">
      <c r="A321" s="24" t="s">
        <v>370</v>
      </c>
      <c r="B321" s="24" t="s">
        <v>32</v>
      </c>
      <c r="C321" s="24" t="s">
        <v>76</v>
      </c>
      <c r="D321" s="24" t="s">
        <v>44</v>
      </c>
      <c r="E321" s="24" t="s">
        <v>50</v>
      </c>
      <c r="F321" s="25">
        <v>43785</v>
      </c>
      <c r="G321" s="24" t="s">
        <v>1633</v>
      </c>
      <c r="H321" s="24" t="s">
        <v>1649</v>
      </c>
      <c r="I321" s="24">
        <v>2019</v>
      </c>
      <c r="J321" s="24" t="s">
        <v>1648</v>
      </c>
      <c r="K321" s="24" t="s">
        <v>1634</v>
      </c>
      <c r="L321" s="24">
        <v>86</v>
      </c>
      <c r="M321" s="24">
        <v>15</v>
      </c>
      <c r="N321" s="24">
        <v>5</v>
      </c>
      <c r="O321" s="24">
        <v>430</v>
      </c>
      <c r="P321" s="24">
        <v>10</v>
      </c>
      <c r="Q321" s="24">
        <v>1290</v>
      </c>
      <c r="R321" s="24">
        <v>860</v>
      </c>
      <c r="S321" s="24" t="s">
        <v>1629</v>
      </c>
      <c r="T321" s="24">
        <v>202</v>
      </c>
      <c r="U321" s="24" t="s">
        <v>28</v>
      </c>
      <c r="V321" s="28" t="s">
        <v>1661</v>
      </c>
      <c r="W321" s="24" t="s">
        <v>68</v>
      </c>
      <c r="X321" s="24" t="s">
        <v>47</v>
      </c>
    </row>
    <row r="322" spans="1:24" s="1" customFormat="1" x14ac:dyDescent="0.3">
      <c r="A322" s="24" t="s">
        <v>371</v>
      </c>
      <c r="B322" s="24" t="s">
        <v>32</v>
      </c>
      <c r="C322" s="24" t="s">
        <v>54</v>
      </c>
      <c r="D322" s="24" t="s">
        <v>26</v>
      </c>
      <c r="E322" s="24" t="s">
        <v>59</v>
      </c>
      <c r="F322" s="25">
        <v>43786</v>
      </c>
      <c r="G322" s="24" t="s">
        <v>1635</v>
      </c>
      <c r="H322" s="24" t="s">
        <v>1649</v>
      </c>
      <c r="I322" s="24">
        <v>2019</v>
      </c>
      <c r="J322" s="24" t="s">
        <v>1648</v>
      </c>
      <c r="K322" s="24" t="s">
        <v>1634</v>
      </c>
      <c r="L322" s="24">
        <v>43</v>
      </c>
      <c r="M322" s="24">
        <v>5</v>
      </c>
      <c r="N322" s="24">
        <v>2</v>
      </c>
      <c r="O322" s="24">
        <v>86</v>
      </c>
      <c r="P322" s="24">
        <v>3</v>
      </c>
      <c r="Q322" s="24">
        <v>215</v>
      </c>
      <c r="R322" s="24">
        <v>129</v>
      </c>
      <c r="S322" s="24" t="s">
        <v>1629</v>
      </c>
      <c r="T322" s="24">
        <v>319</v>
      </c>
      <c r="U322" s="24" t="s">
        <v>39</v>
      </c>
      <c r="V322" s="28" t="s">
        <v>1660</v>
      </c>
      <c r="W322" s="24" t="s">
        <v>68</v>
      </c>
      <c r="X322" s="24" t="s">
        <v>30</v>
      </c>
    </row>
    <row r="323" spans="1:24" s="1" customFormat="1" x14ac:dyDescent="0.3">
      <c r="A323" s="24" t="s">
        <v>372</v>
      </c>
      <c r="B323" s="24" t="s">
        <v>24</v>
      </c>
      <c r="C323" s="24" t="s">
        <v>25</v>
      </c>
      <c r="D323" s="24" t="s">
        <v>44</v>
      </c>
      <c r="E323" s="24" t="s">
        <v>55</v>
      </c>
      <c r="F323" s="25">
        <v>43787</v>
      </c>
      <c r="G323" s="24" t="s">
        <v>1636</v>
      </c>
      <c r="H323" s="24" t="s">
        <v>1649</v>
      </c>
      <c r="I323" s="24">
        <v>2019</v>
      </c>
      <c r="J323" s="24" t="s">
        <v>1648</v>
      </c>
      <c r="K323" s="24" t="s">
        <v>1628</v>
      </c>
      <c r="L323" s="24">
        <v>27</v>
      </c>
      <c r="M323" s="24">
        <v>15</v>
      </c>
      <c r="N323" s="24">
        <v>5</v>
      </c>
      <c r="O323" s="24">
        <v>135</v>
      </c>
      <c r="P323" s="24">
        <v>10</v>
      </c>
      <c r="Q323" s="24">
        <v>405</v>
      </c>
      <c r="R323" s="24">
        <v>270</v>
      </c>
      <c r="S323" s="24" t="s">
        <v>1629</v>
      </c>
      <c r="T323" s="24">
        <v>896</v>
      </c>
      <c r="U323" s="24" t="s">
        <v>39</v>
      </c>
      <c r="V323" s="28" t="s">
        <v>1661</v>
      </c>
      <c r="W323" s="24" t="s">
        <v>68</v>
      </c>
      <c r="X323" s="24" t="s">
        <v>61</v>
      </c>
    </row>
    <row r="324" spans="1:24" s="1" customFormat="1" x14ac:dyDescent="0.3">
      <c r="A324" s="24" t="s">
        <v>373</v>
      </c>
      <c r="B324" s="24" t="s">
        <v>63</v>
      </c>
      <c r="C324" s="24" t="s">
        <v>76</v>
      </c>
      <c r="D324" s="24" t="s">
        <v>26</v>
      </c>
      <c r="E324" s="24" t="s">
        <v>38</v>
      </c>
      <c r="F324" s="25">
        <v>43788</v>
      </c>
      <c r="G324" s="24" t="s">
        <v>1625</v>
      </c>
      <c r="H324" s="24" t="s">
        <v>1649</v>
      </c>
      <c r="I324" s="24">
        <v>2019</v>
      </c>
      <c r="J324" s="24" t="s">
        <v>1648</v>
      </c>
      <c r="K324" s="24" t="s">
        <v>1628</v>
      </c>
      <c r="L324" s="24">
        <v>64</v>
      </c>
      <c r="M324" s="24">
        <v>5</v>
      </c>
      <c r="N324" s="24">
        <v>2</v>
      </c>
      <c r="O324" s="24">
        <v>128</v>
      </c>
      <c r="P324" s="24">
        <v>3</v>
      </c>
      <c r="Q324" s="24">
        <v>320</v>
      </c>
      <c r="R324" s="24">
        <v>192</v>
      </c>
      <c r="S324" s="24" t="s">
        <v>1629</v>
      </c>
      <c r="T324" s="24">
        <v>263</v>
      </c>
      <c r="U324" s="24" t="s">
        <v>28</v>
      </c>
      <c r="V324" s="28" t="s">
        <v>1661</v>
      </c>
      <c r="W324" s="24" t="s">
        <v>29</v>
      </c>
      <c r="X324" s="24" t="s">
        <v>61</v>
      </c>
    </row>
    <row r="325" spans="1:24" s="1" customFormat="1" x14ac:dyDescent="0.3">
      <c r="A325" s="24" t="s">
        <v>374</v>
      </c>
      <c r="B325" s="24" t="s">
        <v>24</v>
      </c>
      <c r="C325" s="24" t="s">
        <v>76</v>
      </c>
      <c r="D325" s="24" t="s">
        <v>34</v>
      </c>
      <c r="E325" s="24" t="s">
        <v>59</v>
      </c>
      <c r="F325" s="25">
        <v>43789</v>
      </c>
      <c r="G325" s="24" t="s">
        <v>1630</v>
      </c>
      <c r="H325" s="24" t="s">
        <v>1649</v>
      </c>
      <c r="I325" s="24">
        <v>2019</v>
      </c>
      <c r="J325" s="24" t="s">
        <v>1648</v>
      </c>
      <c r="K325" s="24" t="s">
        <v>1628</v>
      </c>
      <c r="L325" s="24">
        <v>20</v>
      </c>
      <c r="M325" s="24">
        <v>5</v>
      </c>
      <c r="N325" s="24">
        <v>3</v>
      </c>
      <c r="O325" s="24">
        <v>60</v>
      </c>
      <c r="P325" s="24">
        <v>2</v>
      </c>
      <c r="Q325" s="24">
        <v>100</v>
      </c>
      <c r="R325" s="24">
        <v>40</v>
      </c>
      <c r="S325" s="24" t="s">
        <v>1629</v>
      </c>
      <c r="T325" s="24">
        <v>111</v>
      </c>
      <c r="U325" s="24" t="s">
        <v>39</v>
      </c>
      <c r="V325" s="28" t="s">
        <v>1661</v>
      </c>
      <c r="W325" s="24" t="s">
        <v>40</v>
      </c>
      <c r="X325" s="24" t="s">
        <v>30</v>
      </c>
    </row>
    <row r="326" spans="1:24" s="1" customFormat="1" x14ac:dyDescent="0.3">
      <c r="A326" s="24" t="s">
        <v>375</v>
      </c>
      <c r="B326" s="24" t="s">
        <v>63</v>
      </c>
      <c r="C326" s="24" t="s">
        <v>52</v>
      </c>
      <c r="D326" s="24" t="s">
        <v>37</v>
      </c>
      <c r="E326" s="24" t="s">
        <v>55</v>
      </c>
      <c r="F326" s="25">
        <v>43790</v>
      </c>
      <c r="G326" s="24" t="s">
        <v>1631</v>
      </c>
      <c r="H326" s="24" t="s">
        <v>1649</v>
      </c>
      <c r="I326" s="24">
        <v>2019</v>
      </c>
      <c r="J326" s="24" t="s">
        <v>1648</v>
      </c>
      <c r="K326" s="24" t="s">
        <v>1628</v>
      </c>
      <c r="L326" s="24">
        <v>77</v>
      </c>
      <c r="M326" s="24">
        <v>5</v>
      </c>
      <c r="N326" s="24">
        <v>2</v>
      </c>
      <c r="O326" s="24">
        <v>154</v>
      </c>
      <c r="P326" s="24">
        <v>3</v>
      </c>
      <c r="Q326" s="24">
        <v>385</v>
      </c>
      <c r="R326" s="24">
        <v>231</v>
      </c>
      <c r="S326" s="24" t="s">
        <v>1629</v>
      </c>
      <c r="T326" s="24">
        <v>89</v>
      </c>
      <c r="U326" s="24" t="s">
        <v>39</v>
      </c>
      <c r="V326" s="28" t="s">
        <v>1660</v>
      </c>
      <c r="W326" s="24" t="s">
        <v>29</v>
      </c>
      <c r="X326" s="24" t="s">
        <v>47</v>
      </c>
    </row>
    <row r="327" spans="1:24" s="1" customFormat="1" x14ac:dyDescent="0.3">
      <c r="A327" s="24" t="s">
        <v>376</v>
      </c>
      <c r="B327" s="24" t="s">
        <v>32</v>
      </c>
      <c r="C327" s="24" t="s">
        <v>72</v>
      </c>
      <c r="D327" s="24" t="s">
        <v>66</v>
      </c>
      <c r="E327" s="24" t="s">
        <v>55</v>
      </c>
      <c r="F327" s="25">
        <v>43791</v>
      </c>
      <c r="G327" s="24" t="s">
        <v>1632</v>
      </c>
      <c r="H327" s="24" t="s">
        <v>1649</v>
      </c>
      <c r="I327" s="24">
        <v>2019</v>
      </c>
      <c r="J327" s="24" t="s">
        <v>1648</v>
      </c>
      <c r="K327" s="24" t="s">
        <v>1628</v>
      </c>
      <c r="L327" s="24">
        <v>84</v>
      </c>
      <c r="M327" s="24">
        <v>25</v>
      </c>
      <c r="N327" s="24">
        <v>10</v>
      </c>
      <c r="O327" s="24">
        <v>840</v>
      </c>
      <c r="P327" s="24">
        <v>15</v>
      </c>
      <c r="Q327" s="24">
        <v>2100</v>
      </c>
      <c r="R327" s="24">
        <v>1260</v>
      </c>
      <c r="S327" s="24" t="s">
        <v>1629</v>
      </c>
      <c r="T327" s="24">
        <v>974</v>
      </c>
      <c r="U327" s="24" t="s">
        <v>28</v>
      </c>
      <c r="V327" s="28" t="s">
        <v>1661</v>
      </c>
      <c r="W327" s="24" t="s">
        <v>46</v>
      </c>
      <c r="X327" s="24" t="s">
        <v>47</v>
      </c>
    </row>
    <row r="328" spans="1:24" s="1" customFormat="1" x14ac:dyDescent="0.3">
      <c r="A328" s="24" t="s">
        <v>377</v>
      </c>
      <c r="B328" s="24" t="s">
        <v>32</v>
      </c>
      <c r="C328" s="24" t="s">
        <v>52</v>
      </c>
      <c r="D328" s="24" t="s">
        <v>37</v>
      </c>
      <c r="E328" s="24" t="s">
        <v>38</v>
      </c>
      <c r="F328" s="25">
        <v>43792</v>
      </c>
      <c r="G328" s="24" t="s">
        <v>1633</v>
      </c>
      <c r="H328" s="24" t="s">
        <v>1649</v>
      </c>
      <c r="I328" s="24">
        <v>2019</v>
      </c>
      <c r="J328" s="24" t="s">
        <v>1648</v>
      </c>
      <c r="K328" s="24" t="s">
        <v>1634</v>
      </c>
      <c r="L328" s="24">
        <v>56</v>
      </c>
      <c r="M328" s="24">
        <v>5</v>
      </c>
      <c r="N328" s="24">
        <v>2</v>
      </c>
      <c r="O328" s="24">
        <v>112</v>
      </c>
      <c r="P328" s="24">
        <v>3</v>
      </c>
      <c r="Q328" s="24">
        <v>280</v>
      </c>
      <c r="R328" s="24">
        <v>168</v>
      </c>
      <c r="S328" s="24" t="s">
        <v>1629</v>
      </c>
      <c r="T328" s="24">
        <v>476</v>
      </c>
      <c r="U328" s="24" t="s">
        <v>28</v>
      </c>
      <c r="V328" s="28" t="s">
        <v>1660</v>
      </c>
      <c r="W328" s="24" t="s">
        <v>29</v>
      </c>
      <c r="X328" s="24" t="s">
        <v>61</v>
      </c>
    </row>
    <row r="329" spans="1:24" s="1" customFormat="1" x14ac:dyDescent="0.3">
      <c r="A329" s="24" t="s">
        <v>378</v>
      </c>
      <c r="B329" s="24" t="s">
        <v>32</v>
      </c>
      <c r="C329" s="24" t="s">
        <v>33</v>
      </c>
      <c r="D329" s="24" t="s">
        <v>66</v>
      </c>
      <c r="E329" s="24" t="s">
        <v>50</v>
      </c>
      <c r="F329" s="25">
        <v>43793</v>
      </c>
      <c r="G329" s="24" t="s">
        <v>1635</v>
      </c>
      <c r="H329" s="24" t="s">
        <v>1649</v>
      </c>
      <c r="I329" s="24">
        <v>2019</v>
      </c>
      <c r="J329" s="24" t="s">
        <v>1648</v>
      </c>
      <c r="K329" s="24" t="s">
        <v>1634</v>
      </c>
      <c r="L329" s="24">
        <v>23</v>
      </c>
      <c r="M329" s="24">
        <v>25</v>
      </c>
      <c r="N329" s="24">
        <v>10</v>
      </c>
      <c r="O329" s="24">
        <v>230</v>
      </c>
      <c r="P329" s="24">
        <v>15</v>
      </c>
      <c r="Q329" s="24">
        <v>575</v>
      </c>
      <c r="R329" s="24">
        <v>345</v>
      </c>
      <c r="S329" s="24" t="s">
        <v>1629</v>
      </c>
      <c r="T329" s="24">
        <v>414</v>
      </c>
      <c r="U329" s="24" t="s">
        <v>39</v>
      </c>
      <c r="V329" s="28" t="s">
        <v>1660</v>
      </c>
      <c r="W329" s="24" t="s">
        <v>46</v>
      </c>
      <c r="X329" s="24" t="s">
        <v>47</v>
      </c>
    </row>
    <row r="330" spans="1:24" s="1" customFormat="1" x14ac:dyDescent="0.3">
      <c r="A330" s="24" t="s">
        <v>379</v>
      </c>
      <c r="B330" s="24" t="s">
        <v>63</v>
      </c>
      <c r="C330" s="24" t="s">
        <v>33</v>
      </c>
      <c r="D330" s="24" t="s">
        <v>66</v>
      </c>
      <c r="E330" s="24" t="s">
        <v>38</v>
      </c>
      <c r="F330" s="25">
        <v>43794</v>
      </c>
      <c r="G330" s="24" t="s">
        <v>1636</v>
      </c>
      <c r="H330" s="24" t="s">
        <v>1649</v>
      </c>
      <c r="I330" s="24">
        <v>2019</v>
      </c>
      <c r="J330" s="24" t="s">
        <v>1648</v>
      </c>
      <c r="K330" s="24" t="s">
        <v>1628</v>
      </c>
      <c r="L330" s="24">
        <v>23</v>
      </c>
      <c r="M330" s="24">
        <v>25</v>
      </c>
      <c r="N330" s="24">
        <v>10</v>
      </c>
      <c r="O330" s="24">
        <v>230</v>
      </c>
      <c r="P330" s="24">
        <v>15</v>
      </c>
      <c r="Q330" s="24">
        <v>575</v>
      </c>
      <c r="R330" s="24">
        <v>345</v>
      </c>
      <c r="S330" s="24" t="s">
        <v>1629</v>
      </c>
      <c r="T330" s="24">
        <v>362</v>
      </c>
      <c r="U330" s="24" t="s">
        <v>28</v>
      </c>
      <c r="V330" s="28" t="s">
        <v>1661</v>
      </c>
      <c r="W330" s="24" t="s">
        <v>40</v>
      </c>
      <c r="X330" s="24" t="s">
        <v>61</v>
      </c>
    </row>
    <row r="331" spans="1:24" s="1" customFormat="1" x14ac:dyDescent="0.3">
      <c r="A331" s="24" t="s">
        <v>380</v>
      </c>
      <c r="B331" s="24" t="s">
        <v>32</v>
      </c>
      <c r="C331" s="24" t="s">
        <v>33</v>
      </c>
      <c r="D331" s="24" t="s">
        <v>66</v>
      </c>
      <c r="E331" s="24" t="s">
        <v>50</v>
      </c>
      <c r="F331" s="25">
        <v>43795</v>
      </c>
      <c r="G331" s="24" t="s">
        <v>1625</v>
      </c>
      <c r="H331" s="24" t="s">
        <v>1649</v>
      </c>
      <c r="I331" s="24">
        <v>2019</v>
      </c>
      <c r="J331" s="24" t="s">
        <v>1648</v>
      </c>
      <c r="K331" s="24" t="s">
        <v>1628</v>
      </c>
      <c r="L331" s="24">
        <v>36</v>
      </c>
      <c r="M331" s="24">
        <v>25</v>
      </c>
      <c r="N331" s="24">
        <v>10</v>
      </c>
      <c r="O331" s="24">
        <v>360</v>
      </c>
      <c r="P331" s="24">
        <v>15</v>
      </c>
      <c r="Q331" s="24">
        <v>900</v>
      </c>
      <c r="R331" s="24">
        <v>540</v>
      </c>
      <c r="S331" s="24" t="s">
        <v>1629</v>
      </c>
      <c r="T331" s="24">
        <v>743</v>
      </c>
      <c r="U331" s="24" t="s">
        <v>39</v>
      </c>
      <c r="V331" s="28" t="s">
        <v>1661</v>
      </c>
      <c r="W331" s="24" t="s">
        <v>40</v>
      </c>
      <c r="X331" s="24" t="s">
        <v>61</v>
      </c>
    </row>
    <row r="332" spans="1:24" s="1" customFormat="1" x14ac:dyDescent="0.3">
      <c r="A332" s="24" t="s">
        <v>381</v>
      </c>
      <c r="B332" s="24" t="s">
        <v>63</v>
      </c>
      <c r="C332" s="24" t="s">
        <v>33</v>
      </c>
      <c r="D332" s="24" t="s">
        <v>44</v>
      </c>
      <c r="E332" s="24" t="s">
        <v>59</v>
      </c>
      <c r="F332" s="25">
        <v>43796</v>
      </c>
      <c r="G332" s="24" t="s">
        <v>1630</v>
      </c>
      <c r="H332" s="24" t="s">
        <v>1649</v>
      </c>
      <c r="I332" s="24">
        <v>2019</v>
      </c>
      <c r="J332" s="24" t="s">
        <v>1648</v>
      </c>
      <c r="K332" s="24" t="s">
        <v>1628</v>
      </c>
      <c r="L332" s="24">
        <v>47</v>
      </c>
      <c r="M332" s="24">
        <v>15</v>
      </c>
      <c r="N332" s="24">
        <v>5</v>
      </c>
      <c r="O332" s="24">
        <v>235</v>
      </c>
      <c r="P332" s="24">
        <v>10</v>
      </c>
      <c r="Q332" s="24">
        <v>705</v>
      </c>
      <c r="R332" s="24">
        <v>470</v>
      </c>
      <c r="S332" s="24" t="s">
        <v>1629</v>
      </c>
      <c r="T332" s="24">
        <v>261</v>
      </c>
      <c r="U332" s="24" t="s">
        <v>39</v>
      </c>
      <c r="V332" s="28" t="s">
        <v>1660</v>
      </c>
      <c r="W332" s="24" t="s">
        <v>29</v>
      </c>
      <c r="X332" s="24" t="s">
        <v>61</v>
      </c>
    </row>
    <row r="333" spans="1:24" s="1" customFormat="1" x14ac:dyDescent="0.3">
      <c r="A333" s="24" t="s">
        <v>382</v>
      </c>
      <c r="B333" s="24" t="s">
        <v>24</v>
      </c>
      <c r="C333" s="24" t="s">
        <v>72</v>
      </c>
      <c r="D333" s="24" t="s">
        <v>26</v>
      </c>
      <c r="E333" s="24" t="s">
        <v>50</v>
      </c>
      <c r="F333" s="25">
        <v>43797</v>
      </c>
      <c r="G333" s="24" t="s">
        <v>1631</v>
      </c>
      <c r="H333" s="24" t="s">
        <v>1649</v>
      </c>
      <c r="I333" s="24">
        <v>2019</v>
      </c>
      <c r="J333" s="24" t="s">
        <v>1648</v>
      </c>
      <c r="K333" s="24" t="s">
        <v>1628</v>
      </c>
      <c r="L333" s="24">
        <v>96</v>
      </c>
      <c r="M333" s="24">
        <v>5</v>
      </c>
      <c r="N333" s="24">
        <v>2</v>
      </c>
      <c r="O333" s="24">
        <v>192</v>
      </c>
      <c r="P333" s="24">
        <v>3</v>
      </c>
      <c r="Q333" s="24">
        <v>480</v>
      </c>
      <c r="R333" s="24">
        <v>288</v>
      </c>
      <c r="S333" s="24" t="s">
        <v>1629</v>
      </c>
      <c r="T333" s="24">
        <v>862</v>
      </c>
      <c r="U333" s="24" t="s">
        <v>39</v>
      </c>
      <c r="V333" s="28" t="s">
        <v>1661</v>
      </c>
      <c r="W333" s="24" t="s">
        <v>40</v>
      </c>
      <c r="X333" s="24" t="s">
        <v>30</v>
      </c>
    </row>
    <row r="334" spans="1:24" s="1" customFormat="1" x14ac:dyDescent="0.3">
      <c r="A334" s="24" t="s">
        <v>383</v>
      </c>
      <c r="B334" s="24" t="s">
        <v>24</v>
      </c>
      <c r="C334" s="24" t="s">
        <v>43</v>
      </c>
      <c r="D334" s="24" t="s">
        <v>44</v>
      </c>
      <c r="E334" s="24" t="s">
        <v>59</v>
      </c>
      <c r="F334" s="25">
        <v>43798</v>
      </c>
      <c r="G334" s="24" t="s">
        <v>1632</v>
      </c>
      <c r="H334" s="24" t="s">
        <v>1649</v>
      </c>
      <c r="I334" s="24">
        <v>2019</v>
      </c>
      <c r="J334" s="24" t="s">
        <v>1648</v>
      </c>
      <c r="K334" s="24" t="s">
        <v>1628</v>
      </c>
      <c r="L334" s="24">
        <v>65</v>
      </c>
      <c r="M334" s="24">
        <v>15</v>
      </c>
      <c r="N334" s="24">
        <v>5</v>
      </c>
      <c r="O334" s="24">
        <v>325</v>
      </c>
      <c r="P334" s="24">
        <v>10</v>
      </c>
      <c r="Q334" s="24">
        <v>975</v>
      </c>
      <c r="R334" s="24">
        <v>650</v>
      </c>
      <c r="S334" s="24" t="s">
        <v>1629</v>
      </c>
      <c r="T334" s="24">
        <v>196</v>
      </c>
      <c r="U334" s="24" t="s">
        <v>39</v>
      </c>
      <c r="V334" s="28" t="s">
        <v>1660</v>
      </c>
      <c r="W334" s="24" t="s">
        <v>46</v>
      </c>
      <c r="X334" s="24" t="s">
        <v>30</v>
      </c>
    </row>
    <row r="335" spans="1:24" s="1" customFormat="1" x14ac:dyDescent="0.3">
      <c r="A335" s="24" t="s">
        <v>384</v>
      </c>
      <c r="B335" s="24" t="s">
        <v>63</v>
      </c>
      <c r="C335" s="24" t="s">
        <v>72</v>
      </c>
      <c r="D335" s="24" t="s">
        <v>49</v>
      </c>
      <c r="E335" s="24" t="s">
        <v>45</v>
      </c>
      <c r="F335" s="25">
        <v>43799</v>
      </c>
      <c r="G335" s="24" t="s">
        <v>1633</v>
      </c>
      <c r="H335" s="24" t="s">
        <v>1649</v>
      </c>
      <c r="I335" s="24">
        <v>2019</v>
      </c>
      <c r="J335" s="24" t="s">
        <v>1648</v>
      </c>
      <c r="K335" s="24" t="s">
        <v>1634</v>
      </c>
      <c r="L335" s="24">
        <v>24</v>
      </c>
      <c r="M335" s="24">
        <v>40</v>
      </c>
      <c r="N335" s="24">
        <v>7</v>
      </c>
      <c r="O335" s="24">
        <v>168</v>
      </c>
      <c r="P335" s="24">
        <v>33</v>
      </c>
      <c r="Q335" s="24">
        <v>960</v>
      </c>
      <c r="R335" s="24">
        <v>792</v>
      </c>
      <c r="S335" s="24" t="s">
        <v>1629</v>
      </c>
      <c r="T335" s="24">
        <v>495</v>
      </c>
      <c r="U335" s="24" t="s">
        <v>28</v>
      </c>
      <c r="V335" s="28" t="s">
        <v>1660</v>
      </c>
      <c r="W335" s="24" t="s">
        <v>68</v>
      </c>
      <c r="X335" s="24" t="s">
        <v>30</v>
      </c>
    </row>
    <row r="336" spans="1:24" s="1" customFormat="1" x14ac:dyDescent="0.3">
      <c r="A336" s="24" t="s">
        <v>385</v>
      </c>
      <c r="B336" s="24" t="s">
        <v>63</v>
      </c>
      <c r="C336" s="24" t="s">
        <v>33</v>
      </c>
      <c r="D336" s="24" t="s">
        <v>37</v>
      </c>
      <c r="E336" s="24" t="s">
        <v>59</v>
      </c>
      <c r="F336" s="25">
        <v>43800</v>
      </c>
      <c r="G336" s="24" t="s">
        <v>1635</v>
      </c>
      <c r="H336" s="24" t="s">
        <v>1650</v>
      </c>
      <c r="I336" s="24">
        <v>2019</v>
      </c>
      <c r="J336" s="24" t="s">
        <v>1648</v>
      </c>
      <c r="K336" s="24" t="s">
        <v>1634</v>
      </c>
      <c r="L336" s="24">
        <v>55</v>
      </c>
      <c r="M336" s="24">
        <v>5</v>
      </c>
      <c r="N336" s="24">
        <v>2</v>
      </c>
      <c r="O336" s="24">
        <v>110</v>
      </c>
      <c r="P336" s="24">
        <v>3</v>
      </c>
      <c r="Q336" s="24">
        <v>275</v>
      </c>
      <c r="R336" s="24">
        <v>165</v>
      </c>
      <c r="S336" s="24" t="s">
        <v>1629</v>
      </c>
      <c r="T336" s="24">
        <v>131</v>
      </c>
      <c r="U336" s="24" t="s">
        <v>28</v>
      </c>
      <c r="V336" s="28" t="s">
        <v>1660</v>
      </c>
      <c r="W336" s="24" t="s">
        <v>29</v>
      </c>
      <c r="X336" s="24" t="s">
        <v>30</v>
      </c>
    </row>
    <row r="337" spans="1:24" s="1" customFormat="1" x14ac:dyDescent="0.3">
      <c r="A337" s="24" t="s">
        <v>386</v>
      </c>
      <c r="B337" s="24" t="s">
        <v>63</v>
      </c>
      <c r="C337" s="24" t="s">
        <v>25</v>
      </c>
      <c r="D337" s="24" t="s">
        <v>37</v>
      </c>
      <c r="E337" s="24" t="s">
        <v>45</v>
      </c>
      <c r="F337" s="25">
        <v>43801</v>
      </c>
      <c r="G337" s="24" t="s">
        <v>1636</v>
      </c>
      <c r="H337" s="24" t="s">
        <v>1650</v>
      </c>
      <c r="I337" s="24">
        <v>2019</v>
      </c>
      <c r="J337" s="24" t="s">
        <v>1648</v>
      </c>
      <c r="K337" s="24" t="s">
        <v>1628</v>
      </c>
      <c r="L337" s="24">
        <v>37</v>
      </c>
      <c r="M337" s="24">
        <v>5</v>
      </c>
      <c r="N337" s="24">
        <v>2</v>
      </c>
      <c r="O337" s="24">
        <v>74</v>
      </c>
      <c r="P337" s="24">
        <v>3</v>
      </c>
      <c r="Q337" s="24">
        <v>185</v>
      </c>
      <c r="R337" s="24">
        <v>111</v>
      </c>
      <c r="S337" s="24" t="s">
        <v>1629</v>
      </c>
      <c r="T337" s="24">
        <v>887</v>
      </c>
      <c r="U337" s="24" t="s">
        <v>39</v>
      </c>
      <c r="V337" s="28" t="s">
        <v>1660</v>
      </c>
      <c r="W337" s="24" t="s">
        <v>68</v>
      </c>
      <c r="X337" s="24" t="s">
        <v>61</v>
      </c>
    </row>
    <row r="338" spans="1:24" s="1" customFormat="1" x14ac:dyDescent="0.3">
      <c r="A338" s="24" t="s">
        <v>365</v>
      </c>
      <c r="B338" s="24" t="s">
        <v>63</v>
      </c>
      <c r="C338" s="24" t="s">
        <v>25</v>
      </c>
      <c r="D338" s="24" t="s">
        <v>66</v>
      </c>
      <c r="E338" s="24" t="s">
        <v>50</v>
      </c>
      <c r="F338" s="25">
        <v>43802</v>
      </c>
      <c r="G338" s="24" t="s">
        <v>1625</v>
      </c>
      <c r="H338" s="24" t="s">
        <v>1650</v>
      </c>
      <c r="I338" s="24">
        <v>2019</v>
      </c>
      <c r="J338" s="24" t="s">
        <v>1648</v>
      </c>
      <c r="K338" s="24" t="s">
        <v>1628</v>
      </c>
      <c r="L338" s="24">
        <v>70</v>
      </c>
      <c r="M338" s="24">
        <v>25</v>
      </c>
      <c r="N338" s="24">
        <v>10</v>
      </c>
      <c r="O338" s="24">
        <v>700</v>
      </c>
      <c r="P338" s="24">
        <v>15</v>
      </c>
      <c r="Q338" s="24">
        <v>1750</v>
      </c>
      <c r="R338" s="24">
        <v>1050</v>
      </c>
      <c r="S338" s="24" t="s">
        <v>1629</v>
      </c>
      <c r="T338" s="24">
        <v>250</v>
      </c>
      <c r="U338" s="24" t="s">
        <v>28</v>
      </c>
      <c r="V338" s="28" t="s">
        <v>1660</v>
      </c>
      <c r="W338" s="24" t="s">
        <v>40</v>
      </c>
      <c r="X338" s="24" t="s">
        <v>30</v>
      </c>
    </row>
    <row r="339" spans="1:24" s="1" customFormat="1" x14ac:dyDescent="0.3">
      <c r="A339" s="24" t="s">
        <v>387</v>
      </c>
      <c r="B339" s="24" t="s">
        <v>42</v>
      </c>
      <c r="C339" s="24" t="s">
        <v>33</v>
      </c>
      <c r="D339" s="24" t="s">
        <v>58</v>
      </c>
      <c r="E339" s="24" t="s">
        <v>59</v>
      </c>
      <c r="F339" s="25">
        <v>43803</v>
      </c>
      <c r="G339" s="24" t="s">
        <v>1630</v>
      </c>
      <c r="H339" s="24" t="s">
        <v>1650</v>
      </c>
      <c r="I339" s="24">
        <v>2019</v>
      </c>
      <c r="J339" s="24" t="s">
        <v>1648</v>
      </c>
      <c r="K339" s="24" t="s">
        <v>1628</v>
      </c>
      <c r="L339" s="24">
        <v>21</v>
      </c>
      <c r="M339" s="24">
        <v>10</v>
      </c>
      <c r="N339" s="24">
        <v>4</v>
      </c>
      <c r="O339" s="24">
        <v>84</v>
      </c>
      <c r="P339" s="24">
        <v>6</v>
      </c>
      <c r="Q339" s="24">
        <v>210</v>
      </c>
      <c r="R339" s="24">
        <v>126</v>
      </c>
      <c r="S339" s="24" t="s">
        <v>1629</v>
      </c>
      <c r="T339" s="24">
        <v>358</v>
      </c>
      <c r="U339" s="24" t="s">
        <v>28</v>
      </c>
      <c r="V339" s="28" t="s">
        <v>1660</v>
      </c>
      <c r="W339" s="24" t="s">
        <v>68</v>
      </c>
      <c r="X339" s="24" t="s">
        <v>47</v>
      </c>
    </row>
    <row r="340" spans="1:24" s="1" customFormat="1" x14ac:dyDescent="0.3">
      <c r="A340" s="24" t="s">
        <v>388</v>
      </c>
      <c r="B340" s="24" t="s">
        <v>24</v>
      </c>
      <c r="C340" s="24" t="s">
        <v>70</v>
      </c>
      <c r="D340" s="24" t="s">
        <v>34</v>
      </c>
      <c r="E340" s="24" t="s">
        <v>38</v>
      </c>
      <c r="F340" s="25">
        <v>43804</v>
      </c>
      <c r="G340" s="24" t="s">
        <v>1631</v>
      </c>
      <c r="H340" s="24" t="s">
        <v>1650</v>
      </c>
      <c r="I340" s="24">
        <v>2019</v>
      </c>
      <c r="J340" s="24" t="s">
        <v>1648</v>
      </c>
      <c r="K340" s="24" t="s">
        <v>1628</v>
      </c>
      <c r="L340" s="24">
        <v>74</v>
      </c>
      <c r="M340" s="24">
        <v>5</v>
      </c>
      <c r="N340" s="24">
        <v>3</v>
      </c>
      <c r="O340" s="24">
        <v>222</v>
      </c>
      <c r="P340" s="24">
        <v>2</v>
      </c>
      <c r="Q340" s="24">
        <v>370</v>
      </c>
      <c r="R340" s="24">
        <v>148</v>
      </c>
      <c r="S340" s="24" t="s">
        <v>1629</v>
      </c>
      <c r="T340" s="24">
        <v>873</v>
      </c>
      <c r="U340" s="24" t="s">
        <v>39</v>
      </c>
      <c r="V340" s="28" t="s">
        <v>1660</v>
      </c>
      <c r="W340" s="24" t="s">
        <v>46</v>
      </c>
      <c r="X340" s="24" t="s">
        <v>61</v>
      </c>
    </row>
    <row r="341" spans="1:24" s="1" customFormat="1" x14ac:dyDescent="0.3">
      <c r="A341" s="24" t="s">
        <v>389</v>
      </c>
      <c r="B341" s="24" t="s">
        <v>63</v>
      </c>
      <c r="C341" s="24" t="s">
        <v>43</v>
      </c>
      <c r="D341" s="24" t="s">
        <v>37</v>
      </c>
      <c r="E341" s="24" t="s">
        <v>45</v>
      </c>
      <c r="F341" s="25">
        <v>43805</v>
      </c>
      <c r="G341" s="24" t="s">
        <v>1632</v>
      </c>
      <c r="H341" s="24" t="s">
        <v>1650</v>
      </c>
      <c r="I341" s="24">
        <v>2019</v>
      </c>
      <c r="J341" s="24" t="s">
        <v>1648</v>
      </c>
      <c r="K341" s="24" t="s">
        <v>1628</v>
      </c>
      <c r="L341" s="24">
        <v>78</v>
      </c>
      <c r="M341" s="24">
        <v>5</v>
      </c>
      <c r="N341" s="24">
        <v>2</v>
      </c>
      <c r="O341" s="24">
        <v>156</v>
      </c>
      <c r="P341" s="24">
        <v>3</v>
      </c>
      <c r="Q341" s="24">
        <v>390</v>
      </c>
      <c r="R341" s="24">
        <v>234</v>
      </c>
      <c r="S341" s="24" t="s">
        <v>1629</v>
      </c>
      <c r="T341" s="24">
        <v>236</v>
      </c>
      <c r="U341" s="24" t="s">
        <v>28</v>
      </c>
      <c r="V341" s="28" t="s">
        <v>1661</v>
      </c>
      <c r="W341" s="24" t="s">
        <v>40</v>
      </c>
      <c r="X341" s="24" t="s">
        <v>30</v>
      </c>
    </row>
    <row r="342" spans="1:24" s="1" customFormat="1" x14ac:dyDescent="0.3">
      <c r="A342" s="24" t="s">
        <v>390</v>
      </c>
      <c r="B342" s="24" t="s">
        <v>24</v>
      </c>
      <c r="C342" s="24" t="s">
        <v>76</v>
      </c>
      <c r="D342" s="24" t="s">
        <v>58</v>
      </c>
      <c r="E342" s="24" t="s">
        <v>38</v>
      </c>
      <c r="F342" s="25">
        <v>43806</v>
      </c>
      <c r="G342" s="24" t="s">
        <v>1633</v>
      </c>
      <c r="H342" s="24" t="s">
        <v>1650</v>
      </c>
      <c r="I342" s="24">
        <v>2019</v>
      </c>
      <c r="J342" s="24" t="s">
        <v>1648</v>
      </c>
      <c r="K342" s="24" t="s">
        <v>1634</v>
      </c>
      <c r="L342" s="24">
        <v>69</v>
      </c>
      <c r="M342" s="24">
        <v>10</v>
      </c>
      <c r="N342" s="24">
        <v>4</v>
      </c>
      <c r="O342" s="24">
        <v>276</v>
      </c>
      <c r="P342" s="24">
        <v>6</v>
      </c>
      <c r="Q342" s="24">
        <v>690</v>
      </c>
      <c r="R342" s="24">
        <v>414</v>
      </c>
      <c r="S342" s="24" t="s">
        <v>1629</v>
      </c>
      <c r="T342" s="24">
        <v>145</v>
      </c>
      <c r="U342" s="24" t="s">
        <v>39</v>
      </c>
      <c r="V342" s="28" t="s">
        <v>1660</v>
      </c>
      <c r="W342" s="24" t="s">
        <v>46</v>
      </c>
      <c r="X342" s="24" t="s">
        <v>30</v>
      </c>
    </row>
    <row r="343" spans="1:24" s="1" customFormat="1" x14ac:dyDescent="0.3">
      <c r="A343" s="24" t="s">
        <v>391</v>
      </c>
      <c r="B343" s="24" t="s">
        <v>42</v>
      </c>
      <c r="C343" s="24" t="s">
        <v>76</v>
      </c>
      <c r="D343" s="24" t="s">
        <v>34</v>
      </c>
      <c r="E343" s="24" t="s">
        <v>45</v>
      </c>
      <c r="F343" s="25">
        <v>43807</v>
      </c>
      <c r="G343" s="24" t="s">
        <v>1635</v>
      </c>
      <c r="H343" s="24" t="s">
        <v>1650</v>
      </c>
      <c r="I343" s="24">
        <v>2019</v>
      </c>
      <c r="J343" s="24" t="s">
        <v>1648</v>
      </c>
      <c r="K343" s="24" t="s">
        <v>1634</v>
      </c>
      <c r="L343" s="24">
        <v>82</v>
      </c>
      <c r="M343" s="24">
        <v>5</v>
      </c>
      <c r="N343" s="24">
        <v>3</v>
      </c>
      <c r="O343" s="24">
        <v>246</v>
      </c>
      <c r="P343" s="24">
        <v>2</v>
      </c>
      <c r="Q343" s="24">
        <v>410</v>
      </c>
      <c r="R343" s="24">
        <v>164</v>
      </c>
      <c r="S343" s="24" t="s">
        <v>1629</v>
      </c>
      <c r="T343" s="24">
        <v>532</v>
      </c>
      <c r="U343" s="24" t="s">
        <v>28</v>
      </c>
      <c r="V343" s="28" t="s">
        <v>1660</v>
      </c>
      <c r="W343" s="24" t="s">
        <v>68</v>
      </c>
      <c r="X343" s="24" t="s">
        <v>47</v>
      </c>
    </row>
    <row r="344" spans="1:24" s="1" customFormat="1" x14ac:dyDescent="0.3">
      <c r="A344" s="24" t="s">
        <v>392</v>
      </c>
      <c r="B344" s="24" t="s">
        <v>63</v>
      </c>
      <c r="C344" s="24" t="s">
        <v>72</v>
      </c>
      <c r="D344" s="24" t="s">
        <v>58</v>
      </c>
      <c r="E344" s="24" t="s">
        <v>45</v>
      </c>
      <c r="F344" s="25">
        <v>43808</v>
      </c>
      <c r="G344" s="24" t="s">
        <v>1636</v>
      </c>
      <c r="H344" s="24" t="s">
        <v>1650</v>
      </c>
      <c r="I344" s="24">
        <v>2019</v>
      </c>
      <c r="J344" s="24" t="s">
        <v>1648</v>
      </c>
      <c r="K344" s="24" t="s">
        <v>1628</v>
      </c>
      <c r="L344" s="24">
        <v>10</v>
      </c>
      <c r="M344" s="24">
        <v>10</v>
      </c>
      <c r="N344" s="24">
        <v>4</v>
      </c>
      <c r="O344" s="24">
        <v>40</v>
      </c>
      <c r="P344" s="24">
        <v>6</v>
      </c>
      <c r="Q344" s="24">
        <v>100</v>
      </c>
      <c r="R344" s="24">
        <v>60</v>
      </c>
      <c r="S344" s="24" t="s">
        <v>1629</v>
      </c>
      <c r="T344" s="24">
        <v>188</v>
      </c>
      <c r="U344" s="24" t="s">
        <v>39</v>
      </c>
      <c r="V344" s="28" t="s">
        <v>1660</v>
      </c>
      <c r="W344" s="24" t="s">
        <v>46</v>
      </c>
      <c r="X344" s="24" t="s">
        <v>30</v>
      </c>
    </row>
    <row r="345" spans="1:24" s="1" customFormat="1" x14ac:dyDescent="0.3">
      <c r="A345" s="24" t="s">
        <v>393</v>
      </c>
      <c r="B345" s="24" t="s">
        <v>24</v>
      </c>
      <c r="C345" s="24" t="s">
        <v>36</v>
      </c>
      <c r="D345" s="24" t="s">
        <v>44</v>
      </c>
      <c r="E345" s="24" t="s">
        <v>50</v>
      </c>
      <c r="F345" s="25">
        <v>43809</v>
      </c>
      <c r="G345" s="24" t="s">
        <v>1625</v>
      </c>
      <c r="H345" s="24" t="s">
        <v>1650</v>
      </c>
      <c r="I345" s="24">
        <v>2019</v>
      </c>
      <c r="J345" s="24" t="s">
        <v>1648</v>
      </c>
      <c r="K345" s="24" t="s">
        <v>1628</v>
      </c>
      <c r="L345" s="24">
        <v>29</v>
      </c>
      <c r="M345" s="24">
        <v>15</v>
      </c>
      <c r="N345" s="24">
        <v>5</v>
      </c>
      <c r="O345" s="24">
        <v>145</v>
      </c>
      <c r="P345" s="24">
        <v>10</v>
      </c>
      <c r="Q345" s="24">
        <v>435</v>
      </c>
      <c r="R345" s="24">
        <v>290</v>
      </c>
      <c r="S345" s="24" t="s">
        <v>1629</v>
      </c>
      <c r="T345" s="24">
        <v>150</v>
      </c>
      <c r="U345" s="24" t="s">
        <v>39</v>
      </c>
      <c r="V345" s="28" t="s">
        <v>1661</v>
      </c>
      <c r="W345" s="24" t="s">
        <v>46</v>
      </c>
      <c r="X345" s="24" t="s">
        <v>30</v>
      </c>
    </row>
    <row r="346" spans="1:24" s="1" customFormat="1" x14ac:dyDescent="0.3">
      <c r="A346" s="24" t="s">
        <v>394</v>
      </c>
      <c r="B346" s="24" t="s">
        <v>63</v>
      </c>
      <c r="C346" s="24" t="s">
        <v>76</v>
      </c>
      <c r="D346" s="24" t="s">
        <v>58</v>
      </c>
      <c r="E346" s="24" t="s">
        <v>50</v>
      </c>
      <c r="F346" s="25">
        <v>43810</v>
      </c>
      <c r="G346" s="24" t="s">
        <v>1630</v>
      </c>
      <c r="H346" s="24" t="s">
        <v>1650</v>
      </c>
      <c r="I346" s="24">
        <v>2019</v>
      </c>
      <c r="J346" s="24" t="s">
        <v>1648</v>
      </c>
      <c r="K346" s="24" t="s">
        <v>1628</v>
      </c>
      <c r="L346" s="24">
        <v>11</v>
      </c>
      <c r="M346" s="24">
        <v>10</v>
      </c>
      <c r="N346" s="24">
        <v>4</v>
      </c>
      <c r="O346" s="24">
        <v>44</v>
      </c>
      <c r="P346" s="24">
        <v>6</v>
      </c>
      <c r="Q346" s="24">
        <v>110</v>
      </c>
      <c r="R346" s="24">
        <v>66</v>
      </c>
      <c r="S346" s="24" t="s">
        <v>1629</v>
      </c>
      <c r="T346" s="24">
        <v>989</v>
      </c>
      <c r="U346" s="24" t="s">
        <v>39</v>
      </c>
      <c r="V346" s="28" t="s">
        <v>1660</v>
      </c>
      <c r="W346" s="24" t="s">
        <v>46</v>
      </c>
      <c r="X346" s="24" t="s">
        <v>30</v>
      </c>
    </row>
    <row r="347" spans="1:24" s="1" customFormat="1" x14ac:dyDescent="0.3">
      <c r="A347" s="24" t="s">
        <v>395</v>
      </c>
      <c r="B347" s="24" t="s">
        <v>63</v>
      </c>
      <c r="C347" s="24" t="s">
        <v>76</v>
      </c>
      <c r="D347" s="24" t="s">
        <v>26</v>
      </c>
      <c r="E347" s="24" t="s">
        <v>38</v>
      </c>
      <c r="F347" s="25">
        <v>43811</v>
      </c>
      <c r="G347" s="24" t="s">
        <v>1631</v>
      </c>
      <c r="H347" s="24" t="s">
        <v>1650</v>
      </c>
      <c r="I347" s="24">
        <v>2019</v>
      </c>
      <c r="J347" s="24" t="s">
        <v>1648</v>
      </c>
      <c r="K347" s="24" t="s">
        <v>1628</v>
      </c>
      <c r="L347" s="24">
        <v>98</v>
      </c>
      <c r="M347" s="24">
        <v>5</v>
      </c>
      <c r="N347" s="24">
        <v>2</v>
      </c>
      <c r="O347" s="24">
        <v>196</v>
      </c>
      <c r="P347" s="24">
        <v>3</v>
      </c>
      <c r="Q347" s="24">
        <v>490</v>
      </c>
      <c r="R347" s="24">
        <v>294</v>
      </c>
      <c r="S347" s="24" t="s">
        <v>1629</v>
      </c>
      <c r="T347" s="24">
        <v>134</v>
      </c>
      <c r="U347" s="24" t="s">
        <v>28</v>
      </c>
      <c r="V347" s="28" t="s">
        <v>1660</v>
      </c>
      <c r="W347" s="24" t="s">
        <v>40</v>
      </c>
      <c r="X347" s="24" t="s">
        <v>61</v>
      </c>
    </row>
    <row r="348" spans="1:24" s="1" customFormat="1" x14ac:dyDescent="0.3">
      <c r="A348" s="24" t="s">
        <v>396</v>
      </c>
      <c r="B348" s="24" t="s">
        <v>42</v>
      </c>
      <c r="C348" s="24" t="s">
        <v>43</v>
      </c>
      <c r="D348" s="24" t="s">
        <v>34</v>
      </c>
      <c r="E348" s="24" t="s">
        <v>50</v>
      </c>
      <c r="F348" s="25">
        <v>43812</v>
      </c>
      <c r="G348" s="24" t="s">
        <v>1632</v>
      </c>
      <c r="H348" s="24" t="s">
        <v>1650</v>
      </c>
      <c r="I348" s="24">
        <v>2019</v>
      </c>
      <c r="J348" s="24" t="s">
        <v>1648</v>
      </c>
      <c r="K348" s="24" t="s">
        <v>1628</v>
      </c>
      <c r="L348" s="24">
        <v>62</v>
      </c>
      <c r="M348" s="24">
        <v>5</v>
      </c>
      <c r="N348" s="24">
        <v>3</v>
      </c>
      <c r="O348" s="24">
        <v>186</v>
      </c>
      <c r="P348" s="24">
        <v>2</v>
      </c>
      <c r="Q348" s="24">
        <v>310</v>
      </c>
      <c r="R348" s="24">
        <v>124</v>
      </c>
      <c r="S348" s="24" t="s">
        <v>1629</v>
      </c>
      <c r="T348" s="24">
        <v>980</v>
      </c>
      <c r="U348" s="24" t="s">
        <v>28</v>
      </c>
      <c r="V348" s="28" t="s">
        <v>1660</v>
      </c>
      <c r="W348" s="24" t="s">
        <v>40</v>
      </c>
      <c r="X348" s="24" t="s">
        <v>47</v>
      </c>
    </row>
    <row r="349" spans="1:24" s="1" customFormat="1" x14ac:dyDescent="0.3">
      <c r="A349" s="24" t="s">
        <v>397</v>
      </c>
      <c r="B349" s="24" t="s">
        <v>24</v>
      </c>
      <c r="C349" s="24" t="s">
        <v>76</v>
      </c>
      <c r="D349" s="24" t="s">
        <v>58</v>
      </c>
      <c r="E349" s="24" t="s">
        <v>27</v>
      </c>
      <c r="F349" s="25">
        <v>43813</v>
      </c>
      <c r="G349" s="24" t="s">
        <v>1633</v>
      </c>
      <c r="H349" s="24" t="s">
        <v>1650</v>
      </c>
      <c r="I349" s="24">
        <v>2019</v>
      </c>
      <c r="J349" s="24" t="s">
        <v>1648</v>
      </c>
      <c r="K349" s="24" t="s">
        <v>1634</v>
      </c>
      <c r="L349" s="24">
        <v>54</v>
      </c>
      <c r="M349" s="24">
        <v>10</v>
      </c>
      <c r="N349" s="24">
        <v>4</v>
      </c>
      <c r="O349" s="24">
        <v>216</v>
      </c>
      <c r="P349" s="24">
        <v>6</v>
      </c>
      <c r="Q349" s="24">
        <v>540</v>
      </c>
      <c r="R349" s="24">
        <v>324</v>
      </c>
      <c r="S349" s="24" t="s">
        <v>1629</v>
      </c>
      <c r="T349" s="24">
        <v>647</v>
      </c>
      <c r="U349" s="24" t="s">
        <v>28</v>
      </c>
      <c r="V349" s="28" t="s">
        <v>1660</v>
      </c>
      <c r="W349" s="24" t="s">
        <v>46</v>
      </c>
      <c r="X349" s="24" t="s">
        <v>61</v>
      </c>
    </row>
    <row r="350" spans="1:24" s="1" customFormat="1" x14ac:dyDescent="0.3">
      <c r="A350" s="24" t="s">
        <v>398</v>
      </c>
      <c r="B350" s="24" t="s">
        <v>42</v>
      </c>
      <c r="C350" s="24" t="s">
        <v>54</v>
      </c>
      <c r="D350" s="24" t="s">
        <v>49</v>
      </c>
      <c r="E350" s="24" t="s">
        <v>45</v>
      </c>
      <c r="F350" s="25">
        <v>43814</v>
      </c>
      <c r="G350" s="24" t="s">
        <v>1635</v>
      </c>
      <c r="H350" s="24" t="s">
        <v>1650</v>
      </c>
      <c r="I350" s="24">
        <v>2019</v>
      </c>
      <c r="J350" s="24" t="s">
        <v>1648</v>
      </c>
      <c r="K350" s="24" t="s">
        <v>1634</v>
      </c>
      <c r="L350" s="24">
        <v>13</v>
      </c>
      <c r="M350" s="24">
        <v>40</v>
      </c>
      <c r="N350" s="24">
        <v>7</v>
      </c>
      <c r="O350" s="24">
        <v>91</v>
      </c>
      <c r="P350" s="24">
        <v>33</v>
      </c>
      <c r="Q350" s="24">
        <v>520</v>
      </c>
      <c r="R350" s="24">
        <v>429</v>
      </c>
      <c r="S350" s="24" t="s">
        <v>1629</v>
      </c>
      <c r="T350" s="24">
        <v>906</v>
      </c>
      <c r="U350" s="24" t="s">
        <v>28</v>
      </c>
      <c r="V350" s="28" t="s">
        <v>1661</v>
      </c>
      <c r="W350" s="24" t="s">
        <v>46</v>
      </c>
      <c r="X350" s="24" t="s">
        <v>61</v>
      </c>
    </row>
    <row r="351" spans="1:24" s="1" customFormat="1" x14ac:dyDescent="0.3">
      <c r="A351" s="24" t="s">
        <v>399</v>
      </c>
      <c r="B351" s="24" t="s">
        <v>42</v>
      </c>
      <c r="C351" s="24" t="s">
        <v>76</v>
      </c>
      <c r="D351" s="24" t="s">
        <v>37</v>
      </c>
      <c r="E351" s="24" t="s">
        <v>55</v>
      </c>
      <c r="F351" s="25">
        <v>43815</v>
      </c>
      <c r="G351" s="24" t="s">
        <v>1636</v>
      </c>
      <c r="H351" s="24" t="s">
        <v>1650</v>
      </c>
      <c r="I351" s="24">
        <v>2019</v>
      </c>
      <c r="J351" s="24" t="s">
        <v>1648</v>
      </c>
      <c r="K351" s="24" t="s">
        <v>1628</v>
      </c>
      <c r="L351" s="24">
        <v>39</v>
      </c>
      <c r="M351" s="24">
        <v>5</v>
      </c>
      <c r="N351" s="24">
        <v>2</v>
      </c>
      <c r="O351" s="24">
        <v>78</v>
      </c>
      <c r="P351" s="24">
        <v>3</v>
      </c>
      <c r="Q351" s="24">
        <v>195</v>
      </c>
      <c r="R351" s="24">
        <v>117</v>
      </c>
      <c r="S351" s="24" t="s">
        <v>1629</v>
      </c>
      <c r="T351" s="24">
        <v>324</v>
      </c>
      <c r="U351" s="24" t="s">
        <v>28</v>
      </c>
      <c r="V351" s="28" t="s">
        <v>1660</v>
      </c>
      <c r="W351" s="24" t="s">
        <v>46</v>
      </c>
      <c r="X351" s="24" t="s">
        <v>61</v>
      </c>
    </row>
    <row r="352" spans="1:24" s="1" customFormat="1" x14ac:dyDescent="0.3">
      <c r="A352" s="24" t="s">
        <v>156</v>
      </c>
      <c r="B352" s="24" t="s">
        <v>24</v>
      </c>
      <c r="C352" s="24" t="s">
        <v>25</v>
      </c>
      <c r="D352" s="24" t="s">
        <v>49</v>
      </c>
      <c r="E352" s="24" t="s">
        <v>50</v>
      </c>
      <c r="F352" s="25">
        <v>43816</v>
      </c>
      <c r="G352" s="24" t="s">
        <v>1625</v>
      </c>
      <c r="H352" s="24" t="s">
        <v>1650</v>
      </c>
      <c r="I352" s="24">
        <v>2019</v>
      </c>
      <c r="J352" s="24" t="s">
        <v>1648</v>
      </c>
      <c r="K352" s="24" t="s">
        <v>1628</v>
      </c>
      <c r="L352" s="24">
        <v>38</v>
      </c>
      <c r="M352" s="24">
        <v>40</v>
      </c>
      <c r="N352" s="24">
        <v>7</v>
      </c>
      <c r="O352" s="24">
        <v>266</v>
      </c>
      <c r="P352" s="24">
        <v>33</v>
      </c>
      <c r="Q352" s="24">
        <v>1520</v>
      </c>
      <c r="R352" s="24">
        <v>1254</v>
      </c>
      <c r="S352" s="24" t="s">
        <v>1629</v>
      </c>
      <c r="T352" s="24">
        <v>883</v>
      </c>
      <c r="U352" s="24" t="s">
        <v>28</v>
      </c>
      <c r="V352" s="28" t="s">
        <v>1660</v>
      </c>
      <c r="W352" s="24" t="s">
        <v>40</v>
      </c>
      <c r="X352" s="24" t="s">
        <v>30</v>
      </c>
    </row>
    <row r="353" spans="1:24" s="1" customFormat="1" x14ac:dyDescent="0.3">
      <c r="A353" s="24" t="s">
        <v>400</v>
      </c>
      <c r="B353" s="24" t="s">
        <v>63</v>
      </c>
      <c r="C353" s="24" t="s">
        <v>76</v>
      </c>
      <c r="D353" s="24" t="s">
        <v>58</v>
      </c>
      <c r="E353" s="24" t="s">
        <v>55</v>
      </c>
      <c r="F353" s="25">
        <v>43817</v>
      </c>
      <c r="G353" s="24" t="s">
        <v>1630</v>
      </c>
      <c r="H353" s="24" t="s">
        <v>1650</v>
      </c>
      <c r="I353" s="24">
        <v>2019</v>
      </c>
      <c r="J353" s="24" t="s">
        <v>1648</v>
      </c>
      <c r="K353" s="24" t="s">
        <v>1628</v>
      </c>
      <c r="L353" s="24">
        <v>57</v>
      </c>
      <c r="M353" s="24">
        <v>10</v>
      </c>
      <c r="N353" s="24">
        <v>4</v>
      </c>
      <c r="O353" s="24">
        <v>228</v>
      </c>
      <c r="P353" s="24">
        <v>6</v>
      </c>
      <c r="Q353" s="24">
        <v>570</v>
      </c>
      <c r="R353" s="24">
        <v>342</v>
      </c>
      <c r="S353" s="24" t="s">
        <v>1629</v>
      </c>
      <c r="T353" s="24">
        <v>307</v>
      </c>
      <c r="U353" s="24" t="s">
        <v>28</v>
      </c>
      <c r="V353" s="28" t="s">
        <v>1661</v>
      </c>
      <c r="W353" s="24" t="s">
        <v>68</v>
      </c>
      <c r="X353" s="24" t="s">
        <v>47</v>
      </c>
    </row>
    <row r="354" spans="1:24" s="1" customFormat="1" x14ac:dyDescent="0.3">
      <c r="A354" s="24" t="s">
        <v>401</v>
      </c>
      <c r="B354" s="24" t="s">
        <v>63</v>
      </c>
      <c r="C354" s="24" t="s">
        <v>25</v>
      </c>
      <c r="D354" s="24" t="s">
        <v>37</v>
      </c>
      <c r="E354" s="24" t="s">
        <v>27</v>
      </c>
      <c r="F354" s="25">
        <v>43818</v>
      </c>
      <c r="G354" s="24" t="s">
        <v>1631</v>
      </c>
      <c r="H354" s="24" t="s">
        <v>1650</v>
      </c>
      <c r="I354" s="24">
        <v>2019</v>
      </c>
      <c r="J354" s="24" t="s">
        <v>1648</v>
      </c>
      <c r="K354" s="24" t="s">
        <v>1628</v>
      </c>
      <c r="L354" s="24">
        <v>58</v>
      </c>
      <c r="M354" s="24">
        <v>5</v>
      </c>
      <c r="N354" s="24">
        <v>2</v>
      </c>
      <c r="O354" s="24">
        <v>116</v>
      </c>
      <c r="P354" s="24">
        <v>3</v>
      </c>
      <c r="Q354" s="24">
        <v>290</v>
      </c>
      <c r="R354" s="24">
        <v>174</v>
      </c>
      <c r="S354" s="24" t="s">
        <v>1629</v>
      </c>
      <c r="T354" s="24">
        <v>265</v>
      </c>
      <c r="U354" s="24" t="s">
        <v>28</v>
      </c>
      <c r="V354" s="28" t="s">
        <v>1660</v>
      </c>
      <c r="W354" s="24" t="s">
        <v>46</v>
      </c>
      <c r="X354" s="24" t="s">
        <v>47</v>
      </c>
    </row>
    <row r="355" spans="1:24" s="1" customFormat="1" x14ac:dyDescent="0.3">
      <c r="A355" s="24" t="s">
        <v>402</v>
      </c>
      <c r="B355" s="24" t="s">
        <v>42</v>
      </c>
      <c r="C355" s="24" t="s">
        <v>43</v>
      </c>
      <c r="D355" s="24" t="s">
        <v>49</v>
      </c>
      <c r="E355" s="24" t="s">
        <v>50</v>
      </c>
      <c r="F355" s="25">
        <v>43819</v>
      </c>
      <c r="G355" s="24" t="s">
        <v>1632</v>
      </c>
      <c r="H355" s="24" t="s">
        <v>1650</v>
      </c>
      <c r="I355" s="24">
        <v>2019</v>
      </c>
      <c r="J355" s="24" t="s">
        <v>1648</v>
      </c>
      <c r="K355" s="24" t="s">
        <v>1628</v>
      </c>
      <c r="L355" s="24">
        <v>24</v>
      </c>
      <c r="M355" s="24">
        <v>40</v>
      </c>
      <c r="N355" s="24">
        <v>7</v>
      </c>
      <c r="O355" s="24">
        <v>168</v>
      </c>
      <c r="P355" s="24">
        <v>33</v>
      </c>
      <c r="Q355" s="24">
        <v>960</v>
      </c>
      <c r="R355" s="24">
        <v>792</v>
      </c>
      <c r="S355" s="24" t="s">
        <v>1629</v>
      </c>
      <c r="T355" s="24">
        <v>153</v>
      </c>
      <c r="U355" s="24" t="s">
        <v>28</v>
      </c>
      <c r="V355" s="28" t="s">
        <v>1660</v>
      </c>
      <c r="W355" s="24" t="s">
        <v>29</v>
      </c>
      <c r="X355" s="24" t="s">
        <v>47</v>
      </c>
    </row>
    <row r="356" spans="1:24" s="1" customFormat="1" x14ac:dyDescent="0.3">
      <c r="A356" s="24" t="s">
        <v>403</v>
      </c>
      <c r="B356" s="24" t="s">
        <v>32</v>
      </c>
      <c r="C356" s="24" t="s">
        <v>76</v>
      </c>
      <c r="D356" s="24" t="s">
        <v>34</v>
      </c>
      <c r="E356" s="24" t="s">
        <v>38</v>
      </c>
      <c r="F356" s="25">
        <v>43820</v>
      </c>
      <c r="G356" s="24" t="s">
        <v>1633</v>
      </c>
      <c r="H356" s="24" t="s">
        <v>1650</v>
      </c>
      <c r="I356" s="24">
        <v>2019</v>
      </c>
      <c r="J356" s="24" t="s">
        <v>1648</v>
      </c>
      <c r="K356" s="24" t="s">
        <v>1634</v>
      </c>
      <c r="L356" s="24">
        <v>65</v>
      </c>
      <c r="M356" s="24">
        <v>5</v>
      </c>
      <c r="N356" s="24">
        <v>3</v>
      </c>
      <c r="O356" s="24">
        <v>195</v>
      </c>
      <c r="P356" s="24">
        <v>2</v>
      </c>
      <c r="Q356" s="24">
        <v>325</v>
      </c>
      <c r="R356" s="24">
        <v>130</v>
      </c>
      <c r="S356" s="24" t="s">
        <v>1629</v>
      </c>
      <c r="T356" s="24">
        <v>648</v>
      </c>
      <c r="U356" s="24" t="s">
        <v>28</v>
      </c>
      <c r="V356" s="28" t="s">
        <v>1660</v>
      </c>
      <c r="W356" s="24" t="s">
        <v>29</v>
      </c>
      <c r="X356" s="24" t="s">
        <v>30</v>
      </c>
    </row>
    <row r="357" spans="1:24" s="1" customFormat="1" x14ac:dyDescent="0.3">
      <c r="A357" s="24" t="s">
        <v>404</v>
      </c>
      <c r="B357" s="24" t="s">
        <v>63</v>
      </c>
      <c r="C357" s="24" t="s">
        <v>36</v>
      </c>
      <c r="D357" s="24" t="s">
        <v>34</v>
      </c>
      <c r="E357" s="24" t="s">
        <v>45</v>
      </c>
      <c r="F357" s="25">
        <v>43821</v>
      </c>
      <c r="G357" s="24" t="s">
        <v>1635</v>
      </c>
      <c r="H357" s="24" t="s">
        <v>1650</v>
      </c>
      <c r="I357" s="24">
        <v>2019</v>
      </c>
      <c r="J357" s="24" t="s">
        <v>1648</v>
      </c>
      <c r="K357" s="24" t="s">
        <v>1634</v>
      </c>
      <c r="L357" s="24">
        <v>74</v>
      </c>
      <c r="M357" s="24">
        <v>5</v>
      </c>
      <c r="N357" s="24">
        <v>3</v>
      </c>
      <c r="O357" s="24">
        <v>222</v>
      </c>
      <c r="P357" s="24">
        <v>2</v>
      </c>
      <c r="Q357" s="24">
        <v>370</v>
      </c>
      <c r="R357" s="24">
        <v>148</v>
      </c>
      <c r="S357" s="24" t="s">
        <v>1629</v>
      </c>
      <c r="T357" s="24">
        <v>650</v>
      </c>
      <c r="U357" s="24" t="s">
        <v>28</v>
      </c>
      <c r="V357" s="28" t="s">
        <v>1660</v>
      </c>
      <c r="W357" s="24" t="s">
        <v>40</v>
      </c>
      <c r="X357" s="24" t="s">
        <v>61</v>
      </c>
    </row>
    <row r="358" spans="1:24" s="1" customFormat="1" x14ac:dyDescent="0.3">
      <c r="A358" s="24" t="s">
        <v>405</v>
      </c>
      <c r="B358" s="24" t="s">
        <v>24</v>
      </c>
      <c r="C358" s="24" t="s">
        <v>43</v>
      </c>
      <c r="D358" s="24" t="s">
        <v>26</v>
      </c>
      <c r="E358" s="24" t="s">
        <v>38</v>
      </c>
      <c r="F358" s="25">
        <v>43822</v>
      </c>
      <c r="G358" s="24" t="s">
        <v>1636</v>
      </c>
      <c r="H358" s="24" t="s">
        <v>1650</v>
      </c>
      <c r="I358" s="24">
        <v>2019</v>
      </c>
      <c r="J358" s="24" t="s">
        <v>1648</v>
      </c>
      <c r="K358" s="24" t="s">
        <v>1628</v>
      </c>
      <c r="L358" s="24">
        <v>15</v>
      </c>
      <c r="M358" s="24">
        <v>5</v>
      </c>
      <c r="N358" s="24">
        <v>2</v>
      </c>
      <c r="O358" s="24">
        <v>30</v>
      </c>
      <c r="P358" s="24">
        <v>3</v>
      </c>
      <c r="Q358" s="24">
        <v>75</v>
      </c>
      <c r="R358" s="24">
        <v>45</v>
      </c>
      <c r="S358" s="24" t="s">
        <v>1629</v>
      </c>
      <c r="T358" s="24">
        <v>582</v>
      </c>
      <c r="U358" s="24" t="s">
        <v>39</v>
      </c>
      <c r="V358" s="28" t="s">
        <v>1661</v>
      </c>
      <c r="W358" s="24" t="s">
        <v>40</v>
      </c>
      <c r="X358" s="24" t="s">
        <v>30</v>
      </c>
    </row>
    <row r="359" spans="1:24" s="1" customFormat="1" x14ac:dyDescent="0.3">
      <c r="A359" s="24" t="s">
        <v>406</v>
      </c>
      <c r="B359" s="24" t="s">
        <v>42</v>
      </c>
      <c r="C359" s="24" t="s">
        <v>52</v>
      </c>
      <c r="D359" s="24" t="s">
        <v>44</v>
      </c>
      <c r="E359" s="24" t="s">
        <v>38</v>
      </c>
      <c r="F359" s="25">
        <v>43823</v>
      </c>
      <c r="G359" s="24" t="s">
        <v>1625</v>
      </c>
      <c r="H359" s="24" t="s">
        <v>1650</v>
      </c>
      <c r="I359" s="24">
        <v>2019</v>
      </c>
      <c r="J359" s="24" t="s">
        <v>1648</v>
      </c>
      <c r="K359" s="24" t="s">
        <v>1628</v>
      </c>
      <c r="L359" s="24">
        <v>27</v>
      </c>
      <c r="M359" s="24">
        <v>15</v>
      </c>
      <c r="N359" s="24">
        <v>5</v>
      </c>
      <c r="O359" s="24">
        <v>135</v>
      </c>
      <c r="P359" s="24">
        <v>10</v>
      </c>
      <c r="Q359" s="24">
        <v>405</v>
      </c>
      <c r="R359" s="24">
        <v>270</v>
      </c>
      <c r="S359" s="24" t="s">
        <v>1629</v>
      </c>
      <c r="T359" s="24">
        <v>793</v>
      </c>
      <c r="U359" s="24" t="s">
        <v>39</v>
      </c>
      <c r="V359" s="28" t="s">
        <v>1660</v>
      </c>
      <c r="W359" s="24" t="s">
        <v>46</v>
      </c>
      <c r="X359" s="24" t="s">
        <v>47</v>
      </c>
    </row>
    <row r="360" spans="1:24" s="1" customFormat="1" x14ac:dyDescent="0.3">
      <c r="A360" s="24" t="s">
        <v>407</v>
      </c>
      <c r="B360" s="24" t="s">
        <v>42</v>
      </c>
      <c r="C360" s="24" t="s">
        <v>72</v>
      </c>
      <c r="D360" s="24" t="s">
        <v>37</v>
      </c>
      <c r="E360" s="24" t="s">
        <v>38</v>
      </c>
      <c r="F360" s="25">
        <v>43824</v>
      </c>
      <c r="G360" s="24" t="s">
        <v>1630</v>
      </c>
      <c r="H360" s="24" t="s">
        <v>1650</v>
      </c>
      <c r="I360" s="24">
        <v>2019</v>
      </c>
      <c r="J360" s="24" t="s">
        <v>1648</v>
      </c>
      <c r="K360" s="24" t="s">
        <v>1628</v>
      </c>
      <c r="L360" s="24">
        <v>74</v>
      </c>
      <c r="M360" s="24">
        <v>5</v>
      </c>
      <c r="N360" s="24">
        <v>2</v>
      </c>
      <c r="O360" s="24">
        <v>148</v>
      </c>
      <c r="P360" s="24">
        <v>3</v>
      </c>
      <c r="Q360" s="24">
        <v>370</v>
      </c>
      <c r="R360" s="24">
        <v>222</v>
      </c>
      <c r="S360" s="24" t="s">
        <v>1629</v>
      </c>
      <c r="T360" s="24">
        <v>772</v>
      </c>
      <c r="U360" s="24" t="s">
        <v>28</v>
      </c>
      <c r="V360" s="28" t="s">
        <v>1660</v>
      </c>
      <c r="W360" s="24" t="s">
        <v>68</v>
      </c>
      <c r="X360" s="24" t="s">
        <v>61</v>
      </c>
    </row>
    <row r="361" spans="1:24" s="1" customFormat="1" x14ac:dyDescent="0.3">
      <c r="A361" s="24" t="s">
        <v>408</v>
      </c>
      <c r="B361" s="24" t="s">
        <v>63</v>
      </c>
      <c r="C361" s="24" t="s">
        <v>72</v>
      </c>
      <c r="D361" s="24" t="s">
        <v>44</v>
      </c>
      <c r="E361" s="24" t="s">
        <v>38</v>
      </c>
      <c r="F361" s="25">
        <v>43825</v>
      </c>
      <c r="G361" s="24" t="s">
        <v>1631</v>
      </c>
      <c r="H361" s="24" t="s">
        <v>1650</v>
      </c>
      <c r="I361" s="24">
        <v>2019</v>
      </c>
      <c r="J361" s="24" t="s">
        <v>1648</v>
      </c>
      <c r="K361" s="24" t="s">
        <v>1628</v>
      </c>
      <c r="L361" s="24">
        <v>71</v>
      </c>
      <c r="M361" s="24">
        <v>15</v>
      </c>
      <c r="N361" s="24">
        <v>5</v>
      </c>
      <c r="O361" s="24">
        <v>355</v>
      </c>
      <c r="P361" s="24">
        <v>10</v>
      </c>
      <c r="Q361" s="24">
        <v>1065</v>
      </c>
      <c r="R361" s="24">
        <v>710</v>
      </c>
      <c r="S361" s="24" t="s">
        <v>1629</v>
      </c>
      <c r="T361" s="24">
        <v>958</v>
      </c>
      <c r="U361" s="24" t="s">
        <v>28</v>
      </c>
      <c r="V361" s="28" t="s">
        <v>1661</v>
      </c>
      <c r="W361" s="24" t="s">
        <v>46</v>
      </c>
      <c r="X361" s="24" t="s">
        <v>30</v>
      </c>
    </row>
    <row r="362" spans="1:24" s="1" customFormat="1" x14ac:dyDescent="0.3">
      <c r="A362" s="24" t="s">
        <v>239</v>
      </c>
      <c r="B362" s="24" t="s">
        <v>42</v>
      </c>
      <c r="C362" s="24" t="s">
        <v>72</v>
      </c>
      <c r="D362" s="24" t="s">
        <v>34</v>
      </c>
      <c r="E362" s="24" t="s">
        <v>59</v>
      </c>
      <c r="F362" s="25">
        <v>43826</v>
      </c>
      <c r="G362" s="24" t="s">
        <v>1632</v>
      </c>
      <c r="H362" s="24" t="s">
        <v>1650</v>
      </c>
      <c r="I362" s="24">
        <v>2019</v>
      </c>
      <c r="J362" s="24" t="s">
        <v>1648</v>
      </c>
      <c r="K362" s="24" t="s">
        <v>1628</v>
      </c>
      <c r="L362" s="24">
        <v>79</v>
      </c>
      <c r="M362" s="24">
        <v>5</v>
      </c>
      <c r="N362" s="24">
        <v>3</v>
      </c>
      <c r="O362" s="24">
        <v>237</v>
      </c>
      <c r="P362" s="24">
        <v>2</v>
      </c>
      <c r="Q362" s="24">
        <v>395</v>
      </c>
      <c r="R362" s="24">
        <v>158</v>
      </c>
      <c r="S362" s="24" t="s">
        <v>1629</v>
      </c>
      <c r="T362" s="24">
        <v>412</v>
      </c>
      <c r="U362" s="24" t="s">
        <v>39</v>
      </c>
      <c r="V362" s="28" t="s">
        <v>1661</v>
      </c>
      <c r="W362" s="24" t="s">
        <v>46</v>
      </c>
      <c r="X362" s="24" t="s">
        <v>30</v>
      </c>
    </row>
    <row r="363" spans="1:24" s="1" customFormat="1" x14ac:dyDescent="0.3">
      <c r="A363" s="24" t="s">
        <v>409</v>
      </c>
      <c r="B363" s="24" t="s">
        <v>63</v>
      </c>
      <c r="C363" s="24" t="s">
        <v>76</v>
      </c>
      <c r="D363" s="24" t="s">
        <v>26</v>
      </c>
      <c r="E363" s="24" t="s">
        <v>50</v>
      </c>
      <c r="F363" s="25">
        <v>43827</v>
      </c>
      <c r="G363" s="24" t="s">
        <v>1633</v>
      </c>
      <c r="H363" s="24" t="s">
        <v>1650</v>
      </c>
      <c r="I363" s="24">
        <v>2019</v>
      </c>
      <c r="J363" s="24" t="s">
        <v>1648</v>
      </c>
      <c r="K363" s="24" t="s">
        <v>1634</v>
      </c>
      <c r="L363" s="24">
        <v>40</v>
      </c>
      <c r="M363" s="24">
        <v>5</v>
      </c>
      <c r="N363" s="24">
        <v>2</v>
      </c>
      <c r="O363" s="24">
        <v>80</v>
      </c>
      <c r="P363" s="24">
        <v>3</v>
      </c>
      <c r="Q363" s="24">
        <v>200</v>
      </c>
      <c r="R363" s="24">
        <v>120</v>
      </c>
      <c r="S363" s="24" t="s">
        <v>1629</v>
      </c>
      <c r="T363" s="24">
        <v>665</v>
      </c>
      <c r="U363" s="24" t="s">
        <v>28</v>
      </c>
      <c r="V363" s="28" t="s">
        <v>1660</v>
      </c>
      <c r="W363" s="24" t="s">
        <v>40</v>
      </c>
      <c r="X363" s="24" t="s">
        <v>30</v>
      </c>
    </row>
    <row r="364" spans="1:24" s="1" customFormat="1" x14ac:dyDescent="0.3">
      <c r="A364" s="24" t="s">
        <v>410</v>
      </c>
      <c r="B364" s="24" t="s">
        <v>32</v>
      </c>
      <c r="C364" s="24" t="s">
        <v>43</v>
      </c>
      <c r="D364" s="24" t="s">
        <v>66</v>
      </c>
      <c r="E364" s="24" t="s">
        <v>55</v>
      </c>
      <c r="F364" s="25">
        <v>43828</v>
      </c>
      <c r="G364" s="24" t="s">
        <v>1635</v>
      </c>
      <c r="H364" s="24" t="s">
        <v>1650</v>
      </c>
      <c r="I364" s="24">
        <v>2019</v>
      </c>
      <c r="J364" s="24" t="s">
        <v>1648</v>
      </c>
      <c r="K364" s="24" t="s">
        <v>1634</v>
      </c>
      <c r="L364" s="24">
        <v>76</v>
      </c>
      <c r="M364" s="24">
        <v>25</v>
      </c>
      <c r="N364" s="24">
        <v>10</v>
      </c>
      <c r="O364" s="24">
        <v>760</v>
      </c>
      <c r="P364" s="24">
        <v>15</v>
      </c>
      <c r="Q364" s="24">
        <v>1900</v>
      </c>
      <c r="R364" s="24">
        <v>1140</v>
      </c>
      <c r="S364" s="24" t="s">
        <v>1629</v>
      </c>
      <c r="T364" s="24">
        <v>718</v>
      </c>
      <c r="U364" s="24" t="s">
        <v>39</v>
      </c>
      <c r="V364" s="28" t="s">
        <v>1660</v>
      </c>
      <c r="W364" s="24" t="s">
        <v>46</v>
      </c>
      <c r="X364" s="24" t="s">
        <v>30</v>
      </c>
    </row>
    <row r="365" spans="1:24" s="1" customFormat="1" x14ac:dyDescent="0.3">
      <c r="A365" s="24" t="s">
        <v>154</v>
      </c>
      <c r="B365" s="24" t="s">
        <v>32</v>
      </c>
      <c r="C365" s="24" t="s">
        <v>76</v>
      </c>
      <c r="D365" s="24" t="s">
        <v>49</v>
      </c>
      <c r="E365" s="24" t="s">
        <v>55</v>
      </c>
      <c r="F365" s="25">
        <v>43829</v>
      </c>
      <c r="G365" s="24" t="s">
        <v>1636</v>
      </c>
      <c r="H365" s="24" t="s">
        <v>1650</v>
      </c>
      <c r="I365" s="24">
        <v>2019</v>
      </c>
      <c r="J365" s="24" t="s">
        <v>1648</v>
      </c>
      <c r="K365" s="24" t="s">
        <v>1628</v>
      </c>
      <c r="L365" s="24">
        <v>80</v>
      </c>
      <c r="M365" s="24">
        <v>40</v>
      </c>
      <c r="N365" s="24">
        <v>7</v>
      </c>
      <c r="O365" s="24">
        <v>560</v>
      </c>
      <c r="P365" s="24">
        <v>33</v>
      </c>
      <c r="Q365" s="24">
        <v>3200</v>
      </c>
      <c r="R365" s="24">
        <v>2640</v>
      </c>
      <c r="S365" s="24" t="s">
        <v>1629</v>
      </c>
      <c r="T365" s="24">
        <v>879</v>
      </c>
      <c r="U365" s="24" t="s">
        <v>28</v>
      </c>
      <c r="V365" s="28" t="s">
        <v>1660</v>
      </c>
      <c r="W365" s="24" t="s">
        <v>29</v>
      </c>
      <c r="X365" s="24" t="s">
        <v>30</v>
      </c>
    </row>
    <row r="366" spans="1:24" s="1" customFormat="1" x14ac:dyDescent="0.3">
      <c r="A366" s="24" t="s">
        <v>411</v>
      </c>
      <c r="B366" s="24" t="s">
        <v>24</v>
      </c>
      <c r="C366" s="24" t="s">
        <v>52</v>
      </c>
      <c r="D366" s="24" t="s">
        <v>66</v>
      </c>
      <c r="E366" s="24" t="s">
        <v>55</v>
      </c>
      <c r="F366" s="25">
        <v>43830</v>
      </c>
      <c r="G366" s="24" t="s">
        <v>1625</v>
      </c>
      <c r="H366" s="24" t="s">
        <v>1650</v>
      </c>
      <c r="I366" s="24">
        <v>2019</v>
      </c>
      <c r="J366" s="24" t="s">
        <v>1648</v>
      </c>
      <c r="K366" s="24" t="s">
        <v>1628</v>
      </c>
      <c r="L366" s="24">
        <v>68</v>
      </c>
      <c r="M366" s="24">
        <v>25</v>
      </c>
      <c r="N366" s="24">
        <v>10</v>
      </c>
      <c r="O366" s="24">
        <v>680</v>
      </c>
      <c r="P366" s="24">
        <v>15</v>
      </c>
      <c r="Q366" s="24">
        <v>1700</v>
      </c>
      <c r="R366" s="24">
        <v>1020</v>
      </c>
      <c r="S366" s="24" t="s">
        <v>1629</v>
      </c>
      <c r="T366" s="24">
        <v>734</v>
      </c>
      <c r="U366" s="24" t="s">
        <v>39</v>
      </c>
      <c r="V366" s="28" t="s">
        <v>1660</v>
      </c>
      <c r="W366" s="24" t="s">
        <v>68</v>
      </c>
      <c r="X366" s="24" t="s">
        <v>30</v>
      </c>
    </row>
    <row r="367" spans="1:24" s="1" customFormat="1" x14ac:dyDescent="0.3">
      <c r="A367" s="24" t="s">
        <v>224</v>
      </c>
      <c r="B367" s="24" t="s">
        <v>32</v>
      </c>
      <c r="C367" s="24" t="s">
        <v>33</v>
      </c>
      <c r="D367" s="24" t="s">
        <v>37</v>
      </c>
      <c r="E367" s="24" t="s">
        <v>59</v>
      </c>
      <c r="F367" s="25">
        <v>43831</v>
      </c>
      <c r="G367" s="24" t="s">
        <v>1630</v>
      </c>
      <c r="H367" s="24" t="s">
        <v>1626</v>
      </c>
      <c r="I367" s="24">
        <v>2020</v>
      </c>
      <c r="J367" s="24" t="s">
        <v>1627</v>
      </c>
      <c r="K367" s="24" t="s">
        <v>1628</v>
      </c>
      <c r="L367" s="24">
        <v>29</v>
      </c>
      <c r="M367" s="24">
        <v>5</v>
      </c>
      <c r="N367" s="24">
        <v>2</v>
      </c>
      <c r="O367" s="24">
        <v>58</v>
      </c>
      <c r="P367" s="24">
        <v>3</v>
      </c>
      <c r="Q367" s="24">
        <v>145</v>
      </c>
      <c r="R367" s="24">
        <v>87</v>
      </c>
      <c r="S367" s="24" t="s">
        <v>1629</v>
      </c>
      <c r="T367" s="24">
        <v>755</v>
      </c>
      <c r="U367" s="24" t="s">
        <v>39</v>
      </c>
      <c r="V367" s="28" t="s">
        <v>1660</v>
      </c>
      <c r="W367" s="24" t="s">
        <v>40</v>
      </c>
      <c r="X367" s="24" t="s">
        <v>61</v>
      </c>
    </row>
    <row r="368" spans="1:24" s="1" customFormat="1" x14ac:dyDescent="0.3">
      <c r="A368" s="24" t="s">
        <v>412</v>
      </c>
      <c r="B368" s="24" t="s">
        <v>24</v>
      </c>
      <c r="C368" s="24" t="s">
        <v>76</v>
      </c>
      <c r="D368" s="24" t="s">
        <v>37</v>
      </c>
      <c r="E368" s="24" t="s">
        <v>59</v>
      </c>
      <c r="F368" s="25">
        <v>43832</v>
      </c>
      <c r="G368" s="24" t="s">
        <v>1631</v>
      </c>
      <c r="H368" s="24" t="s">
        <v>1626</v>
      </c>
      <c r="I368" s="24">
        <v>2020</v>
      </c>
      <c r="J368" s="24" t="s">
        <v>1627</v>
      </c>
      <c r="K368" s="24" t="s">
        <v>1628</v>
      </c>
      <c r="L368" s="24">
        <v>15</v>
      </c>
      <c r="M368" s="24">
        <v>5</v>
      </c>
      <c r="N368" s="24">
        <v>2</v>
      </c>
      <c r="O368" s="24">
        <v>30</v>
      </c>
      <c r="P368" s="24">
        <v>3</v>
      </c>
      <c r="Q368" s="24">
        <v>75</v>
      </c>
      <c r="R368" s="24">
        <v>45</v>
      </c>
      <c r="S368" s="24" t="s">
        <v>1629</v>
      </c>
      <c r="T368" s="24">
        <v>886</v>
      </c>
      <c r="U368" s="24" t="s">
        <v>28</v>
      </c>
      <c r="V368" s="28" t="s">
        <v>1660</v>
      </c>
      <c r="W368" s="24" t="s">
        <v>40</v>
      </c>
      <c r="X368" s="24" t="s">
        <v>47</v>
      </c>
    </row>
    <row r="369" spans="1:24" s="1" customFormat="1" x14ac:dyDescent="0.3">
      <c r="A369" s="24" t="s">
        <v>413</v>
      </c>
      <c r="B369" s="24" t="s">
        <v>24</v>
      </c>
      <c r="C369" s="24" t="s">
        <v>72</v>
      </c>
      <c r="D369" s="24" t="s">
        <v>66</v>
      </c>
      <c r="E369" s="24" t="s">
        <v>45</v>
      </c>
      <c r="F369" s="25">
        <v>43833</v>
      </c>
      <c r="G369" s="24" t="s">
        <v>1632</v>
      </c>
      <c r="H369" s="24" t="s">
        <v>1626</v>
      </c>
      <c r="I369" s="24">
        <v>2020</v>
      </c>
      <c r="J369" s="24" t="s">
        <v>1627</v>
      </c>
      <c r="K369" s="24" t="s">
        <v>1628</v>
      </c>
      <c r="L369" s="24">
        <v>25</v>
      </c>
      <c r="M369" s="24">
        <v>25</v>
      </c>
      <c r="N369" s="24">
        <v>10</v>
      </c>
      <c r="O369" s="24">
        <v>250</v>
      </c>
      <c r="P369" s="24">
        <v>15</v>
      </c>
      <c r="Q369" s="24">
        <v>625</v>
      </c>
      <c r="R369" s="24">
        <v>375</v>
      </c>
      <c r="S369" s="24" t="s">
        <v>1629</v>
      </c>
      <c r="T369" s="24">
        <v>960</v>
      </c>
      <c r="U369" s="24" t="s">
        <v>28</v>
      </c>
      <c r="V369" s="28" t="s">
        <v>1661</v>
      </c>
      <c r="W369" s="24" t="s">
        <v>46</v>
      </c>
      <c r="X369" s="24" t="s">
        <v>30</v>
      </c>
    </row>
    <row r="370" spans="1:24" s="1" customFormat="1" x14ac:dyDescent="0.3">
      <c r="A370" s="24" t="s">
        <v>414</v>
      </c>
      <c r="B370" s="24" t="s">
        <v>32</v>
      </c>
      <c r="C370" s="24" t="s">
        <v>76</v>
      </c>
      <c r="D370" s="24" t="s">
        <v>66</v>
      </c>
      <c r="E370" s="24" t="s">
        <v>50</v>
      </c>
      <c r="F370" s="25">
        <v>43834</v>
      </c>
      <c r="G370" s="24" t="s">
        <v>1633</v>
      </c>
      <c r="H370" s="24" t="s">
        <v>1626</v>
      </c>
      <c r="I370" s="24">
        <v>2020</v>
      </c>
      <c r="J370" s="24" t="s">
        <v>1627</v>
      </c>
      <c r="K370" s="24" t="s">
        <v>1634</v>
      </c>
      <c r="L370" s="24">
        <v>26</v>
      </c>
      <c r="M370" s="24">
        <v>25</v>
      </c>
      <c r="N370" s="24">
        <v>10</v>
      </c>
      <c r="O370" s="24">
        <v>260</v>
      </c>
      <c r="P370" s="24">
        <v>15</v>
      </c>
      <c r="Q370" s="24">
        <v>650</v>
      </c>
      <c r="R370" s="24">
        <v>390</v>
      </c>
      <c r="S370" s="24" t="s">
        <v>1629</v>
      </c>
      <c r="T370" s="24">
        <v>871</v>
      </c>
      <c r="U370" s="24" t="s">
        <v>28</v>
      </c>
      <c r="V370" s="28" t="s">
        <v>1661</v>
      </c>
      <c r="W370" s="24" t="s">
        <v>46</v>
      </c>
      <c r="X370" s="24" t="s">
        <v>47</v>
      </c>
    </row>
    <row r="371" spans="1:24" s="1" customFormat="1" x14ac:dyDescent="0.3">
      <c r="A371" s="24" t="s">
        <v>415</v>
      </c>
      <c r="B371" s="24" t="s">
        <v>32</v>
      </c>
      <c r="C371" s="24" t="s">
        <v>70</v>
      </c>
      <c r="D371" s="24" t="s">
        <v>44</v>
      </c>
      <c r="E371" s="24" t="s">
        <v>50</v>
      </c>
      <c r="F371" s="25">
        <v>43835</v>
      </c>
      <c r="G371" s="24" t="s">
        <v>1635</v>
      </c>
      <c r="H371" s="24" t="s">
        <v>1626</v>
      </c>
      <c r="I371" s="24">
        <v>2020</v>
      </c>
      <c r="J371" s="24" t="s">
        <v>1627</v>
      </c>
      <c r="K371" s="24" t="s">
        <v>1634</v>
      </c>
      <c r="L371" s="24">
        <v>13</v>
      </c>
      <c r="M371" s="24">
        <v>15</v>
      </c>
      <c r="N371" s="24">
        <v>5</v>
      </c>
      <c r="O371" s="24">
        <v>65</v>
      </c>
      <c r="P371" s="24">
        <v>10</v>
      </c>
      <c r="Q371" s="24">
        <v>195</v>
      </c>
      <c r="R371" s="24">
        <v>130</v>
      </c>
      <c r="S371" s="24" t="s">
        <v>1629</v>
      </c>
      <c r="T371" s="24">
        <v>985</v>
      </c>
      <c r="U371" s="24" t="s">
        <v>28</v>
      </c>
      <c r="V371" s="28" t="s">
        <v>1661</v>
      </c>
      <c r="W371" s="24" t="s">
        <v>40</v>
      </c>
      <c r="X371" s="24" t="s">
        <v>30</v>
      </c>
    </row>
    <row r="372" spans="1:24" s="1" customFormat="1" x14ac:dyDescent="0.3">
      <c r="A372" s="24" t="s">
        <v>416</v>
      </c>
      <c r="B372" s="24" t="s">
        <v>63</v>
      </c>
      <c r="C372" s="24" t="s">
        <v>52</v>
      </c>
      <c r="D372" s="24" t="s">
        <v>34</v>
      </c>
      <c r="E372" s="24" t="s">
        <v>55</v>
      </c>
      <c r="F372" s="25">
        <v>43836</v>
      </c>
      <c r="G372" s="24" t="s">
        <v>1636</v>
      </c>
      <c r="H372" s="24" t="s">
        <v>1626</v>
      </c>
      <c r="I372" s="24">
        <v>2020</v>
      </c>
      <c r="J372" s="24" t="s">
        <v>1627</v>
      </c>
      <c r="K372" s="24" t="s">
        <v>1628</v>
      </c>
      <c r="L372" s="24">
        <v>46</v>
      </c>
      <c r="M372" s="24">
        <v>5</v>
      </c>
      <c r="N372" s="24">
        <v>3</v>
      </c>
      <c r="O372" s="24">
        <v>138</v>
      </c>
      <c r="P372" s="24">
        <v>2</v>
      </c>
      <c r="Q372" s="24">
        <v>230</v>
      </c>
      <c r="R372" s="24">
        <v>92</v>
      </c>
      <c r="S372" s="24" t="s">
        <v>1629</v>
      </c>
      <c r="T372" s="24">
        <v>328</v>
      </c>
      <c r="U372" s="24" t="s">
        <v>28</v>
      </c>
      <c r="V372" s="28" t="s">
        <v>1660</v>
      </c>
      <c r="W372" s="24" t="s">
        <v>46</v>
      </c>
      <c r="X372" s="24" t="s">
        <v>30</v>
      </c>
    </row>
    <row r="373" spans="1:24" s="1" customFormat="1" x14ac:dyDescent="0.3">
      <c r="A373" s="24" t="s">
        <v>417</v>
      </c>
      <c r="B373" s="24" t="s">
        <v>63</v>
      </c>
      <c r="C373" s="24" t="s">
        <v>43</v>
      </c>
      <c r="D373" s="24" t="s">
        <v>58</v>
      </c>
      <c r="E373" s="24" t="s">
        <v>50</v>
      </c>
      <c r="F373" s="25">
        <v>43837</v>
      </c>
      <c r="G373" s="24" t="s">
        <v>1625</v>
      </c>
      <c r="H373" s="24" t="s">
        <v>1626</v>
      </c>
      <c r="I373" s="24">
        <v>2020</v>
      </c>
      <c r="J373" s="24" t="s">
        <v>1627</v>
      </c>
      <c r="K373" s="24" t="s">
        <v>1628</v>
      </c>
      <c r="L373" s="24">
        <v>79</v>
      </c>
      <c r="M373" s="24">
        <v>10</v>
      </c>
      <c r="N373" s="24">
        <v>4</v>
      </c>
      <c r="O373" s="24">
        <v>316</v>
      </c>
      <c r="P373" s="24">
        <v>6</v>
      </c>
      <c r="Q373" s="24">
        <v>790</v>
      </c>
      <c r="R373" s="24">
        <v>474</v>
      </c>
      <c r="S373" s="24" t="s">
        <v>1629</v>
      </c>
      <c r="T373" s="24">
        <v>316</v>
      </c>
      <c r="U373" s="24" t="s">
        <v>28</v>
      </c>
      <c r="V373" s="28" t="s">
        <v>1660</v>
      </c>
      <c r="W373" s="24" t="s">
        <v>29</v>
      </c>
      <c r="X373" s="24" t="s">
        <v>30</v>
      </c>
    </row>
    <row r="374" spans="1:24" s="1" customFormat="1" x14ac:dyDescent="0.3">
      <c r="A374" s="24" t="s">
        <v>418</v>
      </c>
      <c r="B374" s="24" t="s">
        <v>63</v>
      </c>
      <c r="C374" s="24" t="s">
        <v>76</v>
      </c>
      <c r="D374" s="24" t="s">
        <v>49</v>
      </c>
      <c r="E374" s="24" t="s">
        <v>38</v>
      </c>
      <c r="F374" s="25">
        <v>43838</v>
      </c>
      <c r="G374" s="24" t="s">
        <v>1630</v>
      </c>
      <c r="H374" s="24" t="s">
        <v>1626</v>
      </c>
      <c r="I374" s="24">
        <v>2020</v>
      </c>
      <c r="J374" s="24" t="s">
        <v>1627</v>
      </c>
      <c r="K374" s="24" t="s">
        <v>1628</v>
      </c>
      <c r="L374" s="24">
        <v>90</v>
      </c>
      <c r="M374" s="24">
        <v>40</v>
      </c>
      <c r="N374" s="24">
        <v>7</v>
      </c>
      <c r="O374" s="24">
        <v>630</v>
      </c>
      <c r="P374" s="24">
        <v>33</v>
      </c>
      <c r="Q374" s="24">
        <v>3600</v>
      </c>
      <c r="R374" s="24">
        <v>2970</v>
      </c>
      <c r="S374" s="24" t="s">
        <v>1629</v>
      </c>
      <c r="T374" s="24">
        <v>404</v>
      </c>
      <c r="U374" s="24" t="s">
        <v>28</v>
      </c>
      <c r="V374" s="28" t="s">
        <v>1661</v>
      </c>
      <c r="W374" s="24" t="s">
        <v>29</v>
      </c>
      <c r="X374" s="24" t="s">
        <v>30</v>
      </c>
    </row>
    <row r="375" spans="1:24" s="1" customFormat="1" x14ac:dyDescent="0.3">
      <c r="A375" s="24" t="s">
        <v>419</v>
      </c>
      <c r="B375" s="24" t="s">
        <v>42</v>
      </c>
      <c r="C375" s="24" t="s">
        <v>76</v>
      </c>
      <c r="D375" s="24" t="s">
        <v>37</v>
      </c>
      <c r="E375" s="24" t="s">
        <v>38</v>
      </c>
      <c r="F375" s="25">
        <v>43839</v>
      </c>
      <c r="G375" s="24" t="s">
        <v>1631</v>
      </c>
      <c r="H375" s="24" t="s">
        <v>1626</v>
      </c>
      <c r="I375" s="24">
        <v>2020</v>
      </c>
      <c r="J375" s="24" t="s">
        <v>1627</v>
      </c>
      <c r="K375" s="24" t="s">
        <v>1628</v>
      </c>
      <c r="L375" s="24">
        <v>29</v>
      </c>
      <c r="M375" s="24">
        <v>5</v>
      </c>
      <c r="N375" s="24">
        <v>2</v>
      </c>
      <c r="O375" s="24">
        <v>58</v>
      </c>
      <c r="P375" s="24">
        <v>3</v>
      </c>
      <c r="Q375" s="24">
        <v>145</v>
      </c>
      <c r="R375" s="24">
        <v>87</v>
      </c>
      <c r="S375" s="24" t="s">
        <v>1629</v>
      </c>
      <c r="T375" s="24">
        <v>21</v>
      </c>
      <c r="U375" s="24" t="s">
        <v>28</v>
      </c>
      <c r="V375" s="28" t="s">
        <v>1660</v>
      </c>
      <c r="W375" s="24" t="s">
        <v>68</v>
      </c>
      <c r="X375" s="24" t="s">
        <v>47</v>
      </c>
    </row>
    <row r="376" spans="1:24" s="1" customFormat="1" x14ac:dyDescent="0.3">
      <c r="A376" s="24" t="s">
        <v>420</v>
      </c>
      <c r="B376" s="24" t="s">
        <v>63</v>
      </c>
      <c r="C376" s="24" t="s">
        <v>70</v>
      </c>
      <c r="D376" s="24" t="s">
        <v>34</v>
      </c>
      <c r="E376" s="24" t="s">
        <v>38</v>
      </c>
      <c r="F376" s="25">
        <v>43840</v>
      </c>
      <c r="G376" s="24" t="s">
        <v>1632</v>
      </c>
      <c r="H376" s="24" t="s">
        <v>1626</v>
      </c>
      <c r="I376" s="24">
        <v>2020</v>
      </c>
      <c r="J376" s="24" t="s">
        <v>1627</v>
      </c>
      <c r="K376" s="24" t="s">
        <v>1628</v>
      </c>
      <c r="L376" s="24">
        <v>89</v>
      </c>
      <c r="M376" s="24">
        <v>5</v>
      </c>
      <c r="N376" s="24">
        <v>3</v>
      </c>
      <c r="O376" s="24">
        <v>267</v>
      </c>
      <c r="P376" s="24">
        <v>2</v>
      </c>
      <c r="Q376" s="24">
        <v>445</v>
      </c>
      <c r="R376" s="24">
        <v>178</v>
      </c>
      <c r="S376" s="24" t="s">
        <v>1629</v>
      </c>
      <c r="T376" s="24">
        <v>646</v>
      </c>
      <c r="U376" s="24" t="s">
        <v>28</v>
      </c>
      <c r="V376" s="28" t="s">
        <v>1661</v>
      </c>
      <c r="W376" s="24" t="s">
        <v>40</v>
      </c>
      <c r="X376" s="24" t="s">
        <v>30</v>
      </c>
    </row>
    <row r="377" spans="1:24" s="1" customFormat="1" x14ac:dyDescent="0.3">
      <c r="A377" s="24" t="s">
        <v>421</v>
      </c>
      <c r="B377" s="24" t="s">
        <v>63</v>
      </c>
      <c r="C377" s="24" t="s">
        <v>76</v>
      </c>
      <c r="D377" s="24" t="s">
        <v>44</v>
      </c>
      <c r="E377" s="24" t="s">
        <v>55</v>
      </c>
      <c r="F377" s="25">
        <v>43841</v>
      </c>
      <c r="G377" s="24" t="s">
        <v>1633</v>
      </c>
      <c r="H377" s="24" t="s">
        <v>1626</v>
      </c>
      <c r="I377" s="24">
        <v>2020</v>
      </c>
      <c r="J377" s="24" t="s">
        <v>1627</v>
      </c>
      <c r="K377" s="24" t="s">
        <v>1634</v>
      </c>
      <c r="L377" s="24">
        <v>54</v>
      </c>
      <c r="M377" s="24">
        <v>15</v>
      </c>
      <c r="N377" s="24">
        <v>5</v>
      </c>
      <c r="O377" s="24">
        <v>270</v>
      </c>
      <c r="P377" s="24">
        <v>10</v>
      </c>
      <c r="Q377" s="24">
        <v>810</v>
      </c>
      <c r="R377" s="24">
        <v>540</v>
      </c>
      <c r="S377" s="24" t="s">
        <v>1629</v>
      </c>
      <c r="T377" s="24">
        <v>870</v>
      </c>
      <c r="U377" s="24" t="s">
        <v>39</v>
      </c>
      <c r="V377" s="28" t="s">
        <v>1661</v>
      </c>
      <c r="W377" s="24" t="s">
        <v>68</v>
      </c>
      <c r="X377" s="24" t="s">
        <v>30</v>
      </c>
    </row>
    <row r="378" spans="1:24" s="1" customFormat="1" x14ac:dyDescent="0.3">
      <c r="A378" s="24" t="s">
        <v>422</v>
      </c>
      <c r="B378" s="24" t="s">
        <v>63</v>
      </c>
      <c r="C378" s="24" t="s">
        <v>33</v>
      </c>
      <c r="D378" s="24" t="s">
        <v>34</v>
      </c>
      <c r="E378" s="24" t="s">
        <v>50</v>
      </c>
      <c r="F378" s="25">
        <v>43842</v>
      </c>
      <c r="G378" s="24" t="s">
        <v>1635</v>
      </c>
      <c r="H378" s="24" t="s">
        <v>1626</v>
      </c>
      <c r="I378" s="24">
        <v>2020</v>
      </c>
      <c r="J378" s="24" t="s">
        <v>1627</v>
      </c>
      <c r="K378" s="24" t="s">
        <v>1634</v>
      </c>
      <c r="L378" s="24">
        <v>66</v>
      </c>
      <c r="M378" s="24">
        <v>5</v>
      </c>
      <c r="N378" s="24">
        <v>3</v>
      </c>
      <c r="O378" s="24">
        <v>198</v>
      </c>
      <c r="P378" s="24">
        <v>2</v>
      </c>
      <c r="Q378" s="24">
        <v>330</v>
      </c>
      <c r="R378" s="24">
        <v>132</v>
      </c>
      <c r="S378" s="24" t="s">
        <v>1629</v>
      </c>
      <c r="T378" s="24">
        <v>879</v>
      </c>
      <c r="U378" s="24" t="s">
        <v>39</v>
      </c>
      <c r="V378" s="28" t="s">
        <v>1661</v>
      </c>
      <c r="W378" s="24" t="s">
        <v>29</v>
      </c>
      <c r="X378" s="24" t="s">
        <v>30</v>
      </c>
    </row>
    <row r="379" spans="1:24" s="1" customFormat="1" x14ac:dyDescent="0.3">
      <c r="A379" s="24" t="s">
        <v>423</v>
      </c>
      <c r="B379" s="24" t="s">
        <v>42</v>
      </c>
      <c r="C379" s="24" t="s">
        <v>25</v>
      </c>
      <c r="D379" s="24" t="s">
        <v>58</v>
      </c>
      <c r="E379" s="24" t="s">
        <v>59</v>
      </c>
      <c r="F379" s="25">
        <v>43843</v>
      </c>
      <c r="G379" s="24" t="s">
        <v>1636</v>
      </c>
      <c r="H379" s="24" t="s">
        <v>1626</v>
      </c>
      <c r="I379" s="24">
        <v>2020</v>
      </c>
      <c r="J379" s="24" t="s">
        <v>1627</v>
      </c>
      <c r="K379" s="24" t="s">
        <v>1628</v>
      </c>
      <c r="L379" s="24">
        <v>54</v>
      </c>
      <c r="M379" s="24">
        <v>10</v>
      </c>
      <c r="N379" s="24">
        <v>4</v>
      </c>
      <c r="O379" s="24">
        <v>216</v>
      </c>
      <c r="P379" s="24">
        <v>6</v>
      </c>
      <c r="Q379" s="24">
        <v>540</v>
      </c>
      <c r="R379" s="24">
        <v>324</v>
      </c>
      <c r="S379" s="24" t="s">
        <v>1629</v>
      </c>
      <c r="T379" s="24">
        <v>974</v>
      </c>
      <c r="U379" s="24" t="s">
        <v>28</v>
      </c>
      <c r="V379" s="28" t="s">
        <v>1661</v>
      </c>
      <c r="W379" s="24" t="s">
        <v>40</v>
      </c>
      <c r="X379" s="24" t="s">
        <v>61</v>
      </c>
    </row>
    <row r="380" spans="1:24" s="1" customFormat="1" x14ac:dyDescent="0.3">
      <c r="A380" s="24" t="s">
        <v>424</v>
      </c>
      <c r="B380" s="24" t="s">
        <v>24</v>
      </c>
      <c r="C380" s="24" t="s">
        <v>36</v>
      </c>
      <c r="D380" s="24" t="s">
        <v>26</v>
      </c>
      <c r="E380" s="24" t="s">
        <v>59</v>
      </c>
      <c r="F380" s="25">
        <v>43844</v>
      </c>
      <c r="G380" s="24" t="s">
        <v>1625</v>
      </c>
      <c r="H380" s="24" t="s">
        <v>1626</v>
      </c>
      <c r="I380" s="24">
        <v>2020</v>
      </c>
      <c r="J380" s="24" t="s">
        <v>1627</v>
      </c>
      <c r="K380" s="24" t="s">
        <v>1628</v>
      </c>
      <c r="L380" s="24">
        <v>45</v>
      </c>
      <c r="M380" s="24">
        <v>5</v>
      </c>
      <c r="N380" s="24">
        <v>2</v>
      </c>
      <c r="O380" s="24">
        <v>90</v>
      </c>
      <c r="P380" s="24">
        <v>3</v>
      </c>
      <c r="Q380" s="24">
        <v>225</v>
      </c>
      <c r="R380" s="24">
        <v>135</v>
      </c>
      <c r="S380" s="24" t="s">
        <v>1629</v>
      </c>
      <c r="T380" s="24">
        <v>362</v>
      </c>
      <c r="U380" s="24" t="s">
        <v>39</v>
      </c>
      <c r="V380" s="28" t="s">
        <v>1660</v>
      </c>
      <c r="W380" s="24" t="s">
        <v>29</v>
      </c>
      <c r="X380" s="24" t="s">
        <v>30</v>
      </c>
    </row>
    <row r="381" spans="1:24" s="1" customFormat="1" x14ac:dyDescent="0.3">
      <c r="A381" s="24" t="s">
        <v>425</v>
      </c>
      <c r="B381" s="24" t="s">
        <v>32</v>
      </c>
      <c r="C381" s="24" t="s">
        <v>33</v>
      </c>
      <c r="D381" s="24" t="s">
        <v>37</v>
      </c>
      <c r="E381" s="24" t="s">
        <v>27</v>
      </c>
      <c r="F381" s="25">
        <v>43845</v>
      </c>
      <c r="G381" s="24" t="s">
        <v>1630</v>
      </c>
      <c r="H381" s="24" t="s">
        <v>1626</v>
      </c>
      <c r="I381" s="24">
        <v>2020</v>
      </c>
      <c r="J381" s="24" t="s">
        <v>1627</v>
      </c>
      <c r="K381" s="24" t="s">
        <v>1628</v>
      </c>
      <c r="L381" s="24">
        <v>86</v>
      </c>
      <c r="M381" s="24">
        <v>5</v>
      </c>
      <c r="N381" s="24">
        <v>2</v>
      </c>
      <c r="O381" s="24">
        <v>172</v>
      </c>
      <c r="P381" s="24">
        <v>3</v>
      </c>
      <c r="Q381" s="24">
        <v>430</v>
      </c>
      <c r="R381" s="24">
        <v>258</v>
      </c>
      <c r="S381" s="24" t="s">
        <v>1629</v>
      </c>
      <c r="T381" s="24">
        <v>49</v>
      </c>
      <c r="U381" s="24" t="s">
        <v>39</v>
      </c>
      <c r="V381" s="28" t="s">
        <v>1660</v>
      </c>
      <c r="W381" s="24" t="s">
        <v>40</v>
      </c>
      <c r="X381" s="24" t="s">
        <v>30</v>
      </c>
    </row>
    <row r="382" spans="1:24" s="1" customFormat="1" x14ac:dyDescent="0.3">
      <c r="A382" s="24" t="s">
        <v>426</v>
      </c>
      <c r="B382" s="24" t="s">
        <v>32</v>
      </c>
      <c r="C382" s="24" t="s">
        <v>54</v>
      </c>
      <c r="D382" s="24" t="s">
        <v>26</v>
      </c>
      <c r="E382" s="24" t="s">
        <v>27</v>
      </c>
      <c r="F382" s="25">
        <v>43846</v>
      </c>
      <c r="G382" s="24" t="s">
        <v>1631</v>
      </c>
      <c r="H382" s="24" t="s">
        <v>1626</v>
      </c>
      <c r="I382" s="24">
        <v>2020</v>
      </c>
      <c r="J382" s="24" t="s">
        <v>1627</v>
      </c>
      <c r="K382" s="24" t="s">
        <v>1628</v>
      </c>
      <c r="L382" s="24">
        <v>20</v>
      </c>
      <c r="M382" s="24">
        <v>5</v>
      </c>
      <c r="N382" s="24">
        <v>2</v>
      </c>
      <c r="O382" s="24">
        <v>40</v>
      </c>
      <c r="P382" s="24">
        <v>3</v>
      </c>
      <c r="Q382" s="24">
        <v>100</v>
      </c>
      <c r="R382" s="24">
        <v>60</v>
      </c>
      <c r="S382" s="24" t="s">
        <v>1629</v>
      </c>
      <c r="T382" s="24">
        <v>492</v>
      </c>
      <c r="U382" s="24" t="s">
        <v>39</v>
      </c>
      <c r="V382" s="28" t="s">
        <v>1661</v>
      </c>
      <c r="W382" s="24" t="s">
        <v>29</v>
      </c>
      <c r="X382" s="24" t="s">
        <v>30</v>
      </c>
    </row>
    <row r="383" spans="1:24" s="1" customFormat="1" x14ac:dyDescent="0.3">
      <c r="A383" s="24" t="s">
        <v>427</v>
      </c>
      <c r="B383" s="24" t="s">
        <v>42</v>
      </c>
      <c r="C383" s="24" t="s">
        <v>54</v>
      </c>
      <c r="D383" s="24" t="s">
        <v>34</v>
      </c>
      <c r="E383" s="24" t="s">
        <v>59</v>
      </c>
      <c r="F383" s="25">
        <v>43847</v>
      </c>
      <c r="G383" s="24" t="s">
        <v>1632</v>
      </c>
      <c r="H383" s="24" t="s">
        <v>1626</v>
      </c>
      <c r="I383" s="24">
        <v>2020</v>
      </c>
      <c r="J383" s="24" t="s">
        <v>1627</v>
      </c>
      <c r="K383" s="24" t="s">
        <v>1628</v>
      </c>
      <c r="L383" s="24">
        <v>86</v>
      </c>
      <c r="M383" s="24">
        <v>5</v>
      </c>
      <c r="N383" s="24">
        <v>3</v>
      </c>
      <c r="O383" s="24">
        <v>258</v>
      </c>
      <c r="P383" s="24">
        <v>2</v>
      </c>
      <c r="Q383" s="24">
        <v>430</v>
      </c>
      <c r="R383" s="24">
        <v>172</v>
      </c>
      <c r="S383" s="24" t="s">
        <v>1629</v>
      </c>
      <c r="T383" s="24">
        <v>153</v>
      </c>
      <c r="U383" s="24" t="s">
        <v>39</v>
      </c>
      <c r="V383" s="28" t="s">
        <v>1661</v>
      </c>
      <c r="W383" s="24" t="s">
        <v>29</v>
      </c>
      <c r="X383" s="24" t="s">
        <v>61</v>
      </c>
    </row>
    <row r="384" spans="1:24" s="1" customFormat="1" x14ac:dyDescent="0.3">
      <c r="A384" s="24" t="s">
        <v>428</v>
      </c>
      <c r="B384" s="24" t="s">
        <v>42</v>
      </c>
      <c r="C384" s="24" t="s">
        <v>70</v>
      </c>
      <c r="D384" s="24" t="s">
        <v>66</v>
      </c>
      <c r="E384" s="24" t="s">
        <v>38</v>
      </c>
      <c r="F384" s="25">
        <v>43848</v>
      </c>
      <c r="G384" s="24" t="s">
        <v>1633</v>
      </c>
      <c r="H384" s="24" t="s">
        <v>1626</v>
      </c>
      <c r="I384" s="24">
        <v>2020</v>
      </c>
      <c r="J384" s="24" t="s">
        <v>1627</v>
      </c>
      <c r="K384" s="24" t="s">
        <v>1634</v>
      </c>
      <c r="L384" s="24">
        <v>78</v>
      </c>
      <c r="M384" s="24">
        <v>25</v>
      </c>
      <c r="N384" s="24">
        <v>10</v>
      </c>
      <c r="O384" s="24">
        <v>780</v>
      </c>
      <c r="P384" s="24">
        <v>15</v>
      </c>
      <c r="Q384" s="24">
        <v>1950</v>
      </c>
      <c r="R384" s="24">
        <v>1170</v>
      </c>
      <c r="S384" s="24" t="s">
        <v>1629</v>
      </c>
      <c r="T384" s="24">
        <v>478</v>
      </c>
      <c r="U384" s="24" t="s">
        <v>28</v>
      </c>
      <c r="V384" s="28" t="s">
        <v>1661</v>
      </c>
      <c r="W384" s="24" t="s">
        <v>68</v>
      </c>
      <c r="X384" s="24" t="s">
        <v>30</v>
      </c>
    </row>
    <row r="385" spans="1:24" s="1" customFormat="1" x14ac:dyDescent="0.3">
      <c r="A385" s="24" t="s">
        <v>429</v>
      </c>
      <c r="B385" s="24" t="s">
        <v>42</v>
      </c>
      <c r="C385" s="24" t="s">
        <v>76</v>
      </c>
      <c r="D385" s="24" t="s">
        <v>34</v>
      </c>
      <c r="E385" s="24" t="s">
        <v>38</v>
      </c>
      <c r="F385" s="25">
        <v>43849</v>
      </c>
      <c r="G385" s="24" t="s">
        <v>1635</v>
      </c>
      <c r="H385" s="24" t="s">
        <v>1626</v>
      </c>
      <c r="I385" s="24">
        <v>2020</v>
      </c>
      <c r="J385" s="24" t="s">
        <v>1627</v>
      </c>
      <c r="K385" s="24" t="s">
        <v>1634</v>
      </c>
      <c r="L385" s="24">
        <v>44</v>
      </c>
      <c r="M385" s="24">
        <v>5</v>
      </c>
      <c r="N385" s="24">
        <v>3</v>
      </c>
      <c r="O385" s="24">
        <v>132</v>
      </c>
      <c r="P385" s="24">
        <v>2</v>
      </c>
      <c r="Q385" s="24">
        <v>220</v>
      </c>
      <c r="R385" s="24">
        <v>88</v>
      </c>
      <c r="S385" s="24" t="s">
        <v>1629</v>
      </c>
      <c r="T385" s="24">
        <v>5</v>
      </c>
      <c r="U385" s="24" t="s">
        <v>28</v>
      </c>
      <c r="V385" s="28" t="s">
        <v>1660</v>
      </c>
      <c r="W385" s="24" t="s">
        <v>29</v>
      </c>
      <c r="X385" s="24" t="s">
        <v>30</v>
      </c>
    </row>
    <row r="386" spans="1:24" s="1" customFormat="1" x14ac:dyDescent="0.3">
      <c r="A386" s="24" t="s">
        <v>430</v>
      </c>
      <c r="B386" s="24" t="s">
        <v>32</v>
      </c>
      <c r="C386" s="24" t="s">
        <v>54</v>
      </c>
      <c r="D386" s="24" t="s">
        <v>37</v>
      </c>
      <c r="E386" s="24" t="s">
        <v>27</v>
      </c>
      <c r="F386" s="25">
        <v>43850</v>
      </c>
      <c r="G386" s="24" t="s">
        <v>1636</v>
      </c>
      <c r="H386" s="24" t="s">
        <v>1626</v>
      </c>
      <c r="I386" s="24">
        <v>2020</v>
      </c>
      <c r="J386" s="24" t="s">
        <v>1627</v>
      </c>
      <c r="K386" s="24" t="s">
        <v>1628</v>
      </c>
      <c r="L386" s="24">
        <v>19</v>
      </c>
      <c r="M386" s="24">
        <v>5</v>
      </c>
      <c r="N386" s="24">
        <v>2</v>
      </c>
      <c r="O386" s="24">
        <v>38</v>
      </c>
      <c r="P386" s="24">
        <v>3</v>
      </c>
      <c r="Q386" s="24">
        <v>95</v>
      </c>
      <c r="R386" s="24">
        <v>57</v>
      </c>
      <c r="S386" s="24" t="s">
        <v>1629</v>
      </c>
      <c r="T386" s="24">
        <v>601</v>
      </c>
      <c r="U386" s="24" t="s">
        <v>39</v>
      </c>
      <c r="V386" s="28" t="s">
        <v>1660</v>
      </c>
      <c r="W386" s="24" t="s">
        <v>40</v>
      </c>
      <c r="X386" s="24" t="s">
        <v>61</v>
      </c>
    </row>
    <row r="387" spans="1:24" s="1" customFormat="1" x14ac:dyDescent="0.3">
      <c r="A387" s="24" t="s">
        <v>431</v>
      </c>
      <c r="B387" s="24" t="s">
        <v>24</v>
      </c>
      <c r="C387" s="24" t="s">
        <v>76</v>
      </c>
      <c r="D387" s="24" t="s">
        <v>34</v>
      </c>
      <c r="E387" s="24" t="s">
        <v>45</v>
      </c>
      <c r="F387" s="25">
        <v>43851</v>
      </c>
      <c r="G387" s="24" t="s">
        <v>1625</v>
      </c>
      <c r="H387" s="24" t="s">
        <v>1626</v>
      </c>
      <c r="I387" s="24">
        <v>2020</v>
      </c>
      <c r="J387" s="24" t="s">
        <v>1627</v>
      </c>
      <c r="K387" s="24" t="s">
        <v>1628</v>
      </c>
      <c r="L387" s="24">
        <v>34</v>
      </c>
      <c r="M387" s="24">
        <v>5</v>
      </c>
      <c r="N387" s="24">
        <v>3</v>
      </c>
      <c r="O387" s="24">
        <v>102</v>
      </c>
      <c r="P387" s="24">
        <v>2</v>
      </c>
      <c r="Q387" s="24">
        <v>170</v>
      </c>
      <c r="R387" s="24">
        <v>68</v>
      </c>
      <c r="S387" s="24" t="s">
        <v>1629</v>
      </c>
      <c r="T387" s="24">
        <v>378</v>
      </c>
      <c r="U387" s="24" t="s">
        <v>39</v>
      </c>
      <c r="V387" s="28" t="s">
        <v>1661</v>
      </c>
      <c r="W387" s="24" t="s">
        <v>68</v>
      </c>
      <c r="X387" s="24" t="s">
        <v>30</v>
      </c>
    </row>
    <row r="388" spans="1:24" s="1" customFormat="1" x14ac:dyDescent="0.3">
      <c r="A388" s="24" t="s">
        <v>432</v>
      </c>
      <c r="B388" s="24" t="s">
        <v>63</v>
      </c>
      <c r="C388" s="24" t="s">
        <v>52</v>
      </c>
      <c r="D388" s="24" t="s">
        <v>66</v>
      </c>
      <c r="E388" s="24" t="s">
        <v>38</v>
      </c>
      <c r="F388" s="25">
        <v>43852</v>
      </c>
      <c r="G388" s="24" t="s">
        <v>1630</v>
      </c>
      <c r="H388" s="24" t="s">
        <v>1626</v>
      </c>
      <c r="I388" s="24">
        <v>2020</v>
      </c>
      <c r="J388" s="24" t="s">
        <v>1627</v>
      </c>
      <c r="K388" s="24" t="s">
        <v>1628</v>
      </c>
      <c r="L388" s="24">
        <v>97</v>
      </c>
      <c r="M388" s="24">
        <v>25</v>
      </c>
      <c r="N388" s="24">
        <v>10</v>
      </c>
      <c r="O388" s="24">
        <v>970</v>
      </c>
      <c r="P388" s="24">
        <v>15</v>
      </c>
      <c r="Q388" s="24">
        <v>2425</v>
      </c>
      <c r="R388" s="24">
        <v>1455</v>
      </c>
      <c r="S388" s="24" t="s">
        <v>1629</v>
      </c>
      <c r="T388" s="24">
        <v>763</v>
      </c>
      <c r="U388" s="24" t="s">
        <v>39</v>
      </c>
      <c r="V388" s="28" t="s">
        <v>1660</v>
      </c>
      <c r="W388" s="24" t="s">
        <v>29</v>
      </c>
      <c r="X388" s="24" t="s">
        <v>30</v>
      </c>
    </row>
    <row r="389" spans="1:24" s="1" customFormat="1" x14ac:dyDescent="0.3">
      <c r="A389" s="24" t="s">
        <v>433</v>
      </c>
      <c r="B389" s="24" t="s">
        <v>63</v>
      </c>
      <c r="C389" s="24" t="s">
        <v>72</v>
      </c>
      <c r="D389" s="24" t="s">
        <v>26</v>
      </c>
      <c r="E389" s="24" t="s">
        <v>45</v>
      </c>
      <c r="F389" s="25">
        <v>43853</v>
      </c>
      <c r="G389" s="24" t="s">
        <v>1631</v>
      </c>
      <c r="H389" s="24" t="s">
        <v>1626</v>
      </c>
      <c r="I389" s="24">
        <v>2020</v>
      </c>
      <c r="J389" s="24" t="s">
        <v>1627</v>
      </c>
      <c r="K389" s="24" t="s">
        <v>1628</v>
      </c>
      <c r="L389" s="24">
        <v>46</v>
      </c>
      <c r="M389" s="24">
        <v>5</v>
      </c>
      <c r="N389" s="24">
        <v>2</v>
      </c>
      <c r="O389" s="24">
        <v>92</v>
      </c>
      <c r="P389" s="24">
        <v>3</v>
      </c>
      <c r="Q389" s="24">
        <v>230</v>
      </c>
      <c r="R389" s="24">
        <v>138</v>
      </c>
      <c r="S389" s="24" t="s">
        <v>1629</v>
      </c>
      <c r="T389" s="24">
        <v>379</v>
      </c>
      <c r="U389" s="24" t="s">
        <v>28</v>
      </c>
      <c r="V389" s="28" t="s">
        <v>1661</v>
      </c>
      <c r="W389" s="24" t="s">
        <v>68</v>
      </c>
      <c r="X389" s="24" t="s">
        <v>30</v>
      </c>
    </row>
    <row r="390" spans="1:24" s="1" customFormat="1" x14ac:dyDescent="0.3">
      <c r="A390" s="24" t="s">
        <v>434</v>
      </c>
      <c r="B390" s="24" t="s">
        <v>42</v>
      </c>
      <c r="C390" s="24" t="s">
        <v>76</v>
      </c>
      <c r="D390" s="24" t="s">
        <v>44</v>
      </c>
      <c r="E390" s="24" t="s">
        <v>50</v>
      </c>
      <c r="F390" s="25">
        <v>43854</v>
      </c>
      <c r="G390" s="24" t="s">
        <v>1632</v>
      </c>
      <c r="H390" s="24" t="s">
        <v>1626</v>
      </c>
      <c r="I390" s="24">
        <v>2020</v>
      </c>
      <c r="J390" s="24" t="s">
        <v>1627</v>
      </c>
      <c r="K390" s="24" t="s">
        <v>1628</v>
      </c>
      <c r="L390" s="24">
        <v>87</v>
      </c>
      <c r="M390" s="24">
        <v>15</v>
      </c>
      <c r="N390" s="24">
        <v>5</v>
      </c>
      <c r="O390" s="24">
        <v>435</v>
      </c>
      <c r="P390" s="24">
        <v>10</v>
      </c>
      <c r="Q390" s="24">
        <v>1305</v>
      </c>
      <c r="R390" s="24">
        <v>870</v>
      </c>
      <c r="S390" s="24" t="s">
        <v>1629</v>
      </c>
      <c r="T390" s="24">
        <v>633</v>
      </c>
      <c r="U390" s="24" t="s">
        <v>28</v>
      </c>
      <c r="V390" s="28" t="s">
        <v>1661</v>
      </c>
      <c r="W390" s="24" t="s">
        <v>29</v>
      </c>
      <c r="X390" s="24" t="s">
        <v>61</v>
      </c>
    </row>
    <row r="391" spans="1:24" s="1" customFormat="1" x14ac:dyDescent="0.3">
      <c r="A391" s="24" t="s">
        <v>435</v>
      </c>
      <c r="B391" s="24" t="s">
        <v>42</v>
      </c>
      <c r="C391" s="24" t="s">
        <v>36</v>
      </c>
      <c r="D391" s="24" t="s">
        <v>58</v>
      </c>
      <c r="E391" s="24" t="s">
        <v>38</v>
      </c>
      <c r="F391" s="25">
        <v>43855</v>
      </c>
      <c r="G391" s="24" t="s">
        <v>1633</v>
      </c>
      <c r="H391" s="24" t="s">
        <v>1626</v>
      </c>
      <c r="I391" s="24">
        <v>2020</v>
      </c>
      <c r="J391" s="24" t="s">
        <v>1627</v>
      </c>
      <c r="K391" s="24" t="s">
        <v>1634</v>
      </c>
      <c r="L391" s="24">
        <v>16</v>
      </c>
      <c r="M391" s="24">
        <v>10</v>
      </c>
      <c r="N391" s="24">
        <v>4</v>
      </c>
      <c r="O391" s="24">
        <v>64</v>
      </c>
      <c r="P391" s="24">
        <v>6</v>
      </c>
      <c r="Q391" s="24">
        <v>160</v>
      </c>
      <c r="R391" s="24">
        <v>96</v>
      </c>
      <c r="S391" s="24" t="s">
        <v>1629</v>
      </c>
      <c r="T391" s="24">
        <v>155</v>
      </c>
      <c r="U391" s="24" t="s">
        <v>39</v>
      </c>
      <c r="V391" s="28" t="s">
        <v>1661</v>
      </c>
      <c r="W391" s="24" t="s">
        <v>68</v>
      </c>
      <c r="X391" s="24" t="s">
        <v>30</v>
      </c>
    </row>
    <row r="392" spans="1:24" s="1" customFormat="1" x14ac:dyDescent="0.3">
      <c r="A392" s="24" t="s">
        <v>436</v>
      </c>
      <c r="B392" s="24" t="s">
        <v>24</v>
      </c>
      <c r="C392" s="24" t="s">
        <v>43</v>
      </c>
      <c r="D392" s="24" t="s">
        <v>58</v>
      </c>
      <c r="E392" s="24" t="s">
        <v>59</v>
      </c>
      <c r="F392" s="25">
        <v>43856</v>
      </c>
      <c r="G392" s="24" t="s">
        <v>1635</v>
      </c>
      <c r="H392" s="24" t="s">
        <v>1626</v>
      </c>
      <c r="I392" s="24">
        <v>2020</v>
      </c>
      <c r="J392" s="24" t="s">
        <v>1627</v>
      </c>
      <c r="K392" s="24" t="s">
        <v>1634</v>
      </c>
      <c r="L392" s="24">
        <v>80</v>
      </c>
      <c r="M392" s="24">
        <v>10</v>
      </c>
      <c r="N392" s="24">
        <v>4</v>
      </c>
      <c r="O392" s="24">
        <v>320</v>
      </c>
      <c r="P392" s="24">
        <v>6</v>
      </c>
      <c r="Q392" s="24">
        <v>800</v>
      </c>
      <c r="R392" s="24">
        <v>480</v>
      </c>
      <c r="S392" s="24" t="s">
        <v>1629</v>
      </c>
      <c r="T392" s="24">
        <v>486</v>
      </c>
      <c r="U392" s="24" t="s">
        <v>39</v>
      </c>
      <c r="V392" s="28" t="s">
        <v>1661</v>
      </c>
      <c r="W392" s="24" t="s">
        <v>46</v>
      </c>
      <c r="X392" s="24" t="s">
        <v>30</v>
      </c>
    </row>
    <row r="393" spans="1:24" s="1" customFormat="1" x14ac:dyDescent="0.3">
      <c r="A393" s="24" t="s">
        <v>437</v>
      </c>
      <c r="B393" s="24" t="s">
        <v>42</v>
      </c>
      <c r="C393" s="24" t="s">
        <v>72</v>
      </c>
      <c r="D393" s="24" t="s">
        <v>44</v>
      </c>
      <c r="E393" s="24" t="s">
        <v>50</v>
      </c>
      <c r="F393" s="25">
        <v>43857</v>
      </c>
      <c r="G393" s="24" t="s">
        <v>1636</v>
      </c>
      <c r="H393" s="24" t="s">
        <v>1626</v>
      </c>
      <c r="I393" s="24">
        <v>2020</v>
      </c>
      <c r="J393" s="24" t="s">
        <v>1627</v>
      </c>
      <c r="K393" s="24" t="s">
        <v>1628</v>
      </c>
      <c r="L393" s="24">
        <v>75</v>
      </c>
      <c r="M393" s="24">
        <v>15</v>
      </c>
      <c r="N393" s="24">
        <v>5</v>
      </c>
      <c r="O393" s="24">
        <v>375</v>
      </c>
      <c r="P393" s="24">
        <v>10</v>
      </c>
      <c r="Q393" s="24">
        <v>1125</v>
      </c>
      <c r="R393" s="24">
        <v>750</v>
      </c>
      <c r="S393" s="24" t="s">
        <v>1629</v>
      </c>
      <c r="T393" s="24">
        <v>345</v>
      </c>
      <c r="U393" s="24" t="s">
        <v>28</v>
      </c>
      <c r="V393" s="28" t="s">
        <v>1661</v>
      </c>
      <c r="W393" s="24" t="s">
        <v>68</v>
      </c>
      <c r="X393" s="24" t="s">
        <v>47</v>
      </c>
    </row>
    <row r="394" spans="1:24" s="1" customFormat="1" x14ac:dyDescent="0.3">
      <c r="A394" s="24" t="s">
        <v>438</v>
      </c>
      <c r="B394" s="24" t="s">
        <v>24</v>
      </c>
      <c r="C394" s="24" t="s">
        <v>52</v>
      </c>
      <c r="D394" s="24" t="s">
        <v>26</v>
      </c>
      <c r="E394" s="24" t="s">
        <v>55</v>
      </c>
      <c r="F394" s="25">
        <v>43858</v>
      </c>
      <c r="G394" s="24" t="s">
        <v>1625</v>
      </c>
      <c r="H394" s="24" t="s">
        <v>1626</v>
      </c>
      <c r="I394" s="24">
        <v>2020</v>
      </c>
      <c r="J394" s="24" t="s">
        <v>1627</v>
      </c>
      <c r="K394" s="24" t="s">
        <v>1628</v>
      </c>
      <c r="L394" s="24">
        <v>18</v>
      </c>
      <c r="M394" s="24">
        <v>5</v>
      </c>
      <c r="N394" s="24">
        <v>2</v>
      </c>
      <c r="O394" s="24">
        <v>36</v>
      </c>
      <c r="P394" s="24">
        <v>3</v>
      </c>
      <c r="Q394" s="24">
        <v>90</v>
      </c>
      <c r="R394" s="24">
        <v>54</v>
      </c>
      <c r="S394" s="24" t="s">
        <v>1629</v>
      </c>
      <c r="T394" s="24">
        <v>138</v>
      </c>
      <c r="U394" s="24" t="s">
        <v>28</v>
      </c>
      <c r="V394" s="28" t="s">
        <v>1661</v>
      </c>
      <c r="W394" s="24" t="s">
        <v>40</v>
      </c>
      <c r="X394" s="24" t="s">
        <v>61</v>
      </c>
    </row>
    <row r="395" spans="1:24" s="1" customFormat="1" x14ac:dyDescent="0.3">
      <c r="A395" s="24" t="s">
        <v>439</v>
      </c>
      <c r="B395" s="24" t="s">
        <v>63</v>
      </c>
      <c r="C395" s="24" t="s">
        <v>76</v>
      </c>
      <c r="D395" s="24" t="s">
        <v>66</v>
      </c>
      <c r="E395" s="24" t="s">
        <v>27</v>
      </c>
      <c r="F395" s="25">
        <v>43859</v>
      </c>
      <c r="G395" s="24" t="s">
        <v>1630</v>
      </c>
      <c r="H395" s="24" t="s">
        <v>1626</v>
      </c>
      <c r="I395" s="24">
        <v>2020</v>
      </c>
      <c r="J395" s="24" t="s">
        <v>1627</v>
      </c>
      <c r="K395" s="24" t="s">
        <v>1628</v>
      </c>
      <c r="L395" s="24">
        <v>58</v>
      </c>
      <c r="M395" s="24">
        <v>25</v>
      </c>
      <c r="N395" s="24">
        <v>10</v>
      </c>
      <c r="O395" s="24">
        <v>580</v>
      </c>
      <c r="P395" s="24">
        <v>15</v>
      </c>
      <c r="Q395" s="24">
        <v>1450</v>
      </c>
      <c r="R395" s="24">
        <v>870</v>
      </c>
      <c r="S395" s="24" t="s">
        <v>1629</v>
      </c>
      <c r="T395" s="24">
        <v>465</v>
      </c>
      <c r="U395" s="24" t="s">
        <v>28</v>
      </c>
      <c r="V395" s="28" t="s">
        <v>1660</v>
      </c>
      <c r="W395" s="24" t="s">
        <v>68</v>
      </c>
      <c r="X395" s="24" t="s">
        <v>30</v>
      </c>
    </row>
    <row r="396" spans="1:24" s="1" customFormat="1" x14ac:dyDescent="0.3">
      <c r="A396" s="24" t="s">
        <v>440</v>
      </c>
      <c r="B396" s="24" t="s">
        <v>24</v>
      </c>
      <c r="C396" s="24" t="s">
        <v>43</v>
      </c>
      <c r="D396" s="24" t="s">
        <v>44</v>
      </c>
      <c r="E396" s="24" t="s">
        <v>45</v>
      </c>
      <c r="F396" s="25">
        <v>43860</v>
      </c>
      <c r="G396" s="24" t="s">
        <v>1631</v>
      </c>
      <c r="H396" s="24" t="s">
        <v>1626</v>
      </c>
      <c r="I396" s="24">
        <v>2020</v>
      </c>
      <c r="J396" s="24" t="s">
        <v>1627</v>
      </c>
      <c r="K396" s="24" t="s">
        <v>1628</v>
      </c>
      <c r="L396" s="24">
        <v>88</v>
      </c>
      <c r="M396" s="24">
        <v>15</v>
      </c>
      <c r="N396" s="24">
        <v>5</v>
      </c>
      <c r="O396" s="24">
        <v>440</v>
      </c>
      <c r="P396" s="24">
        <v>10</v>
      </c>
      <c r="Q396" s="24">
        <v>1320</v>
      </c>
      <c r="R396" s="24">
        <v>880</v>
      </c>
      <c r="S396" s="24" t="s">
        <v>1629</v>
      </c>
      <c r="T396" s="24">
        <v>362</v>
      </c>
      <c r="U396" s="24" t="s">
        <v>39</v>
      </c>
      <c r="V396" s="28" t="s">
        <v>1660</v>
      </c>
      <c r="W396" s="24" t="s">
        <v>40</v>
      </c>
      <c r="X396" s="24" t="s">
        <v>30</v>
      </c>
    </row>
    <row r="397" spans="1:24" s="1" customFormat="1" x14ac:dyDescent="0.3">
      <c r="A397" s="24" t="s">
        <v>441</v>
      </c>
      <c r="B397" s="24" t="s">
        <v>63</v>
      </c>
      <c r="C397" s="24" t="s">
        <v>72</v>
      </c>
      <c r="D397" s="24" t="s">
        <v>34</v>
      </c>
      <c r="E397" s="24" t="s">
        <v>50</v>
      </c>
      <c r="F397" s="25">
        <v>43861</v>
      </c>
      <c r="G397" s="24" t="s">
        <v>1632</v>
      </c>
      <c r="H397" s="24" t="s">
        <v>1626</v>
      </c>
      <c r="I397" s="24">
        <v>2020</v>
      </c>
      <c r="J397" s="24" t="s">
        <v>1627</v>
      </c>
      <c r="K397" s="24" t="s">
        <v>1628</v>
      </c>
      <c r="L397" s="24">
        <v>85</v>
      </c>
      <c r="M397" s="24">
        <v>5</v>
      </c>
      <c r="N397" s="24">
        <v>3</v>
      </c>
      <c r="O397" s="24">
        <v>255</v>
      </c>
      <c r="P397" s="24">
        <v>2</v>
      </c>
      <c r="Q397" s="24">
        <v>425</v>
      </c>
      <c r="R397" s="24">
        <v>170</v>
      </c>
      <c r="S397" s="24" t="s">
        <v>1629</v>
      </c>
      <c r="T397" s="24">
        <v>805</v>
      </c>
      <c r="U397" s="24" t="s">
        <v>39</v>
      </c>
      <c r="V397" s="28" t="s">
        <v>1661</v>
      </c>
      <c r="W397" s="24" t="s">
        <v>29</v>
      </c>
      <c r="X397" s="24" t="s">
        <v>30</v>
      </c>
    </row>
    <row r="398" spans="1:24" s="1" customFormat="1" x14ac:dyDescent="0.3">
      <c r="A398" s="24" t="s">
        <v>442</v>
      </c>
      <c r="B398" s="24" t="s">
        <v>63</v>
      </c>
      <c r="C398" s="24" t="s">
        <v>43</v>
      </c>
      <c r="D398" s="24" t="s">
        <v>66</v>
      </c>
      <c r="E398" s="24" t="s">
        <v>59</v>
      </c>
      <c r="F398" s="25">
        <v>43862</v>
      </c>
      <c r="G398" s="24" t="s">
        <v>1633</v>
      </c>
      <c r="H398" s="24" t="s">
        <v>1637</v>
      </c>
      <c r="I398" s="24">
        <v>2020</v>
      </c>
      <c r="J398" s="24" t="s">
        <v>1627</v>
      </c>
      <c r="K398" s="24" t="s">
        <v>1634</v>
      </c>
      <c r="L398" s="24">
        <v>48</v>
      </c>
      <c r="M398" s="24">
        <v>25</v>
      </c>
      <c r="N398" s="24">
        <v>10</v>
      </c>
      <c r="O398" s="24">
        <v>480</v>
      </c>
      <c r="P398" s="24">
        <v>15</v>
      </c>
      <c r="Q398" s="24">
        <v>1200</v>
      </c>
      <c r="R398" s="24">
        <v>720</v>
      </c>
      <c r="S398" s="24" t="s">
        <v>1629</v>
      </c>
      <c r="T398" s="24">
        <v>781</v>
      </c>
      <c r="U398" s="24" t="s">
        <v>28</v>
      </c>
      <c r="V398" s="28" t="s">
        <v>1661</v>
      </c>
      <c r="W398" s="24" t="s">
        <v>46</v>
      </c>
      <c r="X398" s="24" t="s">
        <v>30</v>
      </c>
    </row>
    <row r="399" spans="1:24" s="1" customFormat="1" x14ac:dyDescent="0.3">
      <c r="A399" s="24" t="s">
        <v>443</v>
      </c>
      <c r="B399" s="24" t="s">
        <v>32</v>
      </c>
      <c r="C399" s="24" t="s">
        <v>25</v>
      </c>
      <c r="D399" s="24" t="s">
        <v>44</v>
      </c>
      <c r="E399" s="24" t="s">
        <v>59</v>
      </c>
      <c r="F399" s="25">
        <v>43863</v>
      </c>
      <c r="G399" s="24" t="s">
        <v>1635</v>
      </c>
      <c r="H399" s="24" t="s">
        <v>1637</v>
      </c>
      <c r="I399" s="24">
        <v>2020</v>
      </c>
      <c r="J399" s="24" t="s">
        <v>1627</v>
      </c>
      <c r="K399" s="24" t="s">
        <v>1634</v>
      </c>
      <c r="L399" s="24">
        <v>33</v>
      </c>
      <c r="M399" s="24">
        <v>15</v>
      </c>
      <c r="N399" s="24">
        <v>5</v>
      </c>
      <c r="O399" s="24">
        <v>165</v>
      </c>
      <c r="P399" s="24">
        <v>10</v>
      </c>
      <c r="Q399" s="24">
        <v>495</v>
      </c>
      <c r="R399" s="24">
        <v>330</v>
      </c>
      <c r="S399" s="24" t="s">
        <v>1629</v>
      </c>
      <c r="T399" s="24">
        <v>935</v>
      </c>
      <c r="U399" s="24" t="s">
        <v>28</v>
      </c>
      <c r="V399" s="28" t="s">
        <v>1660</v>
      </c>
      <c r="W399" s="24" t="s">
        <v>40</v>
      </c>
      <c r="X399" s="24" t="s">
        <v>61</v>
      </c>
    </row>
    <row r="400" spans="1:24" s="1" customFormat="1" x14ac:dyDescent="0.3">
      <c r="A400" s="24" t="s">
        <v>444</v>
      </c>
      <c r="B400" s="24" t="s">
        <v>63</v>
      </c>
      <c r="C400" s="24" t="s">
        <v>36</v>
      </c>
      <c r="D400" s="24" t="s">
        <v>37</v>
      </c>
      <c r="E400" s="24" t="s">
        <v>50</v>
      </c>
      <c r="F400" s="25">
        <v>43864</v>
      </c>
      <c r="G400" s="24" t="s">
        <v>1636</v>
      </c>
      <c r="H400" s="24" t="s">
        <v>1637</v>
      </c>
      <c r="I400" s="24">
        <v>2020</v>
      </c>
      <c r="J400" s="24" t="s">
        <v>1627</v>
      </c>
      <c r="K400" s="24" t="s">
        <v>1628</v>
      </c>
      <c r="L400" s="24">
        <v>18</v>
      </c>
      <c r="M400" s="24">
        <v>5</v>
      </c>
      <c r="N400" s="24">
        <v>2</v>
      </c>
      <c r="O400" s="24">
        <v>36</v>
      </c>
      <c r="P400" s="24">
        <v>3</v>
      </c>
      <c r="Q400" s="24">
        <v>90</v>
      </c>
      <c r="R400" s="24">
        <v>54</v>
      </c>
      <c r="S400" s="24" t="s">
        <v>1629</v>
      </c>
      <c r="T400" s="24">
        <v>709</v>
      </c>
      <c r="U400" s="24" t="s">
        <v>28</v>
      </c>
      <c r="V400" s="28" t="s">
        <v>1660</v>
      </c>
      <c r="W400" s="24" t="s">
        <v>40</v>
      </c>
      <c r="X400" s="24" t="s">
        <v>61</v>
      </c>
    </row>
    <row r="401" spans="1:24" s="1" customFormat="1" x14ac:dyDescent="0.3">
      <c r="A401" s="24" t="s">
        <v>445</v>
      </c>
      <c r="B401" s="24" t="s">
        <v>24</v>
      </c>
      <c r="C401" s="24" t="s">
        <v>33</v>
      </c>
      <c r="D401" s="24" t="s">
        <v>34</v>
      </c>
      <c r="E401" s="24" t="s">
        <v>45</v>
      </c>
      <c r="F401" s="25">
        <v>43865</v>
      </c>
      <c r="G401" s="24" t="s">
        <v>1625</v>
      </c>
      <c r="H401" s="24" t="s">
        <v>1637</v>
      </c>
      <c r="I401" s="24">
        <v>2020</v>
      </c>
      <c r="J401" s="24" t="s">
        <v>1627</v>
      </c>
      <c r="K401" s="24" t="s">
        <v>1628</v>
      </c>
      <c r="L401" s="24">
        <v>85</v>
      </c>
      <c r="M401" s="24">
        <v>5</v>
      </c>
      <c r="N401" s="24">
        <v>3</v>
      </c>
      <c r="O401" s="24">
        <v>255</v>
      </c>
      <c r="P401" s="24">
        <v>2</v>
      </c>
      <c r="Q401" s="24">
        <v>425</v>
      </c>
      <c r="R401" s="24">
        <v>170</v>
      </c>
      <c r="S401" s="24" t="s">
        <v>1629</v>
      </c>
      <c r="T401" s="24">
        <v>368</v>
      </c>
      <c r="U401" s="24" t="s">
        <v>39</v>
      </c>
      <c r="V401" s="28" t="s">
        <v>1660</v>
      </c>
      <c r="W401" s="24" t="s">
        <v>29</v>
      </c>
      <c r="X401" s="24" t="s">
        <v>47</v>
      </c>
    </row>
    <row r="402" spans="1:24" s="1" customFormat="1" x14ac:dyDescent="0.3">
      <c r="A402" s="24" t="s">
        <v>446</v>
      </c>
      <c r="B402" s="24" t="s">
        <v>42</v>
      </c>
      <c r="C402" s="24" t="s">
        <v>76</v>
      </c>
      <c r="D402" s="24" t="s">
        <v>58</v>
      </c>
      <c r="E402" s="24" t="s">
        <v>59</v>
      </c>
      <c r="F402" s="25">
        <v>43866</v>
      </c>
      <c r="G402" s="24" t="s">
        <v>1630</v>
      </c>
      <c r="H402" s="24" t="s">
        <v>1637</v>
      </c>
      <c r="I402" s="24">
        <v>2020</v>
      </c>
      <c r="J402" s="24" t="s">
        <v>1627</v>
      </c>
      <c r="K402" s="24" t="s">
        <v>1628</v>
      </c>
      <c r="L402" s="24">
        <v>13</v>
      </c>
      <c r="M402" s="24">
        <v>10</v>
      </c>
      <c r="N402" s="24">
        <v>4</v>
      </c>
      <c r="O402" s="24">
        <v>52</v>
      </c>
      <c r="P402" s="24">
        <v>6</v>
      </c>
      <c r="Q402" s="24">
        <v>130</v>
      </c>
      <c r="R402" s="24">
        <v>78</v>
      </c>
      <c r="S402" s="24" t="s">
        <v>1629</v>
      </c>
      <c r="T402" s="24">
        <v>894</v>
      </c>
      <c r="U402" s="24" t="s">
        <v>39</v>
      </c>
      <c r="V402" s="28" t="s">
        <v>1660</v>
      </c>
      <c r="W402" s="24" t="s">
        <v>46</v>
      </c>
      <c r="X402" s="24" t="s">
        <v>30</v>
      </c>
    </row>
    <row r="403" spans="1:24" s="1" customFormat="1" x14ac:dyDescent="0.3">
      <c r="A403" s="24" t="s">
        <v>447</v>
      </c>
      <c r="B403" s="24" t="s">
        <v>32</v>
      </c>
      <c r="C403" s="24" t="s">
        <v>43</v>
      </c>
      <c r="D403" s="24" t="s">
        <v>44</v>
      </c>
      <c r="E403" s="24" t="s">
        <v>27</v>
      </c>
      <c r="F403" s="25">
        <v>43867</v>
      </c>
      <c r="G403" s="24" t="s">
        <v>1631</v>
      </c>
      <c r="H403" s="24" t="s">
        <v>1637</v>
      </c>
      <c r="I403" s="24">
        <v>2020</v>
      </c>
      <c r="J403" s="24" t="s">
        <v>1627</v>
      </c>
      <c r="K403" s="24" t="s">
        <v>1628</v>
      </c>
      <c r="L403" s="24">
        <v>84</v>
      </c>
      <c r="M403" s="24">
        <v>15</v>
      </c>
      <c r="N403" s="24">
        <v>5</v>
      </c>
      <c r="O403" s="24">
        <v>420</v>
      </c>
      <c r="P403" s="24">
        <v>10</v>
      </c>
      <c r="Q403" s="24">
        <v>1260</v>
      </c>
      <c r="R403" s="24">
        <v>840</v>
      </c>
      <c r="S403" s="24" t="s">
        <v>1629</v>
      </c>
      <c r="T403" s="24">
        <v>698</v>
      </c>
      <c r="U403" s="24" t="s">
        <v>39</v>
      </c>
      <c r="V403" s="28" t="s">
        <v>1661</v>
      </c>
      <c r="W403" s="24" t="s">
        <v>68</v>
      </c>
      <c r="X403" s="24" t="s">
        <v>30</v>
      </c>
    </row>
    <row r="404" spans="1:24" s="1" customFormat="1" x14ac:dyDescent="0.3">
      <c r="A404" s="24" t="s">
        <v>448</v>
      </c>
      <c r="B404" s="24" t="s">
        <v>32</v>
      </c>
      <c r="C404" s="24" t="s">
        <v>72</v>
      </c>
      <c r="D404" s="24" t="s">
        <v>26</v>
      </c>
      <c r="E404" s="24" t="s">
        <v>59</v>
      </c>
      <c r="F404" s="25">
        <v>43868</v>
      </c>
      <c r="G404" s="24" t="s">
        <v>1632</v>
      </c>
      <c r="H404" s="24" t="s">
        <v>1637</v>
      </c>
      <c r="I404" s="24">
        <v>2020</v>
      </c>
      <c r="J404" s="24" t="s">
        <v>1627</v>
      </c>
      <c r="K404" s="24" t="s">
        <v>1628</v>
      </c>
      <c r="L404" s="24">
        <v>85</v>
      </c>
      <c r="M404" s="24">
        <v>5</v>
      </c>
      <c r="N404" s="24">
        <v>2</v>
      </c>
      <c r="O404" s="24">
        <v>170</v>
      </c>
      <c r="P404" s="24">
        <v>3</v>
      </c>
      <c r="Q404" s="24">
        <v>425</v>
      </c>
      <c r="R404" s="24">
        <v>255</v>
      </c>
      <c r="S404" s="24" t="s">
        <v>1629</v>
      </c>
      <c r="T404" s="24">
        <v>807</v>
      </c>
      <c r="U404" s="24" t="s">
        <v>39</v>
      </c>
      <c r="V404" s="28" t="s">
        <v>1660</v>
      </c>
      <c r="W404" s="24" t="s">
        <v>40</v>
      </c>
      <c r="X404" s="24" t="s">
        <v>47</v>
      </c>
    </row>
    <row r="405" spans="1:24" s="1" customFormat="1" x14ac:dyDescent="0.3">
      <c r="A405" s="24" t="s">
        <v>449</v>
      </c>
      <c r="B405" s="24" t="s">
        <v>63</v>
      </c>
      <c r="C405" s="24" t="s">
        <v>33</v>
      </c>
      <c r="D405" s="24" t="s">
        <v>26</v>
      </c>
      <c r="E405" s="24" t="s">
        <v>50</v>
      </c>
      <c r="F405" s="25">
        <v>43869</v>
      </c>
      <c r="G405" s="24" t="s">
        <v>1633</v>
      </c>
      <c r="H405" s="24" t="s">
        <v>1637</v>
      </c>
      <c r="I405" s="24">
        <v>2020</v>
      </c>
      <c r="J405" s="24" t="s">
        <v>1627</v>
      </c>
      <c r="K405" s="24" t="s">
        <v>1634</v>
      </c>
      <c r="L405" s="24">
        <v>97</v>
      </c>
      <c r="M405" s="24">
        <v>5</v>
      </c>
      <c r="N405" s="24">
        <v>2</v>
      </c>
      <c r="O405" s="24">
        <v>194</v>
      </c>
      <c r="P405" s="24">
        <v>3</v>
      </c>
      <c r="Q405" s="24">
        <v>485</v>
      </c>
      <c r="R405" s="24">
        <v>291</v>
      </c>
      <c r="S405" s="24" t="s">
        <v>1629</v>
      </c>
      <c r="T405" s="24">
        <v>784</v>
      </c>
      <c r="U405" s="24" t="s">
        <v>39</v>
      </c>
      <c r="V405" s="28" t="s">
        <v>1660</v>
      </c>
      <c r="W405" s="24" t="s">
        <v>40</v>
      </c>
      <c r="X405" s="24" t="s">
        <v>30</v>
      </c>
    </row>
    <row r="406" spans="1:24" s="1" customFormat="1" x14ac:dyDescent="0.3">
      <c r="A406" s="24" t="s">
        <v>450</v>
      </c>
      <c r="B406" s="24" t="s">
        <v>24</v>
      </c>
      <c r="C406" s="24" t="s">
        <v>43</v>
      </c>
      <c r="D406" s="24" t="s">
        <v>26</v>
      </c>
      <c r="E406" s="24" t="s">
        <v>55</v>
      </c>
      <c r="F406" s="25">
        <v>43870</v>
      </c>
      <c r="G406" s="24" t="s">
        <v>1635</v>
      </c>
      <c r="H406" s="24" t="s">
        <v>1637</v>
      </c>
      <c r="I406" s="24">
        <v>2020</v>
      </c>
      <c r="J406" s="24" t="s">
        <v>1627</v>
      </c>
      <c r="K406" s="24" t="s">
        <v>1634</v>
      </c>
      <c r="L406" s="24">
        <v>69</v>
      </c>
      <c r="M406" s="24">
        <v>5</v>
      </c>
      <c r="N406" s="24">
        <v>2</v>
      </c>
      <c r="O406" s="24">
        <v>138</v>
      </c>
      <c r="P406" s="24">
        <v>3</v>
      </c>
      <c r="Q406" s="24">
        <v>345</v>
      </c>
      <c r="R406" s="24">
        <v>207</v>
      </c>
      <c r="S406" s="24" t="s">
        <v>1629</v>
      </c>
      <c r="T406" s="24">
        <v>469</v>
      </c>
      <c r="U406" s="24" t="s">
        <v>28</v>
      </c>
      <c r="V406" s="28" t="s">
        <v>1660</v>
      </c>
      <c r="W406" s="24" t="s">
        <v>29</v>
      </c>
      <c r="X406" s="24" t="s">
        <v>47</v>
      </c>
    </row>
    <row r="407" spans="1:24" s="1" customFormat="1" x14ac:dyDescent="0.3">
      <c r="A407" s="24" t="s">
        <v>451</v>
      </c>
      <c r="B407" s="24" t="s">
        <v>63</v>
      </c>
      <c r="C407" s="24" t="s">
        <v>76</v>
      </c>
      <c r="D407" s="24" t="s">
        <v>37</v>
      </c>
      <c r="E407" s="24" t="s">
        <v>38</v>
      </c>
      <c r="F407" s="25">
        <v>43871</v>
      </c>
      <c r="G407" s="24" t="s">
        <v>1636</v>
      </c>
      <c r="H407" s="24" t="s">
        <v>1637</v>
      </c>
      <c r="I407" s="24">
        <v>2020</v>
      </c>
      <c r="J407" s="24" t="s">
        <v>1627</v>
      </c>
      <c r="K407" s="24" t="s">
        <v>1628</v>
      </c>
      <c r="L407" s="24">
        <v>60</v>
      </c>
      <c r="M407" s="24">
        <v>5</v>
      </c>
      <c r="N407" s="24">
        <v>2</v>
      </c>
      <c r="O407" s="24">
        <v>120</v>
      </c>
      <c r="P407" s="24">
        <v>3</v>
      </c>
      <c r="Q407" s="24">
        <v>300</v>
      </c>
      <c r="R407" s="24">
        <v>180</v>
      </c>
      <c r="S407" s="24" t="s">
        <v>1629</v>
      </c>
      <c r="T407" s="24">
        <v>869</v>
      </c>
      <c r="U407" s="24" t="s">
        <v>28</v>
      </c>
      <c r="V407" s="28" t="s">
        <v>1660</v>
      </c>
      <c r="W407" s="24" t="s">
        <v>46</v>
      </c>
      <c r="X407" s="24" t="s">
        <v>30</v>
      </c>
    </row>
    <row r="408" spans="1:24" s="1" customFormat="1" x14ac:dyDescent="0.3">
      <c r="A408" s="24" t="s">
        <v>452</v>
      </c>
      <c r="B408" s="24" t="s">
        <v>42</v>
      </c>
      <c r="C408" s="24" t="s">
        <v>43</v>
      </c>
      <c r="D408" s="24" t="s">
        <v>66</v>
      </c>
      <c r="E408" s="24" t="s">
        <v>38</v>
      </c>
      <c r="F408" s="25">
        <v>43872</v>
      </c>
      <c r="G408" s="24" t="s">
        <v>1625</v>
      </c>
      <c r="H408" s="24" t="s">
        <v>1637</v>
      </c>
      <c r="I408" s="24">
        <v>2020</v>
      </c>
      <c r="J408" s="24" t="s">
        <v>1627</v>
      </c>
      <c r="K408" s="24" t="s">
        <v>1628</v>
      </c>
      <c r="L408" s="24">
        <v>81</v>
      </c>
      <c r="M408" s="24">
        <v>25</v>
      </c>
      <c r="N408" s="24">
        <v>10</v>
      </c>
      <c r="O408" s="24">
        <v>810</v>
      </c>
      <c r="P408" s="24">
        <v>15</v>
      </c>
      <c r="Q408" s="24">
        <v>2025</v>
      </c>
      <c r="R408" s="24">
        <v>1215</v>
      </c>
      <c r="S408" s="24" t="s">
        <v>1629</v>
      </c>
      <c r="T408" s="24">
        <v>436</v>
      </c>
      <c r="U408" s="24" t="s">
        <v>28</v>
      </c>
      <c r="V408" s="28" t="s">
        <v>1660</v>
      </c>
      <c r="W408" s="24" t="s">
        <v>29</v>
      </c>
      <c r="X408" s="24" t="s">
        <v>30</v>
      </c>
    </row>
    <row r="409" spans="1:24" s="1" customFormat="1" x14ac:dyDescent="0.3">
      <c r="A409" s="24" t="s">
        <v>453</v>
      </c>
      <c r="B409" s="24" t="s">
        <v>24</v>
      </c>
      <c r="C409" s="24" t="s">
        <v>43</v>
      </c>
      <c r="D409" s="24" t="s">
        <v>34</v>
      </c>
      <c r="E409" s="24" t="s">
        <v>38</v>
      </c>
      <c r="F409" s="25">
        <v>43873</v>
      </c>
      <c r="G409" s="24" t="s">
        <v>1630</v>
      </c>
      <c r="H409" s="24" t="s">
        <v>1637</v>
      </c>
      <c r="I409" s="24">
        <v>2020</v>
      </c>
      <c r="J409" s="24" t="s">
        <v>1627</v>
      </c>
      <c r="K409" s="24" t="s">
        <v>1628</v>
      </c>
      <c r="L409" s="24">
        <v>43</v>
      </c>
      <c r="M409" s="24">
        <v>5</v>
      </c>
      <c r="N409" s="24">
        <v>3</v>
      </c>
      <c r="O409" s="24">
        <v>129</v>
      </c>
      <c r="P409" s="24">
        <v>2</v>
      </c>
      <c r="Q409" s="24">
        <v>215</v>
      </c>
      <c r="R409" s="24">
        <v>86</v>
      </c>
      <c r="S409" s="24" t="s">
        <v>1629</v>
      </c>
      <c r="T409" s="24">
        <v>929</v>
      </c>
      <c r="U409" s="24" t="s">
        <v>39</v>
      </c>
      <c r="V409" s="28" t="s">
        <v>1660</v>
      </c>
      <c r="W409" s="24" t="s">
        <v>46</v>
      </c>
      <c r="X409" s="24" t="s">
        <v>47</v>
      </c>
    </row>
    <row r="410" spans="1:24" s="1" customFormat="1" x14ac:dyDescent="0.3">
      <c r="A410" s="24" t="s">
        <v>454</v>
      </c>
      <c r="B410" s="24" t="s">
        <v>63</v>
      </c>
      <c r="C410" s="24" t="s">
        <v>36</v>
      </c>
      <c r="D410" s="24" t="s">
        <v>37</v>
      </c>
      <c r="E410" s="24" t="s">
        <v>59</v>
      </c>
      <c r="F410" s="25">
        <v>43874</v>
      </c>
      <c r="G410" s="24" t="s">
        <v>1631</v>
      </c>
      <c r="H410" s="24" t="s">
        <v>1637</v>
      </c>
      <c r="I410" s="24">
        <v>2020</v>
      </c>
      <c r="J410" s="24" t="s">
        <v>1627</v>
      </c>
      <c r="K410" s="24" t="s">
        <v>1628</v>
      </c>
      <c r="L410" s="24">
        <v>83</v>
      </c>
      <c r="M410" s="24">
        <v>5</v>
      </c>
      <c r="N410" s="24">
        <v>2</v>
      </c>
      <c r="O410" s="24">
        <v>166</v>
      </c>
      <c r="P410" s="24">
        <v>3</v>
      </c>
      <c r="Q410" s="24">
        <v>415</v>
      </c>
      <c r="R410" s="24">
        <v>249</v>
      </c>
      <c r="S410" s="24" t="s">
        <v>1629</v>
      </c>
      <c r="T410" s="24">
        <v>449</v>
      </c>
      <c r="U410" s="24" t="s">
        <v>28</v>
      </c>
      <c r="V410" s="28" t="s">
        <v>1661</v>
      </c>
      <c r="W410" s="24" t="s">
        <v>46</v>
      </c>
      <c r="X410" s="24" t="s">
        <v>61</v>
      </c>
    </row>
    <row r="411" spans="1:24" s="1" customFormat="1" x14ac:dyDescent="0.3">
      <c r="A411" s="24" t="s">
        <v>455</v>
      </c>
      <c r="B411" s="24" t="s">
        <v>63</v>
      </c>
      <c r="C411" s="24" t="s">
        <v>25</v>
      </c>
      <c r="D411" s="24" t="s">
        <v>58</v>
      </c>
      <c r="E411" s="24" t="s">
        <v>38</v>
      </c>
      <c r="F411" s="25">
        <v>43875</v>
      </c>
      <c r="G411" s="24" t="s">
        <v>1632</v>
      </c>
      <c r="H411" s="24" t="s">
        <v>1637</v>
      </c>
      <c r="I411" s="24">
        <v>2020</v>
      </c>
      <c r="J411" s="24" t="s">
        <v>1627</v>
      </c>
      <c r="K411" s="24" t="s">
        <v>1628</v>
      </c>
      <c r="L411" s="24">
        <v>87</v>
      </c>
      <c r="M411" s="24">
        <v>10</v>
      </c>
      <c r="N411" s="24">
        <v>4</v>
      </c>
      <c r="O411" s="24">
        <v>348</v>
      </c>
      <c r="P411" s="24">
        <v>6</v>
      </c>
      <c r="Q411" s="24">
        <v>870</v>
      </c>
      <c r="R411" s="24">
        <v>522</v>
      </c>
      <c r="S411" s="24" t="s">
        <v>1629</v>
      </c>
      <c r="T411" s="24">
        <v>902</v>
      </c>
      <c r="U411" s="24" t="s">
        <v>28</v>
      </c>
      <c r="V411" s="28" t="s">
        <v>1660</v>
      </c>
      <c r="W411" s="24" t="s">
        <v>29</v>
      </c>
      <c r="X411" s="24" t="s">
        <v>30</v>
      </c>
    </row>
    <row r="412" spans="1:24" s="1" customFormat="1" x14ac:dyDescent="0.3">
      <c r="A412" s="24" t="s">
        <v>456</v>
      </c>
      <c r="B412" s="24" t="s">
        <v>24</v>
      </c>
      <c r="C412" s="24" t="s">
        <v>76</v>
      </c>
      <c r="D412" s="24" t="s">
        <v>58</v>
      </c>
      <c r="E412" s="24" t="s">
        <v>50</v>
      </c>
      <c r="F412" s="25">
        <v>43876</v>
      </c>
      <c r="G412" s="24" t="s">
        <v>1633</v>
      </c>
      <c r="H412" s="24" t="s">
        <v>1637</v>
      </c>
      <c r="I412" s="24">
        <v>2020</v>
      </c>
      <c r="J412" s="24" t="s">
        <v>1627</v>
      </c>
      <c r="K412" s="24" t="s">
        <v>1634</v>
      </c>
      <c r="L412" s="24">
        <v>99</v>
      </c>
      <c r="M412" s="24">
        <v>10</v>
      </c>
      <c r="N412" s="24">
        <v>4</v>
      </c>
      <c r="O412" s="24">
        <v>396</v>
      </c>
      <c r="P412" s="24">
        <v>6</v>
      </c>
      <c r="Q412" s="24">
        <v>990</v>
      </c>
      <c r="R412" s="24">
        <v>594</v>
      </c>
      <c r="S412" s="24" t="s">
        <v>1629</v>
      </c>
      <c r="T412" s="24">
        <v>18</v>
      </c>
      <c r="U412" s="24" t="s">
        <v>39</v>
      </c>
      <c r="V412" s="28" t="s">
        <v>1660</v>
      </c>
      <c r="W412" s="24" t="s">
        <v>46</v>
      </c>
      <c r="X412" s="24" t="s">
        <v>47</v>
      </c>
    </row>
    <row r="413" spans="1:24" s="1" customFormat="1" x14ac:dyDescent="0.3">
      <c r="A413" s="24" t="s">
        <v>457</v>
      </c>
      <c r="B413" s="24" t="s">
        <v>42</v>
      </c>
      <c r="C413" s="24" t="s">
        <v>70</v>
      </c>
      <c r="D413" s="24" t="s">
        <v>37</v>
      </c>
      <c r="E413" s="24" t="s">
        <v>38</v>
      </c>
      <c r="F413" s="25">
        <v>43877</v>
      </c>
      <c r="G413" s="24" t="s">
        <v>1635</v>
      </c>
      <c r="H413" s="24" t="s">
        <v>1637</v>
      </c>
      <c r="I413" s="24">
        <v>2020</v>
      </c>
      <c r="J413" s="24" t="s">
        <v>1627</v>
      </c>
      <c r="K413" s="24" t="s">
        <v>1634</v>
      </c>
      <c r="L413" s="24">
        <v>20</v>
      </c>
      <c r="M413" s="24">
        <v>5</v>
      </c>
      <c r="N413" s="24">
        <v>2</v>
      </c>
      <c r="O413" s="24">
        <v>40</v>
      </c>
      <c r="P413" s="24">
        <v>3</v>
      </c>
      <c r="Q413" s="24">
        <v>100</v>
      </c>
      <c r="R413" s="24">
        <v>60</v>
      </c>
      <c r="S413" s="24" t="s">
        <v>1629</v>
      </c>
      <c r="T413" s="24">
        <v>408</v>
      </c>
      <c r="U413" s="24" t="s">
        <v>39</v>
      </c>
      <c r="V413" s="28" t="s">
        <v>1660</v>
      </c>
      <c r="W413" s="24" t="s">
        <v>29</v>
      </c>
      <c r="X413" s="24" t="s">
        <v>30</v>
      </c>
    </row>
    <row r="414" spans="1:24" s="1" customFormat="1" x14ac:dyDescent="0.3">
      <c r="A414" s="24" t="s">
        <v>458</v>
      </c>
      <c r="B414" s="24" t="s">
        <v>32</v>
      </c>
      <c r="C414" s="24" t="s">
        <v>36</v>
      </c>
      <c r="D414" s="24" t="s">
        <v>26</v>
      </c>
      <c r="E414" s="24" t="s">
        <v>55</v>
      </c>
      <c r="F414" s="25">
        <v>43878</v>
      </c>
      <c r="G414" s="24" t="s">
        <v>1636</v>
      </c>
      <c r="H414" s="24" t="s">
        <v>1637</v>
      </c>
      <c r="I414" s="24">
        <v>2020</v>
      </c>
      <c r="J414" s="24" t="s">
        <v>1627</v>
      </c>
      <c r="K414" s="24" t="s">
        <v>1628</v>
      </c>
      <c r="L414" s="24">
        <v>32</v>
      </c>
      <c r="M414" s="24">
        <v>5</v>
      </c>
      <c r="N414" s="24">
        <v>2</v>
      </c>
      <c r="O414" s="24">
        <v>64</v>
      </c>
      <c r="P414" s="24">
        <v>3</v>
      </c>
      <c r="Q414" s="24">
        <v>160</v>
      </c>
      <c r="R414" s="24">
        <v>96</v>
      </c>
      <c r="S414" s="24" t="s">
        <v>1629</v>
      </c>
      <c r="T414" s="24">
        <v>365</v>
      </c>
      <c r="U414" s="24" t="s">
        <v>28</v>
      </c>
      <c r="V414" s="28" t="s">
        <v>1661</v>
      </c>
      <c r="W414" s="24" t="s">
        <v>68</v>
      </c>
      <c r="X414" s="24" t="s">
        <v>30</v>
      </c>
    </row>
    <row r="415" spans="1:24" s="1" customFormat="1" x14ac:dyDescent="0.3">
      <c r="A415" s="24" t="s">
        <v>459</v>
      </c>
      <c r="B415" s="24" t="s">
        <v>24</v>
      </c>
      <c r="C415" s="24" t="s">
        <v>76</v>
      </c>
      <c r="D415" s="24" t="s">
        <v>44</v>
      </c>
      <c r="E415" s="24" t="s">
        <v>45</v>
      </c>
      <c r="F415" s="25">
        <v>43879</v>
      </c>
      <c r="G415" s="24" t="s">
        <v>1625</v>
      </c>
      <c r="H415" s="24" t="s">
        <v>1637</v>
      </c>
      <c r="I415" s="24">
        <v>2020</v>
      </c>
      <c r="J415" s="24" t="s">
        <v>1627</v>
      </c>
      <c r="K415" s="24" t="s">
        <v>1628</v>
      </c>
      <c r="L415" s="24">
        <v>37</v>
      </c>
      <c r="M415" s="24">
        <v>15</v>
      </c>
      <c r="N415" s="24">
        <v>5</v>
      </c>
      <c r="O415" s="24">
        <v>185</v>
      </c>
      <c r="P415" s="24">
        <v>10</v>
      </c>
      <c r="Q415" s="24">
        <v>555</v>
      </c>
      <c r="R415" s="24">
        <v>370</v>
      </c>
      <c r="S415" s="24" t="s">
        <v>1629</v>
      </c>
      <c r="T415" s="24">
        <v>999</v>
      </c>
      <c r="U415" s="24" t="s">
        <v>39</v>
      </c>
      <c r="V415" s="28" t="s">
        <v>1660</v>
      </c>
      <c r="W415" s="24" t="s">
        <v>40</v>
      </c>
      <c r="X415" s="24" t="s">
        <v>61</v>
      </c>
    </row>
    <row r="416" spans="1:24" s="1" customFormat="1" x14ac:dyDescent="0.3">
      <c r="A416" s="24" t="s">
        <v>144</v>
      </c>
      <c r="B416" s="24" t="s">
        <v>63</v>
      </c>
      <c r="C416" s="24" t="s">
        <v>43</v>
      </c>
      <c r="D416" s="24" t="s">
        <v>26</v>
      </c>
      <c r="E416" s="24" t="s">
        <v>50</v>
      </c>
      <c r="F416" s="25">
        <v>43880</v>
      </c>
      <c r="G416" s="24" t="s">
        <v>1630</v>
      </c>
      <c r="H416" s="24" t="s">
        <v>1637</v>
      </c>
      <c r="I416" s="24">
        <v>2020</v>
      </c>
      <c r="J416" s="24" t="s">
        <v>1627</v>
      </c>
      <c r="K416" s="24" t="s">
        <v>1628</v>
      </c>
      <c r="L416" s="24">
        <v>27</v>
      </c>
      <c r="M416" s="24">
        <v>5</v>
      </c>
      <c r="N416" s="24">
        <v>2</v>
      </c>
      <c r="O416" s="24">
        <v>54</v>
      </c>
      <c r="P416" s="24">
        <v>3</v>
      </c>
      <c r="Q416" s="24">
        <v>135</v>
      </c>
      <c r="R416" s="24">
        <v>81</v>
      </c>
      <c r="S416" s="24" t="s">
        <v>1629</v>
      </c>
      <c r="T416" s="24">
        <v>242</v>
      </c>
      <c r="U416" s="24" t="s">
        <v>39</v>
      </c>
      <c r="V416" s="28" t="s">
        <v>1660</v>
      </c>
      <c r="W416" s="24" t="s">
        <v>68</v>
      </c>
      <c r="X416" s="24" t="s">
        <v>30</v>
      </c>
    </row>
    <row r="417" spans="1:24" s="1" customFormat="1" x14ac:dyDescent="0.3">
      <c r="A417" s="24" t="s">
        <v>460</v>
      </c>
      <c r="B417" s="24" t="s">
        <v>63</v>
      </c>
      <c r="C417" s="24" t="s">
        <v>33</v>
      </c>
      <c r="D417" s="24" t="s">
        <v>49</v>
      </c>
      <c r="E417" s="24" t="s">
        <v>59</v>
      </c>
      <c r="F417" s="25">
        <v>43881</v>
      </c>
      <c r="G417" s="24" t="s">
        <v>1631</v>
      </c>
      <c r="H417" s="24" t="s">
        <v>1637</v>
      </c>
      <c r="I417" s="24">
        <v>2020</v>
      </c>
      <c r="J417" s="24" t="s">
        <v>1627</v>
      </c>
      <c r="K417" s="24" t="s">
        <v>1628</v>
      </c>
      <c r="L417" s="24">
        <v>62</v>
      </c>
      <c r="M417" s="24">
        <v>40</v>
      </c>
      <c r="N417" s="24">
        <v>7</v>
      </c>
      <c r="O417" s="24">
        <v>434</v>
      </c>
      <c r="P417" s="24">
        <v>33</v>
      </c>
      <c r="Q417" s="24">
        <v>2480</v>
      </c>
      <c r="R417" s="24">
        <v>2046</v>
      </c>
      <c r="S417" s="24" t="s">
        <v>1629</v>
      </c>
      <c r="T417" s="24">
        <v>796</v>
      </c>
      <c r="U417" s="24" t="s">
        <v>39</v>
      </c>
      <c r="V417" s="28" t="s">
        <v>1661</v>
      </c>
      <c r="W417" s="24" t="s">
        <v>46</v>
      </c>
      <c r="X417" s="24" t="s">
        <v>61</v>
      </c>
    </row>
    <row r="418" spans="1:24" s="1" customFormat="1" x14ac:dyDescent="0.3">
      <c r="A418" s="24" t="s">
        <v>461</v>
      </c>
      <c r="B418" s="24" t="s">
        <v>42</v>
      </c>
      <c r="C418" s="24" t="s">
        <v>54</v>
      </c>
      <c r="D418" s="24" t="s">
        <v>58</v>
      </c>
      <c r="E418" s="24" t="s">
        <v>59</v>
      </c>
      <c r="F418" s="25">
        <v>43882</v>
      </c>
      <c r="G418" s="24" t="s">
        <v>1632</v>
      </c>
      <c r="H418" s="24" t="s">
        <v>1637</v>
      </c>
      <c r="I418" s="24">
        <v>2020</v>
      </c>
      <c r="J418" s="24" t="s">
        <v>1627</v>
      </c>
      <c r="K418" s="24" t="s">
        <v>1628</v>
      </c>
      <c r="L418" s="24">
        <v>96</v>
      </c>
      <c r="M418" s="24">
        <v>10</v>
      </c>
      <c r="N418" s="24">
        <v>4</v>
      </c>
      <c r="O418" s="24">
        <v>384</v>
      </c>
      <c r="P418" s="24">
        <v>6</v>
      </c>
      <c r="Q418" s="24">
        <v>960</v>
      </c>
      <c r="R418" s="24">
        <v>576</v>
      </c>
      <c r="S418" s="24" t="s">
        <v>1629</v>
      </c>
      <c r="T418" s="24">
        <v>317</v>
      </c>
      <c r="U418" s="24" t="s">
        <v>39</v>
      </c>
      <c r="V418" s="28" t="s">
        <v>1660</v>
      </c>
      <c r="W418" s="24" t="s">
        <v>68</v>
      </c>
      <c r="X418" s="24" t="s">
        <v>30</v>
      </c>
    </row>
    <row r="419" spans="1:24" s="1" customFormat="1" x14ac:dyDescent="0.3">
      <c r="A419" s="24" t="s">
        <v>462</v>
      </c>
      <c r="B419" s="24" t="s">
        <v>42</v>
      </c>
      <c r="C419" s="24" t="s">
        <v>76</v>
      </c>
      <c r="D419" s="24" t="s">
        <v>34</v>
      </c>
      <c r="E419" s="24" t="s">
        <v>45</v>
      </c>
      <c r="F419" s="25">
        <v>43883</v>
      </c>
      <c r="G419" s="24" t="s">
        <v>1633</v>
      </c>
      <c r="H419" s="24" t="s">
        <v>1637</v>
      </c>
      <c r="I419" s="24">
        <v>2020</v>
      </c>
      <c r="J419" s="24" t="s">
        <v>1627</v>
      </c>
      <c r="K419" s="24" t="s">
        <v>1634</v>
      </c>
      <c r="L419" s="24">
        <v>91</v>
      </c>
      <c r="M419" s="24">
        <v>5</v>
      </c>
      <c r="N419" s="24">
        <v>3</v>
      </c>
      <c r="O419" s="24">
        <v>273</v>
      </c>
      <c r="P419" s="24">
        <v>2</v>
      </c>
      <c r="Q419" s="24">
        <v>455</v>
      </c>
      <c r="R419" s="24">
        <v>182</v>
      </c>
      <c r="S419" s="24" t="s">
        <v>1629</v>
      </c>
      <c r="T419" s="24">
        <v>222</v>
      </c>
      <c r="U419" s="24" t="s">
        <v>39</v>
      </c>
      <c r="V419" s="28" t="s">
        <v>1660</v>
      </c>
      <c r="W419" s="24" t="s">
        <v>68</v>
      </c>
      <c r="X419" s="24" t="s">
        <v>30</v>
      </c>
    </row>
    <row r="420" spans="1:24" s="1" customFormat="1" x14ac:dyDescent="0.3">
      <c r="A420" s="24" t="s">
        <v>463</v>
      </c>
      <c r="B420" s="24" t="s">
        <v>32</v>
      </c>
      <c r="C420" s="24" t="s">
        <v>25</v>
      </c>
      <c r="D420" s="24" t="s">
        <v>58</v>
      </c>
      <c r="E420" s="24" t="s">
        <v>45</v>
      </c>
      <c r="F420" s="25">
        <v>43884</v>
      </c>
      <c r="G420" s="24" t="s">
        <v>1635</v>
      </c>
      <c r="H420" s="24" t="s">
        <v>1637</v>
      </c>
      <c r="I420" s="24">
        <v>2020</v>
      </c>
      <c r="J420" s="24" t="s">
        <v>1627</v>
      </c>
      <c r="K420" s="24" t="s">
        <v>1634</v>
      </c>
      <c r="L420" s="24">
        <v>16</v>
      </c>
      <c r="M420" s="24">
        <v>10</v>
      </c>
      <c r="N420" s="24">
        <v>4</v>
      </c>
      <c r="O420" s="24">
        <v>64</v>
      </c>
      <c r="P420" s="24">
        <v>6</v>
      </c>
      <c r="Q420" s="24">
        <v>160</v>
      </c>
      <c r="R420" s="24">
        <v>96</v>
      </c>
      <c r="S420" s="24" t="s">
        <v>1629</v>
      </c>
      <c r="T420" s="24">
        <v>22</v>
      </c>
      <c r="U420" s="24" t="s">
        <v>28</v>
      </c>
      <c r="V420" s="28" t="s">
        <v>1660</v>
      </c>
      <c r="W420" s="24" t="s">
        <v>40</v>
      </c>
      <c r="X420" s="24" t="s">
        <v>30</v>
      </c>
    </row>
    <row r="421" spans="1:24" s="1" customFormat="1" x14ac:dyDescent="0.3">
      <c r="A421" s="24" t="s">
        <v>464</v>
      </c>
      <c r="B421" s="24" t="s">
        <v>63</v>
      </c>
      <c r="C421" s="24" t="s">
        <v>72</v>
      </c>
      <c r="D421" s="24" t="s">
        <v>44</v>
      </c>
      <c r="E421" s="24" t="s">
        <v>59</v>
      </c>
      <c r="F421" s="25">
        <v>43885</v>
      </c>
      <c r="G421" s="24" t="s">
        <v>1636</v>
      </c>
      <c r="H421" s="24" t="s">
        <v>1637</v>
      </c>
      <c r="I421" s="24">
        <v>2020</v>
      </c>
      <c r="J421" s="24" t="s">
        <v>1627</v>
      </c>
      <c r="K421" s="24" t="s">
        <v>1628</v>
      </c>
      <c r="L421" s="24">
        <v>16</v>
      </c>
      <c r="M421" s="24">
        <v>15</v>
      </c>
      <c r="N421" s="24">
        <v>5</v>
      </c>
      <c r="O421" s="24">
        <v>80</v>
      </c>
      <c r="P421" s="24">
        <v>10</v>
      </c>
      <c r="Q421" s="24">
        <v>240</v>
      </c>
      <c r="R421" s="24">
        <v>160</v>
      </c>
      <c r="S421" s="24" t="s">
        <v>1629</v>
      </c>
      <c r="T421" s="24">
        <v>939</v>
      </c>
      <c r="U421" s="24" t="s">
        <v>28</v>
      </c>
      <c r="V421" s="28" t="s">
        <v>1661</v>
      </c>
      <c r="W421" s="24" t="s">
        <v>46</v>
      </c>
      <c r="X421" s="24" t="s">
        <v>47</v>
      </c>
    </row>
    <row r="422" spans="1:24" s="1" customFormat="1" x14ac:dyDescent="0.3">
      <c r="A422" s="24" t="s">
        <v>465</v>
      </c>
      <c r="B422" s="24" t="s">
        <v>63</v>
      </c>
      <c r="C422" s="24" t="s">
        <v>25</v>
      </c>
      <c r="D422" s="24" t="s">
        <v>37</v>
      </c>
      <c r="E422" s="24" t="s">
        <v>45</v>
      </c>
      <c r="F422" s="25">
        <v>43886</v>
      </c>
      <c r="G422" s="24" t="s">
        <v>1625</v>
      </c>
      <c r="H422" s="24" t="s">
        <v>1637</v>
      </c>
      <c r="I422" s="24">
        <v>2020</v>
      </c>
      <c r="J422" s="24" t="s">
        <v>1627</v>
      </c>
      <c r="K422" s="24" t="s">
        <v>1628</v>
      </c>
      <c r="L422" s="24">
        <v>46</v>
      </c>
      <c r="M422" s="24">
        <v>5</v>
      </c>
      <c r="N422" s="24">
        <v>2</v>
      </c>
      <c r="O422" s="24">
        <v>92</v>
      </c>
      <c r="P422" s="24">
        <v>3</v>
      </c>
      <c r="Q422" s="24">
        <v>230</v>
      </c>
      <c r="R422" s="24">
        <v>138</v>
      </c>
      <c r="S422" s="24" t="s">
        <v>1629</v>
      </c>
      <c r="T422" s="24">
        <v>683</v>
      </c>
      <c r="U422" s="24" t="s">
        <v>39</v>
      </c>
      <c r="V422" s="28" t="s">
        <v>1661</v>
      </c>
      <c r="W422" s="24" t="s">
        <v>46</v>
      </c>
      <c r="X422" s="24" t="s">
        <v>61</v>
      </c>
    </row>
    <row r="423" spans="1:24" s="1" customFormat="1" x14ac:dyDescent="0.3">
      <c r="A423" s="24" t="s">
        <v>466</v>
      </c>
      <c r="B423" s="24" t="s">
        <v>32</v>
      </c>
      <c r="C423" s="24" t="s">
        <v>36</v>
      </c>
      <c r="D423" s="24" t="s">
        <v>66</v>
      </c>
      <c r="E423" s="24" t="s">
        <v>45</v>
      </c>
      <c r="F423" s="25">
        <v>43887</v>
      </c>
      <c r="G423" s="24" t="s">
        <v>1630</v>
      </c>
      <c r="H423" s="24" t="s">
        <v>1637</v>
      </c>
      <c r="I423" s="24">
        <v>2020</v>
      </c>
      <c r="J423" s="24" t="s">
        <v>1627</v>
      </c>
      <c r="K423" s="24" t="s">
        <v>1628</v>
      </c>
      <c r="L423" s="24">
        <v>69</v>
      </c>
      <c r="M423" s="24">
        <v>25</v>
      </c>
      <c r="N423" s="24">
        <v>10</v>
      </c>
      <c r="O423" s="24">
        <v>690</v>
      </c>
      <c r="P423" s="24">
        <v>15</v>
      </c>
      <c r="Q423" s="24">
        <v>1725</v>
      </c>
      <c r="R423" s="24">
        <v>1035</v>
      </c>
      <c r="S423" s="24" t="s">
        <v>1629</v>
      </c>
      <c r="T423" s="24">
        <v>142</v>
      </c>
      <c r="U423" s="24" t="s">
        <v>39</v>
      </c>
      <c r="V423" s="28" t="s">
        <v>1661</v>
      </c>
      <c r="W423" s="24" t="s">
        <v>68</v>
      </c>
      <c r="X423" s="24" t="s">
        <v>47</v>
      </c>
    </row>
    <row r="424" spans="1:24" s="1" customFormat="1" x14ac:dyDescent="0.3">
      <c r="A424" s="24" t="s">
        <v>467</v>
      </c>
      <c r="B424" s="24" t="s">
        <v>24</v>
      </c>
      <c r="C424" s="24" t="s">
        <v>76</v>
      </c>
      <c r="D424" s="24" t="s">
        <v>49</v>
      </c>
      <c r="E424" s="24" t="s">
        <v>45</v>
      </c>
      <c r="F424" s="25">
        <v>43888</v>
      </c>
      <c r="G424" s="24" t="s">
        <v>1631</v>
      </c>
      <c r="H424" s="24" t="s">
        <v>1637</v>
      </c>
      <c r="I424" s="24">
        <v>2020</v>
      </c>
      <c r="J424" s="24" t="s">
        <v>1627</v>
      </c>
      <c r="K424" s="24" t="s">
        <v>1628</v>
      </c>
      <c r="L424" s="24">
        <v>94</v>
      </c>
      <c r="M424" s="24">
        <v>40</v>
      </c>
      <c r="N424" s="24">
        <v>7</v>
      </c>
      <c r="O424" s="24">
        <v>658</v>
      </c>
      <c r="P424" s="24">
        <v>33</v>
      </c>
      <c r="Q424" s="24">
        <v>3760</v>
      </c>
      <c r="R424" s="24">
        <v>3102</v>
      </c>
      <c r="S424" s="24" t="s">
        <v>1629</v>
      </c>
      <c r="T424" s="24">
        <v>482</v>
      </c>
      <c r="U424" s="24" t="s">
        <v>28</v>
      </c>
      <c r="V424" s="28" t="s">
        <v>1661</v>
      </c>
      <c r="W424" s="24" t="s">
        <v>29</v>
      </c>
      <c r="X424" s="24" t="s">
        <v>47</v>
      </c>
    </row>
    <row r="425" spans="1:24" s="1" customFormat="1" x14ac:dyDescent="0.3">
      <c r="A425" s="24" t="s">
        <v>468</v>
      </c>
      <c r="B425" s="24" t="s">
        <v>42</v>
      </c>
      <c r="C425" s="24" t="s">
        <v>25</v>
      </c>
      <c r="D425" s="24" t="s">
        <v>44</v>
      </c>
      <c r="E425" s="24" t="s">
        <v>38</v>
      </c>
      <c r="F425" s="25">
        <v>43889</v>
      </c>
      <c r="G425" s="24" t="s">
        <v>1632</v>
      </c>
      <c r="H425" s="24" t="s">
        <v>1637</v>
      </c>
      <c r="I425" s="24">
        <v>2020</v>
      </c>
      <c r="J425" s="24" t="s">
        <v>1627</v>
      </c>
      <c r="K425" s="24" t="s">
        <v>1628</v>
      </c>
      <c r="L425" s="24">
        <v>77</v>
      </c>
      <c r="M425" s="24">
        <v>15</v>
      </c>
      <c r="N425" s="24">
        <v>5</v>
      </c>
      <c r="O425" s="24">
        <v>385</v>
      </c>
      <c r="P425" s="24">
        <v>10</v>
      </c>
      <c r="Q425" s="24">
        <v>1155</v>
      </c>
      <c r="R425" s="24">
        <v>770</v>
      </c>
      <c r="S425" s="24" t="s">
        <v>1629</v>
      </c>
      <c r="T425" s="24">
        <v>986</v>
      </c>
      <c r="U425" s="24" t="s">
        <v>28</v>
      </c>
      <c r="V425" s="28" t="s">
        <v>1660</v>
      </c>
      <c r="W425" s="24" t="s">
        <v>29</v>
      </c>
      <c r="X425" s="24" t="s">
        <v>47</v>
      </c>
    </row>
    <row r="426" spans="1:24" s="1" customFormat="1" x14ac:dyDescent="0.3">
      <c r="A426" s="24" t="s">
        <v>469</v>
      </c>
      <c r="B426" s="24" t="s">
        <v>42</v>
      </c>
      <c r="C426" s="24" t="s">
        <v>36</v>
      </c>
      <c r="D426" s="24" t="s">
        <v>37</v>
      </c>
      <c r="E426" s="24" t="s">
        <v>38</v>
      </c>
      <c r="F426" s="25">
        <v>43890</v>
      </c>
      <c r="G426" s="24" t="s">
        <v>1633</v>
      </c>
      <c r="H426" s="24" t="s">
        <v>1637</v>
      </c>
      <c r="I426" s="24">
        <v>2020</v>
      </c>
      <c r="J426" s="24" t="s">
        <v>1627</v>
      </c>
      <c r="K426" s="24" t="s">
        <v>1634</v>
      </c>
      <c r="L426" s="24">
        <v>10</v>
      </c>
      <c r="M426" s="24">
        <v>5</v>
      </c>
      <c r="N426" s="24">
        <v>2</v>
      </c>
      <c r="O426" s="24">
        <v>20</v>
      </c>
      <c r="P426" s="24">
        <v>3</v>
      </c>
      <c r="Q426" s="24">
        <v>50</v>
      </c>
      <c r="R426" s="24">
        <v>30</v>
      </c>
      <c r="S426" s="24" t="s">
        <v>1629</v>
      </c>
      <c r="T426" s="24">
        <v>81</v>
      </c>
      <c r="U426" s="24" t="s">
        <v>39</v>
      </c>
      <c r="V426" s="28" t="s">
        <v>1660</v>
      </c>
      <c r="W426" s="24" t="s">
        <v>29</v>
      </c>
      <c r="X426" s="24" t="s">
        <v>47</v>
      </c>
    </row>
    <row r="427" spans="1:24" s="1" customFormat="1" x14ac:dyDescent="0.3">
      <c r="A427" s="24" t="s">
        <v>470</v>
      </c>
      <c r="B427" s="24" t="s">
        <v>24</v>
      </c>
      <c r="C427" s="24" t="s">
        <v>70</v>
      </c>
      <c r="D427" s="24" t="s">
        <v>66</v>
      </c>
      <c r="E427" s="24" t="s">
        <v>59</v>
      </c>
      <c r="F427" s="25">
        <v>43891</v>
      </c>
      <c r="G427" s="24" t="s">
        <v>1635</v>
      </c>
      <c r="H427" s="24" t="s">
        <v>1638</v>
      </c>
      <c r="I427" s="24">
        <v>2020</v>
      </c>
      <c r="J427" s="24" t="s">
        <v>1627</v>
      </c>
      <c r="K427" s="24" t="s">
        <v>1634</v>
      </c>
      <c r="L427" s="24">
        <v>72</v>
      </c>
      <c r="M427" s="24">
        <v>25</v>
      </c>
      <c r="N427" s="24">
        <v>10</v>
      </c>
      <c r="O427" s="24">
        <v>720</v>
      </c>
      <c r="P427" s="24">
        <v>15</v>
      </c>
      <c r="Q427" s="24">
        <v>1800</v>
      </c>
      <c r="R427" s="24">
        <v>1080</v>
      </c>
      <c r="S427" s="24" t="s">
        <v>1629</v>
      </c>
      <c r="T427" s="24">
        <v>693</v>
      </c>
      <c r="U427" s="24" t="s">
        <v>39</v>
      </c>
      <c r="V427" s="28" t="s">
        <v>1660</v>
      </c>
      <c r="W427" s="24" t="s">
        <v>68</v>
      </c>
      <c r="X427" s="24" t="s">
        <v>61</v>
      </c>
    </row>
    <row r="428" spans="1:24" s="1" customFormat="1" x14ac:dyDescent="0.3">
      <c r="A428" s="24" t="s">
        <v>471</v>
      </c>
      <c r="B428" s="24" t="s">
        <v>63</v>
      </c>
      <c r="C428" s="24" t="s">
        <v>33</v>
      </c>
      <c r="D428" s="24" t="s">
        <v>37</v>
      </c>
      <c r="E428" s="24" t="s">
        <v>38</v>
      </c>
      <c r="F428" s="25">
        <v>43892</v>
      </c>
      <c r="G428" s="24" t="s">
        <v>1636</v>
      </c>
      <c r="H428" s="24" t="s">
        <v>1638</v>
      </c>
      <c r="I428" s="24">
        <v>2020</v>
      </c>
      <c r="J428" s="24" t="s">
        <v>1627</v>
      </c>
      <c r="K428" s="24" t="s">
        <v>1628</v>
      </c>
      <c r="L428" s="24">
        <v>13</v>
      </c>
      <c r="M428" s="24">
        <v>5</v>
      </c>
      <c r="N428" s="24">
        <v>2</v>
      </c>
      <c r="O428" s="24">
        <v>26</v>
      </c>
      <c r="P428" s="24">
        <v>3</v>
      </c>
      <c r="Q428" s="24">
        <v>65</v>
      </c>
      <c r="R428" s="24">
        <v>39</v>
      </c>
      <c r="S428" s="24" t="s">
        <v>1629</v>
      </c>
      <c r="T428" s="24">
        <v>544</v>
      </c>
      <c r="U428" s="24" t="s">
        <v>39</v>
      </c>
      <c r="V428" s="28" t="s">
        <v>1661</v>
      </c>
      <c r="W428" s="24" t="s">
        <v>29</v>
      </c>
      <c r="X428" s="24" t="s">
        <v>47</v>
      </c>
    </row>
    <row r="429" spans="1:24" s="1" customFormat="1" x14ac:dyDescent="0.3">
      <c r="A429" s="24" t="s">
        <v>472</v>
      </c>
      <c r="B429" s="24" t="s">
        <v>24</v>
      </c>
      <c r="C429" s="24" t="s">
        <v>33</v>
      </c>
      <c r="D429" s="24" t="s">
        <v>34</v>
      </c>
      <c r="E429" s="24" t="s">
        <v>27</v>
      </c>
      <c r="F429" s="25">
        <v>43893</v>
      </c>
      <c r="G429" s="24" t="s">
        <v>1625</v>
      </c>
      <c r="H429" s="24" t="s">
        <v>1638</v>
      </c>
      <c r="I429" s="24">
        <v>2020</v>
      </c>
      <c r="J429" s="24" t="s">
        <v>1627</v>
      </c>
      <c r="K429" s="24" t="s">
        <v>1628</v>
      </c>
      <c r="L429" s="24">
        <v>30</v>
      </c>
      <c r="M429" s="24">
        <v>5</v>
      </c>
      <c r="N429" s="24">
        <v>3</v>
      </c>
      <c r="O429" s="24">
        <v>90</v>
      </c>
      <c r="P429" s="24">
        <v>2</v>
      </c>
      <c r="Q429" s="24">
        <v>150</v>
      </c>
      <c r="R429" s="24">
        <v>60</v>
      </c>
      <c r="S429" s="24" t="s">
        <v>1629</v>
      </c>
      <c r="T429" s="24">
        <v>408</v>
      </c>
      <c r="U429" s="24" t="s">
        <v>28</v>
      </c>
      <c r="V429" s="28" t="s">
        <v>1660</v>
      </c>
      <c r="W429" s="24" t="s">
        <v>29</v>
      </c>
      <c r="X429" s="24" t="s">
        <v>30</v>
      </c>
    </row>
    <row r="430" spans="1:24" s="1" customFormat="1" x14ac:dyDescent="0.3">
      <c r="A430" s="24" t="s">
        <v>473</v>
      </c>
      <c r="B430" s="24" t="s">
        <v>42</v>
      </c>
      <c r="C430" s="24" t="s">
        <v>43</v>
      </c>
      <c r="D430" s="24" t="s">
        <v>49</v>
      </c>
      <c r="E430" s="24" t="s">
        <v>50</v>
      </c>
      <c r="F430" s="25">
        <v>43894</v>
      </c>
      <c r="G430" s="24" t="s">
        <v>1630</v>
      </c>
      <c r="H430" s="24" t="s">
        <v>1638</v>
      </c>
      <c r="I430" s="24">
        <v>2020</v>
      </c>
      <c r="J430" s="24" t="s">
        <v>1627</v>
      </c>
      <c r="K430" s="24" t="s">
        <v>1628</v>
      </c>
      <c r="L430" s="24">
        <v>47</v>
      </c>
      <c r="M430" s="24">
        <v>40</v>
      </c>
      <c r="N430" s="24">
        <v>7</v>
      </c>
      <c r="O430" s="24">
        <v>329</v>
      </c>
      <c r="P430" s="24">
        <v>33</v>
      </c>
      <c r="Q430" s="24">
        <v>1880</v>
      </c>
      <c r="R430" s="24">
        <v>1551</v>
      </c>
      <c r="S430" s="24" t="s">
        <v>1629</v>
      </c>
      <c r="T430" s="24">
        <v>507</v>
      </c>
      <c r="U430" s="24" t="s">
        <v>28</v>
      </c>
      <c r="V430" s="28" t="s">
        <v>1660</v>
      </c>
      <c r="W430" s="24" t="s">
        <v>29</v>
      </c>
      <c r="X430" s="24" t="s">
        <v>30</v>
      </c>
    </row>
    <row r="431" spans="1:24" s="1" customFormat="1" x14ac:dyDescent="0.3">
      <c r="A431" s="24" t="s">
        <v>474</v>
      </c>
      <c r="B431" s="24" t="s">
        <v>63</v>
      </c>
      <c r="C431" s="24" t="s">
        <v>70</v>
      </c>
      <c r="D431" s="24" t="s">
        <v>58</v>
      </c>
      <c r="E431" s="24" t="s">
        <v>50</v>
      </c>
      <c r="F431" s="25">
        <v>43895</v>
      </c>
      <c r="G431" s="24" t="s">
        <v>1631</v>
      </c>
      <c r="H431" s="24" t="s">
        <v>1638</v>
      </c>
      <c r="I431" s="24">
        <v>2020</v>
      </c>
      <c r="J431" s="24" t="s">
        <v>1627</v>
      </c>
      <c r="K431" s="24" t="s">
        <v>1628</v>
      </c>
      <c r="L431" s="24">
        <v>82</v>
      </c>
      <c r="M431" s="24">
        <v>10</v>
      </c>
      <c r="N431" s="24">
        <v>4</v>
      </c>
      <c r="O431" s="24">
        <v>328</v>
      </c>
      <c r="P431" s="24">
        <v>6</v>
      </c>
      <c r="Q431" s="24">
        <v>820</v>
      </c>
      <c r="R431" s="24">
        <v>492</v>
      </c>
      <c r="S431" s="24" t="s">
        <v>1629</v>
      </c>
      <c r="T431" s="24">
        <v>313</v>
      </c>
      <c r="U431" s="24" t="s">
        <v>28</v>
      </c>
      <c r="V431" s="28" t="s">
        <v>1660</v>
      </c>
      <c r="W431" s="24" t="s">
        <v>29</v>
      </c>
      <c r="X431" s="24" t="s">
        <v>30</v>
      </c>
    </row>
    <row r="432" spans="1:24" s="1" customFormat="1" x14ac:dyDescent="0.3">
      <c r="A432" s="24" t="s">
        <v>475</v>
      </c>
      <c r="B432" s="24" t="s">
        <v>32</v>
      </c>
      <c r="C432" s="24" t="s">
        <v>54</v>
      </c>
      <c r="D432" s="24" t="s">
        <v>58</v>
      </c>
      <c r="E432" s="24" t="s">
        <v>45</v>
      </c>
      <c r="F432" s="25">
        <v>43896</v>
      </c>
      <c r="G432" s="24" t="s">
        <v>1632</v>
      </c>
      <c r="H432" s="24" t="s">
        <v>1638</v>
      </c>
      <c r="I432" s="24">
        <v>2020</v>
      </c>
      <c r="J432" s="24" t="s">
        <v>1627</v>
      </c>
      <c r="K432" s="24" t="s">
        <v>1628</v>
      </c>
      <c r="L432" s="24">
        <v>80</v>
      </c>
      <c r="M432" s="24">
        <v>10</v>
      </c>
      <c r="N432" s="24">
        <v>4</v>
      </c>
      <c r="O432" s="24">
        <v>320</v>
      </c>
      <c r="P432" s="24">
        <v>6</v>
      </c>
      <c r="Q432" s="24">
        <v>800</v>
      </c>
      <c r="R432" s="24">
        <v>480</v>
      </c>
      <c r="S432" s="24" t="s">
        <v>1629</v>
      </c>
      <c r="T432" s="24">
        <v>647</v>
      </c>
      <c r="U432" s="24" t="s">
        <v>39</v>
      </c>
      <c r="V432" s="28" t="s">
        <v>1661</v>
      </c>
      <c r="W432" s="24" t="s">
        <v>29</v>
      </c>
      <c r="X432" s="24" t="s">
        <v>30</v>
      </c>
    </row>
    <row r="433" spans="1:24" s="1" customFormat="1" x14ac:dyDescent="0.3">
      <c r="A433" s="24" t="s">
        <v>476</v>
      </c>
      <c r="B433" s="24" t="s">
        <v>63</v>
      </c>
      <c r="C433" s="24" t="s">
        <v>43</v>
      </c>
      <c r="D433" s="24" t="s">
        <v>26</v>
      </c>
      <c r="E433" s="24" t="s">
        <v>50</v>
      </c>
      <c r="F433" s="25">
        <v>43897</v>
      </c>
      <c r="G433" s="24" t="s">
        <v>1633</v>
      </c>
      <c r="H433" s="24" t="s">
        <v>1638</v>
      </c>
      <c r="I433" s="24">
        <v>2020</v>
      </c>
      <c r="J433" s="24" t="s">
        <v>1627</v>
      </c>
      <c r="K433" s="24" t="s">
        <v>1634</v>
      </c>
      <c r="L433" s="24">
        <v>74</v>
      </c>
      <c r="M433" s="24">
        <v>5</v>
      </c>
      <c r="N433" s="24">
        <v>2</v>
      </c>
      <c r="O433" s="24">
        <v>148</v>
      </c>
      <c r="P433" s="24">
        <v>3</v>
      </c>
      <c r="Q433" s="24">
        <v>370</v>
      </c>
      <c r="R433" s="24">
        <v>222</v>
      </c>
      <c r="S433" s="24" t="s">
        <v>1629</v>
      </c>
      <c r="T433" s="24">
        <v>953</v>
      </c>
      <c r="U433" s="24" t="s">
        <v>28</v>
      </c>
      <c r="V433" s="28" t="s">
        <v>1660</v>
      </c>
      <c r="W433" s="24" t="s">
        <v>29</v>
      </c>
      <c r="X433" s="24" t="s">
        <v>47</v>
      </c>
    </row>
    <row r="434" spans="1:24" s="1" customFormat="1" x14ac:dyDescent="0.3">
      <c r="A434" s="24" t="s">
        <v>477</v>
      </c>
      <c r="B434" s="24" t="s">
        <v>24</v>
      </c>
      <c r="C434" s="24" t="s">
        <v>72</v>
      </c>
      <c r="D434" s="24" t="s">
        <v>37</v>
      </c>
      <c r="E434" s="24" t="s">
        <v>55</v>
      </c>
      <c r="F434" s="25">
        <v>43898</v>
      </c>
      <c r="G434" s="24" t="s">
        <v>1635</v>
      </c>
      <c r="H434" s="24" t="s">
        <v>1638</v>
      </c>
      <c r="I434" s="24">
        <v>2020</v>
      </c>
      <c r="J434" s="24" t="s">
        <v>1627</v>
      </c>
      <c r="K434" s="24" t="s">
        <v>1634</v>
      </c>
      <c r="L434" s="24">
        <v>64</v>
      </c>
      <c r="M434" s="24">
        <v>5</v>
      </c>
      <c r="N434" s="24">
        <v>2</v>
      </c>
      <c r="O434" s="24">
        <v>128</v>
      </c>
      <c r="P434" s="24">
        <v>3</v>
      </c>
      <c r="Q434" s="24">
        <v>320</v>
      </c>
      <c r="R434" s="24">
        <v>192</v>
      </c>
      <c r="S434" s="24" t="s">
        <v>1629</v>
      </c>
      <c r="T434" s="24">
        <v>267</v>
      </c>
      <c r="U434" s="24" t="s">
        <v>28</v>
      </c>
      <c r="V434" s="28" t="s">
        <v>1661</v>
      </c>
      <c r="W434" s="24" t="s">
        <v>46</v>
      </c>
      <c r="X434" s="24" t="s">
        <v>61</v>
      </c>
    </row>
    <row r="435" spans="1:24" s="1" customFormat="1" x14ac:dyDescent="0.3">
      <c r="A435" s="24" t="s">
        <v>478</v>
      </c>
      <c r="B435" s="24" t="s">
        <v>32</v>
      </c>
      <c r="C435" s="24" t="s">
        <v>25</v>
      </c>
      <c r="D435" s="24" t="s">
        <v>66</v>
      </c>
      <c r="E435" s="24" t="s">
        <v>50</v>
      </c>
      <c r="F435" s="25">
        <v>43899</v>
      </c>
      <c r="G435" s="24" t="s">
        <v>1636</v>
      </c>
      <c r="H435" s="24" t="s">
        <v>1638</v>
      </c>
      <c r="I435" s="24">
        <v>2020</v>
      </c>
      <c r="J435" s="24" t="s">
        <v>1627</v>
      </c>
      <c r="K435" s="24" t="s">
        <v>1628</v>
      </c>
      <c r="L435" s="24">
        <v>66</v>
      </c>
      <c r="M435" s="24">
        <v>25</v>
      </c>
      <c r="N435" s="24">
        <v>10</v>
      </c>
      <c r="O435" s="24">
        <v>660</v>
      </c>
      <c r="P435" s="24">
        <v>15</v>
      </c>
      <c r="Q435" s="24">
        <v>1650</v>
      </c>
      <c r="R435" s="24">
        <v>990</v>
      </c>
      <c r="S435" s="24" t="s">
        <v>1629</v>
      </c>
      <c r="T435" s="24">
        <v>563</v>
      </c>
      <c r="U435" s="24" t="s">
        <v>28</v>
      </c>
      <c r="V435" s="28" t="s">
        <v>1661</v>
      </c>
      <c r="W435" s="24" t="s">
        <v>46</v>
      </c>
      <c r="X435" s="24" t="s">
        <v>61</v>
      </c>
    </row>
    <row r="436" spans="1:24" s="1" customFormat="1" x14ac:dyDescent="0.3">
      <c r="A436" s="24" t="s">
        <v>479</v>
      </c>
      <c r="B436" s="24" t="s">
        <v>63</v>
      </c>
      <c r="C436" s="24" t="s">
        <v>43</v>
      </c>
      <c r="D436" s="24" t="s">
        <v>49</v>
      </c>
      <c r="E436" s="24" t="s">
        <v>38</v>
      </c>
      <c r="F436" s="25">
        <v>43900</v>
      </c>
      <c r="G436" s="24" t="s">
        <v>1625</v>
      </c>
      <c r="H436" s="24" t="s">
        <v>1638</v>
      </c>
      <c r="I436" s="24">
        <v>2020</v>
      </c>
      <c r="J436" s="24" t="s">
        <v>1627</v>
      </c>
      <c r="K436" s="24" t="s">
        <v>1628</v>
      </c>
      <c r="L436" s="24">
        <v>15</v>
      </c>
      <c r="M436" s="24">
        <v>40</v>
      </c>
      <c r="N436" s="24">
        <v>7</v>
      </c>
      <c r="O436" s="24">
        <v>105</v>
      </c>
      <c r="P436" s="24">
        <v>33</v>
      </c>
      <c r="Q436" s="24">
        <v>600</v>
      </c>
      <c r="R436" s="24">
        <v>495</v>
      </c>
      <c r="S436" s="24" t="s">
        <v>1629</v>
      </c>
      <c r="T436" s="24">
        <v>686</v>
      </c>
      <c r="U436" s="24" t="s">
        <v>39</v>
      </c>
      <c r="V436" s="28" t="s">
        <v>1661</v>
      </c>
      <c r="W436" s="24" t="s">
        <v>40</v>
      </c>
      <c r="X436" s="24" t="s">
        <v>61</v>
      </c>
    </row>
    <row r="437" spans="1:24" s="1" customFormat="1" x14ac:dyDescent="0.3">
      <c r="A437" s="24" t="s">
        <v>480</v>
      </c>
      <c r="B437" s="24" t="s">
        <v>24</v>
      </c>
      <c r="C437" s="24" t="s">
        <v>54</v>
      </c>
      <c r="D437" s="24" t="s">
        <v>49</v>
      </c>
      <c r="E437" s="24" t="s">
        <v>55</v>
      </c>
      <c r="F437" s="25">
        <v>43901</v>
      </c>
      <c r="G437" s="24" t="s">
        <v>1630</v>
      </c>
      <c r="H437" s="24" t="s">
        <v>1638</v>
      </c>
      <c r="I437" s="24">
        <v>2020</v>
      </c>
      <c r="J437" s="24" t="s">
        <v>1627</v>
      </c>
      <c r="K437" s="24" t="s">
        <v>1628</v>
      </c>
      <c r="L437" s="24">
        <v>11</v>
      </c>
      <c r="M437" s="24">
        <v>40</v>
      </c>
      <c r="N437" s="24">
        <v>7</v>
      </c>
      <c r="O437" s="24">
        <v>77</v>
      </c>
      <c r="P437" s="24">
        <v>33</v>
      </c>
      <c r="Q437" s="24">
        <v>440</v>
      </c>
      <c r="R437" s="24">
        <v>363</v>
      </c>
      <c r="S437" s="24" t="s">
        <v>1629</v>
      </c>
      <c r="T437" s="24">
        <v>807</v>
      </c>
      <c r="U437" s="24" t="s">
        <v>28</v>
      </c>
      <c r="V437" s="28" t="s">
        <v>1661</v>
      </c>
      <c r="W437" s="24" t="s">
        <v>29</v>
      </c>
      <c r="X437" s="24" t="s">
        <v>61</v>
      </c>
    </row>
    <row r="438" spans="1:24" s="1" customFormat="1" x14ac:dyDescent="0.3">
      <c r="A438" s="24" t="s">
        <v>481</v>
      </c>
      <c r="B438" s="24" t="s">
        <v>42</v>
      </c>
      <c r="C438" s="24" t="s">
        <v>76</v>
      </c>
      <c r="D438" s="24" t="s">
        <v>66</v>
      </c>
      <c r="E438" s="24" t="s">
        <v>50</v>
      </c>
      <c r="F438" s="25">
        <v>43902</v>
      </c>
      <c r="G438" s="24" t="s">
        <v>1631</v>
      </c>
      <c r="H438" s="24" t="s">
        <v>1638</v>
      </c>
      <c r="I438" s="24">
        <v>2020</v>
      </c>
      <c r="J438" s="24" t="s">
        <v>1627</v>
      </c>
      <c r="K438" s="24" t="s">
        <v>1628</v>
      </c>
      <c r="L438" s="24">
        <v>83</v>
      </c>
      <c r="M438" s="24">
        <v>25</v>
      </c>
      <c r="N438" s="24">
        <v>10</v>
      </c>
      <c r="O438" s="24">
        <v>830</v>
      </c>
      <c r="P438" s="24">
        <v>15</v>
      </c>
      <c r="Q438" s="24">
        <v>2075</v>
      </c>
      <c r="R438" s="24">
        <v>1245</v>
      </c>
      <c r="S438" s="24" t="s">
        <v>1629</v>
      </c>
      <c r="T438" s="24">
        <v>62</v>
      </c>
      <c r="U438" s="24" t="s">
        <v>28</v>
      </c>
      <c r="V438" s="28" t="s">
        <v>1661</v>
      </c>
      <c r="W438" s="24" t="s">
        <v>29</v>
      </c>
      <c r="X438" s="24" t="s">
        <v>30</v>
      </c>
    </row>
    <row r="439" spans="1:24" s="1" customFormat="1" x14ac:dyDescent="0.3">
      <c r="A439" s="24" t="s">
        <v>482</v>
      </c>
      <c r="B439" s="24" t="s">
        <v>24</v>
      </c>
      <c r="C439" s="24" t="s">
        <v>54</v>
      </c>
      <c r="D439" s="24" t="s">
        <v>34</v>
      </c>
      <c r="E439" s="24" t="s">
        <v>55</v>
      </c>
      <c r="F439" s="25">
        <v>43903</v>
      </c>
      <c r="G439" s="24" t="s">
        <v>1632</v>
      </c>
      <c r="H439" s="24" t="s">
        <v>1638</v>
      </c>
      <c r="I439" s="24">
        <v>2020</v>
      </c>
      <c r="J439" s="24" t="s">
        <v>1627</v>
      </c>
      <c r="K439" s="24" t="s">
        <v>1628</v>
      </c>
      <c r="L439" s="24">
        <v>49</v>
      </c>
      <c r="M439" s="24">
        <v>5</v>
      </c>
      <c r="N439" s="24">
        <v>3</v>
      </c>
      <c r="O439" s="24">
        <v>147</v>
      </c>
      <c r="P439" s="24">
        <v>2</v>
      </c>
      <c r="Q439" s="24">
        <v>245</v>
      </c>
      <c r="R439" s="24">
        <v>98</v>
      </c>
      <c r="S439" s="24" t="s">
        <v>1629</v>
      </c>
      <c r="T439" s="24">
        <v>475</v>
      </c>
      <c r="U439" s="24" t="s">
        <v>39</v>
      </c>
      <c r="V439" s="28" t="s">
        <v>1660</v>
      </c>
      <c r="W439" s="24" t="s">
        <v>68</v>
      </c>
      <c r="X439" s="24" t="s">
        <v>61</v>
      </c>
    </row>
    <row r="440" spans="1:24" s="1" customFormat="1" x14ac:dyDescent="0.3">
      <c r="A440" s="24" t="s">
        <v>483</v>
      </c>
      <c r="B440" s="24" t="s">
        <v>42</v>
      </c>
      <c r="C440" s="24" t="s">
        <v>76</v>
      </c>
      <c r="D440" s="24" t="s">
        <v>37</v>
      </c>
      <c r="E440" s="24" t="s">
        <v>45</v>
      </c>
      <c r="F440" s="25">
        <v>43904</v>
      </c>
      <c r="G440" s="24" t="s">
        <v>1633</v>
      </c>
      <c r="H440" s="24" t="s">
        <v>1638</v>
      </c>
      <c r="I440" s="24">
        <v>2020</v>
      </c>
      <c r="J440" s="24" t="s">
        <v>1627</v>
      </c>
      <c r="K440" s="24" t="s">
        <v>1634</v>
      </c>
      <c r="L440" s="24">
        <v>84</v>
      </c>
      <c r="M440" s="24">
        <v>5</v>
      </c>
      <c r="N440" s="24">
        <v>2</v>
      </c>
      <c r="O440" s="24">
        <v>168</v>
      </c>
      <c r="P440" s="24">
        <v>3</v>
      </c>
      <c r="Q440" s="24">
        <v>420</v>
      </c>
      <c r="R440" s="24">
        <v>252</v>
      </c>
      <c r="S440" s="24" t="s">
        <v>1629</v>
      </c>
      <c r="T440" s="24">
        <v>60</v>
      </c>
      <c r="U440" s="24" t="s">
        <v>28</v>
      </c>
      <c r="V440" s="28" t="s">
        <v>1660</v>
      </c>
      <c r="W440" s="24" t="s">
        <v>68</v>
      </c>
      <c r="X440" s="24" t="s">
        <v>30</v>
      </c>
    </row>
    <row r="441" spans="1:24" s="1" customFormat="1" x14ac:dyDescent="0.3">
      <c r="A441" s="24" t="s">
        <v>484</v>
      </c>
      <c r="B441" s="24" t="s">
        <v>42</v>
      </c>
      <c r="C441" s="24" t="s">
        <v>52</v>
      </c>
      <c r="D441" s="24" t="s">
        <v>26</v>
      </c>
      <c r="E441" s="24" t="s">
        <v>59</v>
      </c>
      <c r="F441" s="25">
        <v>43905</v>
      </c>
      <c r="G441" s="24" t="s">
        <v>1635</v>
      </c>
      <c r="H441" s="24" t="s">
        <v>1638</v>
      </c>
      <c r="I441" s="24">
        <v>2020</v>
      </c>
      <c r="J441" s="24" t="s">
        <v>1627</v>
      </c>
      <c r="K441" s="24" t="s">
        <v>1634</v>
      </c>
      <c r="L441" s="24">
        <v>50</v>
      </c>
      <c r="M441" s="24">
        <v>5</v>
      </c>
      <c r="N441" s="24">
        <v>2</v>
      </c>
      <c r="O441" s="24">
        <v>100</v>
      </c>
      <c r="P441" s="24">
        <v>3</v>
      </c>
      <c r="Q441" s="24">
        <v>250</v>
      </c>
      <c r="R441" s="24">
        <v>150</v>
      </c>
      <c r="S441" s="24" t="s">
        <v>1629</v>
      </c>
      <c r="T441" s="24">
        <v>724</v>
      </c>
      <c r="U441" s="24" t="s">
        <v>39</v>
      </c>
      <c r="V441" s="28" t="s">
        <v>1661</v>
      </c>
      <c r="W441" s="24" t="s">
        <v>46</v>
      </c>
      <c r="X441" s="24" t="s">
        <v>30</v>
      </c>
    </row>
    <row r="442" spans="1:24" s="1" customFormat="1" x14ac:dyDescent="0.3">
      <c r="A442" s="24" t="s">
        <v>485</v>
      </c>
      <c r="B442" s="24" t="s">
        <v>42</v>
      </c>
      <c r="C442" s="24" t="s">
        <v>76</v>
      </c>
      <c r="D442" s="24" t="s">
        <v>34</v>
      </c>
      <c r="E442" s="24" t="s">
        <v>59</v>
      </c>
      <c r="F442" s="25">
        <v>43906</v>
      </c>
      <c r="G442" s="24" t="s">
        <v>1636</v>
      </c>
      <c r="H442" s="24" t="s">
        <v>1638</v>
      </c>
      <c r="I442" s="24">
        <v>2020</v>
      </c>
      <c r="J442" s="24" t="s">
        <v>1627</v>
      </c>
      <c r="K442" s="24" t="s">
        <v>1628</v>
      </c>
      <c r="L442" s="24">
        <v>30</v>
      </c>
      <c r="M442" s="24">
        <v>5</v>
      </c>
      <c r="N442" s="24">
        <v>3</v>
      </c>
      <c r="O442" s="24">
        <v>90</v>
      </c>
      <c r="P442" s="24">
        <v>2</v>
      </c>
      <c r="Q442" s="24">
        <v>150</v>
      </c>
      <c r="R442" s="24">
        <v>60</v>
      </c>
      <c r="S442" s="24" t="s">
        <v>1629</v>
      </c>
      <c r="T442" s="24">
        <v>122</v>
      </c>
      <c r="U442" s="24" t="s">
        <v>28</v>
      </c>
      <c r="V442" s="28" t="s">
        <v>1660</v>
      </c>
      <c r="W442" s="24" t="s">
        <v>29</v>
      </c>
      <c r="X442" s="24" t="s">
        <v>47</v>
      </c>
    </row>
    <row r="443" spans="1:24" s="1" customFormat="1" x14ac:dyDescent="0.3">
      <c r="A443" s="24" t="s">
        <v>486</v>
      </c>
      <c r="B443" s="24" t="s">
        <v>42</v>
      </c>
      <c r="C443" s="24" t="s">
        <v>33</v>
      </c>
      <c r="D443" s="24" t="s">
        <v>26</v>
      </c>
      <c r="E443" s="24" t="s">
        <v>59</v>
      </c>
      <c r="F443" s="25">
        <v>43907</v>
      </c>
      <c r="G443" s="24" t="s">
        <v>1625</v>
      </c>
      <c r="H443" s="24" t="s">
        <v>1638</v>
      </c>
      <c r="I443" s="24">
        <v>2020</v>
      </c>
      <c r="J443" s="24" t="s">
        <v>1627</v>
      </c>
      <c r="K443" s="24" t="s">
        <v>1628</v>
      </c>
      <c r="L443" s="24">
        <v>92</v>
      </c>
      <c r="M443" s="24">
        <v>5</v>
      </c>
      <c r="N443" s="24">
        <v>2</v>
      </c>
      <c r="O443" s="24">
        <v>184</v>
      </c>
      <c r="P443" s="24">
        <v>3</v>
      </c>
      <c r="Q443" s="24">
        <v>460</v>
      </c>
      <c r="R443" s="24">
        <v>276</v>
      </c>
      <c r="S443" s="24" t="s">
        <v>1629</v>
      </c>
      <c r="T443" s="24">
        <v>186</v>
      </c>
      <c r="U443" s="24" t="s">
        <v>28</v>
      </c>
      <c r="V443" s="28" t="s">
        <v>1660</v>
      </c>
      <c r="W443" s="24" t="s">
        <v>46</v>
      </c>
      <c r="X443" s="24" t="s">
        <v>30</v>
      </c>
    </row>
    <row r="444" spans="1:24" s="1" customFormat="1" x14ac:dyDescent="0.3">
      <c r="A444" s="24" t="s">
        <v>487</v>
      </c>
      <c r="B444" s="24" t="s">
        <v>24</v>
      </c>
      <c r="C444" s="24" t="s">
        <v>54</v>
      </c>
      <c r="D444" s="24" t="s">
        <v>58</v>
      </c>
      <c r="E444" s="24" t="s">
        <v>55</v>
      </c>
      <c r="F444" s="25">
        <v>43908</v>
      </c>
      <c r="G444" s="24" t="s">
        <v>1630</v>
      </c>
      <c r="H444" s="24" t="s">
        <v>1638</v>
      </c>
      <c r="I444" s="24">
        <v>2020</v>
      </c>
      <c r="J444" s="24" t="s">
        <v>1627</v>
      </c>
      <c r="K444" s="24" t="s">
        <v>1628</v>
      </c>
      <c r="L444" s="24">
        <v>81</v>
      </c>
      <c r="M444" s="24">
        <v>10</v>
      </c>
      <c r="N444" s="24">
        <v>4</v>
      </c>
      <c r="O444" s="24">
        <v>324</v>
      </c>
      <c r="P444" s="24">
        <v>6</v>
      </c>
      <c r="Q444" s="24">
        <v>810</v>
      </c>
      <c r="R444" s="24">
        <v>486</v>
      </c>
      <c r="S444" s="24" t="s">
        <v>1629</v>
      </c>
      <c r="T444" s="24">
        <v>370</v>
      </c>
      <c r="U444" s="24" t="s">
        <v>28</v>
      </c>
      <c r="V444" s="28" t="s">
        <v>1661</v>
      </c>
      <c r="W444" s="24" t="s">
        <v>46</v>
      </c>
      <c r="X444" s="24" t="s">
        <v>30</v>
      </c>
    </row>
    <row r="445" spans="1:24" s="1" customFormat="1" x14ac:dyDescent="0.3">
      <c r="A445" s="24" t="s">
        <v>488</v>
      </c>
      <c r="B445" s="24" t="s">
        <v>63</v>
      </c>
      <c r="C445" s="24" t="s">
        <v>33</v>
      </c>
      <c r="D445" s="24" t="s">
        <v>49</v>
      </c>
      <c r="E445" s="24" t="s">
        <v>50</v>
      </c>
      <c r="F445" s="25">
        <v>43909</v>
      </c>
      <c r="G445" s="24" t="s">
        <v>1631</v>
      </c>
      <c r="H445" s="24" t="s">
        <v>1638</v>
      </c>
      <c r="I445" s="24">
        <v>2020</v>
      </c>
      <c r="J445" s="24" t="s">
        <v>1627</v>
      </c>
      <c r="K445" s="24" t="s">
        <v>1628</v>
      </c>
      <c r="L445" s="24">
        <v>37</v>
      </c>
      <c r="M445" s="24">
        <v>40</v>
      </c>
      <c r="N445" s="24">
        <v>7</v>
      </c>
      <c r="O445" s="24">
        <v>259</v>
      </c>
      <c r="P445" s="24">
        <v>33</v>
      </c>
      <c r="Q445" s="24">
        <v>1480</v>
      </c>
      <c r="R445" s="24">
        <v>1221</v>
      </c>
      <c r="S445" s="24" t="s">
        <v>1629</v>
      </c>
      <c r="T445" s="24">
        <v>160</v>
      </c>
      <c r="U445" s="24" t="s">
        <v>28</v>
      </c>
      <c r="V445" s="28" t="s">
        <v>1660</v>
      </c>
      <c r="W445" s="24" t="s">
        <v>46</v>
      </c>
      <c r="X445" s="24" t="s">
        <v>47</v>
      </c>
    </row>
    <row r="446" spans="1:24" s="1" customFormat="1" x14ac:dyDescent="0.3">
      <c r="A446" s="24" t="s">
        <v>489</v>
      </c>
      <c r="B446" s="24" t="s">
        <v>24</v>
      </c>
      <c r="C446" s="24" t="s">
        <v>33</v>
      </c>
      <c r="D446" s="24" t="s">
        <v>58</v>
      </c>
      <c r="E446" s="24" t="s">
        <v>50</v>
      </c>
      <c r="F446" s="25">
        <v>43910</v>
      </c>
      <c r="G446" s="24" t="s">
        <v>1632</v>
      </c>
      <c r="H446" s="24" t="s">
        <v>1638</v>
      </c>
      <c r="I446" s="24">
        <v>2020</v>
      </c>
      <c r="J446" s="24" t="s">
        <v>1627</v>
      </c>
      <c r="K446" s="24" t="s">
        <v>1628</v>
      </c>
      <c r="L446" s="24">
        <v>78</v>
      </c>
      <c r="M446" s="24">
        <v>10</v>
      </c>
      <c r="N446" s="24">
        <v>4</v>
      </c>
      <c r="O446" s="24">
        <v>312</v>
      </c>
      <c r="P446" s="24">
        <v>6</v>
      </c>
      <c r="Q446" s="24">
        <v>780</v>
      </c>
      <c r="R446" s="24">
        <v>468</v>
      </c>
      <c r="S446" s="24" t="s">
        <v>1629</v>
      </c>
      <c r="T446" s="24">
        <v>350</v>
      </c>
      <c r="U446" s="24" t="s">
        <v>28</v>
      </c>
      <c r="V446" s="28" t="s">
        <v>1660</v>
      </c>
      <c r="W446" s="24" t="s">
        <v>40</v>
      </c>
      <c r="X446" s="24" t="s">
        <v>30</v>
      </c>
    </row>
    <row r="447" spans="1:24" s="1" customFormat="1" x14ac:dyDescent="0.3">
      <c r="A447" s="24" t="s">
        <v>490</v>
      </c>
      <c r="B447" s="24" t="s">
        <v>42</v>
      </c>
      <c r="C447" s="24" t="s">
        <v>76</v>
      </c>
      <c r="D447" s="24" t="s">
        <v>37</v>
      </c>
      <c r="E447" s="24" t="s">
        <v>59</v>
      </c>
      <c r="F447" s="25">
        <v>43911</v>
      </c>
      <c r="G447" s="24" t="s">
        <v>1633</v>
      </c>
      <c r="H447" s="24" t="s">
        <v>1638</v>
      </c>
      <c r="I447" s="24">
        <v>2020</v>
      </c>
      <c r="J447" s="24" t="s">
        <v>1627</v>
      </c>
      <c r="K447" s="24" t="s">
        <v>1634</v>
      </c>
      <c r="L447" s="24">
        <v>93</v>
      </c>
      <c r="M447" s="24">
        <v>5</v>
      </c>
      <c r="N447" s="24">
        <v>2</v>
      </c>
      <c r="O447" s="24">
        <v>186</v>
      </c>
      <c r="P447" s="24">
        <v>3</v>
      </c>
      <c r="Q447" s="24">
        <v>465</v>
      </c>
      <c r="R447" s="24">
        <v>279</v>
      </c>
      <c r="S447" s="24" t="s">
        <v>1629</v>
      </c>
      <c r="T447" s="24">
        <v>833</v>
      </c>
      <c r="U447" s="24" t="s">
        <v>39</v>
      </c>
      <c r="V447" s="28" t="s">
        <v>1660</v>
      </c>
      <c r="W447" s="24" t="s">
        <v>68</v>
      </c>
      <c r="X447" s="24" t="s">
        <v>47</v>
      </c>
    </row>
    <row r="448" spans="1:24" s="1" customFormat="1" x14ac:dyDescent="0.3">
      <c r="A448" s="24" t="s">
        <v>491</v>
      </c>
      <c r="B448" s="24" t="s">
        <v>32</v>
      </c>
      <c r="C448" s="24" t="s">
        <v>76</v>
      </c>
      <c r="D448" s="24" t="s">
        <v>49</v>
      </c>
      <c r="E448" s="24" t="s">
        <v>45</v>
      </c>
      <c r="F448" s="25">
        <v>43912</v>
      </c>
      <c r="G448" s="24" t="s">
        <v>1635</v>
      </c>
      <c r="H448" s="24" t="s">
        <v>1638</v>
      </c>
      <c r="I448" s="24">
        <v>2020</v>
      </c>
      <c r="J448" s="24" t="s">
        <v>1627</v>
      </c>
      <c r="K448" s="24" t="s">
        <v>1634</v>
      </c>
      <c r="L448" s="24">
        <v>50</v>
      </c>
      <c r="M448" s="24">
        <v>40</v>
      </c>
      <c r="N448" s="24">
        <v>7</v>
      </c>
      <c r="O448" s="24">
        <v>350</v>
      </c>
      <c r="P448" s="24">
        <v>33</v>
      </c>
      <c r="Q448" s="24">
        <v>2000</v>
      </c>
      <c r="R448" s="24">
        <v>1650</v>
      </c>
      <c r="S448" s="24" t="s">
        <v>1629</v>
      </c>
      <c r="T448" s="24">
        <v>611</v>
      </c>
      <c r="U448" s="24" t="s">
        <v>28</v>
      </c>
      <c r="V448" s="28" t="s">
        <v>1660</v>
      </c>
      <c r="W448" s="24" t="s">
        <v>40</v>
      </c>
      <c r="X448" s="24" t="s">
        <v>30</v>
      </c>
    </row>
    <row r="449" spans="1:24" s="1" customFormat="1" x14ac:dyDescent="0.3">
      <c r="A449" s="24" t="s">
        <v>492</v>
      </c>
      <c r="B449" s="24" t="s">
        <v>24</v>
      </c>
      <c r="C449" s="24" t="s">
        <v>70</v>
      </c>
      <c r="D449" s="24" t="s">
        <v>58</v>
      </c>
      <c r="E449" s="24" t="s">
        <v>45</v>
      </c>
      <c r="F449" s="25">
        <v>43913</v>
      </c>
      <c r="G449" s="24" t="s">
        <v>1636</v>
      </c>
      <c r="H449" s="24" t="s">
        <v>1638</v>
      </c>
      <c r="I449" s="24">
        <v>2020</v>
      </c>
      <c r="J449" s="24" t="s">
        <v>1627</v>
      </c>
      <c r="K449" s="24" t="s">
        <v>1628</v>
      </c>
      <c r="L449" s="24">
        <v>11</v>
      </c>
      <c r="M449" s="24">
        <v>10</v>
      </c>
      <c r="N449" s="24">
        <v>4</v>
      </c>
      <c r="O449" s="24">
        <v>44</v>
      </c>
      <c r="P449" s="24">
        <v>6</v>
      </c>
      <c r="Q449" s="24">
        <v>110</v>
      </c>
      <c r="R449" s="24">
        <v>66</v>
      </c>
      <c r="S449" s="24" t="s">
        <v>1629</v>
      </c>
      <c r="T449" s="24">
        <v>401</v>
      </c>
      <c r="U449" s="24" t="s">
        <v>28</v>
      </c>
      <c r="V449" s="28" t="s">
        <v>1661</v>
      </c>
      <c r="W449" s="24" t="s">
        <v>68</v>
      </c>
      <c r="X449" s="24" t="s">
        <v>30</v>
      </c>
    </row>
    <row r="450" spans="1:24" s="1" customFormat="1" x14ac:dyDescent="0.3">
      <c r="A450" s="24" t="s">
        <v>493</v>
      </c>
      <c r="B450" s="24" t="s">
        <v>42</v>
      </c>
      <c r="C450" s="24" t="s">
        <v>52</v>
      </c>
      <c r="D450" s="24" t="s">
        <v>49</v>
      </c>
      <c r="E450" s="24" t="s">
        <v>50</v>
      </c>
      <c r="F450" s="25">
        <v>43914</v>
      </c>
      <c r="G450" s="24" t="s">
        <v>1625</v>
      </c>
      <c r="H450" s="24" t="s">
        <v>1638</v>
      </c>
      <c r="I450" s="24">
        <v>2020</v>
      </c>
      <c r="J450" s="24" t="s">
        <v>1627</v>
      </c>
      <c r="K450" s="24" t="s">
        <v>1628</v>
      </c>
      <c r="L450" s="24">
        <v>80</v>
      </c>
      <c r="M450" s="24">
        <v>40</v>
      </c>
      <c r="N450" s="24">
        <v>7</v>
      </c>
      <c r="O450" s="24">
        <v>560</v>
      </c>
      <c r="P450" s="24">
        <v>33</v>
      </c>
      <c r="Q450" s="24">
        <v>3200</v>
      </c>
      <c r="R450" s="24">
        <v>2640</v>
      </c>
      <c r="S450" s="24" t="s">
        <v>1629</v>
      </c>
      <c r="T450" s="24">
        <v>74</v>
      </c>
      <c r="U450" s="24" t="s">
        <v>28</v>
      </c>
      <c r="V450" s="28" t="s">
        <v>1660</v>
      </c>
      <c r="W450" s="24" t="s">
        <v>29</v>
      </c>
      <c r="X450" s="24" t="s">
        <v>61</v>
      </c>
    </row>
    <row r="451" spans="1:24" s="1" customFormat="1" x14ac:dyDescent="0.3">
      <c r="A451" s="24" t="s">
        <v>494</v>
      </c>
      <c r="B451" s="24" t="s">
        <v>24</v>
      </c>
      <c r="C451" s="24" t="s">
        <v>52</v>
      </c>
      <c r="D451" s="24" t="s">
        <v>66</v>
      </c>
      <c r="E451" s="24" t="s">
        <v>38</v>
      </c>
      <c r="F451" s="25">
        <v>43915</v>
      </c>
      <c r="G451" s="24" t="s">
        <v>1630</v>
      </c>
      <c r="H451" s="24" t="s">
        <v>1638</v>
      </c>
      <c r="I451" s="24">
        <v>2020</v>
      </c>
      <c r="J451" s="24" t="s">
        <v>1627</v>
      </c>
      <c r="K451" s="24" t="s">
        <v>1628</v>
      </c>
      <c r="L451" s="24">
        <v>55</v>
      </c>
      <c r="M451" s="24">
        <v>25</v>
      </c>
      <c r="N451" s="24">
        <v>10</v>
      </c>
      <c r="O451" s="24">
        <v>550</v>
      </c>
      <c r="P451" s="24">
        <v>15</v>
      </c>
      <c r="Q451" s="24">
        <v>1375</v>
      </c>
      <c r="R451" s="24">
        <v>825</v>
      </c>
      <c r="S451" s="24" t="s">
        <v>1629</v>
      </c>
      <c r="T451" s="24">
        <v>577</v>
      </c>
      <c r="U451" s="24" t="s">
        <v>28</v>
      </c>
      <c r="V451" s="28" t="s">
        <v>1660</v>
      </c>
      <c r="W451" s="24" t="s">
        <v>46</v>
      </c>
      <c r="X451" s="24" t="s">
        <v>47</v>
      </c>
    </row>
    <row r="452" spans="1:24" s="1" customFormat="1" x14ac:dyDescent="0.3">
      <c r="A452" s="24" t="s">
        <v>495</v>
      </c>
      <c r="B452" s="24" t="s">
        <v>32</v>
      </c>
      <c r="C452" s="24" t="s">
        <v>25</v>
      </c>
      <c r="D452" s="24" t="s">
        <v>66</v>
      </c>
      <c r="E452" s="24" t="s">
        <v>27</v>
      </c>
      <c r="F452" s="25">
        <v>43916</v>
      </c>
      <c r="G452" s="24" t="s">
        <v>1631</v>
      </c>
      <c r="H452" s="24" t="s">
        <v>1638</v>
      </c>
      <c r="I452" s="24">
        <v>2020</v>
      </c>
      <c r="J452" s="24" t="s">
        <v>1627</v>
      </c>
      <c r="K452" s="24" t="s">
        <v>1628</v>
      </c>
      <c r="L452" s="24">
        <v>44</v>
      </c>
      <c r="M452" s="24">
        <v>25</v>
      </c>
      <c r="N452" s="24">
        <v>10</v>
      </c>
      <c r="O452" s="24">
        <v>440</v>
      </c>
      <c r="P452" s="24">
        <v>15</v>
      </c>
      <c r="Q452" s="24">
        <v>1100</v>
      </c>
      <c r="R452" s="24">
        <v>660</v>
      </c>
      <c r="S452" s="24" t="s">
        <v>1629</v>
      </c>
      <c r="T452" s="24">
        <v>515</v>
      </c>
      <c r="U452" s="24" t="s">
        <v>28</v>
      </c>
      <c r="V452" s="28" t="s">
        <v>1661</v>
      </c>
      <c r="W452" s="24" t="s">
        <v>46</v>
      </c>
      <c r="X452" s="24" t="s">
        <v>30</v>
      </c>
    </row>
    <row r="453" spans="1:24" s="1" customFormat="1" x14ac:dyDescent="0.3">
      <c r="A453" s="24" t="s">
        <v>496</v>
      </c>
      <c r="B453" s="24" t="s">
        <v>63</v>
      </c>
      <c r="C453" s="24" t="s">
        <v>76</v>
      </c>
      <c r="D453" s="24" t="s">
        <v>44</v>
      </c>
      <c r="E453" s="24" t="s">
        <v>45</v>
      </c>
      <c r="F453" s="25">
        <v>43917</v>
      </c>
      <c r="G453" s="24" t="s">
        <v>1632</v>
      </c>
      <c r="H453" s="24" t="s">
        <v>1638</v>
      </c>
      <c r="I453" s="24">
        <v>2020</v>
      </c>
      <c r="J453" s="24" t="s">
        <v>1627</v>
      </c>
      <c r="K453" s="24" t="s">
        <v>1628</v>
      </c>
      <c r="L453" s="24">
        <v>47</v>
      </c>
      <c r="M453" s="24">
        <v>15</v>
      </c>
      <c r="N453" s="24">
        <v>5</v>
      </c>
      <c r="O453" s="24">
        <v>235</v>
      </c>
      <c r="P453" s="24">
        <v>10</v>
      </c>
      <c r="Q453" s="24">
        <v>705</v>
      </c>
      <c r="R453" s="24">
        <v>470</v>
      </c>
      <c r="S453" s="24" t="s">
        <v>1629</v>
      </c>
      <c r="T453" s="24">
        <v>957</v>
      </c>
      <c r="U453" s="24" t="s">
        <v>39</v>
      </c>
      <c r="V453" s="28" t="s">
        <v>1660</v>
      </c>
      <c r="W453" s="24" t="s">
        <v>29</v>
      </c>
      <c r="X453" s="24" t="s">
        <v>61</v>
      </c>
    </row>
    <row r="454" spans="1:24" s="1" customFormat="1" x14ac:dyDescent="0.3">
      <c r="A454" s="24" t="s">
        <v>497</v>
      </c>
      <c r="B454" s="24" t="s">
        <v>63</v>
      </c>
      <c r="C454" s="24" t="s">
        <v>54</v>
      </c>
      <c r="D454" s="24" t="s">
        <v>58</v>
      </c>
      <c r="E454" s="24" t="s">
        <v>27</v>
      </c>
      <c r="F454" s="25">
        <v>43918</v>
      </c>
      <c r="G454" s="24" t="s">
        <v>1633</v>
      </c>
      <c r="H454" s="24" t="s">
        <v>1638</v>
      </c>
      <c r="I454" s="24">
        <v>2020</v>
      </c>
      <c r="J454" s="24" t="s">
        <v>1627</v>
      </c>
      <c r="K454" s="24" t="s">
        <v>1634</v>
      </c>
      <c r="L454" s="24">
        <v>58</v>
      </c>
      <c r="M454" s="24">
        <v>10</v>
      </c>
      <c r="N454" s="24">
        <v>4</v>
      </c>
      <c r="O454" s="24">
        <v>232</v>
      </c>
      <c r="P454" s="24">
        <v>6</v>
      </c>
      <c r="Q454" s="24">
        <v>580</v>
      </c>
      <c r="R454" s="24">
        <v>348</v>
      </c>
      <c r="S454" s="24" t="s">
        <v>1629</v>
      </c>
      <c r="T454" s="24">
        <v>497</v>
      </c>
      <c r="U454" s="24" t="s">
        <v>28</v>
      </c>
      <c r="V454" s="28" t="s">
        <v>1661</v>
      </c>
      <c r="W454" s="24" t="s">
        <v>46</v>
      </c>
      <c r="X454" s="24" t="s">
        <v>30</v>
      </c>
    </row>
    <row r="455" spans="1:24" s="1" customFormat="1" x14ac:dyDescent="0.3">
      <c r="A455" s="24" t="s">
        <v>498</v>
      </c>
      <c r="B455" s="24" t="s">
        <v>63</v>
      </c>
      <c r="C455" s="24" t="s">
        <v>33</v>
      </c>
      <c r="D455" s="24" t="s">
        <v>26</v>
      </c>
      <c r="E455" s="24" t="s">
        <v>59</v>
      </c>
      <c r="F455" s="25">
        <v>43919</v>
      </c>
      <c r="G455" s="24" t="s">
        <v>1635</v>
      </c>
      <c r="H455" s="24" t="s">
        <v>1638</v>
      </c>
      <c r="I455" s="24">
        <v>2020</v>
      </c>
      <c r="J455" s="24" t="s">
        <v>1627</v>
      </c>
      <c r="K455" s="24" t="s">
        <v>1634</v>
      </c>
      <c r="L455" s="24">
        <v>86</v>
      </c>
      <c r="M455" s="24">
        <v>5</v>
      </c>
      <c r="N455" s="24">
        <v>2</v>
      </c>
      <c r="O455" s="24">
        <v>172</v>
      </c>
      <c r="P455" s="24">
        <v>3</v>
      </c>
      <c r="Q455" s="24">
        <v>430</v>
      </c>
      <c r="R455" s="24">
        <v>258</v>
      </c>
      <c r="S455" s="24" t="s">
        <v>1629</v>
      </c>
      <c r="T455" s="24">
        <v>448</v>
      </c>
      <c r="U455" s="24" t="s">
        <v>28</v>
      </c>
      <c r="V455" s="28" t="s">
        <v>1660</v>
      </c>
      <c r="W455" s="24" t="s">
        <v>40</v>
      </c>
      <c r="X455" s="24" t="s">
        <v>47</v>
      </c>
    </row>
    <row r="456" spans="1:24" s="1" customFormat="1" x14ac:dyDescent="0.3">
      <c r="A456" s="24" t="s">
        <v>499</v>
      </c>
      <c r="B456" s="24" t="s">
        <v>63</v>
      </c>
      <c r="C456" s="24" t="s">
        <v>72</v>
      </c>
      <c r="D456" s="24" t="s">
        <v>66</v>
      </c>
      <c r="E456" s="24" t="s">
        <v>27</v>
      </c>
      <c r="F456" s="25">
        <v>43920</v>
      </c>
      <c r="G456" s="24" t="s">
        <v>1636</v>
      </c>
      <c r="H456" s="24" t="s">
        <v>1638</v>
      </c>
      <c r="I456" s="24">
        <v>2020</v>
      </c>
      <c r="J456" s="24" t="s">
        <v>1627</v>
      </c>
      <c r="K456" s="24" t="s">
        <v>1628</v>
      </c>
      <c r="L456" s="24">
        <v>16</v>
      </c>
      <c r="M456" s="24">
        <v>25</v>
      </c>
      <c r="N456" s="24">
        <v>10</v>
      </c>
      <c r="O456" s="24">
        <v>160</v>
      </c>
      <c r="P456" s="24">
        <v>15</v>
      </c>
      <c r="Q456" s="24">
        <v>400</v>
      </c>
      <c r="R456" s="24">
        <v>240</v>
      </c>
      <c r="S456" s="24" t="s">
        <v>1629</v>
      </c>
      <c r="T456" s="24">
        <v>432</v>
      </c>
      <c r="U456" s="24" t="s">
        <v>39</v>
      </c>
      <c r="V456" s="28" t="s">
        <v>1660</v>
      </c>
      <c r="W456" s="24" t="s">
        <v>29</v>
      </c>
      <c r="X456" s="24" t="s">
        <v>30</v>
      </c>
    </row>
    <row r="457" spans="1:24" s="1" customFormat="1" x14ac:dyDescent="0.3">
      <c r="A457" s="24" t="s">
        <v>500</v>
      </c>
      <c r="B457" s="24" t="s">
        <v>42</v>
      </c>
      <c r="C457" s="24" t="s">
        <v>76</v>
      </c>
      <c r="D457" s="24" t="s">
        <v>49</v>
      </c>
      <c r="E457" s="24" t="s">
        <v>38</v>
      </c>
      <c r="F457" s="25">
        <v>43921</v>
      </c>
      <c r="G457" s="24" t="s">
        <v>1625</v>
      </c>
      <c r="H457" s="24" t="s">
        <v>1638</v>
      </c>
      <c r="I457" s="24">
        <v>2020</v>
      </c>
      <c r="J457" s="24" t="s">
        <v>1627</v>
      </c>
      <c r="K457" s="24" t="s">
        <v>1628</v>
      </c>
      <c r="L457" s="24">
        <v>87</v>
      </c>
      <c r="M457" s="24">
        <v>40</v>
      </c>
      <c r="N457" s="24">
        <v>7</v>
      </c>
      <c r="O457" s="24">
        <v>609</v>
      </c>
      <c r="P457" s="24">
        <v>33</v>
      </c>
      <c r="Q457" s="24">
        <v>3480</v>
      </c>
      <c r="R457" s="24">
        <v>2871</v>
      </c>
      <c r="S457" s="24" t="s">
        <v>1629</v>
      </c>
      <c r="T457" s="24">
        <v>295</v>
      </c>
      <c r="U457" s="24" t="s">
        <v>39</v>
      </c>
      <c r="V457" s="28" t="s">
        <v>1660</v>
      </c>
      <c r="W457" s="24" t="s">
        <v>40</v>
      </c>
      <c r="X457" s="24" t="s">
        <v>47</v>
      </c>
    </row>
    <row r="458" spans="1:24" s="1" customFormat="1" x14ac:dyDescent="0.3">
      <c r="A458" s="24" t="s">
        <v>501</v>
      </c>
      <c r="B458" s="24" t="s">
        <v>42</v>
      </c>
      <c r="C458" s="24" t="s">
        <v>52</v>
      </c>
      <c r="D458" s="24" t="s">
        <v>34</v>
      </c>
      <c r="E458" s="24" t="s">
        <v>45</v>
      </c>
      <c r="F458" s="25">
        <v>43922</v>
      </c>
      <c r="G458" s="24" t="s">
        <v>1630</v>
      </c>
      <c r="H458" s="24" t="s">
        <v>1639</v>
      </c>
      <c r="I458" s="24">
        <v>2020</v>
      </c>
      <c r="J458" s="24" t="s">
        <v>1640</v>
      </c>
      <c r="K458" s="24" t="s">
        <v>1628</v>
      </c>
      <c r="L458" s="24">
        <v>30</v>
      </c>
      <c r="M458" s="24">
        <v>5</v>
      </c>
      <c r="N458" s="24">
        <v>3</v>
      </c>
      <c r="O458" s="24">
        <v>90</v>
      </c>
      <c r="P458" s="24">
        <v>2</v>
      </c>
      <c r="Q458" s="24">
        <v>150</v>
      </c>
      <c r="R458" s="24">
        <v>60</v>
      </c>
      <c r="S458" s="24" t="s">
        <v>1629</v>
      </c>
      <c r="T458" s="24">
        <v>570</v>
      </c>
      <c r="U458" s="24" t="s">
        <v>28</v>
      </c>
      <c r="V458" s="28" t="s">
        <v>1661</v>
      </c>
      <c r="W458" s="24" t="s">
        <v>29</v>
      </c>
      <c r="X458" s="24" t="s">
        <v>30</v>
      </c>
    </row>
    <row r="459" spans="1:24" s="1" customFormat="1" x14ac:dyDescent="0.3">
      <c r="A459" s="24" t="s">
        <v>502</v>
      </c>
      <c r="B459" s="24" t="s">
        <v>24</v>
      </c>
      <c r="C459" s="24" t="s">
        <v>43</v>
      </c>
      <c r="D459" s="24" t="s">
        <v>34</v>
      </c>
      <c r="E459" s="24" t="s">
        <v>55</v>
      </c>
      <c r="F459" s="25">
        <v>43923</v>
      </c>
      <c r="G459" s="24" t="s">
        <v>1631</v>
      </c>
      <c r="H459" s="24" t="s">
        <v>1639</v>
      </c>
      <c r="I459" s="24">
        <v>2020</v>
      </c>
      <c r="J459" s="24" t="s">
        <v>1640</v>
      </c>
      <c r="K459" s="24" t="s">
        <v>1628</v>
      </c>
      <c r="L459" s="24">
        <v>40</v>
      </c>
      <c r="M459" s="24">
        <v>5</v>
      </c>
      <c r="N459" s="24">
        <v>3</v>
      </c>
      <c r="O459" s="24">
        <v>120</v>
      </c>
      <c r="P459" s="24">
        <v>2</v>
      </c>
      <c r="Q459" s="24">
        <v>200</v>
      </c>
      <c r="R459" s="24">
        <v>80</v>
      </c>
      <c r="S459" s="24" t="s">
        <v>1629</v>
      </c>
      <c r="T459" s="24">
        <v>59</v>
      </c>
      <c r="U459" s="24" t="s">
        <v>39</v>
      </c>
      <c r="V459" s="28" t="s">
        <v>1661</v>
      </c>
      <c r="W459" s="24" t="s">
        <v>46</v>
      </c>
      <c r="X459" s="24" t="s">
        <v>30</v>
      </c>
    </row>
    <row r="460" spans="1:24" s="1" customFormat="1" x14ac:dyDescent="0.3">
      <c r="A460" s="24" t="s">
        <v>503</v>
      </c>
      <c r="B460" s="24" t="s">
        <v>32</v>
      </c>
      <c r="C460" s="24" t="s">
        <v>76</v>
      </c>
      <c r="D460" s="24" t="s">
        <v>44</v>
      </c>
      <c r="E460" s="24" t="s">
        <v>59</v>
      </c>
      <c r="F460" s="25">
        <v>43924</v>
      </c>
      <c r="G460" s="24" t="s">
        <v>1632</v>
      </c>
      <c r="H460" s="24" t="s">
        <v>1639</v>
      </c>
      <c r="I460" s="24">
        <v>2020</v>
      </c>
      <c r="J460" s="24" t="s">
        <v>1640</v>
      </c>
      <c r="K460" s="24" t="s">
        <v>1628</v>
      </c>
      <c r="L460" s="24">
        <v>75</v>
      </c>
      <c r="M460" s="24">
        <v>15</v>
      </c>
      <c r="N460" s="24">
        <v>5</v>
      </c>
      <c r="O460" s="24">
        <v>375</v>
      </c>
      <c r="P460" s="24">
        <v>10</v>
      </c>
      <c r="Q460" s="24">
        <v>1125</v>
      </c>
      <c r="R460" s="24">
        <v>750</v>
      </c>
      <c r="S460" s="24" t="s">
        <v>1629</v>
      </c>
      <c r="T460" s="24">
        <v>680</v>
      </c>
      <c r="U460" s="24" t="s">
        <v>28</v>
      </c>
      <c r="V460" s="28" t="s">
        <v>1661</v>
      </c>
      <c r="W460" s="24" t="s">
        <v>68</v>
      </c>
      <c r="X460" s="24" t="s">
        <v>30</v>
      </c>
    </row>
    <row r="461" spans="1:24" s="1" customFormat="1" x14ac:dyDescent="0.3">
      <c r="A461" s="24" t="s">
        <v>504</v>
      </c>
      <c r="B461" s="24" t="s">
        <v>42</v>
      </c>
      <c r="C461" s="24" t="s">
        <v>76</v>
      </c>
      <c r="D461" s="24" t="s">
        <v>26</v>
      </c>
      <c r="E461" s="24" t="s">
        <v>55</v>
      </c>
      <c r="F461" s="25">
        <v>43925</v>
      </c>
      <c r="G461" s="24" t="s">
        <v>1633</v>
      </c>
      <c r="H461" s="24" t="s">
        <v>1639</v>
      </c>
      <c r="I461" s="24">
        <v>2020</v>
      </c>
      <c r="J461" s="24" t="s">
        <v>1640</v>
      </c>
      <c r="K461" s="24" t="s">
        <v>1634</v>
      </c>
      <c r="L461" s="24">
        <v>57</v>
      </c>
      <c r="M461" s="24">
        <v>5</v>
      </c>
      <c r="N461" s="24">
        <v>2</v>
      </c>
      <c r="O461" s="24">
        <v>114</v>
      </c>
      <c r="P461" s="24">
        <v>3</v>
      </c>
      <c r="Q461" s="24">
        <v>285</v>
      </c>
      <c r="R461" s="24">
        <v>171</v>
      </c>
      <c r="S461" s="24" t="s">
        <v>1629</v>
      </c>
      <c r="T461" s="24">
        <v>5</v>
      </c>
      <c r="U461" s="24" t="s">
        <v>28</v>
      </c>
      <c r="V461" s="28" t="s">
        <v>1660</v>
      </c>
      <c r="W461" s="24" t="s">
        <v>46</v>
      </c>
      <c r="X461" s="24" t="s">
        <v>61</v>
      </c>
    </row>
    <row r="462" spans="1:24" s="1" customFormat="1" x14ac:dyDescent="0.3">
      <c r="A462" s="24" t="s">
        <v>505</v>
      </c>
      <c r="B462" s="24" t="s">
        <v>63</v>
      </c>
      <c r="C462" s="24" t="s">
        <v>70</v>
      </c>
      <c r="D462" s="24" t="s">
        <v>49</v>
      </c>
      <c r="E462" s="24" t="s">
        <v>55</v>
      </c>
      <c r="F462" s="25">
        <v>43926</v>
      </c>
      <c r="G462" s="24" t="s">
        <v>1635</v>
      </c>
      <c r="H462" s="24" t="s">
        <v>1639</v>
      </c>
      <c r="I462" s="24">
        <v>2020</v>
      </c>
      <c r="J462" s="24" t="s">
        <v>1640</v>
      </c>
      <c r="K462" s="24" t="s">
        <v>1634</v>
      </c>
      <c r="L462" s="24">
        <v>96</v>
      </c>
      <c r="M462" s="24">
        <v>40</v>
      </c>
      <c r="N462" s="24">
        <v>7</v>
      </c>
      <c r="O462" s="24">
        <v>672</v>
      </c>
      <c r="P462" s="24">
        <v>33</v>
      </c>
      <c r="Q462" s="24">
        <v>3840</v>
      </c>
      <c r="R462" s="24">
        <v>3168</v>
      </c>
      <c r="S462" s="24" t="s">
        <v>1629</v>
      </c>
      <c r="T462" s="24">
        <v>973</v>
      </c>
      <c r="U462" s="24" t="s">
        <v>39</v>
      </c>
      <c r="V462" s="28" t="s">
        <v>1660</v>
      </c>
      <c r="W462" s="24" t="s">
        <v>46</v>
      </c>
      <c r="X462" s="24" t="s">
        <v>30</v>
      </c>
    </row>
    <row r="463" spans="1:24" s="1" customFormat="1" x14ac:dyDescent="0.3">
      <c r="A463" s="24" t="s">
        <v>506</v>
      </c>
      <c r="B463" s="24" t="s">
        <v>42</v>
      </c>
      <c r="C463" s="24" t="s">
        <v>76</v>
      </c>
      <c r="D463" s="24" t="s">
        <v>66</v>
      </c>
      <c r="E463" s="24" t="s">
        <v>45</v>
      </c>
      <c r="F463" s="25">
        <v>43927</v>
      </c>
      <c r="G463" s="24" t="s">
        <v>1636</v>
      </c>
      <c r="H463" s="24" t="s">
        <v>1639</v>
      </c>
      <c r="I463" s="24">
        <v>2020</v>
      </c>
      <c r="J463" s="24" t="s">
        <v>1640</v>
      </c>
      <c r="K463" s="24" t="s">
        <v>1628</v>
      </c>
      <c r="L463" s="24">
        <v>87</v>
      </c>
      <c r="M463" s="24">
        <v>25</v>
      </c>
      <c r="N463" s="24">
        <v>10</v>
      </c>
      <c r="O463" s="24">
        <v>870</v>
      </c>
      <c r="P463" s="24">
        <v>15</v>
      </c>
      <c r="Q463" s="24">
        <v>2175</v>
      </c>
      <c r="R463" s="24">
        <v>1305</v>
      </c>
      <c r="S463" s="24" t="s">
        <v>1629</v>
      </c>
      <c r="T463" s="24">
        <v>204</v>
      </c>
      <c r="U463" s="24" t="s">
        <v>39</v>
      </c>
      <c r="V463" s="28" t="s">
        <v>1661</v>
      </c>
      <c r="W463" s="24" t="s">
        <v>29</v>
      </c>
      <c r="X463" s="24" t="s">
        <v>61</v>
      </c>
    </row>
    <row r="464" spans="1:24" s="1" customFormat="1" x14ac:dyDescent="0.3">
      <c r="A464" s="24" t="s">
        <v>507</v>
      </c>
      <c r="B464" s="24" t="s">
        <v>63</v>
      </c>
      <c r="C464" s="24" t="s">
        <v>70</v>
      </c>
      <c r="D464" s="24" t="s">
        <v>26</v>
      </c>
      <c r="E464" s="24" t="s">
        <v>38</v>
      </c>
      <c r="F464" s="25">
        <v>43928</v>
      </c>
      <c r="G464" s="24" t="s">
        <v>1625</v>
      </c>
      <c r="H464" s="24" t="s">
        <v>1639</v>
      </c>
      <c r="I464" s="24">
        <v>2020</v>
      </c>
      <c r="J464" s="24" t="s">
        <v>1640</v>
      </c>
      <c r="K464" s="24" t="s">
        <v>1628</v>
      </c>
      <c r="L464" s="24">
        <v>57</v>
      </c>
      <c r="M464" s="24">
        <v>5</v>
      </c>
      <c r="N464" s="24">
        <v>2</v>
      </c>
      <c r="O464" s="24">
        <v>114</v>
      </c>
      <c r="P464" s="24">
        <v>3</v>
      </c>
      <c r="Q464" s="24">
        <v>285</v>
      </c>
      <c r="R464" s="24">
        <v>171</v>
      </c>
      <c r="S464" s="24" t="s">
        <v>1629</v>
      </c>
      <c r="T464" s="24">
        <v>732</v>
      </c>
      <c r="U464" s="24" t="s">
        <v>28</v>
      </c>
      <c r="V464" s="28" t="s">
        <v>1661</v>
      </c>
      <c r="W464" s="24" t="s">
        <v>29</v>
      </c>
      <c r="X464" s="24" t="s">
        <v>30</v>
      </c>
    </row>
    <row r="465" spans="1:24" s="1" customFormat="1" x14ac:dyDescent="0.3">
      <c r="A465" s="24" t="s">
        <v>508</v>
      </c>
      <c r="B465" s="24" t="s">
        <v>42</v>
      </c>
      <c r="C465" s="24" t="s">
        <v>36</v>
      </c>
      <c r="D465" s="24" t="s">
        <v>44</v>
      </c>
      <c r="E465" s="24" t="s">
        <v>55</v>
      </c>
      <c r="F465" s="25">
        <v>43929</v>
      </c>
      <c r="G465" s="24" t="s">
        <v>1630</v>
      </c>
      <c r="H465" s="24" t="s">
        <v>1639</v>
      </c>
      <c r="I465" s="24">
        <v>2020</v>
      </c>
      <c r="J465" s="24" t="s">
        <v>1640</v>
      </c>
      <c r="K465" s="24" t="s">
        <v>1628</v>
      </c>
      <c r="L465" s="24">
        <v>39</v>
      </c>
      <c r="M465" s="24">
        <v>15</v>
      </c>
      <c r="N465" s="24">
        <v>5</v>
      </c>
      <c r="O465" s="24">
        <v>195</v>
      </c>
      <c r="P465" s="24">
        <v>10</v>
      </c>
      <c r="Q465" s="24">
        <v>585</v>
      </c>
      <c r="R465" s="24">
        <v>390</v>
      </c>
      <c r="S465" s="24" t="s">
        <v>1629</v>
      </c>
      <c r="T465" s="24">
        <v>624</v>
      </c>
      <c r="U465" s="24" t="s">
        <v>28</v>
      </c>
      <c r="V465" s="28" t="s">
        <v>1660</v>
      </c>
      <c r="W465" s="24" t="s">
        <v>68</v>
      </c>
      <c r="X465" s="24" t="s">
        <v>30</v>
      </c>
    </row>
    <row r="466" spans="1:24" s="1" customFormat="1" x14ac:dyDescent="0.3">
      <c r="A466" s="24" t="s">
        <v>509</v>
      </c>
      <c r="B466" s="24" t="s">
        <v>32</v>
      </c>
      <c r="C466" s="24" t="s">
        <v>72</v>
      </c>
      <c r="D466" s="24" t="s">
        <v>58</v>
      </c>
      <c r="E466" s="24" t="s">
        <v>59</v>
      </c>
      <c r="F466" s="25">
        <v>43930</v>
      </c>
      <c r="G466" s="24" t="s">
        <v>1631</v>
      </c>
      <c r="H466" s="24" t="s">
        <v>1639</v>
      </c>
      <c r="I466" s="24">
        <v>2020</v>
      </c>
      <c r="J466" s="24" t="s">
        <v>1640</v>
      </c>
      <c r="K466" s="24" t="s">
        <v>1628</v>
      </c>
      <c r="L466" s="24">
        <v>73</v>
      </c>
      <c r="M466" s="24">
        <v>10</v>
      </c>
      <c r="N466" s="24">
        <v>4</v>
      </c>
      <c r="O466" s="24">
        <v>292</v>
      </c>
      <c r="P466" s="24">
        <v>6</v>
      </c>
      <c r="Q466" s="24">
        <v>730</v>
      </c>
      <c r="R466" s="24">
        <v>438</v>
      </c>
      <c r="S466" s="24" t="s">
        <v>1629</v>
      </c>
      <c r="T466" s="24">
        <v>627</v>
      </c>
      <c r="U466" s="24" t="s">
        <v>39</v>
      </c>
      <c r="V466" s="28" t="s">
        <v>1660</v>
      </c>
      <c r="W466" s="24" t="s">
        <v>29</v>
      </c>
      <c r="X466" s="24" t="s">
        <v>30</v>
      </c>
    </row>
    <row r="467" spans="1:24" s="1" customFormat="1" x14ac:dyDescent="0.3">
      <c r="A467" s="24" t="s">
        <v>510</v>
      </c>
      <c r="B467" s="24" t="s">
        <v>42</v>
      </c>
      <c r="C467" s="24" t="s">
        <v>70</v>
      </c>
      <c r="D467" s="24" t="s">
        <v>49</v>
      </c>
      <c r="E467" s="24" t="s">
        <v>55</v>
      </c>
      <c r="F467" s="25">
        <v>43931</v>
      </c>
      <c r="G467" s="24" t="s">
        <v>1632</v>
      </c>
      <c r="H467" s="24" t="s">
        <v>1639</v>
      </c>
      <c r="I467" s="24">
        <v>2020</v>
      </c>
      <c r="J467" s="24" t="s">
        <v>1640</v>
      </c>
      <c r="K467" s="24" t="s">
        <v>1628</v>
      </c>
      <c r="L467" s="24">
        <v>54</v>
      </c>
      <c r="M467" s="24">
        <v>40</v>
      </c>
      <c r="N467" s="24">
        <v>7</v>
      </c>
      <c r="O467" s="24">
        <v>378</v>
      </c>
      <c r="P467" s="24">
        <v>33</v>
      </c>
      <c r="Q467" s="24">
        <v>2160</v>
      </c>
      <c r="R467" s="24">
        <v>1782</v>
      </c>
      <c r="S467" s="24" t="s">
        <v>1629</v>
      </c>
      <c r="T467" s="24">
        <v>201</v>
      </c>
      <c r="U467" s="24" t="s">
        <v>28</v>
      </c>
      <c r="V467" s="28" t="s">
        <v>1661</v>
      </c>
      <c r="W467" s="24" t="s">
        <v>29</v>
      </c>
      <c r="X467" s="24" t="s">
        <v>61</v>
      </c>
    </row>
    <row r="468" spans="1:24" s="1" customFormat="1" x14ac:dyDescent="0.3">
      <c r="A468" s="24" t="s">
        <v>260</v>
      </c>
      <c r="B468" s="24" t="s">
        <v>42</v>
      </c>
      <c r="C468" s="24" t="s">
        <v>43</v>
      </c>
      <c r="D468" s="24" t="s">
        <v>34</v>
      </c>
      <c r="E468" s="24" t="s">
        <v>55</v>
      </c>
      <c r="F468" s="25">
        <v>43932</v>
      </c>
      <c r="G468" s="24" t="s">
        <v>1633</v>
      </c>
      <c r="H468" s="24" t="s">
        <v>1639</v>
      </c>
      <c r="I468" s="24">
        <v>2020</v>
      </c>
      <c r="J468" s="24" t="s">
        <v>1640</v>
      </c>
      <c r="K468" s="24" t="s">
        <v>1634</v>
      </c>
      <c r="L468" s="24">
        <v>36</v>
      </c>
      <c r="M468" s="24">
        <v>5</v>
      </c>
      <c r="N468" s="24">
        <v>3</v>
      </c>
      <c r="O468" s="24">
        <v>108</v>
      </c>
      <c r="P468" s="24">
        <v>2</v>
      </c>
      <c r="Q468" s="24">
        <v>180</v>
      </c>
      <c r="R468" s="24">
        <v>72</v>
      </c>
      <c r="S468" s="24" t="s">
        <v>1629</v>
      </c>
      <c r="T468" s="24">
        <v>325</v>
      </c>
      <c r="U468" s="24" t="s">
        <v>39</v>
      </c>
      <c r="V468" s="28" t="s">
        <v>1661</v>
      </c>
      <c r="W468" s="24" t="s">
        <v>46</v>
      </c>
      <c r="X468" s="24" t="s">
        <v>30</v>
      </c>
    </row>
    <row r="469" spans="1:24" s="1" customFormat="1" x14ac:dyDescent="0.3">
      <c r="A469" s="24" t="s">
        <v>511</v>
      </c>
      <c r="B469" s="24" t="s">
        <v>24</v>
      </c>
      <c r="C469" s="24" t="s">
        <v>36</v>
      </c>
      <c r="D469" s="24" t="s">
        <v>66</v>
      </c>
      <c r="E469" s="24" t="s">
        <v>59</v>
      </c>
      <c r="F469" s="25">
        <v>43933</v>
      </c>
      <c r="G469" s="24" t="s">
        <v>1635</v>
      </c>
      <c r="H469" s="24" t="s">
        <v>1639</v>
      </c>
      <c r="I469" s="24">
        <v>2020</v>
      </c>
      <c r="J469" s="24" t="s">
        <v>1640</v>
      </c>
      <c r="K469" s="24" t="s">
        <v>1634</v>
      </c>
      <c r="L469" s="24">
        <v>57</v>
      </c>
      <c r="M469" s="24">
        <v>25</v>
      </c>
      <c r="N469" s="24">
        <v>10</v>
      </c>
      <c r="O469" s="24">
        <v>570</v>
      </c>
      <c r="P469" s="24">
        <v>15</v>
      </c>
      <c r="Q469" s="24">
        <v>1425</v>
      </c>
      <c r="R469" s="24">
        <v>855</v>
      </c>
      <c r="S469" s="24" t="s">
        <v>1629</v>
      </c>
      <c r="T469" s="24">
        <v>308</v>
      </c>
      <c r="U469" s="24" t="s">
        <v>28</v>
      </c>
      <c r="V469" s="28" t="s">
        <v>1660</v>
      </c>
      <c r="W469" s="24" t="s">
        <v>68</v>
      </c>
      <c r="X469" s="24" t="s">
        <v>30</v>
      </c>
    </row>
    <row r="470" spans="1:24" s="1" customFormat="1" x14ac:dyDescent="0.3">
      <c r="A470" s="24" t="s">
        <v>512</v>
      </c>
      <c r="B470" s="24" t="s">
        <v>32</v>
      </c>
      <c r="C470" s="24" t="s">
        <v>72</v>
      </c>
      <c r="D470" s="24" t="s">
        <v>58</v>
      </c>
      <c r="E470" s="24" t="s">
        <v>45</v>
      </c>
      <c r="F470" s="25">
        <v>43934</v>
      </c>
      <c r="G470" s="24" t="s">
        <v>1636</v>
      </c>
      <c r="H470" s="24" t="s">
        <v>1639</v>
      </c>
      <c r="I470" s="24">
        <v>2020</v>
      </c>
      <c r="J470" s="24" t="s">
        <v>1640</v>
      </c>
      <c r="K470" s="24" t="s">
        <v>1628</v>
      </c>
      <c r="L470" s="24">
        <v>11</v>
      </c>
      <c r="M470" s="24">
        <v>10</v>
      </c>
      <c r="N470" s="24">
        <v>4</v>
      </c>
      <c r="O470" s="24">
        <v>44</v>
      </c>
      <c r="P470" s="24">
        <v>6</v>
      </c>
      <c r="Q470" s="24">
        <v>110</v>
      </c>
      <c r="R470" s="24">
        <v>66</v>
      </c>
      <c r="S470" s="24" t="s">
        <v>1629</v>
      </c>
      <c r="T470" s="24">
        <v>7</v>
      </c>
      <c r="U470" s="24" t="s">
        <v>28</v>
      </c>
      <c r="V470" s="28" t="s">
        <v>1661</v>
      </c>
      <c r="W470" s="24" t="s">
        <v>68</v>
      </c>
      <c r="X470" s="24" t="s">
        <v>61</v>
      </c>
    </row>
    <row r="471" spans="1:24" s="1" customFormat="1" x14ac:dyDescent="0.3">
      <c r="A471" s="24" t="s">
        <v>513</v>
      </c>
      <c r="B471" s="24" t="s">
        <v>32</v>
      </c>
      <c r="C471" s="24" t="s">
        <v>54</v>
      </c>
      <c r="D471" s="24" t="s">
        <v>44</v>
      </c>
      <c r="E471" s="24" t="s">
        <v>55</v>
      </c>
      <c r="F471" s="25">
        <v>43935</v>
      </c>
      <c r="G471" s="24" t="s">
        <v>1625</v>
      </c>
      <c r="H471" s="24" t="s">
        <v>1639</v>
      </c>
      <c r="I471" s="24">
        <v>2020</v>
      </c>
      <c r="J471" s="24" t="s">
        <v>1640</v>
      </c>
      <c r="K471" s="24" t="s">
        <v>1628</v>
      </c>
      <c r="L471" s="24">
        <v>66</v>
      </c>
      <c r="M471" s="24">
        <v>15</v>
      </c>
      <c r="N471" s="24">
        <v>5</v>
      </c>
      <c r="O471" s="24">
        <v>330</v>
      </c>
      <c r="P471" s="24">
        <v>10</v>
      </c>
      <c r="Q471" s="24">
        <v>990</v>
      </c>
      <c r="R471" s="24">
        <v>660</v>
      </c>
      <c r="S471" s="24" t="s">
        <v>1629</v>
      </c>
      <c r="T471" s="24">
        <v>77</v>
      </c>
      <c r="U471" s="24" t="s">
        <v>28</v>
      </c>
      <c r="V471" s="28" t="s">
        <v>1660</v>
      </c>
      <c r="W471" s="24" t="s">
        <v>29</v>
      </c>
      <c r="X471" s="24" t="s">
        <v>47</v>
      </c>
    </row>
    <row r="472" spans="1:24" s="1" customFormat="1" x14ac:dyDescent="0.3">
      <c r="A472" s="24" t="s">
        <v>80</v>
      </c>
      <c r="B472" s="24" t="s">
        <v>32</v>
      </c>
      <c r="C472" s="24" t="s">
        <v>70</v>
      </c>
      <c r="D472" s="24" t="s">
        <v>66</v>
      </c>
      <c r="E472" s="24" t="s">
        <v>55</v>
      </c>
      <c r="F472" s="25">
        <v>43936</v>
      </c>
      <c r="G472" s="24" t="s">
        <v>1630</v>
      </c>
      <c r="H472" s="24" t="s">
        <v>1639</v>
      </c>
      <c r="I472" s="24">
        <v>2020</v>
      </c>
      <c r="J472" s="24" t="s">
        <v>1640</v>
      </c>
      <c r="K472" s="24" t="s">
        <v>1628</v>
      </c>
      <c r="L472" s="24">
        <v>72</v>
      </c>
      <c r="M472" s="24">
        <v>25</v>
      </c>
      <c r="N472" s="24">
        <v>10</v>
      </c>
      <c r="O472" s="24">
        <v>720</v>
      </c>
      <c r="P472" s="24">
        <v>15</v>
      </c>
      <c r="Q472" s="24">
        <v>1800</v>
      </c>
      <c r="R472" s="24">
        <v>1080</v>
      </c>
      <c r="S472" s="24" t="s">
        <v>1629</v>
      </c>
      <c r="T472" s="24">
        <v>314</v>
      </c>
      <c r="U472" s="24" t="s">
        <v>28</v>
      </c>
      <c r="V472" s="28" t="s">
        <v>1661</v>
      </c>
      <c r="W472" s="24" t="s">
        <v>46</v>
      </c>
      <c r="X472" s="24" t="s">
        <v>30</v>
      </c>
    </row>
    <row r="473" spans="1:24" s="1" customFormat="1" x14ac:dyDescent="0.3">
      <c r="A473" s="24" t="s">
        <v>363</v>
      </c>
      <c r="B473" s="24" t="s">
        <v>42</v>
      </c>
      <c r="C473" s="24" t="s">
        <v>52</v>
      </c>
      <c r="D473" s="24" t="s">
        <v>44</v>
      </c>
      <c r="E473" s="24" t="s">
        <v>50</v>
      </c>
      <c r="F473" s="25">
        <v>43937</v>
      </c>
      <c r="G473" s="24" t="s">
        <v>1631</v>
      </c>
      <c r="H473" s="24" t="s">
        <v>1639</v>
      </c>
      <c r="I473" s="24">
        <v>2020</v>
      </c>
      <c r="J473" s="24" t="s">
        <v>1640</v>
      </c>
      <c r="K473" s="24" t="s">
        <v>1628</v>
      </c>
      <c r="L473" s="24">
        <v>38</v>
      </c>
      <c r="M473" s="24">
        <v>15</v>
      </c>
      <c r="N473" s="24">
        <v>5</v>
      </c>
      <c r="O473" s="24">
        <v>190</v>
      </c>
      <c r="P473" s="24">
        <v>10</v>
      </c>
      <c r="Q473" s="24">
        <v>570</v>
      </c>
      <c r="R473" s="24">
        <v>380</v>
      </c>
      <c r="S473" s="24" t="s">
        <v>1629</v>
      </c>
      <c r="T473" s="24">
        <v>324</v>
      </c>
      <c r="U473" s="24" t="s">
        <v>39</v>
      </c>
      <c r="V473" s="28" t="s">
        <v>1660</v>
      </c>
      <c r="W473" s="24" t="s">
        <v>46</v>
      </c>
      <c r="X473" s="24" t="s">
        <v>47</v>
      </c>
    </row>
    <row r="474" spans="1:24" s="1" customFormat="1" x14ac:dyDescent="0.3">
      <c r="A474" s="24" t="s">
        <v>514</v>
      </c>
      <c r="B474" s="24" t="s">
        <v>24</v>
      </c>
      <c r="C474" s="24" t="s">
        <v>70</v>
      </c>
      <c r="D474" s="24" t="s">
        <v>44</v>
      </c>
      <c r="E474" s="24" t="s">
        <v>38</v>
      </c>
      <c r="F474" s="25">
        <v>43938</v>
      </c>
      <c r="G474" s="24" t="s">
        <v>1632</v>
      </c>
      <c r="H474" s="24" t="s">
        <v>1639</v>
      </c>
      <c r="I474" s="24">
        <v>2020</v>
      </c>
      <c r="J474" s="24" t="s">
        <v>1640</v>
      </c>
      <c r="K474" s="24" t="s">
        <v>1628</v>
      </c>
      <c r="L474" s="24">
        <v>74</v>
      </c>
      <c r="M474" s="24">
        <v>15</v>
      </c>
      <c r="N474" s="24">
        <v>5</v>
      </c>
      <c r="O474" s="24">
        <v>370</v>
      </c>
      <c r="P474" s="24">
        <v>10</v>
      </c>
      <c r="Q474" s="24">
        <v>1110</v>
      </c>
      <c r="R474" s="24">
        <v>740</v>
      </c>
      <c r="S474" s="24" t="s">
        <v>1629</v>
      </c>
      <c r="T474" s="24">
        <v>422</v>
      </c>
      <c r="U474" s="24" t="s">
        <v>28</v>
      </c>
      <c r="V474" s="28" t="s">
        <v>1660</v>
      </c>
      <c r="W474" s="24" t="s">
        <v>29</v>
      </c>
      <c r="X474" s="24" t="s">
        <v>30</v>
      </c>
    </row>
    <row r="475" spans="1:24" s="1" customFormat="1" x14ac:dyDescent="0.3">
      <c r="A475" s="24" t="s">
        <v>515</v>
      </c>
      <c r="B475" s="24" t="s">
        <v>32</v>
      </c>
      <c r="C475" s="24" t="s">
        <v>43</v>
      </c>
      <c r="D475" s="24" t="s">
        <v>44</v>
      </c>
      <c r="E475" s="24" t="s">
        <v>50</v>
      </c>
      <c r="F475" s="25">
        <v>43939</v>
      </c>
      <c r="G475" s="24" t="s">
        <v>1633</v>
      </c>
      <c r="H475" s="24" t="s">
        <v>1639</v>
      </c>
      <c r="I475" s="24">
        <v>2020</v>
      </c>
      <c r="J475" s="24" t="s">
        <v>1640</v>
      </c>
      <c r="K475" s="24" t="s">
        <v>1634</v>
      </c>
      <c r="L475" s="24">
        <v>42</v>
      </c>
      <c r="M475" s="24">
        <v>15</v>
      </c>
      <c r="N475" s="24">
        <v>5</v>
      </c>
      <c r="O475" s="24">
        <v>210</v>
      </c>
      <c r="P475" s="24">
        <v>10</v>
      </c>
      <c r="Q475" s="24">
        <v>630</v>
      </c>
      <c r="R475" s="24">
        <v>420</v>
      </c>
      <c r="S475" s="24" t="s">
        <v>1629</v>
      </c>
      <c r="T475" s="24">
        <v>537</v>
      </c>
      <c r="U475" s="24" t="s">
        <v>28</v>
      </c>
      <c r="V475" s="28" t="s">
        <v>1661</v>
      </c>
      <c r="W475" s="24" t="s">
        <v>40</v>
      </c>
      <c r="X475" s="24" t="s">
        <v>61</v>
      </c>
    </row>
    <row r="476" spans="1:24" s="1" customFormat="1" x14ac:dyDescent="0.3">
      <c r="A476" s="24" t="s">
        <v>516</v>
      </c>
      <c r="B476" s="24" t="s">
        <v>24</v>
      </c>
      <c r="C476" s="24" t="s">
        <v>33</v>
      </c>
      <c r="D476" s="24" t="s">
        <v>66</v>
      </c>
      <c r="E476" s="24" t="s">
        <v>55</v>
      </c>
      <c r="F476" s="25">
        <v>43940</v>
      </c>
      <c r="G476" s="24" t="s">
        <v>1635</v>
      </c>
      <c r="H476" s="24" t="s">
        <v>1639</v>
      </c>
      <c r="I476" s="24">
        <v>2020</v>
      </c>
      <c r="J476" s="24" t="s">
        <v>1640</v>
      </c>
      <c r="K476" s="24" t="s">
        <v>1634</v>
      </c>
      <c r="L476" s="24">
        <v>74</v>
      </c>
      <c r="M476" s="24">
        <v>25</v>
      </c>
      <c r="N476" s="24">
        <v>10</v>
      </c>
      <c r="O476" s="24">
        <v>740</v>
      </c>
      <c r="P476" s="24">
        <v>15</v>
      </c>
      <c r="Q476" s="24">
        <v>1850</v>
      </c>
      <c r="R476" s="24">
        <v>1110</v>
      </c>
      <c r="S476" s="24" t="s">
        <v>1629</v>
      </c>
      <c r="T476" s="24">
        <v>843</v>
      </c>
      <c r="U476" s="24" t="s">
        <v>39</v>
      </c>
      <c r="V476" s="28" t="s">
        <v>1660</v>
      </c>
      <c r="W476" s="24" t="s">
        <v>29</v>
      </c>
      <c r="X476" s="24" t="s">
        <v>30</v>
      </c>
    </row>
    <row r="477" spans="1:24" s="1" customFormat="1" x14ac:dyDescent="0.3">
      <c r="A477" s="24" t="s">
        <v>517</v>
      </c>
      <c r="B477" s="24" t="s">
        <v>24</v>
      </c>
      <c r="C477" s="24" t="s">
        <v>76</v>
      </c>
      <c r="D477" s="24" t="s">
        <v>49</v>
      </c>
      <c r="E477" s="24" t="s">
        <v>55</v>
      </c>
      <c r="F477" s="25">
        <v>43941</v>
      </c>
      <c r="G477" s="24" t="s">
        <v>1636</v>
      </c>
      <c r="H477" s="24" t="s">
        <v>1639</v>
      </c>
      <c r="I477" s="24">
        <v>2020</v>
      </c>
      <c r="J477" s="24" t="s">
        <v>1640</v>
      </c>
      <c r="K477" s="24" t="s">
        <v>1628</v>
      </c>
      <c r="L477" s="24">
        <v>20</v>
      </c>
      <c r="M477" s="24">
        <v>40</v>
      </c>
      <c r="N477" s="24">
        <v>7</v>
      </c>
      <c r="O477" s="24">
        <v>140</v>
      </c>
      <c r="P477" s="24">
        <v>33</v>
      </c>
      <c r="Q477" s="24">
        <v>800</v>
      </c>
      <c r="R477" s="24">
        <v>660</v>
      </c>
      <c r="S477" s="24" t="s">
        <v>1629</v>
      </c>
      <c r="T477" s="24">
        <v>946</v>
      </c>
      <c r="U477" s="24" t="s">
        <v>28</v>
      </c>
      <c r="V477" s="28" t="s">
        <v>1660</v>
      </c>
      <c r="W477" s="24" t="s">
        <v>68</v>
      </c>
      <c r="X477" s="24" t="s">
        <v>30</v>
      </c>
    </row>
    <row r="478" spans="1:24" s="1" customFormat="1" x14ac:dyDescent="0.3">
      <c r="A478" s="24" t="s">
        <v>518</v>
      </c>
      <c r="B478" s="24" t="s">
        <v>32</v>
      </c>
      <c r="C478" s="24" t="s">
        <v>70</v>
      </c>
      <c r="D478" s="24" t="s">
        <v>34</v>
      </c>
      <c r="E478" s="24" t="s">
        <v>55</v>
      </c>
      <c r="F478" s="25">
        <v>43942</v>
      </c>
      <c r="G478" s="24" t="s">
        <v>1625</v>
      </c>
      <c r="H478" s="24" t="s">
        <v>1639</v>
      </c>
      <c r="I478" s="24">
        <v>2020</v>
      </c>
      <c r="J478" s="24" t="s">
        <v>1640</v>
      </c>
      <c r="K478" s="24" t="s">
        <v>1628</v>
      </c>
      <c r="L478" s="24">
        <v>51</v>
      </c>
      <c r="M478" s="24">
        <v>5</v>
      </c>
      <c r="N478" s="24">
        <v>3</v>
      </c>
      <c r="O478" s="24">
        <v>153</v>
      </c>
      <c r="P478" s="24">
        <v>2</v>
      </c>
      <c r="Q478" s="24">
        <v>255</v>
      </c>
      <c r="R478" s="24">
        <v>102</v>
      </c>
      <c r="S478" s="24" t="s">
        <v>1629</v>
      </c>
      <c r="T478" s="24">
        <v>239</v>
      </c>
      <c r="U478" s="24" t="s">
        <v>28</v>
      </c>
      <c r="V478" s="28" t="s">
        <v>1661</v>
      </c>
      <c r="W478" s="24" t="s">
        <v>40</v>
      </c>
      <c r="X478" s="24" t="s">
        <v>30</v>
      </c>
    </row>
    <row r="479" spans="1:24" s="1" customFormat="1" x14ac:dyDescent="0.3">
      <c r="A479" s="24" t="s">
        <v>519</v>
      </c>
      <c r="B479" s="24" t="s">
        <v>63</v>
      </c>
      <c r="C479" s="24" t="s">
        <v>76</v>
      </c>
      <c r="D479" s="24" t="s">
        <v>66</v>
      </c>
      <c r="E479" s="24" t="s">
        <v>45</v>
      </c>
      <c r="F479" s="25">
        <v>43943</v>
      </c>
      <c r="G479" s="24" t="s">
        <v>1630</v>
      </c>
      <c r="H479" s="24" t="s">
        <v>1639</v>
      </c>
      <c r="I479" s="24">
        <v>2020</v>
      </c>
      <c r="J479" s="24" t="s">
        <v>1640</v>
      </c>
      <c r="K479" s="24" t="s">
        <v>1628</v>
      </c>
      <c r="L479" s="24">
        <v>62</v>
      </c>
      <c r="M479" s="24">
        <v>25</v>
      </c>
      <c r="N479" s="24">
        <v>10</v>
      </c>
      <c r="O479" s="24">
        <v>620</v>
      </c>
      <c r="P479" s="24">
        <v>15</v>
      </c>
      <c r="Q479" s="24">
        <v>1550</v>
      </c>
      <c r="R479" s="24">
        <v>930</v>
      </c>
      <c r="S479" s="24" t="s">
        <v>1629</v>
      </c>
      <c r="T479" s="24">
        <v>281</v>
      </c>
      <c r="U479" s="24" t="s">
        <v>39</v>
      </c>
      <c r="V479" s="28" t="s">
        <v>1661</v>
      </c>
      <c r="W479" s="24" t="s">
        <v>29</v>
      </c>
      <c r="X479" s="24" t="s">
        <v>61</v>
      </c>
    </row>
    <row r="480" spans="1:24" s="1" customFormat="1" x14ac:dyDescent="0.3">
      <c r="A480" s="24" t="s">
        <v>520</v>
      </c>
      <c r="B480" s="24" t="s">
        <v>32</v>
      </c>
      <c r="C480" s="24" t="s">
        <v>76</v>
      </c>
      <c r="D480" s="24" t="s">
        <v>26</v>
      </c>
      <c r="E480" s="24" t="s">
        <v>50</v>
      </c>
      <c r="F480" s="25">
        <v>43944</v>
      </c>
      <c r="G480" s="24" t="s">
        <v>1631</v>
      </c>
      <c r="H480" s="24" t="s">
        <v>1639</v>
      </c>
      <c r="I480" s="24">
        <v>2020</v>
      </c>
      <c r="J480" s="24" t="s">
        <v>1640</v>
      </c>
      <c r="K480" s="24" t="s">
        <v>1628</v>
      </c>
      <c r="L480" s="24">
        <v>18</v>
      </c>
      <c r="M480" s="24">
        <v>5</v>
      </c>
      <c r="N480" s="24">
        <v>2</v>
      </c>
      <c r="O480" s="24">
        <v>36</v>
      </c>
      <c r="P480" s="24">
        <v>3</v>
      </c>
      <c r="Q480" s="24">
        <v>90</v>
      </c>
      <c r="R480" s="24">
        <v>54</v>
      </c>
      <c r="S480" s="24" t="s">
        <v>1629</v>
      </c>
      <c r="T480" s="24">
        <v>174</v>
      </c>
      <c r="U480" s="24" t="s">
        <v>28</v>
      </c>
      <c r="V480" s="28" t="s">
        <v>1660</v>
      </c>
      <c r="W480" s="24" t="s">
        <v>40</v>
      </c>
      <c r="X480" s="24" t="s">
        <v>61</v>
      </c>
    </row>
    <row r="481" spans="1:24" s="1" customFormat="1" x14ac:dyDescent="0.3">
      <c r="A481" s="24" t="s">
        <v>521</v>
      </c>
      <c r="B481" s="24" t="s">
        <v>63</v>
      </c>
      <c r="C481" s="24" t="s">
        <v>36</v>
      </c>
      <c r="D481" s="24" t="s">
        <v>26</v>
      </c>
      <c r="E481" s="24" t="s">
        <v>50</v>
      </c>
      <c r="F481" s="25">
        <v>43945</v>
      </c>
      <c r="G481" s="24" t="s">
        <v>1632</v>
      </c>
      <c r="H481" s="24" t="s">
        <v>1639</v>
      </c>
      <c r="I481" s="24">
        <v>2020</v>
      </c>
      <c r="J481" s="24" t="s">
        <v>1640</v>
      </c>
      <c r="K481" s="24" t="s">
        <v>1628</v>
      </c>
      <c r="L481" s="24">
        <v>64</v>
      </c>
      <c r="M481" s="24">
        <v>5</v>
      </c>
      <c r="N481" s="24">
        <v>2</v>
      </c>
      <c r="O481" s="24">
        <v>128</v>
      </c>
      <c r="P481" s="24">
        <v>3</v>
      </c>
      <c r="Q481" s="24">
        <v>320</v>
      </c>
      <c r="R481" s="24">
        <v>192</v>
      </c>
      <c r="S481" s="24" t="s">
        <v>1629</v>
      </c>
      <c r="T481" s="24">
        <v>89</v>
      </c>
      <c r="U481" s="24" t="s">
        <v>39</v>
      </c>
      <c r="V481" s="28" t="s">
        <v>1660</v>
      </c>
      <c r="W481" s="24" t="s">
        <v>40</v>
      </c>
      <c r="X481" s="24" t="s">
        <v>30</v>
      </c>
    </row>
    <row r="482" spans="1:24" s="1" customFormat="1" x14ac:dyDescent="0.3">
      <c r="A482" s="24" t="s">
        <v>522</v>
      </c>
      <c r="B482" s="24" t="s">
        <v>42</v>
      </c>
      <c r="C482" s="24" t="s">
        <v>36</v>
      </c>
      <c r="D482" s="24" t="s">
        <v>58</v>
      </c>
      <c r="E482" s="24" t="s">
        <v>55</v>
      </c>
      <c r="F482" s="25">
        <v>43946</v>
      </c>
      <c r="G482" s="24" t="s">
        <v>1633</v>
      </c>
      <c r="H482" s="24" t="s">
        <v>1639</v>
      </c>
      <c r="I482" s="24">
        <v>2020</v>
      </c>
      <c r="J482" s="24" t="s">
        <v>1640</v>
      </c>
      <c r="K482" s="24" t="s">
        <v>1634</v>
      </c>
      <c r="L482" s="24">
        <v>59</v>
      </c>
      <c r="M482" s="24">
        <v>10</v>
      </c>
      <c r="N482" s="24">
        <v>4</v>
      </c>
      <c r="O482" s="24">
        <v>236</v>
      </c>
      <c r="P482" s="24">
        <v>6</v>
      </c>
      <c r="Q482" s="24">
        <v>590</v>
      </c>
      <c r="R482" s="24">
        <v>354</v>
      </c>
      <c r="S482" s="24" t="s">
        <v>1629</v>
      </c>
      <c r="T482" s="24">
        <v>421</v>
      </c>
      <c r="U482" s="24" t="s">
        <v>28</v>
      </c>
      <c r="V482" s="28" t="s">
        <v>1661</v>
      </c>
      <c r="W482" s="24" t="s">
        <v>29</v>
      </c>
      <c r="X482" s="24" t="s">
        <v>30</v>
      </c>
    </row>
    <row r="483" spans="1:24" s="1" customFormat="1" x14ac:dyDescent="0.3">
      <c r="A483" s="24" t="s">
        <v>523</v>
      </c>
      <c r="B483" s="24" t="s">
        <v>32</v>
      </c>
      <c r="C483" s="24" t="s">
        <v>36</v>
      </c>
      <c r="D483" s="24" t="s">
        <v>58</v>
      </c>
      <c r="E483" s="24" t="s">
        <v>50</v>
      </c>
      <c r="F483" s="25">
        <v>43947</v>
      </c>
      <c r="G483" s="24" t="s">
        <v>1635</v>
      </c>
      <c r="H483" s="24" t="s">
        <v>1639</v>
      </c>
      <c r="I483" s="24">
        <v>2020</v>
      </c>
      <c r="J483" s="24" t="s">
        <v>1640</v>
      </c>
      <c r="K483" s="24" t="s">
        <v>1634</v>
      </c>
      <c r="L483" s="24">
        <v>97</v>
      </c>
      <c r="M483" s="24">
        <v>10</v>
      </c>
      <c r="N483" s="24">
        <v>4</v>
      </c>
      <c r="O483" s="24">
        <v>388</v>
      </c>
      <c r="P483" s="24">
        <v>6</v>
      </c>
      <c r="Q483" s="24">
        <v>970</v>
      </c>
      <c r="R483" s="24">
        <v>582</v>
      </c>
      <c r="S483" s="24" t="s">
        <v>1629</v>
      </c>
      <c r="T483" s="24">
        <v>846</v>
      </c>
      <c r="U483" s="24" t="s">
        <v>28</v>
      </c>
      <c r="V483" s="28" t="s">
        <v>1660</v>
      </c>
      <c r="W483" s="24" t="s">
        <v>29</v>
      </c>
      <c r="X483" s="24" t="s">
        <v>61</v>
      </c>
    </row>
    <row r="484" spans="1:24" s="1" customFormat="1" x14ac:dyDescent="0.3">
      <c r="A484" s="24" t="s">
        <v>524</v>
      </c>
      <c r="B484" s="24" t="s">
        <v>63</v>
      </c>
      <c r="C484" s="24" t="s">
        <v>76</v>
      </c>
      <c r="D484" s="24" t="s">
        <v>26</v>
      </c>
      <c r="E484" s="24" t="s">
        <v>38</v>
      </c>
      <c r="F484" s="25">
        <v>43948</v>
      </c>
      <c r="G484" s="24" t="s">
        <v>1636</v>
      </c>
      <c r="H484" s="24" t="s">
        <v>1639</v>
      </c>
      <c r="I484" s="24">
        <v>2020</v>
      </c>
      <c r="J484" s="24" t="s">
        <v>1640</v>
      </c>
      <c r="K484" s="24" t="s">
        <v>1628</v>
      </c>
      <c r="L484" s="24">
        <v>49</v>
      </c>
      <c r="M484" s="24">
        <v>5</v>
      </c>
      <c r="N484" s="24">
        <v>2</v>
      </c>
      <c r="O484" s="24">
        <v>98</v>
      </c>
      <c r="P484" s="24">
        <v>3</v>
      </c>
      <c r="Q484" s="24">
        <v>245</v>
      </c>
      <c r="R484" s="24">
        <v>147</v>
      </c>
      <c r="S484" s="24" t="s">
        <v>1629</v>
      </c>
      <c r="T484" s="24">
        <v>351</v>
      </c>
      <c r="U484" s="24" t="s">
        <v>28</v>
      </c>
      <c r="V484" s="28" t="s">
        <v>1661</v>
      </c>
      <c r="W484" s="24" t="s">
        <v>68</v>
      </c>
      <c r="X484" s="24" t="s">
        <v>61</v>
      </c>
    </row>
    <row r="485" spans="1:24" s="1" customFormat="1" x14ac:dyDescent="0.3">
      <c r="A485" s="24" t="s">
        <v>525</v>
      </c>
      <c r="B485" s="24" t="s">
        <v>63</v>
      </c>
      <c r="C485" s="24" t="s">
        <v>76</v>
      </c>
      <c r="D485" s="24" t="s">
        <v>58</v>
      </c>
      <c r="E485" s="24" t="s">
        <v>50</v>
      </c>
      <c r="F485" s="25">
        <v>43949</v>
      </c>
      <c r="G485" s="24" t="s">
        <v>1625</v>
      </c>
      <c r="H485" s="24" t="s">
        <v>1639</v>
      </c>
      <c r="I485" s="24">
        <v>2020</v>
      </c>
      <c r="J485" s="24" t="s">
        <v>1640</v>
      </c>
      <c r="K485" s="24" t="s">
        <v>1628</v>
      </c>
      <c r="L485" s="24">
        <v>86</v>
      </c>
      <c r="M485" s="24">
        <v>10</v>
      </c>
      <c r="N485" s="24">
        <v>4</v>
      </c>
      <c r="O485" s="24">
        <v>344</v>
      </c>
      <c r="P485" s="24">
        <v>6</v>
      </c>
      <c r="Q485" s="24">
        <v>860</v>
      </c>
      <c r="R485" s="24">
        <v>516</v>
      </c>
      <c r="S485" s="24" t="s">
        <v>1629</v>
      </c>
      <c r="T485" s="24">
        <v>783</v>
      </c>
      <c r="U485" s="24" t="s">
        <v>39</v>
      </c>
      <c r="V485" s="28" t="s">
        <v>1661</v>
      </c>
      <c r="W485" s="24" t="s">
        <v>29</v>
      </c>
      <c r="X485" s="24" t="s">
        <v>30</v>
      </c>
    </row>
    <row r="486" spans="1:24" s="1" customFormat="1" x14ac:dyDescent="0.3">
      <c r="A486" s="24" t="s">
        <v>526</v>
      </c>
      <c r="B486" s="24" t="s">
        <v>63</v>
      </c>
      <c r="C486" s="24" t="s">
        <v>33</v>
      </c>
      <c r="D486" s="24" t="s">
        <v>26</v>
      </c>
      <c r="E486" s="24" t="s">
        <v>38</v>
      </c>
      <c r="F486" s="25">
        <v>43950</v>
      </c>
      <c r="G486" s="24" t="s">
        <v>1630</v>
      </c>
      <c r="H486" s="24" t="s">
        <v>1639</v>
      </c>
      <c r="I486" s="24">
        <v>2020</v>
      </c>
      <c r="J486" s="24" t="s">
        <v>1640</v>
      </c>
      <c r="K486" s="24" t="s">
        <v>1628</v>
      </c>
      <c r="L486" s="24">
        <v>90</v>
      </c>
      <c r="M486" s="24">
        <v>5</v>
      </c>
      <c r="N486" s="24">
        <v>2</v>
      </c>
      <c r="O486" s="24">
        <v>180</v>
      </c>
      <c r="P486" s="24">
        <v>3</v>
      </c>
      <c r="Q486" s="24">
        <v>450</v>
      </c>
      <c r="R486" s="24">
        <v>270</v>
      </c>
      <c r="S486" s="24" t="s">
        <v>1629</v>
      </c>
      <c r="T486" s="24">
        <v>78</v>
      </c>
      <c r="U486" s="24" t="s">
        <v>28</v>
      </c>
      <c r="V486" s="28" t="s">
        <v>1661</v>
      </c>
      <c r="W486" s="24" t="s">
        <v>29</v>
      </c>
      <c r="X486" s="24" t="s">
        <v>61</v>
      </c>
    </row>
    <row r="487" spans="1:24" s="1" customFormat="1" x14ac:dyDescent="0.3">
      <c r="A487" s="24" t="s">
        <v>527</v>
      </c>
      <c r="B487" s="24" t="s">
        <v>63</v>
      </c>
      <c r="C487" s="24" t="s">
        <v>43</v>
      </c>
      <c r="D487" s="24" t="s">
        <v>58</v>
      </c>
      <c r="E487" s="24" t="s">
        <v>27</v>
      </c>
      <c r="F487" s="25">
        <v>43951</v>
      </c>
      <c r="G487" s="24" t="s">
        <v>1631</v>
      </c>
      <c r="H487" s="24" t="s">
        <v>1639</v>
      </c>
      <c r="I487" s="24">
        <v>2020</v>
      </c>
      <c r="J487" s="24" t="s">
        <v>1640</v>
      </c>
      <c r="K487" s="24" t="s">
        <v>1628</v>
      </c>
      <c r="L487" s="24">
        <v>84</v>
      </c>
      <c r="M487" s="24">
        <v>10</v>
      </c>
      <c r="N487" s="24">
        <v>4</v>
      </c>
      <c r="O487" s="24">
        <v>336</v>
      </c>
      <c r="P487" s="24">
        <v>6</v>
      </c>
      <c r="Q487" s="24">
        <v>840</v>
      </c>
      <c r="R487" s="24">
        <v>504</v>
      </c>
      <c r="S487" s="24" t="s">
        <v>1629</v>
      </c>
      <c r="T487" s="24">
        <v>490</v>
      </c>
      <c r="U487" s="24" t="s">
        <v>39</v>
      </c>
      <c r="V487" s="28" t="s">
        <v>1661</v>
      </c>
      <c r="W487" s="24" t="s">
        <v>46</v>
      </c>
      <c r="X487" s="24" t="s">
        <v>30</v>
      </c>
    </row>
    <row r="488" spans="1:24" s="1" customFormat="1" x14ac:dyDescent="0.3">
      <c r="A488" s="24" t="s">
        <v>528</v>
      </c>
      <c r="B488" s="24" t="s">
        <v>24</v>
      </c>
      <c r="C488" s="24" t="s">
        <v>43</v>
      </c>
      <c r="D488" s="24" t="s">
        <v>26</v>
      </c>
      <c r="E488" s="24" t="s">
        <v>38</v>
      </c>
      <c r="F488" s="25">
        <v>43952</v>
      </c>
      <c r="G488" s="24" t="s">
        <v>1632</v>
      </c>
      <c r="H488" s="24" t="s">
        <v>1641</v>
      </c>
      <c r="I488" s="24">
        <v>2020</v>
      </c>
      <c r="J488" s="24" t="s">
        <v>1640</v>
      </c>
      <c r="K488" s="24" t="s">
        <v>1628</v>
      </c>
      <c r="L488" s="24">
        <v>49</v>
      </c>
      <c r="M488" s="24">
        <v>5</v>
      </c>
      <c r="N488" s="24">
        <v>2</v>
      </c>
      <c r="O488" s="24">
        <v>98</v>
      </c>
      <c r="P488" s="24">
        <v>3</v>
      </c>
      <c r="Q488" s="24">
        <v>245</v>
      </c>
      <c r="R488" s="24">
        <v>147</v>
      </c>
      <c r="S488" s="24" t="s">
        <v>1629</v>
      </c>
      <c r="T488" s="24">
        <v>469</v>
      </c>
      <c r="U488" s="24" t="s">
        <v>39</v>
      </c>
      <c r="V488" s="28" t="s">
        <v>1661</v>
      </c>
      <c r="W488" s="24" t="s">
        <v>29</v>
      </c>
      <c r="X488" s="24" t="s">
        <v>30</v>
      </c>
    </row>
    <row r="489" spans="1:24" s="1" customFormat="1" x14ac:dyDescent="0.3">
      <c r="A489" s="24" t="s">
        <v>529</v>
      </c>
      <c r="B489" s="24" t="s">
        <v>24</v>
      </c>
      <c r="C489" s="24" t="s">
        <v>52</v>
      </c>
      <c r="D489" s="24" t="s">
        <v>37</v>
      </c>
      <c r="E489" s="24" t="s">
        <v>45</v>
      </c>
      <c r="F489" s="25">
        <v>43953</v>
      </c>
      <c r="G489" s="24" t="s">
        <v>1633</v>
      </c>
      <c r="H489" s="24" t="s">
        <v>1641</v>
      </c>
      <c r="I489" s="24">
        <v>2020</v>
      </c>
      <c r="J489" s="24" t="s">
        <v>1640</v>
      </c>
      <c r="K489" s="24" t="s">
        <v>1634</v>
      </c>
      <c r="L489" s="24">
        <v>12</v>
      </c>
      <c r="M489" s="24">
        <v>5</v>
      </c>
      <c r="N489" s="24">
        <v>2</v>
      </c>
      <c r="O489" s="24">
        <v>24</v>
      </c>
      <c r="P489" s="24">
        <v>3</v>
      </c>
      <c r="Q489" s="24">
        <v>60</v>
      </c>
      <c r="R489" s="24">
        <v>36</v>
      </c>
      <c r="S489" s="24" t="s">
        <v>1629</v>
      </c>
      <c r="T489" s="24">
        <v>609</v>
      </c>
      <c r="U489" s="24" t="s">
        <v>28</v>
      </c>
      <c r="V489" s="28" t="s">
        <v>1660</v>
      </c>
      <c r="W489" s="24" t="s">
        <v>68</v>
      </c>
      <c r="X489" s="24" t="s">
        <v>30</v>
      </c>
    </row>
    <row r="490" spans="1:24" s="1" customFormat="1" x14ac:dyDescent="0.3">
      <c r="A490" s="24" t="s">
        <v>530</v>
      </c>
      <c r="B490" s="24" t="s">
        <v>42</v>
      </c>
      <c r="C490" s="24" t="s">
        <v>52</v>
      </c>
      <c r="D490" s="24" t="s">
        <v>49</v>
      </c>
      <c r="E490" s="24" t="s">
        <v>55</v>
      </c>
      <c r="F490" s="25">
        <v>43954</v>
      </c>
      <c r="G490" s="24" t="s">
        <v>1635</v>
      </c>
      <c r="H490" s="24" t="s">
        <v>1641</v>
      </c>
      <c r="I490" s="24">
        <v>2020</v>
      </c>
      <c r="J490" s="24" t="s">
        <v>1640</v>
      </c>
      <c r="K490" s="24" t="s">
        <v>1634</v>
      </c>
      <c r="L490" s="24">
        <v>21</v>
      </c>
      <c r="M490" s="24">
        <v>40</v>
      </c>
      <c r="N490" s="24">
        <v>7</v>
      </c>
      <c r="O490" s="24">
        <v>147</v>
      </c>
      <c r="P490" s="24">
        <v>33</v>
      </c>
      <c r="Q490" s="24">
        <v>840</v>
      </c>
      <c r="R490" s="24">
        <v>693</v>
      </c>
      <c r="S490" s="24" t="s">
        <v>1629</v>
      </c>
      <c r="T490" s="24">
        <v>26</v>
      </c>
      <c r="U490" s="24" t="s">
        <v>39</v>
      </c>
      <c r="V490" s="28" t="s">
        <v>1660</v>
      </c>
      <c r="W490" s="24" t="s">
        <v>68</v>
      </c>
      <c r="X490" s="24" t="s">
        <v>30</v>
      </c>
    </row>
    <row r="491" spans="1:24" s="1" customFormat="1" x14ac:dyDescent="0.3">
      <c r="A491" s="24" t="s">
        <v>531</v>
      </c>
      <c r="B491" s="24" t="s">
        <v>42</v>
      </c>
      <c r="C491" s="24" t="s">
        <v>33</v>
      </c>
      <c r="D491" s="24" t="s">
        <v>34</v>
      </c>
      <c r="E491" s="24" t="s">
        <v>55</v>
      </c>
      <c r="F491" s="25">
        <v>43955</v>
      </c>
      <c r="G491" s="24" t="s">
        <v>1636</v>
      </c>
      <c r="H491" s="24" t="s">
        <v>1641</v>
      </c>
      <c r="I491" s="24">
        <v>2020</v>
      </c>
      <c r="J491" s="24" t="s">
        <v>1640</v>
      </c>
      <c r="K491" s="24" t="s">
        <v>1628</v>
      </c>
      <c r="L491" s="24">
        <v>60</v>
      </c>
      <c r="M491" s="24">
        <v>5</v>
      </c>
      <c r="N491" s="24">
        <v>3</v>
      </c>
      <c r="O491" s="24">
        <v>180</v>
      </c>
      <c r="P491" s="24">
        <v>2</v>
      </c>
      <c r="Q491" s="24">
        <v>300</v>
      </c>
      <c r="R491" s="24">
        <v>120</v>
      </c>
      <c r="S491" s="24" t="s">
        <v>1629</v>
      </c>
      <c r="T491" s="24">
        <v>839</v>
      </c>
      <c r="U491" s="24" t="s">
        <v>28</v>
      </c>
      <c r="V491" s="28" t="s">
        <v>1661</v>
      </c>
      <c r="W491" s="24" t="s">
        <v>46</v>
      </c>
      <c r="X491" s="24" t="s">
        <v>47</v>
      </c>
    </row>
    <row r="492" spans="1:24" s="1" customFormat="1" x14ac:dyDescent="0.3">
      <c r="A492" s="24" t="s">
        <v>532</v>
      </c>
      <c r="B492" s="24" t="s">
        <v>24</v>
      </c>
      <c r="C492" s="24" t="s">
        <v>72</v>
      </c>
      <c r="D492" s="24" t="s">
        <v>58</v>
      </c>
      <c r="E492" s="24" t="s">
        <v>50</v>
      </c>
      <c r="F492" s="25">
        <v>43956</v>
      </c>
      <c r="G492" s="24" t="s">
        <v>1625</v>
      </c>
      <c r="H492" s="24" t="s">
        <v>1641</v>
      </c>
      <c r="I492" s="24">
        <v>2020</v>
      </c>
      <c r="J492" s="24" t="s">
        <v>1640</v>
      </c>
      <c r="K492" s="24" t="s">
        <v>1628</v>
      </c>
      <c r="L492" s="24">
        <v>97</v>
      </c>
      <c r="M492" s="24">
        <v>10</v>
      </c>
      <c r="N492" s="24">
        <v>4</v>
      </c>
      <c r="O492" s="24">
        <v>388</v>
      </c>
      <c r="P492" s="24">
        <v>6</v>
      </c>
      <c r="Q492" s="24">
        <v>970</v>
      </c>
      <c r="R492" s="24">
        <v>582</v>
      </c>
      <c r="S492" s="24" t="s">
        <v>1629</v>
      </c>
      <c r="T492" s="24">
        <v>75</v>
      </c>
      <c r="U492" s="24" t="s">
        <v>39</v>
      </c>
      <c r="V492" s="28" t="s">
        <v>1660</v>
      </c>
      <c r="W492" s="24" t="s">
        <v>29</v>
      </c>
      <c r="X492" s="24" t="s">
        <v>30</v>
      </c>
    </row>
    <row r="493" spans="1:24" s="1" customFormat="1" x14ac:dyDescent="0.3">
      <c r="A493" s="24" t="s">
        <v>533</v>
      </c>
      <c r="B493" s="24" t="s">
        <v>24</v>
      </c>
      <c r="C493" s="24" t="s">
        <v>52</v>
      </c>
      <c r="D493" s="24" t="s">
        <v>66</v>
      </c>
      <c r="E493" s="24" t="s">
        <v>38</v>
      </c>
      <c r="F493" s="25">
        <v>43957</v>
      </c>
      <c r="G493" s="24" t="s">
        <v>1630</v>
      </c>
      <c r="H493" s="24" t="s">
        <v>1641</v>
      </c>
      <c r="I493" s="24">
        <v>2020</v>
      </c>
      <c r="J493" s="24" t="s">
        <v>1640</v>
      </c>
      <c r="K493" s="24" t="s">
        <v>1628</v>
      </c>
      <c r="L493" s="24">
        <v>42</v>
      </c>
      <c r="M493" s="24">
        <v>25</v>
      </c>
      <c r="N493" s="24">
        <v>10</v>
      </c>
      <c r="O493" s="24">
        <v>420</v>
      </c>
      <c r="P493" s="24">
        <v>15</v>
      </c>
      <c r="Q493" s="24">
        <v>1050</v>
      </c>
      <c r="R493" s="24">
        <v>630</v>
      </c>
      <c r="S493" s="24" t="s">
        <v>1629</v>
      </c>
      <c r="T493" s="24">
        <v>193</v>
      </c>
      <c r="U493" s="24" t="s">
        <v>28</v>
      </c>
      <c r="V493" s="28" t="s">
        <v>1661</v>
      </c>
      <c r="W493" s="24" t="s">
        <v>40</v>
      </c>
      <c r="X493" s="24" t="s">
        <v>30</v>
      </c>
    </row>
    <row r="494" spans="1:24" s="1" customFormat="1" x14ac:dyDescent="0.3">
      <c r="A494" s="24" t="s">
        <v>534</v>
      </c>
      <c r="B494" s="24" t="s">
        <v>32</v>
      </c>
      <c r="C494" s="24" t="s">
        <v>36</v>
      </c>
      <c r="D494" s="24" t="s">
        <v>49</v>
      </c>
      <c r="E494" s="24" t="s">
        <v>59</v>
      </c>
      <c r="F494" s="25">
        <v>43958</v>
      </c>
      <c r="G494" s="24" t="s">
        <v>1631</v>
      </c>
      <c r="H494" s="24" t="s">
        <v>1641</v>
      </c>
      <c r="I494" s="24">
        <v>2020</v>
      </c>
      <c r="J494" s="24" t="s">
        <v>1640</v>
      </c>
      <c r="K494" s="24" t="s">
        <v>1628</v>
      </c>
      <c r="L494" s="24">
        <v>49</v>
      </c>
      <c r="M494" s="24">
        <v>40</v>
      </c>
      <c r="N494" s="24">
        <v>7</v>
      </c>
      <c r="O494" s="24">
        <v>343</v>
      </c>
      <c r="P494" s="24">
        <v>33</v>
      </c>
      <c r="Q494" s="24">
        <v>1960</v>
      </c>
      <c r="R494" s="24">
        <v>1617</v>
      </c>
      <c r="S494" s="24" t="s">
        <v>1629</v>
      </c>
      <c r="T494" s="24">
        <v>861</v>
      </c>
      <c r="U494" s="24" t="s">
        <v>28</v>
      </c>
      <c r="V494" s="28" t="s">
        <v>1661</v>
      </c>
      <c r="W494" s="24" t="s">
        <v>46</v>
      </c>
      <c r="X494" s="24" t="s">
        <v>47</v>
      </c>
    </row>
    <row r="495" spans="1:24" s="1" customFormat="1" x14ac:dyDescent="0.3">
      <c r="A495" s="24" t="s">
        <v>535</v>
      </c>
      <c r="B495" s="24" t="s">
        <v>24</v>
      </c>
      <c r="C495" s="24" t="s">
        <v>54</v>
      </c>
      <c r="D495" s="24" t="s">
        <v>44</v>
      </c>
      <c r="E495" s="24" t="s">
        <v>55</v>
      </c>
      <c r="F495" s="25">
        <v>43959</v>
      </c>
      <c r="G495" s="24" t="s">
        <v>1632</v>
      </c>
      <c r="H495" s="24" t="s">
        <v>1641</v>
      </c>
      <c r="I495" s="24">
        <v>2020</v>
      </c>
      <c r="J495" s="24" t="s">
        <v>1640</v>
      </c>
      <c r="K495" s="24" t="s">
        <v>1628</v>
      </c>
      <c r="L495" s="24">
        <v>13</v>
      </c>
      <c r="M495" s="24">
        <v>15</v>
      </c>
      <c r="N495" s="24">
        <v>5</v>
      </c>
      <c r="O495" s="24">
        <v>65</v>
      </c>
      <c r="P495" s="24">
        <v>10</v>
      </c>
      <c r="Q495" s="24">
        <v>195</v>
      </c>
      <c r="R495" s="24">
        <v>130</v>
      </c>
      <c r="S495" s="24" t="s">
        <v>1629</v>
      </c>
      <c r="T495" s="24">
        <v>235</v>
      </c>
      <c r="U495" s="24" t="s">
        <v>39</v>
      </c>
      <c r="V495" s="28" t="s">
        <v>1661</v>
      </c>
      <c r="W495" s="24" t="s">
        <v>40</v>
      </c>
      <c r="X495" s="24" t="s">
        <v>61</v>
      </c>
    </row>
    <row r="496" spans="1:24" s="1" customFormat="1" x14ac:dyDescent="0.3">
      <c r="A496" s="24" t="s">
        <v>536</v>
      </c>
      <c r="B496" s="24" t="s">
        <v>42</v>
      </c>
      <c r="C496" s="24" t="s">
        <v>52</v>
      </c>
      <c r="D496" s="24" t="s">
        <v>58</v>
      </c>
      <c r="E496" s="24" t="s">
        <v>27</v>
      </c>
      <c r="F496" s="25">
        <v>43960</v>
      </c>
      <c r="G496" s="24" t="s">
        <v>1633</v>
      </c>
      <c r="H496" s="24" t="s">
        <v>1641</v>
      </c>
      <c r="I496" s="24">
        <v>2020</v>
      </c>
      <c r="J496" s="24" t="s">
        <v>1640</v>
      </c>
      <c r="K496" s="24" t="s">
        <v>1634</v>
      </c>
      <c r="L496" s="24">
        <v>78</v>
      </c>
      <c r="M496" s="24">
        <v>10</v>
      </c>
      <c r="N496" s="24">
        <v>4</v>
      </c>
      <c r="O496" s="24">
        <v>312</v>
      </c>
      <c r="P496" s="24">
        <v>6</v>
      </c>
      <c r="Q496" s="24">
        <v>780</v>
      </c>
      <c r="R496" s="24">
        <v>468</v>
      </c>
      <c r="S496" s="24" t="s">
        <v>1629</v>
      </c>
      <c r="T496" s="24">
        <v>38</v>
      </c>
      <c r="U496" s="24" t="s">
        <v>28</v>
      </c>
      <c r="V496" s="28" t="s">
        <v>1661</v>
      </c>
      <c r="W496" s="24" t="s">
        <v>40</v>
      </c>
      <c r="X496" s="24" t="s">
        <v>47</v>
      </c>
    </row>
    <row r="497" spans="1:24" s="1" customFormat="1" x14ac:dyDescent="0.3">
      <c r="A497" s="24" t="s">
        <v>537</v>
      </c>
      <c r="B497" s="24" t="s">
        <v>32</v>
      </c>
      <c r="C497" s="24" t="s">
        <v>76</v>
      </c>
      <c r="D497" s="24" t="s">
        <v>66</v>
      </c>
      <c r="E497" s="24" t="s">
        <v>59</v>
      </c>
      <c r="F497" s="25">
        <v>43961</v>
      </c>
      <c r="G497" s="24" t="s">
        <v>1635</v>
      </c>
      <c r="H497" s="24" t="s">
        <v>1641</v>
      </c>
      <c r="I497" s="24">
        <v>2020</v>
      </c>
      <c r="J497" s="24" t="s">
        <v>1640</v>
      </c>
      <c r="K497" s="24" t="s">
        <v>1634</v>
      </c>
      <c r="L497" s="24">
        <v>49</v>
      </c>
      <c r="M497" s="24">
        <v>25</v>
      </c>
      <c r="N497" s="24">
        <v>10</v>
      </c>
      <c r="O497" s="24">
        <v>490</v>
      </c>
      <c r="P497" s="24">
        <v>15</v>
      </c>
      <c r="Q497" s="24">
        <v>1225</v>
      </c>
      <c r="R497" s="24">
        <v>735</v>
      </c>
      <c r="S497" s="24" t="s">
        <v>1629</v>
      </c>
      <c r="T497" s="24">
        <v>79</v>
      </c>
      <c r="U497" s="24" t="s">
        <v>28</v>
      </c>
      <c r="V497" s="28" t="s">
        <v>1661</v>
      </c>
      <c r="W497" s="24" t="s">
        <v>29</v>
      </c>
      <c r="X497" s="24" t="s">
        <v>30</v>
      </c>
    </row>
    <row r="498" spans="1:24" s="1" customFormat="1" x14ac:dyDescent="0.3">
      <c r="A498" s="24" t="s">
        <v>538</v>
      </c>
      <c r="B498" s="24" t="s">
        <v>42</v>
      </c>
      <c r="C498" s="24" t="s">
        <v>36</v>
      </c>
      <c r="D498" s="24" t="s">
        <v>66</v>
      </c>
      <c r="E498" s="24" t="s">
        <v>27</v>
      </c>
      <c r="F498" s="25">
        <v>43962</v>
      </c>
      <c r="G498" s="24" t="s">
        <v>1636</v>
      </c>
      <c r="H498" s="24" t="s">
        <v>1641</v>
      </c>
      <c r="I498" s="24">
        <v>2020</v>
      </c>
      <c r="J498" s="24" t="s">
        <v>1640</v>
      </c>
      <c r="K498" s="24" t="s">
        <v>1628</v>
      </c>
      <c r="L498" s="24">
        <v>20</v>
      </c>
      <c r="M498" s="24">
        <v>25</v>
      </c>
      <c r="N498" s="24">
        <v>10</v>
      </c>
      <c r="O498" s="24">
        <v>200</v>
      </c>
      <c r="P498" s="24">
        <v>15</v>
      </c>
      <c r="Q498" s="24">
        <v>500</v>
      </c>
      <c r="R498" s="24">
        <v>300</v>
      </c>
      <c r="S498" s="24" t="s">
        <v>1629</v>
      </c>
      <c r="T498" s="24">
        <v>364</v>
      </c>
      <c r="U498" s="24" t="s">
        <v>28</v>
      </c>
      <c r="V498" s="28" t="s">
        <v>1660</v>
      </c>
      <c r="W498" s="24" t="s">
        <v>40</v>
      </c>
      <c r="X498" s="24" t="s">
        <v>61</v>
      </c>
    </row>
    <row r="499" spans="1:24" s="1" customFormat="1" x14ac:dyDescent="0.3">
      <c r="A499" s="24" t="s">
        <v>539</v>
      </c>
      <c r="B499" s="24" t="s">
        <v>63</v>
      </c>
      <c r="C499" s="24" t="s">
        <v>36</v>
      </c>
      <c r="D499" s="24" t="s">
        <v>58</v>
      </c>
      <c r="E499" s="24" t="s">
        <v>50</v>
      </c>
      <c r="F499" s="25">
        <v>43963</v>
      </c>
      <c r="G499" s="24" t="s">
        <v>1625</v>
      </c>
      <c r="H499" s="24" t="s">
        <v>1641</v>
      </c>
      <c r="I499" s="24">
        <v>2020</v>
      </c>
      <c r="J499" s="24" t="s">
        <v>1640</v>
      </c>
      <c r="K499" s="24" t="s">
        <v>1628</v>
      </c>
      <c r="L499" s="24">
        <v>59</v>
      </c>
      <c r="M499" s="24">
        <v>10</v>
      </c>
      <c r="N499" s="24">
        <v>4</v>
      </c>
      <c r="O499" s="24">
        <v>236</v>
      </c>
      <c r="P499" s="24">
        <v>6</v>
      </c>
      <c r="Q499" s="24">
        <v>590</v>
      </c>
      <c r="R499" s="24">
        <v>354</v>
      </c>
      <c r="S499" s="24" t="s">
        <v>1629</v>
      </c>
      <c r="T499" s="24">
        <v>674</v>
      </c>
      <c r="U499" s="24" t="s">
        <v>28</v>
      </c>
      <c r="V499" s="28" t="s">
        <v>1660</v>
      </c>
      <c r="W499" s="24" t="s">
        <v>68</v>
      </c>
      <c r="X499" s="24" t="s">
        <v>30</v>
      </c>
    </row>
    <row r="500" spans="1:24" s="1" customFormat="1" x14ac:dyDescent="0.3">
      <c r="A500" s="24" t="s">
        <v>540</v>
      </c>
      <c r="B500" s="24" t="s">
        <v>42</v>
      </c>
      <c r="C500" s="24" t="s">
        <v>33</v>
      </c>
      <c r="D500" s="24" t="s">
        <v>44</v>
      </c>
      <c r="E500" s="24" t="s">
        <v>50</v>
      </c>
      <c r="F500" s="25">
        <v>43964</v>
      </c>
      <c r="G500" s="24" t="s">
        <v>1630</v>
      </c>
      <c r="H500" s="24" t="s">
        <v>1641</v>
      </c>
      <c r="I500" s="24">
        <v>2020</v>
      </c>
      <c r="J500" s="24" t="s">
        <v>1640</v>
      </c>
      <c r="K500" s="24" t="s">
        <v>1628</v>
      </c>
      <c r="L500" s="24">
        <v>52</v>
      </c>
      <c r="M500" s="24">
        <v>15</v>
      </c>
      <c r="N500" s="24">
        <v>5</v>
      </c>
      <c r="O500" s="24">
        <v>260</v>
      </c>
      <c r="P500" s="24">
        <v>10</v>
      </c>
      <c r="Q500" s="24">
        <v>780</v>
      </c>
      <c r="R500" s="24">
        <v>520</v>
      </c>
      <c r="S500" s="24" t="s">
        <v>1629</v>
      </c>
      <c r="T500" s="24">
        <v>665</v>
      </c>
      <c r="U500" s="24" t="s">
        <v>28</v>
      </c>
      <c r="V500" s="28" t="s">
        <v>1660</v>
      </c>
      <c r="W500" s="24" t="s">
        <v>68</v>
      </c>
      <c r="X500" s="24" t="s">
        <v>30</v>
      </c>
    </row>
    <row r="501" spans="1:24" s="1" customFormat="1" x14ac:dyDescent="0.3">
      <c r="A501" s="24" t="s">
        <v>541</v>
      </c>
      <c r="B501" s="24" t="s">
        <v>24</v>
      </c>
      <c r="C501" s="24" t="s">
        <v>76</v>
      </c>
      <c r="D501" s="24" t="s">
        <v>37</v>
      </c>
      <c r="E501" s="24" t="s">
        <v>45</v>
      </c>
      <c r="F501" s="25">
        <v>43965</v>
      </c>
      <c r="G501" s="24" t="s">
        <v>1631</v>
      </c>
      <c r="H501" s="24" t="s">
        <v>1641</v>
      </c>
      <c r="I501" s="24">
        <v>2020</v>
      </c>
      <c r="J501" s="24" t="s">
        <v>1640</v>
      </c>
      <c r="K501" s="24" t="s">
        <v>1628</v>
      </c>
      <c r="L501" s="24">
        <v>45</v>
      </c>
      <c r="M501" s="24">
        <v>5</v>
      </c>
      <c r="N501" s="24">
        <v>2</v>
      </c>
      <c r="O501" s="24">
        <v>90</v>
      </c>
      <c r="P501" s="24">
        <v>3</v>
      </c>
      <c r="Q501" s="24">
        <v>225</v>
      </c>
      <c r="R501" s="24">
        <v>135</v>
      </c>
      <c r="S501" s="24" t="s">
        <v>1629</v>
      </c>
      <c r="T501" s="24">
        <v>431</v>
      </c>
      <c r="U501" s="24" t="s">
        <v>28</v>
      </c>
      <c r="V501" s="28" t="s">
        <v>1661</v>
      </c>
      <c r="W501" s="24" t="s">
        <v>29</v>
      </c>
      <c r="X501" s="24" t="s">
        <v>30</v>
      </c>
    </row>
    <row r="502" spans="1:24" s="1" customFormat="1" x14ac:dyDescent="0.3">
      <c r="A502" s="24" t="s">
        <v>542</v>
      </c>
      <c r="B502" s="24" t="s">
        <v>42</v>
      </c>
      <c r="C502" s="24" t="s">
        <v>72</v>
      </c>
      <c r="D502" s="24" t="s">
        <v>49</v>
      </c>
      <c r="E502" s="24" t="s">
        <v>38</v>
      </c>
      <c r="F502" s="25">
        <v>43966</v>
      </c>
      <c r="G502" s="24" t="s">
        <v>1632</v>
      </c>
      <c r="H502" s="24" t="s">
        <v>1641</v>
      </c>
      <c r="I502" s="24">
        <v>2020</v>
      </c>
      <c r="J502" s="24" t="s">
        <v>1640</v>
      </c>
      <c r="K502" s="24" t="s">
        <v>1628</v>
      </c>
      <c r="L502" s="24">
        <v>24</v>
      </c>
      <c r="M502" s="24">
        <v>40</v>
      </c>
      <c r="N502" s="24">
        <v>7</v>
      </c>
      <c r="O502" s="24">
        <v>168</v>
      </c>
      <c r="P502" s="24">
        <v>33</v>
      </c>
      <c r="Q502" s="24">
        <v>960</v>
      </c>
      <c r="R502" s="24">
        <v>792</v>
      </c>
      <c r="S502" s="24" t="s">
        <v>1629</v>
      </c>
      <c r="T502" s="24">
        <v>806</v>
      </c>
      <c r="U502" s="24" t="s">
        <v>39</v>
      </c>
      <c r="V502" s="28" t="s">
        <v>1661</v>
      </c>
      <c r="W502" s="24" t="s">
        <v>40</v>
      </c>
      <c r="X502" s="24" t="s">
        <v>30</v>
      </c>
    </row>
    <row r="503" spans="1:24" s="1" customFormat="1" x14ac:dyDescent="0.3">
      <c r="A503" s="24" t="s">
        <v>543</v>
      </c>
      <c r="B503" s="24" t="s">
        <v>42</v>
      </c>
      <c r="C503" s="24" t="s">
        <v>36</v>
      </c>
      <c r="D503" s="24" t="s">
        <v>66</v>
      </c>
      <c r="E503" s="24" t="s">
        <v>45</v>
      </c>
      <c r="F503" s="25">
        <v>43967</v>
      </c>
      <c r="G503" s="24" t="s">
        <v>1633</v>
      </c>
      <c r="H503" s="24" t="s">
        <v>1641</v>
      </c>
      <c r="I503" s="24">
        <v>2020</v>
      </c>
      <c r="J503" s="24" t="s">
        <v>1640</v>
      </c>
      <c r="K503" s="24" t="s">
        <v>1634</v>
      </c>
      <c r="L503" s="24">
        <v>26</v>
      </c>
      <c r="M503" s="24">
        <v>25</v>
      </c>
      <c r="N503" s="24">
        <v>10</v>
      </c>
      <c r="O503" s="24">
        <v>260</v>
      </c>
      <c r="P503" s="24">
        <v>15</v>
      </c>
      <c r="Q503" s="24">
        <v>650</v>
      </c>
      <c r="R503" s="24">
        <v>390</v>
      </c>
      <c r="S503" s="24" t="s">
        <v>1629</v>
      </c>
      <c r="T503" s="24">
        <v>995</v>
      </c>
      <c r="U503" s="24" t="s">
        <v>39</v>
      </c>
      <c r="V503" s="28" t="s">
        <v>1661</v>
      </c>
      <c r="W503" s="24" t="s">
        <v>40</v>
      </c>
      <c r="X503" s="24" t="s">
        <v>30</v>
      </c>
    </row>
    <row r="504" spans="1:24" s="1" customFormat="1" x14ac:dyDescent="0.3">
      <c r="A504" s="24" t="s">
        <v>544</v>
      </c>
      <c r="B504" s="24" t="s">
        <v>42</v>
      </c>
      <c r="C504" s="24" t="s">
        <v>25</v>
      </c>
      <c r="D504" s="24" t="s">
        <v>44</v>
      </c>
      <c r="E504" s="24" t="s">
        <v>55</v>
      </c>
      <c r="F504" s="25">
        <v>43968</v>
      </c>
      <c r="G504" s="24" t="s">
        <v>1635</v>
      </c>
      <c r="H504" s="24" t="s">
        <v>1641</v>
      </c>
      <c r="I504" s="24">
        <v>2020</v>
      </c>
      <c r="J504" s="24" t="s">
        <v>1640</v>
      </c>
      <c r="K504" s="24" t="s">
        <v>1634</v>
      </c>
      <c r="L504" s="24">
        <v>61</v>
      </c>
      <c r="M504" s="24">
        <v>15</v>
      </c>
      <c r="N504" s="24">
        <v>5</v>
      </c>
      <c r="O504" s="24">
        <v>305</v>
      </c>
      <c r="P504" s="24">
        <v>10</v>
      </c>
      <c r="Q504" s="24">
        <v>915</v>
      </c>
      <c r="R504" s="24">
        <v>610</v>
      </c>
      <c r="S504" s="24" t="s">
        <v>1629</v>
      </c>
      <c r="T504" s="24">
        <v>723</v>
      </c>
      <c r="U504" s="24" t="s">
        <v>39</v>
      </c>
      <c r="V504" s="28" t="s">
        <v>1660</v>
      </c>
      <c r="W504" s="24" t="s">
        <v>46</v>
      </c>
      <c r="X504" s="24" t="s">
        <v>61</v>
      </c>
    </row>
    <row r="505" spans="1:24" s="1" customFormat="1" x14ac:dyDescent="0.3">
      <c r="A505" s="24" t="s">
        <v>545</v>
      </c>
      <c r="B505" s="24" t="s">
        <v>24</v>
      </c>
      <c r="C505" s="24" t="s">
        <v>54</v>
      </c>
      <c r="D505" s="24" t="s">
        <v>37</v>
      </c>
      <c r="E505" s="24" t="s">
        <v>27</v>
      </c>
      <c r="F505" s="25">
        <v>43969</v>
      </c>
      <c r="G505" s="24" t="s">
        <v>1636</v>
      </c>
      <c r="H505" s="24" t="s">
        <v>1641</v>
      </c>
      <c r="I505" s="24">
        <v>2020</v>
      </c>
      <c r="J505" s="24" t="s">
        <v>1640</v>
      </c>
      <c r="K505" s="24" t="s">
        <v>1628</v>
      </c>
      <c r="L505" s="24">
        <v>60</v>
      </c>
      <c r="M505" s="24">
        <v>5</v>
      </c>
      <c r="N505" s="24">
        <v>2</v>
      </c>
      <c r="O505" s="24">
        <v>120</v>
      </c>
      <c r="P505" s="24">
        <v>3</v>
      </c>
      <c r="Q505" s="24">
        <v>300</v>
      </c>
      <c r="R505" s="24">
        <v>180</v>
      </c>
      <c r="S505" s="24" t="s">
        <v>1629</v>
      </c>
      <c r="T505" s="24">
        <v>843</v>
      </c>
      <c r="U505" s="24" t="s">
        <v>28</v>
      </c>
      <c r="V505" s="28" t="s">
        <v>1661</v>
      </c>
      <c r="W505" s="24" t="s">
        <v>40</v>
      </c>
      <c r="X505" s="24" t="s">
        <v>61</v>
      </c>
    </row>
    <row r="506" spans="1:24" s="1" customFormat="1" x14ac:dyDescent="0.3">
      <c r="A506" s="24" t="s">
        <v>546</v>
      </c>
      <c r="B506" s="24" t="s">
        <v>63</v>
      </c>
      <c r="C506" s="24" t="s">
        <v>43</v>
      </c>
      <c r="D506" s="24" t="s">
        <v>44</v>
      </c>
      <c r="E506" s="24" t="s">
        <v>45</v>
      </c>
      <c r="F506" s="25">
        <v>43970</v>
      </c>
      <c r="G506" s="24" t="s">
        <v>1625</v>
      </c>
      <c r="H506" s="24" t="s">
        <v>1641</v>
      </c>
      <c r="I506" s="24">
        <v>2020</v>
      </c>
      <c r="J506" s="24" t="s">
        <v>1640</v>
      </c>
      <c r="K506" s="24" t="s">
        <v>1628</v>
      </c>
      <c r="L506" s="24">
        <v>32</v>
      </c>
      <c r="M506" s="24">
        <v>15</v>
      </c>
      <c r="N506" s="24">
        <v>5</v>
      </c>
      <c r="O506" s="24">
        <v>160</v>
      </c>
      <c r="P506" s="24">
        <v>10</v>
      </c>
      <c r="Q506" s="24">
        <v>480</v>
      </c>
      <c r="R506" s="24">
        <v>320</v>
      </c>
      <c r="S506" s="24" t="s">
        <v>1629</v>
      </c>
      <c r="T506" s="24">
        <v>624</v>
      </c>
      <c r="U506" s="24" t="s">
        <v>28</v>
      </c>
      <c r="V506" s="28" t="s">
        <v>1661</v>
      </c>
      <c r="W506" s="24" t="s">
        <v>68</v>
      </c>
      <c r="X506" s="24" t="s">
        <v>30</v>
      </c>
    </row>
    <row r="507" spans="1:24" s="1" customFormat="1" x14ac:dyDescent="0.3">
      <c r="A507" s="24" t="s">
        <v>547</v>
      </c>
      <c r="B507" s="24" t="s">
        <v>32</v>
      </c>
      <c r="C507" s="24" t="s">
        <v>76</v>
      </c>
      <c r="D507" s="24" t="s">
        <v>49</v>
      </c>
      <c r="E507" s="24" t="s">
        <v>50</v>
      </c>
      <c r="F507" s="25">
        <v>43971</v>
      </c>
      <c r="G507" s="24" t="s">
        <v>1630</v>
      </c>
      <c r="H507" s="24" t="s">
        <v>1641</v>
      </c>
      <c r="I507" s="24">
        <v>2020</v>
      </c>
      <c r="J507" s="24" t="s">
        <v>1640</v>
      </c>
      <c r="K507" s="24" t="s">
        <v>1628</v>
      </c>
      <c r="L507" s="24">
        <v>49</v>
      </c>
      <c r="M507" s="24">
        <v>40</v>
      </c>
      <c r="N507" s="24">
        <v>7</v>
      </c>
      <c r="O507" s="24">
        <v>343</v>
      </c>
      <c r="P507" s="24">
        <v>33</v>
      </c>
      <c r="Q507" s="24">
        <v>1960</v>
      </c>
      <c r="R507" s="24">
        <v>1617</v>
      </c>
      <c r="S507" s="24" t="s">
        <v>1629</v>
      </c>
      <c r="T507" s="24">
        <v>423</v>
      </c>
      <c r="U507" s="24" t="s">
        <v>39</v>
      </c>
      <c r="V507" s="28" t="s">
        <v>1661</v>
      </c>
      <c r="W507" s="24" t="s">
        <v>68</v>
      </c>
      <c r="X507" s="24" t="s">
        <v>47</v>
      </c>
    </row>
    <row r="508" spans="1:24" s="1" customFormat="1" x14ac:dyDescent="0.3">
      <c r="A508" s="24" t="s">
        <v>548</v>
      </c>
      <c r="B508" s="24" t="s">
        <v>24</v>
      </c>
      <c r="C508" s="24" t="s">
        <v>43</v>
      </c>
      <c r="D508" s="24" t="s">
        <v>26</v>
      </c>
      <c r="E508" s="24" t="s">
        <v>38</v>
      </c>
      <c r="F508" s="25">
        <v>43972</v>
      </c>
      <c r="G508" s="24" t="s">
        <v>1631</v>
      </c>
      <c r="H508" s="24" t="s">
        <v>1641</v>
      </c>
      <c r="I508" s="24">
        <v>2020</v>
      </c>
      <c r="J508" s="24" t="s">
        <v>1640</v>
      </c>
      <c r="K508" s="24" t="s">
        <v>1628</v>
      </c>
      <c r="L508" s="24">
        <v>53</v>
      </c>
      <c r="M508" s="24">
        <v>5</v>
      </c>
      <c r="N508" s="24">
        <v>2</v>
      </c>
      <c r="O508" s="24">
        <v>106</v>
      </c>
      <c r="P508" s="24">
        <v>3</v>
      </c>
      <c r="Q508" s="24">
        <v>265</v>
      </c>
      <c r="R508" s="24">
        <v>159</v>
      </c>
      <c r="S508" s="24" t="s">
        <v>1629</v>
      </c>
      <c r="T508" s="24">
        <v>151</v>
      </c>
      <c r="U508" s="24" t="s">
        <v>28</v>
      </c>
      <c r="V508" s="28" t="s">
        <v>1660</v>
      </c>
      <c r="W508" s="24" t="s">
        <v>29</v>
      </c>
      <c r="X508" s="24" t="s">
        <v>47</v>
      </c>
    </row>
    <row r="509" spans="1:24" s="1" customFormat="1" x14ac:dyDescent="0.3">
      <c r="A509" s="24" t="s">
        <v>549</v>
      </c>
      <c r="B509" s="24" t="s">
        <v>24</v>
      </c>
      <c r="C509" s="24" t="s">
        <v>72</v>
      </c>
      <c r="D509" s="24" t="s">
        <v>26</v>
      </c>
      <c r="E509" s="24" t="s">
        <v>59</v>
      </c>
      <c r="F509" s="25">
        <v>43973</v>
      </c>
      <c r="G509" s="24" t="s">
        <v>1632</v>
      </c>
      <c r="H509" s="24" t="s">
        <v>1641</v>
      </c>
      <c r="I509" s="24">
        <v>2020</v>
      </c>
      <c r="J509" s="24" t="s">
        <v>1640</v>
      </c>
      <c r="K509" s="24" t="s">
        <v>1628</v>
      </c>
      <c r="L509" s="24">
        <v>52</v>
      </c>
      <c r="M509" s="24">
        <v>5</v>
      </c>
      <c r="N509" s="24">
        <v>2</v>
      </c>
      <c r="O509" s="24">
        <v>104</v>
      </c>
      <c r="P509" s="24">
        <v>3</v>
      </c>
      <c r="Q509" s="24">
        <v>260</v>
      </c>
      <c r="R509" s="24">
        <v>156</v>
      </c>
      <c r="S509" s="24" t="s">
        <v>1629</v>
      </c>
      <c r="T509" s="24">
        <v>999</v>
      </c>
      <c r="U509" s="24" t="s">
        <v>39</v>
      </c>
      <c r="V509" s="28" t="s">
        <v>1661</v>
      </c>
      <c r="W509" s="24" t="s">
        <v>68</v>
      </c>
      <c r="X509" s="24" t="s">
        <v>30</v>
      </c>
    </row>
    <row r="510" spans="1:24" s="1" customFormat="1" x14ac:dyDescent="0.3">
      <c r="A510" s="24" t="s">
        <v>550</v>
      </c>
      <c r="B510" s="24" t="s">
        <v>42</v>
      </c>
      <c r="C510" s="24" t="s">
        <v>43</v>
      </c>
      <c r="D510" s="24" t="s">
        <v>37</v>
      </c>
      <c r="E510" s="24" t="s">
        <v>59</v>
      </c>
      <c r="F510" s="25">
        <v>43974</v>
      </c>
      <c r="G510" s="24" t="s">
        <v>1633</v>
      </c>
      <c r="H510" s="24" t="s">
        <v>1641</v>
      </c>
      <c r="I510" s="24">
        <v>2020</v>
      </c>
      <c r="J510" s="24" t="s">
        <v>1640</v>
      </c>
      <c r="K510" s="24" t="s">
        <v>1634</v>
      </c>
      <c r="L510" s="24">
        <v>58</v>
      </c>
      <c r="M510" s="24">
        <v>5</v>
      </c>
      <c r="N510" s="24">
        <v>2</v>
      </c>
      <c r="O510" s="24">
        <v>116</v>
      </c>
      <c r="P510" s="24">
        <v>3</v>
      </c>
      <c r="Q510" s="24">
        <v>290</v>
      </c>
      <c r="R510" s="24">
        <v>174</v>
      </c>
      <c r="S510" s="24" t="s">
        <v>1629</v>
      </c>
      <c r="T510" s="24">
        <v>668</v>
      </c>
      <c r="U510" s="24" t="s">
        <v>28</v>
      </c>
      <c r="V510" s="28" t="s">
        <v>1660</v>
      </c>
      <c r="W510" s="24" t="s">
        <v>68</v>
      </c>
      <c r="X510" s="24" t="s">
        <v>30</v>
      </c>
    </row>
    <row r="511" spans="1:24" s="1" customFormat="1" x14ac:dyDescent="0.3">
      <c r="A511" s="24" t="s">
        <v>551</v>
      </c>
      <c r="B511" s="24" t="s">
        <v>24</v>
      </c>
      <c r="C511" s="24" t="s">
        <v>33</v>
      </c>
      <c r="D511" s="24" t="s">
        <v>49</v>
      </c>
      <c r="E511" s="24" t="s">
        <v>27</v>
      </c>
      <c r="F511" s="25">
        <v>43975</v>
      </c>
      <c r="G511" s="24" t="s">
        <v>1635</v>
      </c>
      <c r="H511" s="24" t="s">
        <v>1641</v>
      </c>
      <c r="I511" s="24">
        <v>2020</v>
      </c>
      <c r="J511" s="24" t="s">
        <v>1640</v>
      </c>
      <c r="K511" s="24" t="s">
        <v>1634</v>
      </c>
      <c r="L511" s="24">
        <v>52</v>
      </c>
      <c r="M511" s="24">
        <v>40</v>
      </c>
      <c r="N511" s="24">
        <v>7</v>
      </c>
      <c r="O511" s="24">
        <v>364</v>
      </c>
      <c r="P511" s="24">
        <v>33</v>
      </c>
      <c r="Q511" s="24">
        <v>2080</v>
      </c>
      <c r="R511" s="24">
        <v>1716</v>
      </c>
      <c r="S511" s="24" t="s">
        <v>1629</v>
      </c>
      <c r="T511" s="24">
        <v>261</v>
      </c>
      <c r="U511" s="24" t="s">
        <v>39</v>
      </c>
      <c r="V511" s="28" t="s">
        <v>1661</v>
      </c>
      <c r="W511" s="24" t="s">
        <v>46</v>
      </c>
      <c r="X511" s="24" t="s">
        <v>30</v>
      </c>
    </row>
    <row r="512" spans="1:24" s="1" customFormat="1" x14ac:dyDescent="0.3">
      <c r="A512" s="24" t="s">
        <v>552</v>
      </c>
      <c r="B512" s="24" t="s">
        <v>24</v>
      </c>
      <c r="C512" s="24" t="s">
        <v>76</v>
      </c>
      <c r="D512" s="24" t="s">
        <v>49</v>
      </c>
      <c r="E512" s="24" t="s">
        <v>50</v>
      </c>
      <c r="F512" s="25">
        <v>43976</v>
      </c>
      <c r="G512" s="24" t="s">
        <v>1636</v>
      </c>
      <c r="H512" s="24" t="s">
        <v>1641</v>
      </c>
      <c r="I512" s="24">
        <v>2020</v>
      </c>
      <c r="J512" s="24" t="s">
        <v>1640</v>
      </c>
      <c r="K512" s="24" t="s">
        <v>1628</v>
      </c>
      <c r="L512" s="24">
        <v>13</v>
      </c>
      <c r="M512" s="24">
        <v>40</v>
      </c>
      <c r="N512" s="24">
        <v>7</v>
      </c>
      <c r="O512" s="24">
        <v>91</v>
      </c>
      <c r="P512" s="24">
        <v>33</v>
      </c>
      <c r="Q512" s="24">
        <v>520</v>
      </c>
      <c r="R512" s="24">
        <v>429</v>
      </c>
      <c r="S512" s="24" t="s">
        <v>1629</v>
      </c>
      <c r="T512" s="24">
        <v>185</v>
      </c>
      <c r="U512" s="24" t="s">
        <v>28</v>
      </c>
      <c r="V512" s="28" t="s">
        <v>1660</v>
      </c>
      <c r="W512" s="24" t="s">
        <v>29</v>
      </c>
      <c r="X512" s="24" t="s">
        <v>61</v>
      </c>
    </row>
    <row r="513" spans="1:24" s="1" customFormat="1" x14ac:dyDescent="0.3">
      <c r="A513" s="24" t="s">
        <v>553</v>
      </c>
      <c r="B513" s="24" t="s">
        <v>32</v>
      </c>
      <c r="C513" s="24" t="s">
        <v>54</v>
      </c>
      <c r="D513" s="24" t="s">
        <v>58</v>
      </c>
      <c r="E513" s="24" t="s">
        <v>45</v>
      </c>
      <c r="F513" s="25">
        <v>43977</v>
      </c>
      <c r="G513" s="24" t="s">
        <v>1625</v>
      </c>
      <c r="H513" s="24" t="s">
        <v>1641</v>
      </c>
      <c r="I513" s="24">
        <v>2020</v>
      </c>
      <c r="J513" s="24" t="s">
        <v>1640</v>
      </c>
      <c r="K513" s="24" t="s">
        <v>1628</v>
      </c>
      <c r="L513" s="24">
        <v>54</v>
      </c>
      <c r="M513" s="24">
        <v>10</v>
      </c>
      <c r="N513" s="24">
        <v>4</v>
      </c>
      <c r="O513" s="24">
        <v>216</v>
      </c>
      <c r="P513" s="24">
        <v>6</v>
      </c>
      <c r="Q513" s="24">
        <v>540</v>
      </c>
      <c r="R513" s="24">
        <v>324</v>
      </c>
      <c r="S513" s="24" t="s">
        <v>1629</v>
      </c>
      <c r="T513" s="24">
        <v>653</v>
      </c>
      <c r="U513" s="24" t="s">
        <v>39</v>
      </c>
      <c r="V513" s="28" t="s">
        <v>1660</v>
      </c>
      <c r="W513" s="24" t="s">
        <v>68</v>
      </c>
      <c r="X513" s="24" t="s">
        <v>30</v>
      </c>
    </row>
    <row r="514" spans="1:24" s="1" customFormat="1" x14ac:dyDescent="0.3">
      <c r="A514" s="24" t="s">
        <v>554</v>
      </c>
      <c r="B514" s="24" t="s">
        <v>32</v>
      </c>
      <c r="C514" s="24" t="s">
        <v>36</v>
      </c>
      <c r="D514" s="24" t="s">
        <v>26</v>
      </c>
      <c r="E514" s="24" t="s">
        <v>45</v>
      </c>
      <c r="F514" s="25">
        <v>43978</v>
      </c>
      <c r="G514" s="24" t="s">
        <v>1630</v>
      </c>
      <c r="H514" s="24" t="s">
        <v>1641</v>
      </c>
      <c r="I514" s="24">
        <v>2020</v>
      </c>
      <c r="J514" s="24" t="s">
        <v>1640</v>
      </c>
      <c r="K514" s="24" t="s">
        <v>1628</v>
      </c>
      <c r="L514" s="24">
        <v>26</v>
      </c>
      <c r="M514" s="24">
        <v>5</v>
      </c>
      <c r="N514" s="24">
        <v>2</v>
      </c>
      <c r="O514" s="24">
        <v>52</v>
      </c>
      <c r="P514" s="24">
        <v>3</v>
      </c>
      <c r="Q514" s="24">
        <v>130</v>
      </c>
      <c r="R514" s="24">
        <v>78</v>
      </c>
      <c r="S514" s="24" t="s">
        <v>1629</v>
      </c>
      <c r="T514" s="24">
        <v>9</v>
      </c>
      <c r="U514" s="24" t="s">
        <v>39</v>
      </c>
      <c r="V514" s="28" t="s">
        <v>1661</v>
      </c>
      <c r="W514" s="24" t="s">
        <v>46</v>
      </c>
      <c r="X514" s="24" t="s">
        <v>30</v>
      </c>
    </row>
    <row r="515" spans="1:24" s="1" customFormat="1" x14ac:dyDescent="0.3">
      <c r="A515" s="24" t="s">
        <v>555</v>
      </c>
      <c r="B515" s="24" t="s">
        <v>32</v>
      </c>
      <c r="C515" s="24" t="s">
        <v>54</v>
      </c>
      <c r="D515" s="24" t="s">
        <v>49</v>
      </c>
      <c r="E515" s="24" t="s">
        <v>50</v>
      </c>
      <c r="F515" s="25">
        <v>43979</v>
      </c>
      <c r="G515" s="24" t="s">
        <v>1631</v>
      </c>
      <c r="H515" s="24" t="s">
        <v>1641</v>
      </c>
      <c r="I515" s="24">
        <v>2020</v>
      </c>
      <c r="J515" s="24" t="s">
        <v>1640</v>
      </c>
      <c r="K515" s="24" t="s">
        <v>1628</v>
      </c>
      <c r="L515" s="24">
        <v>19</v>
      </c>
      <c r="M515" s="24">
        <v>40</v>
      </c>
      <c r="N515" s="24">
        <v>7</v>
      </c>
      <c r="O515" s="24">
        <v>133</v>
      </c>
      <c r="P515" s="24">
        <v>33</v>
      </c>
      <c r="Q515" s="24">
        <v>760</v>
      </c>
      <c r="R515" s="24">
        <v>627</v>
      </c>
      <c r="S515" s="24" t="s">
        <v>1629</v>
      </c>
      <c r="T515" s="24">
        <v>76</v>
      </c>
      <c r="U515" s="24" t="s">
        <v>28</v>
      </c>
      <c r="V515" s="28" t="s">
        <v>1661</v>
      </c>
      <c r="W515" s="24" t="s">
        <v>29</v>
      </c>
      <c r="X515" s="24" t="s">
        <v>30</v>
      </c>
    </row>
    <row r="516" spans="1:24" s="1" customFormat="1" x14ac:dyDescent="0.3">
      <c r="A516" s="24" t="s">
        <v>556</v>
      </c>
      <c r="B516" s="24" t="s">
        <v>24</v>
      </c>
      <c r="C516" s="24" t="s">
        <v>36</v>
      </c>
      <c r="D516" s="24" t="s">
        <v>34</v>
      </c>
      <c r="E516" s="24" t="s">
        <v>45</v>
      </c>
      <c r="F516" s="25">
        <v>43980</v>
      </c>
      <c r="G516" s="24" t="s">
        <v>1632</v>
      </c>
      <c r="H516" s="24" t="s">
        <v>1641</v>
      </c>
      <c r="I516" s="24">
        <v>2020</v>
      </c>
      <c r="J516" s="24" t="s">
        <v>1640</v>
      </c>
      <c r="K516" s="24" t="s">
        <v>1628</v>
      </c>
      <c r="L516" s="24">
        <v>84</v>
      </c>
      <c r="M516" s="24">
        <v>5</v>
      </c>
      <c r="N516" s="24">
        <v>3</v>
      </c>
      <c r="O516" s="24">
        <v>252</v>
      </c>
      <c r="P516" s="24">
        <v>2</v>
      </c>
      <c r="Q516" s="24">
        <v>420</v>
      </c>
      <c r="R516" s="24">
        <v>168</v>
      </c>
      <c r="S516" s="24" t="s">
        <v>1629</v>
      </c>
      <c r="T516" s="24">
        <v>992</v>
      </c>
      <c r="U516" s="24" t="s">
        <v>28</v>
      </c>
      <c r="V516" s="28" t="s">
        <v>1661</v>
      </c>
      <c r="W516" s="24" t="s">
        <v>46</v>
      </c>
      <c r="X516" s="24" t="s">
        <v>47</v>
      </c>
    </row>
    <row r="517" spans="1:24" s="1" customFormat="1" x14ac:dyDescent="0.3">
      <c r="A517" s="24" t="s">
        <v>257</v>
      </c>
      <c r="B517" s="24" t="s">
        <v>24</v>
      </c>
      <c r="C517" s="24" t="s">
        <v>36</v>
      </c>
      <c r="D517" s="24" t="s">
        <v>58</v>
      </c>
      <c r="E517" s="24" t="s">
        <v>55</v>
      </c>
      <c r="F517" s="25">
        <v>43981</v>
      </c>
      <c r="G517" s="24" t="s">
        <v>1633</v>
      </c>
      <c r="H517" s="24" t="s">
        <v>1641</v>
      </c>
      <c r="I517" s="24">
        <v>2020</v>
      </c>
      <c r="J517" s="24" t="s">
        <v>1640</v>
      </c>
      <c r="K517" s="24" t="s">
        <v>1634</v>
      </c>
      <c r="L517" s="24">
        <v>38</v>
      </c>
      <c r="M517" s="24">
        <v>10</v>
      </c>
      <c r="N517" s="24">
        <v>4</v>
      </c>
      <c r="O517" s="24">
        <v>152</v>
      </c>
      <c r="P517" s="24">
        <v>6</v>
      </c>
      <c r="Q517" s="24">
        <v>380</v>
      </c>
      <c r="R517" s="24">
        <v>228</v>
      </c>
      <c r="S517" s="24" t="s">
        <v>1629</v>
      </c>
      <c r="T517" s="24">
        <v>908</v>
      </c>
      <c r="U517" s="24" t="s">
        <v>39</v>
      </c>
      <c r="V517" s="28" t="s">
        <v>1660</v>
      </c>
      <c r="W517" s="24" t="s">
        <v>29</v>
      </c>
      <c r="X517" s="24" t="s">
        <v>47</v>
      </c>
    </row>
    <row r="518" spans="1:24" s="1" customFormat="1" x14ac:dyDescent="0.3">
      <c r="A518" s="24" t="s">
        <v>557</v>
      </c>
      <c r="B518" s="24" t="s">
        <v>32</v>
      </c>
      <c r="C518" s="24" t="s">
        <v>54</v>
      </c>
      <c r="D518" s="24" t="s">
        <v>66</v>
      </c>
      <c r="E518" s="24" t="s">
        <v>59</v>
      </c>
      <c r="F518" s="25">
        <v>43982</v>
      </c>
      <c r="G518" s="24" t="s">
        <v>1635</v>
      </c>
      <c r="H518" s="24" t="s">
        <v>1641</v>
      </c>
      <c r="I518" s="24">
        <v>2020</v>
      </c>
      <c r="J518" s="24" t="s">
        <v>1640</v>
      </c>
      <c r="K518" s="24" t="s">
        <v>1634</v>
      </c>
      <c r="L518" s="24">
        <v>41</v>
      </c>
      <c r="M518" s="24">
        <v>25</v>
      </c>
      <c r="N518" s="24">
        <v>10</v>
      </c>
      <c r="O518" s="24">
        <v>410</v>
      </c>
      <c r="P518" s="24">
        <v>15</v>
      </c>
      <c r="Q518" s="24">
        <v>1025</v>
      </c>
      <c r="R518" s="24">
        <v>615</v>
      </c>
      <c r="S518" s="24" t="s">
        <v>1629</v>
      </c>
      <c r="T518" s="24">
        <v>562</v>
      </c>
      <c r="U518" s="24" t="s">
        <v>28</v>
      </c>
      <c r="V518" s="28" t="s">
        <v>1661</v>
      </c>
      <c r="W518" s="24" t="s">
        <v>29</v>
      </c>
      <c r="X518" s="24" t="s">
        <v>61</v>
      </c>
    </row>
    <row r="519" spans="1:24" s="1" customFormat="1" x14ac:dyDescent="0.3">
      <c r="A519" s="24" t="s">
        <v>558</v>
      </c>
      <c r="B519" s="24" t="s">
        <v>24</v>
      </c>
      <c r="C519" s="24" t="s">
        <v>76</v>
      </c>
      <c r="D519" s="24" t="s">
        <v>58</v>
      </c>
      <c r="E519" s="24" t="s">
        <v>38</v>
      </c>
      <c r="F519" s="25">
        <v>43983</v>
      </c>
      <c r="G519" s="24" t="s">
        <v>1636</v>
      </c>
      <c r="H519" s="24" t="s">
        <v>1642</v>
      </c>
      <c r="I519" s="24">
        <v>2020</v>
      </c>
      <c r="J519" s="24" t="s">
        <v>1640</v>
      </c>
      <c r="K519" s="24" t="s">
        <v>1628</v>
      </c>
      <c r="L519" s="24">
        <v>51</v>
      </c>
      <c r="M519" s="24">
        <v>10</v>
      </c>
      <c r="N519" s="24">
        <v>4</v>
      </c>
      <c r="O519" s="24">
        <v>204</v>
      </c>
      <c r="P519" s="24">
        <v>6</v>
      </c>
      <c r="Q519" s="24">
        <v>510</v>
      </c>
      <c r="R519" s="24">
        <v>306</v>
      </c>
      <c r="S519" s="24" t="s">
        <v>1629</v>
      </c>
      <c r="T519" s="24">
        <v>400</v>
      </c>
      <c r="U519" s="24" t="s">
        <v>39</v>
      </c>
      <c r="V519" s="28" t="s">
        <v>1661</v>
      </c>
      <c r="W519" s="24" t="s">
        <v>46</v>
      </c>
      <c r="X519" s="24" t="s">
        <v>30</v>
      </c>
    </row>
    <row r="520" spans="1:24" s="1" customFormat="1" x14ac:dyDescent="0.3">
      <c r="A520" s="24" t="s">
        <v>559</v>
      </c>
      <c r="B520" s="24" t="s">
        <v>32</v>
      </c>
      <c r="C520" s="24" t="s">
        <v>70</v>
      </c>
      <c r="D520" s="24" t="s">
        <v>34</v>
      </c>
      <c r="E520" s="24" t="s">
        <v>55</v>
      </c>
      <c r="F520" s="25">
        <v>43984</v>
      </c>
      <c r="G520" s="24" t="s">
        <v>1625</v>
      </c>
      <c r="H520" s="24" t="s">
        <v>1642</v>
      </c>
      <c r="I520" s="24">
        <v>2020</v>
      </c>
      <c r="J520" s="24" t="s">
        <v>1640</v>
      </c>
      <c r="K520" s="24" t="s">
        <v>1628</v>
      </c>
      <c r="L520" s="24">
        <v>29</v>
      </c>
      <c r="M520" s="24">
        <v>5</v>
      </c>
      <c r="N520" s="24">
        <v>3</v>
      </c>
      <c r="O520" s="24">
        <v>87</v>
      </c>
      <c r="P520" s="24">
        <v>2</v>
      </c>
      <c r="Q520" s="24">
        <v>145</v>
      </c>
      <c r="R520" s="24">
        <v>58</v>
      </c>
      <c r="S520" s="24" t="s">
        <v>1629</v>
      </c>
      <c r="T520" s="24">
        <v>795</v>
      </c>
      <c r="U520" s="24" t="s">
        <v>39</v>
      </c>
      <c r="V520" s="28" t="s">
        <v>1660</v>
      </c>
      <c r="W520" s="24" t="s">
        <v>40</v>
      </c>
      <c r="X520" s="24" t="s">
        <v>61</v>
      </c>
    </row>
    <row r="521" spans="1:24" s="1" customFormat="1" x14ac:dyDescent="0.3">
      <c r="A521" s="24" t="s">
        <v>560</v>
      </c>
      <c r="B521" s="24" t="s">
        <v>32</v>
      </c>
      <c r="C521" s="24" t="s">
        <v>25</v>
      </c>
      <c r="D521" s="24" t="s">
        <v>26</v>
      </c>
      <c r="E521" s="24" t="s">
        <v>27</v>
      </c>
      <c r="F521" s="25">
        <v>43985</v>
      </c>
      <c r="G521" s="24" t="s">
        <v>1630</v>
      </c>
      <c r="H521" s="24" t="s">
        <v>1642</v>
      </c>
      <c r="I521" s="24">
        <v>2020</v>
      </c>
      <c r="J521" s="24" t="s">
        <v>1640</v>
      </c>
      <c r="K521" s="24" t="s">
        <v>1628</v>
      </c>
      <c r="L521" s="24">
        <v>76</v>
      </c>
      <c r="M521" s="24">
        <v>5</v>
      </c>
      <c r="N521" s="24">
        <v>2</v>
      </c>
      <c r="O521" s="24">
        <v>152</v>
      </c>
      <c r="P521" s="24">
        <v>3</v>
      </c>
      <c r="Q521" s="24">
        <v>380</v>
      </c>
      <c r="R521" s="24">
        <v>228</v>
      </c>
      <c r="S521" s="24" t="s">
        <v>1629</v>
      </c>
      <c r="T521" s="24">
        <v>354</v>
      </c>
      <c r="U521" s="24" t="s">
        <v>28</v>
      </c>
      <c r="V521" s="28" t="s">
        <v>1660</v>
      </c>
      <c r="W521" s="24" t="s">
        <v>68</v>
      </c>
      <c r="X521" s="24" t="s">
        <v>47</v>
      </c>
    </row>
    <row r="522" spans="1:24" s="1" customFormat="1" x14ac:dyDescent="0.3">
      <c r="A522" s="24" t="s">
        <v>561</v>
      </c>
      <c r="B522" s="24" t="s">
        <v>63</v>
      </c>
      <c r="C522" s="24" t="s">
        <v>52</v>
      </c>
      <c r="D522" s="24" t="s">
        <v>49</v>
      </c>
      <c r="E522" s="24" t="s">
        <v>50</v>
      </c>
      <c r="F522" s="25">
        <v>43986</v>
      </c>
      <c r="G522" s="24" t="s">
        <v>1631</v>
      </c>
      <c r="H522" s="24" t="s">
        <v>1642</v>
      </c>
      <c r="I522" s="24">
        <v>2020</v>
      </c>
      <c r="J522" s="24" t="s">
        <v>1640</v>
      </c>
      <c r="K522" s="24" t="s">
        <v>1628</v>
      </c>
      <c r="L522" s="24">
        <v>68</v>
      </c>
      <c r="M522" s="24">
        <v>40</v>
      </c>
      <c r="N522" s="24">
        <v>7</v>
      </c>
      <c r="O522" s="24">
        <v>476</v>
      </c>
      <c r="P522" s="24">
        <v>33</v>
      </c>
      <c r="Q522" s="24">
        <v>2720</v>
      </c>
      <c r="R522" s="24">
        <v>2244</v>
      </c>
      <c r="S522" s="24" t="s">
        <v>1629</v>
      </c>
      <c r="T522" s="24">
        <v>232</v>
      </c>
      <c r="U522" s="24" t="s">
        <v>28</v>
      </c>
      <c r="V522" s="28" t="s">
        <v>1660</v>
      </c>
      <c r="W522" s="24" t="s">
        <v>40</v>
      </c>
      <c r="X522" s="24" t="s">
        <v>30</v>
      </c>
    </row>
    <row r="523" spans="1:24" s="1" customFormat="1" x14ac:dyDescent="0.3">
      <c r="A523" s="24" t="s">
        <v>562</v>
      </c>
      <c r="B523" s="24" t="s">
        <v>24</v>
      </c>
      <c r="C523" s="24" t="s">
        <v>76</v>
      </c>
      <c r="D523" s="24" t="s">
        <v>37</v>
      </c>
      <c r="E523" s="24" t="s">
        <v>38</v>
      </c>
      <c r="F523" s="25">
        <v>43987</v>
      </c>
      <c r="G523" s="24" t="s">
        <v>1632</v>
      </c>
      <c r="H523" s="24" t="s">
        <v>1642</v>
      </c>
      <c r="I523" s="24">
        <v>2020</v>
      </c>
      <c r="J523" s="24" t="s">
        <v>1640</v>
      </c>
      <c r="K523" s="24" t="s">
        <v>1628</v>
      </c>
      <c r="L523" s="24">
        <v>78</v>
      </c>
      <c r="M523" s="24">
        <v>5</v>
      </c>
      <c r="N523" s="24">
        <v>2</v>
      </c>
      <c r="O523" s="24">
        <v>156</v>
      </c>
      <c r="P523" s="24">
        <v>3</v>
      </c>
      <c r="Q523" s="24">
        <v>390</v>
      </c>
      <c r="R523" s="24">
        <v>234</v>
      </c>
      <c r="S523" s="24" t="s">
        <v>1629</v>
      </c>
      <c r="T523" s="24">
        <v>914</v>
      </c>
      <c r="U523" s="24" t="s">
        <v>39</v>
      </c>
      <c r="V523" s="28" t="s">
        <v>1661</v>
      </c>
      <c r="W523" s="24" t="s">
        <v>46</v>
      </c>
      <c r="X523" s="24" t="s">
        <v>30</v>
      </c>
    </row>
    <row r="524" spans="1:24" s="1" customFormat="1" x14ac:dyDescent="0.3">
      <c r="A524" s="24" t="s">
        <v>563</v>
      </c>
      <c r="B524" s="24" t="s">
        <v>42</v>
      </c>
      <c r="C524" s="24" t="s">
        <v>36</v>
      </c>
      <c r="D524" s="24" t="s">
        <v>37</v>
      </c>
      <c r="E524" s="24" t="s">
        <v>55</v>
      </c>
      <c r="F524" s="25">
        <v>43988</v>
      </c>
      <c r="G524" s="24" t="s">
        <v>1633</v>
      </c>
      <c r="H524" s="24" t="s">
        <v>1642</v>
      </c>
      <c r="I524" s="24">
        <v>2020</v>
      </c>
      <c r="J524" s="24" t="s">
        <v>1640</v>
      </c>
      <c r="K524" s="24" t="s">
        <v>1634</v>
      </c>
      <c r="L524" s="24">
        <v>35</v>
      </c>
      <c r="M524" s="24">
        <v>5</v>
      </c>
      <c r="N524" s="24">
        <v>2</v>
      </c>
      <c r="O524" s="24">
        <v>70</v>
      </c>
      <c r="P524" s="24">
        <v>3</v>
      </c>
      <c r="Q524" s="24">
        <v>175</v>
      </c>
      <c r="R524" s="24">
        <v>105</v>
      </c>
      <c r="S524" s="24" t="s">
        <v>1629</v>
      </c>
      <c r="T524" s="24">
        <v>148</v>
      </c>
      <c r="U524" s="24" t="s">
        <v>39</v>
      </c>
      <c r="V524" s="28" t="s">
        <v>1661</v>
      </c>
      <c r="W524" s="24" t="s">
        <v>29</v>
      </c>
      <c r="X524" s="24" t="s">
        <v>30</v>
      </c>
    </row>
    <row r="525" spans="1:24" s="1" customFormat="1" x14ac:dyDescent="0.3">
      <c r="A525" s="24" t="s">
        <v>564</v>
      </c>
      <c r="B525" s="24" t="s">
        <v>63</v>
      </c>
      <c r="C525" s="24" t="s">
        <v>76</v>
      </c>
      <c r="D525" s="24" t="s">
        <v>49</v>
      </c>
      <c r="E525" s="24" t="s">
        <v>55</v>
      </c>
      <c r="F525" s="25">
        <v>43989</v>
      </c>
      <c r="G525" s="24" t="s">
        <v>1635</v>
      </c>
      <c r="H525" s="24" t="s">
        <v>1642</v>
      </c>
      <c r="I525" s="24">
        <v>2020</v>
      </c>
      <c r="J525" s="24" t="s">
        <v>1640</v>
      </c>
      <c r="K525" s="24" t="s">
        <v>1634</v>
      </c>
      <c r="L525" s="24">
        <v>77</v>
      </c>
      <c r="M525" s="24">
        <v>40</v>
      </c>
      <c r="N525" s="24">
        <v>7</v>
      </c>
      <c r="O525" s="24">
        <v>539</v>
      </c>
      <c r="P525" s="24">
        <v>33</v>
      </c>
      <c r="Q525" s="24">
        <v>3080</v>
      </c>
      <c r="R525" s="24">
        <v>2541</v>
      </c>
      <c r="S525" s="24" t="s">
        <v>1629</v>
      </c>
      <c r="T525" s="24">
        <v>597</v>
      </c>
      <c r="U525" s="24" t="s">
        <v>28</v>
      </c>
      <c r="V525" s="28" t="s">
        <v>1660</v>
      </c>
      <c r="W525" s="24" t="s">
        <v>68</v>
      </c>
      <c r="X525" s="24" t="s">
        <v>30</v>
      </c>
    </row>
    <row r="526" spans="1:24" s="1" customFormat="1" x14ac:dyDescent="0.3">
      <c r="A526" s="24" t="s">
        <v>565</v>
      </c>
      <c r="B526" s="24" t="s">
        <v>24</v>
      </c>
      <c r="C526" s="24" t="s">
        <v>76</v>
      </c>
      <c r="D526" s="24" t="s">
        <v>44</v>
      </c>
      <c r="E526" s="24" t="s">
        <v>55</v>
      </c>
      <c r="F526" s="25">
        <v>43990</v>
      </c>
      <c r="G526" s="24" t="s">
        <v>1636</v>
      </c>
      <c r="H526" s="24" t="s">
        <v>1642</v>
      </c>
      <c r="I526" s="24">
        <v>2020</v>
      </c>
      <c r="J526" s="24" t="s">
        <v>1640</v>
      </c>
      <c r="K526" s="24" t="s">
        <v>1628</v>
      </c>
      <c r="L526" s="24">
        <v>24</v>
      </c>
      <c r="M526" s="24">
        <v>15</v>
      </c>
      <c r="N526" s="24">
        <v>5</v>
      </c>
      <c r="O526" s="24">
        <v>120</v>
      </c>
      <c r="P526" s="24">
        <v>10</v>
      </c>
      <c r="Q526" s="24">
        <v>360</v>
      </c>
      <c r="R526" s="24">
        <v>240</v>
      </c>
      <c r="S526" s="24" t="s">
        <v>1629</v>
      </c>
      <c r="T526" s="24">
        <v>655</v>
      </c>
      <c r="U526" s="24" t="s">
        <v>39</v>
      </c>
      <c r="V526" s="28" t="s">
        <v>1660</v>
      </c>
      <c r="W526" s="24" t="s">
        <v>29</v>
      </c>
      <c r="X526" s="24" t="s">
        <v>47</v>
      </c>
    </row>
    <row r="527" spans="1:24" s="1" customFormat="1" x14ac:dyDescent="0.3">
      <c r="A527" s="24" t="s">
        <v>566</v>
      </c>
      <c r="B527" s="24" t="s">
        <v>42</v>
      </c>
      <c r="C527" s="24" t="s">
        <v>70</v>
      </c>
      <c r="D527" s="24" t="s">
        <v>58</v>
      </c>
      <c r="E527" s="24" t="s">
        <v>38</v>
      </c>
      <c r="F527" s="25">
        <v>43991</v>
      </c>
      <c r="G527" s="24" t="s">
        <v>1625</v>
      </c>
      <c r="H527" s="24" t="s">
        <v>1642</v>
      </c>
      <c r="I527" s="24">
        <v>2020</v>
      </c>
      <c r="J527" s="24" t="s">
        <v>1640</v>
      </c>
      <c r="K527" s="24" t="s">
        <v>1628</v>
      </c>
      <c r="L527" s="24">
        <v>64</v>
      </c>
      <c r="M527" s="24">
        <v>10</v>
      </c>
      <c r="N527" s="24">
        <v>4</v>
      </c>
      <c r="O527" s="24">
        <v>256</v>
      </c>
      <c r="P527" s="24">
        <v>6</v>
      </c>
      <c r="Q527" s="24">
        <v>640</v>
      </c>
      <c r="R527" s="24">
        <v>384</v>
      </c>
      <c r="S527" s="24" t="s">
        <v>1629</v>
      </c>
      <c r="T527" s="24">
        <v>323</v>
      </c>
      <c r="U527" s="24" t="s">
        <v>39</v>
      </c>
      <c r="V527" s="28" t="s">
        <v>1661</v>
      </c>
      <c r="W527" s="24" t="s">
        <v>29</v>
      </c>
      <c r="X527" s="24" t="s">
        <v>30</v>
      </c>
    </row>
    <row r="528" spans="1:24" s="1" customFormat="1" x14ac:dyDescent="0.3">
      <c r="A528" s="24" t="s">
        <v>567</v>
      </c>
      <c r="B528" s="24" t="s">
        <v>42</v>
      </c>
      <c r="C528" s="24" t="s">
        <v>36</v>
      </c>
      <c r="D528" s="24" t="s">
        <v>44</v>
      </c>
      <c r="E528" s="24" t="s">
        <v>55</v>
      </c>
      <c r="F528" s="25">
        <v>43992</v>
      </c>
      <c r="G528" s="24" t="s">
        <v>1630</v>
      </c>
      <c r="H528" s="24" t="s">
        <v>1642</v>
      </c>
      <c r="I528" s="24">
        <v>2020</v>
      </c>
      <c r="J528" s="24" t="s">
        <v>1640</v>
      </c>
      <c r="K528" s="24" t="s">
        <v>1628</v>
      </c>
      <c r="L528" s="24">
        <v>12</v>
      </c>
      <c r="M528" s="24">
        <v>15</v>
      </c>
      <c r="N528" s="24">
        <v>5</v>
      </c>
      <c r="O528" s="24">
        <v>60</v>
      </c>
      <c r="P528" s="24">
        <v>10</v>
      </c>
      <c r="Q528" s="24">
        <v>180</v>
      </c>
      <c r="R528" s="24">
        <v>120</v>
      </c>
      <c r="S528" s="24" t="s">
        <v>1629</v>
      </c>
      <c r="T528" s="24">
        <v>5</v>
      </c>
      <c r="U528" s="24" t="s">
        <v>39</v>
      </c>
      <c r="V528" s="28" t="s">
        <v>1661</v>
      </c>
      <c r="W528" s="24" t="s">
        <v>40</v>
      </c>
      <c r="X528" s="24" t="s">
        <v>30</v>
      </c>
    </row>
    <row r="529" spans="1:24" s="1" customFormat="1" x14ac:dyDescent="0.3">
      <c r="A529" s="24" t="s">
        <v>568</v>
      </c>
      <c r="B529" s="24" t="s">
        <v>42</v>
      </c>
      <c r="C529" s="24" t="s">
        <v>76</v>
      </c>
      <c r="D529" s="24" t="s">
        <v>44</v>
      </c>
      <c r="E529" s="24" t="s">
        <v>55</v>
      </c>
      <c r="F529" s="25">
        <v>43993</v>
      </c>
      <c r="G529" s="24" t="s">
        <v>1631</v>
      </c>
      <c r="H529" s="24" t="s">
        <v>1642</v>
      </c>
      <c r="I529" s="24">
        <v>2020</v>
      </c>
      <c r="J529" s="24" t="s">
        <v>1640</v>
      </c>
      <c r="K529" s="24" t="s">
        <v>1628</v>
      </c>
      <c r="L529" s="24">
        <v>80</v>
      </c>
      <c r="M529" s="24">
        <v>15</v>
      </c>
      <c r="N529" s="24">
        <v>5</v>
      </c>
      <c r="O529" s="24">
        <v>400</v>
      </c>
      <c r="P529" s="24">
        <v>10</v>
      </c>
      <c r="Q529" s="24">
        <v>1200</v>
      </c>
      <c r="R529" s="24">
        <v>800</v>
      </c>
      <c r="S529" s="24" t="s">
        <v>1629</v>
      </c>
      <c r="T529" s="24">
        <v>227</v>
      </c>
      <c r="U529" s="24" t="s">
        <v>39</v>
      </c>
      <c r="V529" s="28" t="s">
        <v>1660</v>
      </c>
      <c r="W529" s="24" t="s">
        <v>29</v>
      </c>
      <c r="X529" s="24" t="s">
        <v>30</v>
      </c>
    </row>
    <row r="530" spans="1:24" s="1" customFormat="1" x14ac:dyDescent="0.3">
      <c r="A530" s="24" t="s">
        <v>569</v>
      </c>
      <c r="B530" s="24" t="s">
        <v>63</v>
      </c>
      <c r="C530" s="24" t="s">
        <v>52</v>
      </c>
      <c r="D530" s="24" t="s">
        <v>26</v>
      </c>
      <c r="E530" s="24" t="s">
        <v>59</v>
      </c>
      <c r="F530" s="25">
        <v>43994</v>
      </c>
      <c r="G530" s="24" t="s">
        <v>1632</v>
      </c>
      <c r="H530" s="24" t="s">
        <v>1642</v>
      </c>
      <c r="I530" s="24">
        <v>2020</v>
      </c>
      <c r="J530" s="24" t="s">
        <v>1640</v>
      </c>
      <c r="K530" s="24" t="s">
        <v>1628</v>
      </c>
      <c r="L530" s="24">
        <v>41</v>
      </c>
      <c r="M530" s="24">
        <v>5</v>
      </c>
      <c r="N530" s="24">
        <v>2</v>
      </c>
      <c r="O530" s="24">
        <v>82</v>
      </c>
      <c r="P530" s="24">
        <v>3</v>
      </c>
      <c r="Q530" s="24">
        <v>205</v>
      </c>
      <c r="R530" s="24">
        <v>123</v>
      </c>
      <c r="S530" s="24" t="s">
        <v>1629</v>
      </c>
      <c r="T530" s="24">
        <v>246</v>
      </c>
      <c r="U530" s="24" t="s">
        <v>28</v>
      </c>
      <c r="V530" s="28" t="s">
        <v>1661</v>
      </c>
      <c r="W530" s="24" t="s">
        <v>40</v>
      </c>
      <c r="X530" s="24" t="s">
        <v>61</v>
      </c>
    </row>
    <row r="531" spans="1:24" s="1" customFormat="1" x14ac:dyDescent="0.3">
      <c r="A531" s="24" t="s">
        <v>570</v>
      </c>
      <c r="B531" s="24" t="s">
        <v>32</v>
      </c>
      <c r="C531" s="24" t="s">
        <v>52</v>
      </c>
      <c r="D531" s="24" t="s">
        <v>58</v>
      </c>
      <c r="E531" s="24" t="s">
        <v>27</v>
      </c>
      <c r="F531" s="25">
        <v>43995</v>
      </c>
      <c r="G531" s="24" t="s">
        <v>1633</v>
      </c>
      <c r="H531" s="24" t="s">
        <v>1642</v>
      </c>
      <c r="I531" s="24">
        <v>2020</v>
      </c>
      <c r="J531" s="24" t="s">
        <v>1640</v>
      </c>
      <c r="K531" s="24" t="s">
        <v>1634</v>
      </c>
      <c r="L531" s="24">
        <v>51</v>
      </c>
      <c r="M531" s="24">
        <v>10</v>
      </c>
      <c r="N531" s="24">
        <v>4</v>
      </c>
      <c r="O531" s="24">
        <v>204</v>
      </c>
      <c r="P531" s="24">
        <v>6</v>
      </c>
      <c r="Q531" s="24">
        <v>510</v>
      </c>
      <c r="R531" s="24">
        <v>306</v>
      </c>
      <c r="S531" s="24" t="s">
        <v>1629</v>
      </c>
      <c r="T531" s="24">
        <v>30</v>
      </c>
      <c r="U531" s="24" t="s">
        <v>28</v>
      </c>
      <c r="V531" s="28" t="s">
        <v>1661</v>
      </c>
      <c r="W531" s="24" t="s">
        <v>29</v>
      </c>
      <c r="X531" s="24" t="s">
        <v>61</v>
      </c>
    </row>
    <row r="532" spans="1:24" s="1" customFormat="1" x14ac:dyDescent="0.3">
      <c r="A532" s="24" t="s">
        <v>571</v>
      </c>
      <c r="B532" s="24" t="s">
        <v>63</v>
      </c>
      <c r="C532" s="24" t="s">
        <v>25</v>
      </c>
      <c r="D532" s="24" t="s">
        <v>49</v>
      </c>
      <c r="E532" s="24" t="s">
        <v>27</v>
      </c>
      <c r="F532" s="25">
        <v>43996</v>
      </c>
      <c r="G532" s="24" t="s">
        <v>1635</v>
      </c>
      <c r="H532" s="24" t="s">
        <v>1642</v>
      </c>
      <c r="I532" s="24">
        <v>2020</v>
      </c>
      <c r="J532" s="24" t="s">
        <v>1640</v>
      </c>
      <c r="K532" s="24" t="s">
        <v>1634</v>
      </c>
      <c r="L532" s="24">
        <v>57</v>
      </c>
      <c r="M532" s="24">
        <v>40</v>
      </c>
      <c r="N532" s="24">
        <v>7</v>
      </c>
      <c r="O532" s="24">
        <v>399</v>
      </c>
      <c r="P532" s="24">
        <v>33</v>
      </c>
      <c r="Q532" s="24">
        <v>2280</v>
      </c>
      <c r="R532" s="24">
        <v>1881</v>
      </c>
      <c r="S532" s="24" t="s">
        <v>1629</v>
      </c>
      <c r="T532" s="24">
        <v>395</v>
      </c>
      <c r="U532" s="24" t="s">
        <v>39</v>
      </c>
      <c r="V532" s="28" t="s">
        <v>1661</v>
      </c>
      <c r="W532" s="24" t="s">
        <v>40</v>
      </c>
      <c r="X532" s="24" t="s">
        <v>30</v>
      </c>
    </row>
    <row r="533" spans="1:24" s="1" customFormat="1" x14ac:dyDescent="0.3">
      <c r="A533" s="24" t="s">
        <v>572</v>
      </c>
      <c r="B533" s="24" t="s">
        <v>24</v>
      </c>
      <c r="C533" s="24" t="s">
        <v>33</v>
      </c>
      <c r="D533" s="24" t="s">
        <v>37</v>
      </c>
      <c r="E533" s="24" t="s">
        <v>55</v>
      </c>
      <c r="F533" s="25">
        <v>43997</v>
      </c>
      <c r="G533" s="24" t="s">
        <v>1636</v>
      </c>
      <c r="H533" s="24" t="s">
        <v>1642</v>
      </c>
      <c r="I533" s="24">
        <v>2020</v>
      </c>
      <c r="J533" s="24" t="s">
        <v>1640</v>
      </c>
      <c r="K533" s="24" t="s">
        <v>1628</v>
      </c>
      <c r="L533" s="24">
        <v>53</v>
      </c>
      <c r="M533" s="24">
        <v>5</v>
      </c>
      <c r="N533" s="24">
        <v>2</v>
      </c>
      <c r="O533" s="24">
        <v>106</v>
      </c>
      <c r="P533" s="24">
        <v>3</v>
      </c>
      <c r="Q533" s="24">
        <v>265</v>
      </c>
      <c r="R533" s="24">
        <v>159</v>
      </c>
      <c r="S533" s="24" t="s">
        <v>1629</v>
      </c>
      <c r="T533" s="24">
        <v>235</v>
      </c>
      <c r="U533" s="24" t="s">
        <v>39</v>
      </c>
      <c r="V533" s="28" t="s">
        <v>1660</v>
      </c>
      <c r="W533" s="24" t="s">
        <v>46</v>
      </c>
      <c r="X533" s="24" t="s">
        <v>47</v>
      </c>
    </row>
    <row r="534" spans="1:24" s="1" customFormat="1" x14ac:dyDescent="0.3">
      <c r="A534" s="24" t="s">
        <v>133</v>
      </c>
      <c r="B534" s="24" t="s">
        <v>42</v>
      </c>
      <c r="C534" s="24" t="s">
        <v>72</v>
      </c>
      <c r="D534" s="24" t="s">
        <v>34</v>
      </c>
      <c r="E534" s="24" t="s">
        <v>50</v>
      </c>
      <c r="F534" s="25">
        <v>43998</v>
      </c>
      <c r="G534" s="24" t="s">
        <v>1625</v>
      </c>
      <c r="H534" s="24" t="s">
        <v>1642</v>
      </c>
      <c r="I534" s="24">
        <v>2020</v>
      </c>
      <c r="J534" s="24" t="s">
        <v>1640</v>
      </c>
      <c r="K534" s="24" t="s">
        <v>1628</v>
      </c>
      <c r="L534" s="24">
        <v>75</v>
      </c>
      <c r="M534" s="24">
        <v>5</v>
      </c>
      <c r="N534" s="24">
        <v>3</v>
      </c>
      <c r="O534" s="24">
        <v>225</v>
      </c>
      <c r="P534" s="24">
        <v>2</v>
      </c>
      <c r="Q534" s="24">
        <v>375</v>
      </c>
      <c r="R534" s="24">
        <v>150</v>
      </c>
      <c r="S534" s="24" t="s">
        <v>1629</v>
      </c>
      <c r="T534" s="24">
        <v>445</v>
      </c>
      <c r="U534" s="24" t="s">
        <v>28</v>
      </c>
      <c r="V534" s="28" t="s">
        <v>1660</v>
      </c>
      <c r="W534" s="24" t="s">
        <v>29</v>
      </c>
      <c r="X534" s="24" t="s">
        <v>61</v>
      </c>
    </row>
    <row r="535" spans="1:24" s="1" customFormat="1" x14ac:dyDescent="0.3">
      <c r="A535" s="24" t="s">
        <v>573</v>
      </c>
      <c r="B535" s="24" t="s">
        <v>32</v>
      </c>
      <c r="C535" s="24" t="s">
        <v>70</v>
      </c>
      <c r="D535" s="24" t="s">
        <v>26</v>
      </c>
      <c r="E535" s="24" t="s">
        <v>50</v>
      </c>
      <c r="F535" s="25">
        <v>43999</v>
      </c>
      <c r="G535" s="24" t="s">
        <v>1630</v>
      </c>
      <c r="H535" s="24" t="s">
        <v>1642</v>
      </c>
      <c r="I535" s="24">
        <v>2020</v>
      </c>
      <c r="J535" s="24" t="s">
        <v>1640</v>
      </c>
      <c r="K535" s="24" t="s">
        <v>1628</v>
      </c>
      <c r="L535" s="24">
        <v>25</v>
      </c>
      <c r="M535" s="24">
        <v>5</v>
      </c>
      <c r="N535" s="24">
        <v>2</v>
      </c>
      <c r="O535" s="24">
        <v>50</v>
      </c>
      <c r="P535" s="24">
        <v>3</v>
      </c>
      <c r="Q535" s="24">
        <v>125</v>
      </c>
      <c r="R535" s="24">
        <v>75</v>
      </c>
      <c r="S535" s="24" t="s">
        <v>1629</v>
      </c>
      <c r="T535" s="24">
        <v>588</v>
      </c>
      <c r="U535" s="24" t="s">
        <v>39</v>
      </c>
      <c r="V535" s="28" t="s">
        <v>1660</v>
      </c>
      <c r="W535" s="24" t="s">
        <v>46</v>
      </c>
      <c r="X535" s="24" t="s">
        <v>30</v>
      </c>
    </row>
    <row r="536" spans="1:24" s="1" customFormat="1" x14ac:dyDescent="0.3">
      <c r="A536" s="24" t="s">
        <v>574</v>
      </c>
      <c r="B536" s="24" t="s">
        <v>63</v>
      </c>
      <c r="C536" s="24" t="s">
        <v>33</v>
      </c>
      <c r="D536" s="24" t="s">
        <v>58</v>
      </c>
      <c r="E536" s="24" t="s">
        <v>50</v>
      </c>
      <c r="F536" s="25">
        <v>44000</v>
      </c>
      <c r="G536" s="24" t="s">
        <v>1631</v>
      </c>
      <c r="H536" s="24" t="s">
        <v>1642</v>
      </c>
      <c r="I536" s="24">
        <v>2020</v>
      </c>
      <c r="J536" s="24" t="s">
        <v>1640</v>
      </c>
      <c r="K536" s="24" t="s">
        <v>1628</v>
      </c>
      <c r="L536" s="24">
        <v>47</v>
      </c>
      <c r="M536" s="24">
        <v>10</v>
      </c>
      <c r="N536" s="24">
        <v>4</v>
      </c>
      <c r="O536" s="24">
        <v>188</v>
      </c>
      <c r="P536" s="24">
        <v>6</v>
      </c>
      <c r="Q536" s="24">
        <v>470</v>
      </c>
      <c r="R536" s="24">
        <v>282</v>
      </c>
      <c r="S536" s="24" t="s">
        <v>1629</v>
      </c>
      <c r="T536" s="24">
        <v>83</v>
      </c>
      <c r="U536" s="24" t="s">
        <v>39</v>
      </c>
      <c r="V536" s="28" t="s">
        <v>1661</v>
      </c>
      <c r="W536" s="24" t="s">
        <v>40</v>
      </c>
      <c r="X536" s="24" t="s">
        <v>61</v>
      </c>
    </row>
    <row r="537" spans="1:24" s="1" customFormat="1" x14ac:dyDescent="0.3">
      <c r="A537" s="24" t="s">
        <v>575</v>
      </c>
      <c r="B537" s="24" t="s">
        <v>32</v>
      </c>
      <c r="C537" s="24" t="s">
        <v>52</v>
      </c>
      <c r="D537" s="24" t="s">
        <v>26</v>
      </c>
      <c r="E537" s="24" t="s">
        <v>38</v>
      </c>
      <c r="F537" s="25">
        <v>44001</v>
      </c>
      <c r="G537" s="24" t="s">
        <v>1632</v>
      </c>
      <c r="H537" s="24" t="s">
        <v>1642</v>
      </c>
      <c r="I537" s="24">
        <v>2020</v>
      </c>
      <c r="J537" s="24" t="s">
        <v>1640</v>
      </c>
      <c r="K537" s="24" t="s">
        <v>1628</v>
      </c>
      <c r="L537" s="24">
        <v>58</v>
      </c>
      <c r="M537" s="24">
        <v>5</v>
      </c>
      <c r="N537" s="24">
        <v>2</v>
      </c>
      <c r="O537" s="24">
        <v>116</v>
      </c>
      <c r="P537" s="24">
        <v>3</v>
      </c>
      <c r="Q537" s="24">
        <v>290</v>
      </c>
      <c r="R537" s="24">
        <v>174</v>
      </c>
      <c r="S537" s="24" t="s">
        <v>1629</v>
      </c>
      <c r="T537" s="24">
        <v>374</v>
      </c>
      <c r="U537" s="24" t="s">
        <v>39</v>
      </c>
      <c r="V537" s="28" t="s">
        <v>1660</v>
      </c>
      <c r="W537" s="24" t="s">
        <v>29</v>
      </c>
      <c r="X537" s="24" t="s">
        <v>30</v>
      </c>
    </row>
    <row r="538" spans="1:24" s="1" customFormat="1" x14ac:dyDescent="0.3">
      <c r="A538" s="24" t="s">
        <v>322</v>
      </c>
      <c r="B538" s="24" t="s">
        <v>32</v>
      </c>
      <c r="C538" s="24" t="s">
        <v>52</v>
      </c>
      <c r="D538" s="24" t="s">
        <v>58</v>
      </c>
      <c r="E538" s="24" t="s">
        <v>59</v>
      </c>
      <c r="F538" s="25">
        <v>44002</v>
      </c>
      <c r="G538" s="24" t="s">
        <v>1633</v>
      </c>
      <c r="H538" s="24" t="s">
        <v>1642</v>
      </c>
      <c r="I538" s="24">
        <v>2020</v>
      </c>
      <c r="J538" s="24" t="s">
        <v>1640</v>
      </c>
      <c r="K538" s="24" t="s">
        <v>1634</v>
      </c>
      <c r="L538" s="24">
        <v>91</v>
      </c>
      <c r="M538" s="24">
        <v>10</v>
      </c>
      <c r="N538" s="24">
        <v>4</v>
      </c>
      <c r="O538" s="24">
        <v>364</v>
      </c>
      <c r="P538" s="24">
        <v>6</v>
      </c>
      <c r="Q538" s="24">
        <v>910</v>
      </c>
      <c r="R538" s="24">
        <v>546</v>
      </c>
      <c r="S538" s="24" t="s">
        <v>1629</v>
      </c>
      <c r="T538" s="24">
        <v>367</v>
      </c>
      <c r="U538" s="24" t="s">
        <v>28</v>
      </c>
      <c r="V538" s="28" t="s">
        <v>1661</v>
      </c>
      <c r="W538" s="24" t="s">
        <v>68</v>
      </c>
      <c r="X538" s="24" t="s">
        <v>30</v>
      </c>
    </row>
    <row r="539" spans="1:24" s="1" customFormat="1" x14ac:dyDescent="0.3">
      <c r="A539" s="24" t="s">
        <v>576</v>
      </c>
      <c r="B539" s="24" t="s">
        <v>63</v>
      </c>
      <c r="C539" s="24" t="s">
        <v>70</v>
      </c>
      <c r="D539" s="24" t="s">
        <v>49</v>
      </c>
      <c r="E539" s="24" t="s">
        <v>27</v>
      </c>
      <c r="F539" s="25">
        <v>44003</v>
      </c>
      <c r="G539" s="24" t="s">
        <v>1635</v>
      </c>
      <c r="H539" s="24" t="s">
        <v>1642</v>
      </c>
      <c r="I539" s="24">
        <v>2020</v>
      </c>
      <c r="J539" s="24" t="s">
        <v>1640</v>
      </c>
      <c r="K539" s="24" t="s">
        <v>1634</v>
      </c>
      <c r="L539" s="24">
        <v>83</v>
      </c>
      <c r="M539" s="24">
        <v>40</v>
      </c>
      <c r="N539" s="24">
        <v>7</v>
      </c>
      <c r="O539" s="24">
        <v>581</v>
      </c>
      <c r="P539" s="24">
        <v>33</v>
      </c>
      <c r="Q539" s="24">
        <v>3320</v>
      </c>
      <c r="R539" s="24">
        <v>2739</v>
      </c>
      <c r="S539" s="24" t="s">
        <v>1629</v>
      </c>
      <c r="T539" s="24">
        <v>167</v>
      </c>
      <c r="U539" s="24" t="s">
        <v>28</v>
      </c>
      <c r="V539" s="28" t="s">
        <v>1661</v>
      </c>
      <c r="W539" s="24" t="s">
        <v>46</v>
      </c>
      <c r="X539" s="24" t="s">
        <v>30</v>
      </c>
    </row>
    <row r="540" spans="1:24" s="1" customFormat="1" x14ac:dyDescent="0.3">
      <c r="A540" s="24" t="s">
        <v>577</v>
      </c>
      <c r="B540" s="24" t="s">
        <v>32</v>
      </c>
      <c r="C540" s="24" t="s">
        <v>72</v>
      </c>
      <c r="D540" s="24" t="s">
        <v>26</v>
      </c>
      <c r="E540" s="24" t="s">
        <v>38</v>
      </c>
      <c r="F540" s="25">
        <v>44004</v>
      </c>
      <c r="G540" s="24" t="s">
        <v>1636</v>
      </c>
      <c r="H540" s="24" t="s">
        <v>1642</v>
      </c>
      <c r="I540" s="24">
        <v>2020</v>
      </c>
      <c r="J540" s="24" t="s">
        <v>1640</v>
      </c>
      <c r="K540" s="24" t="s">
        <v>1628</v>
      </c>
      <c r="L540" s="24">
        <v>78</v>
      </c>
      <c r="M540" s="24">
        <v>5</v>
      </c>
      <c r="N540" s="24">
        <v>2</v>
      </c>
      <c r="O540" s="24">
        <v>156</v>
      </c>
      <c r="P540" s="24">
        <v>3</v>
      </c>
      <c r="Q540" s="24">
        <v>390</v>
      </c>
      <c r="R540" s="24">
        <v>234</v>
      </c>
      <c r="S540" s="24" t="s">
        <v>1629</v>
      </c>
      <c r="T540" s="24">
        <v>159</v>
      </c>
      <c r="U540" s="24" t="s">
        <v>39</v>
      </c>
      <c r="V540" s="28" t="s">
        <v>1661</v>
      </c>
      <c r="W540" s="24" t="s">
        <v>29</v>
      </c>
      <c r="X540" s="24" t="s">
        <v>61</v>
      </c>
    </row>
    <row r="541" spans="1:24" s="1" customFormat="1" x14ac:dyDescent="0.3">
      <c r="A541" s="24" t="s">
        <v>578</v>
      </c>
      <c r="B541" s="24" t="s">
        <v>24</v>
      </c>
      <c r="C541" s="24" t="s">
        <v>72</v>
      </c>
      <c r="D541" s="24" t="s">
        <v>66</v>
      </c>
      <c r="E541" s="24" t="s">
        <v>38</v>
      </c>
      <c r="F541" s="25">
        <v>44005</v>
      </c>
      <c r="G541" s="24" t="s">
        <v>1625</v>
      </c>
      <c r="H541" s="24" t="s">
        <v>1642</v>
      </c>
      <c r="I541" s="24">
        <v>2020</v>
      </c>
      <c r="J541" s="24" t="s">
        <v>1640</v>
      </c>
      <c r="K541" s="24" t="s">
        <v>1628</v>
      </c>
      <c r="L541" s="24">
        <v>16</v>
      </c>
      <c r="M541" s="24">
        <v>25</v>
      </c>
      <c r="N541" s="24">
        <v>10</v>
      </c>
      <c r="O541" s="24">
        <v>160</v>
      </c>
      <c r="P541" s="24">
        <v>15</v>
      </c>
      <c r="Q541" s="24">
        <v>400</v>
      </c>
      <c r="R541" s="24">
        <v>240</v>
      </c>
      <c r="S541" s="24" t="s">
        <v>1629</v>
      </c>
      <c r="T541" s="24">
        <v>836</v>
      </c>
      <c r="U541" s="24" t="s">
        <v>39</v>
      </c>
      <c r="V541" s="28" t="s">
        <v>1661</v>
      </c>
      <c r="W541" s="24" t="s">
        <v>46</v>
      </c>
      <c r="X541" s="24" t="s">
        <v>30</v>
      </c>
    </row>
    <row r="542" spans="1:24" s="1" customFormat="1" x14ac:dyDescent="0.3">
      <c r="A542" s="24" t="s">
        <v>579</v>
      </c>
      <c r="B542" s="24" t="s">
        <v>42</v>
      </c>
      <c r="C542" s="24" t="s">
        <v>33</v>
      </c>
      <c r="D542" s="24" t="s">
        <v>49</v>
      </c>
      <c r="E542" s="24" t="s">
        <v>50</v>
      </c>
      <c r="F542" s="25">
        <v>44006</v>
      </c>
      <c r="G542" s="24" t="s">
        <v>1630</v>
      </c>
      <c r="H542" s="24" t="s">
        <v>1642</v>
      </c>
      <c r="I542" s="24">
        <v>2020</v>
      </c>
      <c r="J542" s="24" t="s">
        <v>1640</v>
      </c>
      <c r="K542" s="24" t="s">
        <v>1628</v>
      </c>
      <c r="L542" s="24">
        <v>49</v>
      </c>
      <c r="M542" s="24">
        <v>40</v>
      </c>
      <c r="N542" s="24">
        <v>7</v>
      </c>
      <c r="O542" s="24">
        <v>343</v>
      </c>
      <c r="P542" s="24">
        <v>33</v>
      </c>
      <c r="Q542" s="24">
        <v>1960</v>
      </c>
      <c r="R542" s="24">
        <v>1617</v>
      </c>
      <c r="S542" s="24" t="s">
        <v>1629</v>
      </c>
      <c r="T542" s="24">
        <v>53</v>
      </c>
      <c r="U542" s="24" t="s">
        <v>39</v>
      </c>
      <c r="V542" s="28" t="s">
        <v>1660</v>
      </c>
      <c r="W542" s="24" t="s">
        <v>46</v>
      </c>
      <c r="X542" s="24" t="s">
        <v>30</v>
      </c>
    </row>
    <row r="543" spans="1:24" s="1" customFormat="1" x14ac:dyDescent="0.3">
      <c r="A543" s="24" t="s">
        <v>580</v>
      </c>
      <c r="B543" s="24" t="s">
        <v>42</v>
      </c>
      <c r="C543" s="24" t="s">
        <v>36</v>
      </c>
      <c r="D543" s="24" t="s">
        <v>44</v>
      </c>
      <c r="E543" s="24" t="s">
        <v>27</v>
      </c>
      <c r="F543" s="25">
        <v>44007</v>
      </c>
      <c r="G543" s="24" t="s">
        <v>1631</v>
      </c>
      <c r="H543" s="24" t="s">
        <v>1642</v>
      </c>
      <c r="I543" s="24">
        <v>2020</v>
      </c>
      <c r="J543" s="24" t="s">
        <v>1640</v>
      </c>
      <c r="K543" s="24" t="s">
        <v>1628</v>
      </c>
      <c r="L543" s="24">
        <v>29</v>
      </c>
      <c r="M543" s="24">
        <v>15</v>
      </c>
      <c r="N543" s="24">
        <v>5</v>
      </c>
      <c r="O543" s="24">
        <v>145</v>
      </c>
      <c r="P543" s="24">
        <v>10</v>
      </c>
      <c r="Q543" s="24">
        <v>435</v>
      </c>
      <c r="R543" s="24">
        <v>290</v>
      </c>
      <c r="S543" s="24" t="s">
        <v>1629</v>
      </c>
      <c r="T543" s="24">
        <v>919</v>
      </c>
      <c r="U543" s="24" t="s">
        <v>39</v>
      </c>
      <c r="V543" s="28" t="s">
        <v>1661</v>
      </c>
      <c r="W543" s="24" t="s">
        <v>29</v>
      </c>
      <c r="X543" s="24" t="s">
        <v>47</v>
      </c>
    </row>
    <row r="544" spans="1:24" s="1" customFormat="1" x14ac:dyDescent="0.3">
      <c r="A544" s="24" t="s">
        <v>581</v>
      </c>
      <c r="B544" s="24" t="s">
        <v>24</v>
      </c>
      <c r="C544" s="24" t="s">
        <v>52</v>
      </c>
      <c r="D544" s="24" t="s">
        <v>34</v>
      </c>
      <c r="E544" s="24" t="s">
        <v>55</v>
      </c>
      <c r="F544" s="25">
        <v>44008</v>
      </c>
      <c r="G544" s="24" t="s">
        <v>1632</v>
      </c>
      <c r="H544" s="24" t="s">
        <v>1642</v>
      </c>
      <c r="I544" s="24">
        <v>2020</v>
      </c>
      <c r="J544" s="24" t="s">
        <v>1640</v>
      </c>
      <c r="K544" s="24" t="s">
        <v>1628</v>
      </c>
      <c r="L544" s="24">
        <v>89</v>
      </c>
      <c r="M544" s="24">
        <v>5</v>
      </c>
      <c r="N544" s="24">
        <v>3</v>
      </c>
      <c r="O544" s="24">
        <v>267</v>
      </c>
      <c r="P544" s="24">
        <v>2</v>
      </c>
      <c r="Q544" s="24">
        <v>445</v>
      </c>
      <c r="R544" s="24">
        <v>178</v>
      </c>
      <c r="S544" s="24" t="s">
        <v>1629</v>
      </c>
      <c r="T544" s="24">
        <v>426</v>
      </c>
      <c r="U544" s="24" t="s">
        <v>39</v>
      </c>
      <c r="V544" s="28" t="s">
        <v>1661</v>
      </c>
      <c r="W544" s="24" t="s">
        <v>46</v>
      </c>
      <c r="X544" s="24" t="s">
        <v>61</v>
      </c>
    </row>
    <row r="545" spans="1:24" s="1" customFormat="1" x14ac:dyDescent="0.3">
      <c r="A545" s="24" t="s">
        <v>582</v>
      </c>
      <c r="B545" s="24" t="s">
        <v>42</v>
      </c>
      <c r="C545" s="24" t="s">
        <v>76</v>
      </c>
      <c r="D545" s="24" t="s">
        <v>58</v>
      </c>
      <c r="E545" s="24" t="s">
        <v>27</v>
      </c>
      <c r="F545" s="25">
        <v>44009</v>
      </c>
      <c r="G545" s="24" t="s">
        <v>1633</v>
      </c>
      <c r="H545" s="24" t="s">
        <v>1642</v>
      </c>
      <c r="I545" s="24">
        <v>2020</v>
      </c>
      <c r="J545" s="24" t="s">
        <v>1640</v>
      </c>
      <c r="K545" s="24" t="s">
        <v>1634</v>
      </c>
      <c r="L545" s="24">
        <v>69</v>
      </c>
      <c r="M545" s="24">
        <v>10</v>
      </c>
      <c r="N545" s="24">
        <v>4</v>
      </c>
      <c r="O545" s="24">
        <v>276</v>
      </c>
      <c r="P545" s="24">
        <v>6</v>
      </c>
      <c r="Q545" s="24">
        <v>690</v>
      </c>
      <c r="R545" s="24">
        <v>414</v>
      </c>
      <c r="S545" s="24" t="s">
        <v>1629</v>
      </c>
      <c r="T545" s="24">
        <v>68</v>
      </c>
      <c r="U545" s="24" t="s">
        <v>39</v>
      </c>
      <c r="V545" s="28" t="s">
        <v>1660</v>
      </c>
      <c r="W545" s="24" t="s">
        <v>29</v>
      </c>
      <c r="X545" s="24" t="s">
        <v>47</v>
      </c>
    </row>
    <row r="546" spans="1:24" s="1" customFormat="1" x14ac:dyDescent="0.3">
      <c r="A546" s="24" t="s">
        <v>583</v>
      </c>
      <c r="B546" s="24" t="s">
        <v>32</v>
      </c>
      <c r="C546" s="24" t="s">
        <v>33</v>
      </c>
      <c r="D546" s="24" t="s">
        <v>58</v>
      </c>
      <c r="E546" s="24" t="s">
        <v>45</v>
      </c>
      <c r="F546" s="25">
        <v>44010</v>
      </c>
      <c r="G546" s="24" t="s">
        <v>1635</v>
      </c>
      <c r="H546" s="24" t="s">
        <v>1642</v>
      </c>
      <c r="I546" s="24">
        <v>2020</v>
      </c>
      <c r="J546" s="24" t="s">
        <v>1640</v>
      </c>
      <c r="K546" s="24" t="s">
        <v>1634</v>
      </c>
      <c r="L546" s="24">
        <v>19</v>
      </c>
      <c r="M546" s="24">
        <v>10</v>
      </c>
      <c r="N546" s="24">
        <v>4</v>
      </c>
      <c r="O546" s="24">
        <v>76</v>
      </c>
      <c r="P546" s="24">
        <v>6</v>
      </c>
      <c r="Q546" s="24">
        <v>190</v>
      </c>
      <c r="R546" s="24">
        <v>114</v>
      </c>
      <c r="S546" s="24" t="s">
        <v>1629</v>
      </c>
      <c r="T546" s="24">
        <v>676</v>
      </c>
      <c r="U546" s="24" t="s">
        <v>28</v>
      </c>
      <c r="V546" s="28" t="s">
        <v>1660</v>
      </c>
      <c r="W546" s="24" t="s">
        <v>46</v>
      </c>
      <c r="X546" s="24" t="s">
        <v>30</v>
      </c>
    </row>
    <row r="547" spans="1:24" s="1" customFormat="1" x14ac:dyDescent="0.3">
      <c r="A547" s="24" t="s">
        <v>584</v>
      </c>
      <c r="B547" s="24" t="s">
        <v>63</v>
      </c>
      <c r="C547" s="24" t="s">
        <v>70</v>
      </c>
      <c r="D547" s="24" t="s">
        <v>34</v>
      </c>
      <c r="E547" s="24" t="s">
        <v>27</v>
      </c>
      <c r="F547" s="25">
        <v>44011</v>
      </c>
      <c r="G547" s="24" t="s">
        <v>1636</v>
      </c>
      <c r="H547" s="24" t="s">
        <v>1642</v>
      </c>
      <c r="I547" s="24">
        <v>2020</v>
      </c>
      <c r="J547" s="24" t="s">
        <v>1640</v>
      </c>
      <c r="K547" s="24" t="s">
        <v>1628</v>
      </c>
      <c r="L547" s="24">
        <v>15</v>
      </c>
      <c r="M547" s="24">
        <v>5</v>
      </c>
      <c r="N547" s="24">
        <v>3</v>
      </c>
      <c r="O547" s="24">
        <v>45</v>
      </c>
      <c r="P547" s="24">
        <v>2</v>
      </c>
      <c r="Q547" s="24">
        <v>75</v>
      </c>
      <c r="R547" s="24">
        <v>30</v>
      </c>
      <c r="S547" s="24" t="s">
        <v>1629</v>
      </c>
      <c r="T547" s="24">
        <v>142</v>
      </c>
      <c r="U547" s="24" t="s">
        <v>28</v>
      </c>
      <c r="V547" s="28" t="s">
        <v>1661</v>
      </c>
      <c r="W547" s="24" t="s">
        <v>46</v>
      </c>
      <c r="X547" s="24" t="s">
        <v>47</v>
      </c>
    </row>
    <row r="548" spans="1:24" s="1" customFormat="1" x14ac:dyDescent="0.3">
      <c r="A548" s="24" t="s">
        <v>585</v>
      </c>
      <c r="B548" s="24" t="s">
        <v>42</v>
      </c>
      <c r="C548" s="24" t="s">
        <v>33</v>
      </c>
      <c r="D548" s="24" t="s">
        <v>44</v>
      </c>
      <c r="E548" s="24" t="s">
        <v>45</v>
      </c>
      <c r="F548" s="25">
        <v>44012</v>
      </c>
      <c r="G548" s="24" t="s">
        <v>1625</v>
      </c>
      <c r="H548" s="24" t="s">
        <v>1642</v>
      </c>
      <c r="I548" s="24">
        <v>2020</v>
      </c>
      <c r="J548" s="24" t="s">
        <v>1640</v>
      </c>
      <c r="K548" s="24" t="s">
        <v>1628</v>
      </c>
      <c r="L548" s="24">
        <v>28</v>
      </c>
      <c r="M548" s="24">
        <v>15</v>
      </c>
      <c r="N548" s="24">
        <v>5</v>
      </c>
      <c r="O548" s="24">
        <v>140</v>
      </c>
      <c r="P548" s="24">
        <v>10</v>
      </c>
      <c r="Q548" s="24">
        <v>420</v>
      </c>
      <c r="R548" s="24">
        <v>280</v>
      </c>
      <c r="S548" s="24" t="s">
        <v>1629</v>
      </c>
      <c r="T548" s="24">
        <v>134</v>
      </c>
      <c r="U548" s="24" t="s">
        <v>28</v>
      </c>
      <c r="V548" s="28" t="s">
        <v>1660</v>
      </c>
      <c r="W548" s="24" t="s">
        <v>68</v>
      </c>
      <c r="X548" s="24" t="s">
        <v>61</v>
      </c>
    </row>
    <row r="549" spans="1:24" s="1" customFormat="1" x14ac:dyDescent="0.3">
      <c r="A549" s="24" t="s">
        <v>586</v>
      </c>
      <c r="B549" s="24" t="s">
        <v>32</v>
      </c>
      <c r="C549" s="24" t="s">
        <v>36</v>
      </c>
      <c r="D549" s="24" t="s">
        <v>49</v>
      </c>
      <c r="E549" s="24" t="s">
        <v>38</v>
      </c>
      <c r="F549" s="25">
        <v>44013</v>
      </c>
      <c r="G549" s="24" t="s">
        <v>1630</v>
      </c>
      <c r="H549" s="24" t="s">
        <v>1643</v>
      </c>
      <c r="I549" s="24">
        <v>2020</v>
      </c>
      <c r="J549" s="24" t="s">
        <v>1644</v>
      </c>
      <c r="K549" s="24" t="s">
        <v>1628</v>
      </c>
      <c r="L549" s="24">
        <v>63</v>
      </c>
      <c r="M549" s="24">
        <v>40</v>
      </c>
      <c r="N549" s="24">
        <v>7</v>
      </c>
      <c r="O549" s="24">
        <v>441</v>
      </c>
      <c r="P549" s="24">
        <v>33</v>
      </c>
      <c r="Q549" s="24">
        <v>2520</v>
      </c>
      <c r="R549" s="24">
        <v>2079</v>
      </c>
      <c r="S549" s="24" t="s">
        <v>1629</v>
      </c>
      <c r="T549" s="24">
        <v>153</v>
      </c>
      <c r="U549" s="24" t="s">
        <v>28</v>
      </c>
      <c r="V549" s="28" t="s">
        <v>1660</v>
      </c>
      <c r="W549" s="24" t="s">
        <v>29</v>
      </c>
      <c r="X549" s="24" t="s">
        <v>30</v>
      </c>
    </row>
    <row r="550" spans="1:24" s="1" customFormat="1" x14ac:dyDescent="0.3">
      <c r="A550" s="24" t="s">
        <v>587</v>
      </c>
      <c r="B550" s="24" t="s">
        <v>32</v>
      </c>
      <c r="C550" s="24" t="s">
        <v>70</v>
      </c>
      <c r="D550" s="24" t="s">
        <v>44</v>
      </c>
      <c r="E550" s="24" t="s">
        <v>45</v>
      </c>
      <c r="F550" s="25">
        <v>44014</v>
      </c>
      <c r="G550" s="24" t="s">
        <v>1631</v>
      </c>
      <c r="H550" s="24" t="s">
        <v>1643</v>
      </c>
      <c r="I550" s="24">
        <v>2020</v>
      </c>
      <c r="J550" s="24" t="s">
        <v>1644</v>
      </c>
      <c r="K550" s="24" t="s">
        <v>1628</v>
      </c>
      <c r="L550" s="24">
        <v>35</v>
      </c>
      <c r="M550" s="24">
        <v>15</v>
      </c>
      <c r="N550" s="24">
        <v>5</v>
      </c>
      <c r="O550" s="24">
        <v>175</v>
      </c>
      <c r="P550" s="24">
        <v>10</v>
      </c>
      <c r="Q550" s="24">
        <v>525</v>
      </c>
      <c r="R550" s="24">
        <v>350</v>
      </c>
      <c r="S550" s="24" t="s">
        <v>1629</v>
      </c>
      <c r="T550" s="24">
        <v>395</v>
      </c>
      <c r="U550" s="24" t="s">
        <v>39</v>
      </c>
      <c r="V550" s="28" t="s">
        <v>1661</v>
      </c>
      <c r="W550" s="24" t="s">
        <v>68</v>
      </c>
      <c r="X550" s="24" t="s">
        <v>61</v>
      </c>
    </row>
    <row r="551" spans="1:24" s="1" customFormat="1" x14ac:dyDescent="0.3">
      <c r="A551" s="24" t="s">
        <v>588</v>
      </c>
      <c r="B551" s="24" t="s">
        <v>42</v>
      </c>
      <c r="C551" s="24" t="s">
        <v>25</v>
      </c>
      <c r="D551" s="24" t="s">
        <v>58</v>
      </c>
      <c r="E551" s="24" t="s">
        <v>38</v>
      </c>
      <c r="F551" s="25">
        <v>44015</v>
      </c>
      <c r="G551" s="24" t="s">
        <v>1632</v>
      </c>
      <c r="H551" s="24" t="s">
        <v>1643</v>
      </c>
      <c r="I551" s="24">
        <v>2020</v>
      </c>
      <c r="J551" s="24" t="s">
        <v>1644</v>
      </c>
      <c r="K551" s="24" t="s">
        <v>1628</v>
      </c>
      <c r="L551" s="24">
        <v>50</v>
      </c>
      <c r="M551" s="24">
        <v>10</v>
      </c>
      <c r="N551" s="24">
        <v>4</v>
      </c>
      <c r="O551" s="24">
        <v>200</v>
      </c>
      <c r="P551" s="24">
        <v>6</v>
      </c>
      <c r="Q551" s="24">
        <v>500</v>
      </c>
      <c r="R551" s="24">
        <v>300</v>
      </c>
      <c r="S551" s="24" t="s">
        <v>1629</v>
      </c>
      <c r="T551" s="24">
        <v>96</v>
      </c>
      <c r="U551" s="24" t="s">
        <v>28</v>
      </c>
      <c r="V551" s="28" t="s">
        <v>1661</v>
      </c>
      <c r="W551" s="24" t="s">
        <v>29</v>
      </c>
      <c r="X551" s="24" t="s">
        <v>61</v>
      </c>
    </row>
    <row r="552" spans="1:24" s="1" customFormat="1" x14ac:dyDescent="0.3">
      <c r="A552" s="24" t="s">
        <v>589</v>
      </c>
      <c r="B552" s="24" t="s">
        <v>42</v>
      </c>
      <c r="C552" s="24" t="s">
        <v>25</v>
      </c>
      <c r="D552" s="24" t="s">
        <v>26</v>
      </c>
      <c r="E552" s="24" t="s">
        <v>59</v>
      </c>
      <c r="F552" s="25">
        <v>44016</v>
      </c>
      <c r="G552" s="24" t="s">
        <v>1633</v>
      </c>
      <c r="H552" s="24" t="s">
        <v>1643</v>
      </c>
      <c r="I552" s="24">
        <v>2020</v>
      </c>
      <c r="J552" s="24" t="s">
        <v>1644</v>
      </c>
      <c r="K552" s="24" t="s">
        <v>1634</v>
      </c>
      <c r="L552" s="24">
        <v>52</v>
      </c>
      <c r="M552" s="24">
        <v>5</v>
      </c>
      <c r="N552" s="24">
        <v>2</v>
      </c>
      <c r="O552" s="24">
        <v>104</v>
      </c>
      <c r="P552" s="24">
        <v>3</v>
      </c>
      <c r="Q552" s="24">
        <v>260</v>
      </c>
      <c r="R552" s="24">
        <v>156</v>
      </c>
      <c r="S552" s="24" t="s">
        <v>1629</v>
      </c>
      <c r="T552" s="24">
        <v>348</v>
      </c>
      <c r="U552" s="24" t="s">
        <v>39</v>
      </c>
      <c r="V552" s="28" t="s">
        <v>1661</v>
      </c>
      <c r="W552" s="24" t="s">
        <v>40</v>
      </c>
      <c r="X552" s="24" t="s">
        <v>47</v>
      </c>
    </row>
    <row r="553" spans="1:24" s="1" customFormat="1" x14ac:dyDescent="0.3">
      <c r="A553" s="24" t="s">
        <v>590</v>
      </c>
      <c r="B553" s="24" t="s">
        <v>24</v>
      </c>
      <c r="C553" s="24" t="s">
        <v>25</v>
      </c>
      <c r="D553" s="24" t="s">
        <v>66</v>
      </c>
      <c r="E553" s="24" t="s">
        <v>50</v>
      </c>
      <c r="F553" s="25">
        <v>44017</v>
      </c>
      <c r="G553" s="24" t="s">
        <v>1635</v>
      </c>
      <c r="H553" s="24" t="s">
        <v>1643</v>
      </c>
      <c r="I553" s="24">
        <v>2020</v>
      </c>
      <c r="J553" s="24" t="s">
        <v>1644</v>
      </c>
      <c r="K553" s="24" t="s">
        <v>1634</v>
      </c>
      <c r="L553" s="24">
        <v>56</v>
      </c>
      <c r="M553" s="24">
        <v>25</v>
      </c>
      <c r="N553" s="24">
        <v>10</v>
      </c>
      <c r="O553" s="24">
        <v>560</v>
      </c>
      <c r="P553" s="24">
        <v>15</v>
      </c>
      <c r="Q553" s="24">
        <v>1400</v>
      </c>
      <c r="R553" s="24">
        <v>840</v>
      </c>
      <c r="S553" s="24" t="s">
        <v>1629</v>
      </c>
      <c r="T553" s="24">
        <v>549</v>
      </c>
      <c r="U553" s="24" t="s">
        <v>39</v>
      </c>
      <c r="V553" s="28" t="s">
        <v>1660</v>
      </c>
      <c r="W553" s="24" t="s">
        <v>40</v>
      </c>
      <c r="X553" s="24" t="s">
        <v>61</v>
      </c>
    </row>
    <row r="554" spans="1:24" s="1" customFormat="1" x14ac:dyDescent="0.3">
      <c r="A554" s="24" t="s">
        <v>104</v>
      </c>
      <c r="B554" s="24" t="s">
        <v>32</v>
      </c>
      <c r="C554" s="24" t="s">
        <v>36</v>
      </c>
      <c r="D554" s="24" t="s">
        <v>66</v>
      </c>
      <c r="E554" s="24" t="s">
        <v>45</v>
      </c>
      <c r="F554" s="25">
        <v>44018</v>
      </c>
      <c r="G554" s="24" t="s">
        <v>1636</v>
      </c>
      <c r="H554" s="24" t="s">
        <v>1643</v>
      </c>
      <c r="I554" s="24">
        <v>2020</v>
      </c>
      <c r="J554" s="24" t="s">
        <v>1644</v>
      </c>
      <c r="K554" s="24" t="s">
        <v>1628</v>
      </c>
      <c r="L554" s="24">
        <v>81</v>
      </c>
      <c r="M554" s="24">
        <v>25</v>
      </c>
      <c r="N554" s="24">
        <v>10</v>
      </c>
      <c r="O554" s="24">
        <v>810</v>
      </c>
      <c r="P554" s="24">
        <v>15</v>
      </c>
      <c r="Q554" s="24">
        <v>2025</v>
      </c>
      <c r="R554" s="24">
        <v>1215</v>
      </c>
      <c r="S554" s="24" t="s">
        <v>1629</v>
      </c>
      <c r="T554" s="24">
        <v>79</v>
      </c>
      <c r="U554" s="24" t="s">
        <v>39</v>
      </c>
      <c r="V554" s="28" t="s">
        <v>1661</v>
      </c>
      <c r="W554" s="24" t="s">
        <v>40</v>
      </c>
      <c r="X554" s="24" t="s">
        <v>30</v>
      </c>
    </row>
    <row r="555" spans="1:24" s="1" customFormat="1" x14ac:dyDescent="0.3">
      <c r="A555" s="24" t="s">
        <v>117</v>
      </c>
      <c r="B555" s="24" t="s">
        <v>24</v>
      </c>
      <c r="C555" s="24" t="s">
        <v>43</v>
      </c>
      <c r="D555" s="24" t="s">
        <v>66</v>
      </c>
      <c r="E555" s="24" t="s">
        <v>45</v>
      </c>
      <c r="F555" s="25">
        <v>44019</v>
      </c>
      <c r="G555" s="24" t="s">
        <v>1625</v>
      </c>
      <c r="H555" s="24" t="s">
        <v>1643</v>
      </c>
      <c r="I555" s="24">
        <v>2020</v>
      </c>
      <c r="J555" s="24" t="s">
        <v>1644</v>
      </c>
      <c r="K555" s="24" t="s">
        <v>1628</v>
      </c>
      <c r="L555" s="24">
        <v>39</v>
      </c>
      <c r="M555" s="24">
        <v>25</v>
      </c>
      <c r="N555" s="24">
        <v>10</v>
      </c>
      <c r="O555" s="24">
        <v>390</v>
      </c>
      <c r="P555" s="24">
        <v>15</v>
      </c>
      <c r="Q555" s="24">
        <v>975</v>
      </c>
      <c r="R555" s="24">
        <v>585</v>
      </c>
      <c r="S555" s="24" t="s">
        <v>1629</v>
      </c>
      <c r="T555" s="24">
        <v>471</v>
      </c>
      <c r="U555" s="24" t="s">
        <v>39</v>
      </c>
      <c r="V555" s="28" t="s">
        <v>1660</v>
      </c>
      <c r="W555" s="24" t="s">
        <v>40</v>
      </c>
      <c r="X555" s="24" t="s">
        <v>30</v>
      </c>
    </row>
    <row r="556" spans="1:24" s="1" customFormat="1" x14ac:dyDescent="0.3">
      <c r="A556" s="24" t="s">
        <v>591</v>
      </c>
      <c r="B556" s="24" t="s">
        <v>42</v>
      </c>
      <c r="C556" s="24" t="s">
        <v>76</v>
      </c>
      <c r="D556" s="24" t="s">
        <v>34</v>
      </c>
      <c r="E556" s="24" t="s">
        <v>59</v>
      </c>
      <c r="F556" s="25">
        <v>44020</v>
      </c>
      <c r="G556" s="24" t="s">
        <v>1630</v>
      </c>
      <c r="H556" s="24" t="s">
        <v>1643</v>
      </c>
      <c r="I556" s="24">
        <v>2020</v>
      </c>
      <c r="J556" s="24" t="s">
        <v>1644</v>
      </c>
      <c r="K556" s="24" t="s">
        <v>1628</v>
      </c>
      <c r="L556" s="24">
        <v>81</v>
      </c>
      <c r="M556" s="24">
        <v>5</v>
      </c>
      <c r="N556" s="24">
        <v>3</v>
      </c>
      <c r="O556" s="24">
        <v>243</v>
      </c>
      <c r="P556" s="24">
        <v>2</v>
      </c>
      <c r="Q556" s="24">
        <v>405</v>
      </c>
      <c r="R556" s="24">
        <v>162</v>
      </c>
      <c r="S556" s="24" t="s">
        <v>1629</v>
      </c>
      <c r="T556" s="24">
        <v>874</v>
      </c>
      <c r="U556" s="24" t="s">
        <v>28</v>
      </c>
      <c r="V556" s="28" t="s">
        <v>1661</v>
      </c>
      <c r="W556" s="24" t="s">
        <v>29</v>
      </c>
      <c r="X556" s="24" t="s">
        <v>61</v>
      </c>
    </row>
    <row r="557" spans="1:24" s="1" customFormat="1" x14ac:dyDescent="0.3">
      <c r="A557" s="24" t="s">
        <v>592</v>
      </c>
      <c r="B557" s="24" t="s">
        <v>32</v>
      </c>
      <c r="C557" s="24" t="s">
        <v>76</v>
      </c>
      <c r="D557" s="24" t="s">
        <v>66</v>
      </c>
      <c r="E557" s="24" t="s">
        <v>27</v>
      </c>
      <c r="F557" s="25">
        <v>44021</v>
      </c>
      <c r="G557" s="24" t="s">
        <v>1631</v>
      </c>
      <c r="H557" s="24" t="s">
        <v>1643</v>
      </c>
      <c r="I557" s="24">
        <v>2020</v>
      </c>
      <c r="J557" s="24" t="s">
        <v>1644</v>
      </c>
      <c r="K557" s="24" t="s">
        <v>1628</v>
      </c>
      <c r="L557" s="24">
        <v>46</v>
      </c>
      <c r="M557" s="24">
        <v>25</v>
      </c>
      <c r="N557" s="24">
        <v>10</v>
      </c>
      <c r="O557" s="24">
        <v>460</v>
      </c>
      <c r="P557" s="24">
        <v>15</v>
      </c>
      <c r="Q557" s="24">
        <v>1150</v>
      </c>
      <c r="R557" s="24">
        <v>690</v>
      </c>
      <c r="S557" s="24" t="s">
        <v>1629</v>
      </c>
      <c r="T557" s="24">
        <v>847</v>
      </c>
      <c r="U557" s="24" t="s">
        <v>39</v>
      </c>
      <c r="V557" s="28" t="s">
        <v>1661</v>
      </c>
      <c r="W557" s="24" t="s">
        <v>29</v>
      </c>
      <c r="X557" s="24" t="s">
        <v>30</v>
      </c>
    </row>
    <row r="558" spans="1:24" s="1" customFormat="1" x14ac:dyDescent="0.3">
      <c r="A558" s="24" t="s">
        <v>593</v>
      </c>
      <c r="B558" s="24" t="s">
        <v>32</v>
      </c>
      <c r="C558" s="24" t="s">
        <v>52</v>
      </c>
      <c r="D558" s="24" t="s">
        <v>44</v>
      </c>
      <c r="E558" s="24" t="s">
        <v>45</v>
      </c>
      <c r="F558" s="25">
        <v>44022</v>
      </c>
      <c r="G558" s="24" t="s">
        <v>1632</v>
      </c>
      <c r="H558" s="24" t="s">
        <v>1643</v>
      </c>
      <c r="I558" s="24">
        <v>2020</v>
      </c>
      <c r="J558" s="24" t="s">
        <v>1644</v>
      </c>
      <c r="K558" s="24" t="s">
        <v>1628</v>
      </c>
      <c r="L558" s="24">
        <v>48</v>
      </c>
      <c r="M558" s="24">
        <v>15</v>
      </c>
      <c r="N558" s="24">
        <v>5</v>
      </c>
      <c r="O558" s="24">
        <v>240</v>
      </c>
      <c r="P558" s="24">
        <v>10</v>
      </c>
      <c r="Q558" s="24">
        <v>720</v>
      </c>
      <c r="R558" s="24">
        <v>480</v>
      </c>
      <c r="S558" s="24" t="s">
        <v>1629</v>
      </c>
      <c r="T558" s="24">
        <v>35</v>
      </c>
      <c r="U558" s="24" t="s">
        <v>39</v>
      </c>
      <c r="V558" s="28" t="s">
        <v>1661</v>
      </c>
      <c r="W558" s="24" t="s">
        <v>46</v>
      </c>
      <c r="X558" s="24" t="s">
        <v>47</v>
      </c>
    </row>
    <row r="559" spans="1:24" s="1" customFormat="1" x14ac:dyDescent="0.3">
      <c r="A559" s="24" t="s">
        <v>594</v>
      </c>
      <c r="B559" s="24" t="s">
        <v>42</v>
      </c>
      <c r="C559" s="24" t="s">
        <v>76</v>
      </c>
      <c r="D559" s="24" t="s">
        <v>37</v>
      </c>
      <c r="E559" s="24" t="s">
        <v>50</v>
      </c>
      <c r="F559" s="25">
        <v>44023</v>
      </c>
      <c r="G559" s="24" t="s">
        <v>1633</v>
      </c>
      <c r="H559" s="24" t="s">
        <v>1643</v>
      </c>
      <c r="I559" s="24">
        <v>2020</v>
      </c>
      <c r="J559" s="24" t="s">
        <v>1644</v>
      </c>
      <c r="K559" s="24" t="s">
        <v>1634</v>
      </c>
      <c r="L559" s="24">
        <v>52</v>
      </c>
      <c r="M559" s="24">
        <v>5</v>
      </c>
      <c r="N559" s="24">
        <v>2</v>
      </c>
      <c r="O559" s="24">
        <v>104</v>
      </c>
      <c r="P559" s="24">
        <v>3</v>
      </c>
      <c r="Q559" s="24">
        <v>260</v>
      </c>
      <c r="R559" s="24">
        <v>156</v>
      </c>
      <c r="S559" s="24" t="s">
        <v>1629</v>
      </c>
      <c r="T559" s="24">
        <v>253</v>
      </c>
      <c r="U559" s="24" t="s">
        <v>28</v>
      </c>
      <c r="V559" s="28" t="s">
        <v>1661</v>
      </c>
      <c r="W559" s="24" t="s">
        <v>29</v>
      </c>
      <c r="X559" s="24" t="s">
        <v>61</v>
      </c>
    </row>
    <row r="560" spans="1:24" s="1" customFormat="1" x14ac:dyDescent="0.3">
      <c r="A560" s="24" t="s">
        <v>595</v>
      </c>
      <c r="B560" s="24" t="s">
        <v>24</v>
      </c>
      <c r="C560" s="24" t="s">
        <v>52</v>
      </c>
      <c r="D560" s="24" t="s">
        <v>44</v>
      </c>
      <c r="E560" s="24" t="s">
        <v>59</v>
      </c>
      <c r="F560" s="25">
        <v>44024</v>
      </c>
      <c r="G560" s="24" t="s">
        <v>1635</v>
      </c>
      <c r="H560" s="24" t="s">
        <v>1643</v>
      </c>
      <c r="I560" s="24">
        <v>2020</v>
      </c>
      <c r="J560" s="24" t="s">
        <v>1644</v>
      </c>
      <c r="K560" s="24" t="s">
        <v>1634</v>
      </c>
      <c r="L560" s="24">
        <v>29</v>
      </c>
      <c r="M560" s="24">
        <v>15</v>
      </c>
      <c r="N560" s="24">
        <v>5</v>
      </c>
      <c r="O560" s="24">
        <v>145</v>
      </c>
      <c r="P560" s="24">
        <v>10</v>
      </c>
      <c r="Q560" s="24">
        <v>435</v>
      </c>
      <c r="R560" s="24">
        <v>290</v>
      </c>
      <c r="S560" s="24" t="s">
        <v>1629</v>
      </c>
      <c r="T560" s="24">
        <v>924</v>
      </c>
      <c r="U560" s="24" t="s">
        <v>28</v>
      </c>
      <c r="V560" s="28" t="s">
        <v>1660</v>
      </c>
      <c r="W560" s="24" t="s">
        <v>68</v>
      </c>
      <c r="X560" s="24" t="s">
        <v>30</v>
      </c>
    </row>
    <row r="561" spans="1:24" s="1" customFormat="1" x14ac:dyDescent="0.3">
      <c r="A561" s="24" t="s">
        <v>596</v>
      </c>
      <c r="B561" s="24" t="s">
        <v>63</v>
      </c>
      <c r="C561" s="24" t="s">
        <v>25</v>
      </c>
      <c r="D561" s="24" t="s">
        <v>44</v>
      </c>
      <c r="E561" s="24" t="s">
        <v>45</v>
      </c>
      <c r="F561" s="25">
        <v>44025</v>
      </c>
      <c r="G561" s="24" t="s">
        <v>1636</v>
      </c>
      <c r="H561" s="24" t="s">
        <v>1643</v>
      </c>
      <c r="I561" s="24">
        <v>2020</v>
      </c>
      <c r="J561" s="24" t="s">
        <v>1644</v>
      </c>
      <c r="K561" s="24" t="s">
        <v>1628</v>
      </c>
      <c r="L561" s="24">
        <v>59</v>
      </c>
      <c r="M561" s="24">
        <v>15</v>
      </c>
      <c r="N561" s="24">
        <v>5</v>
      </c>
      <c r="O561" s="24">
        <v>295</v>
      </c>
      <c r="P561" s="24">
        <v>10</v>
      </c>
      <c r="Q561" s="24">
        <v>885</v>
      </c>
      <c r="R561" s="24">
        <v>590</v>
      </c>
      <c r="S561" s="24" t="s">
        <v>1629</v>
      </c>
      <c r="T561" s="24">
        <v>133</v>
      </c>
      <c r="U561" s="24" t="s">
        <v>39</v>
      </c>
      <c r="V561" s="28" t="s">
        <v>1661</v>
      </c>
      <c r="W561" s="24" t="s">
        <v>68</v>
      </c>
      <c r="X561" s="24" t="s">
        <v>61</v>
      </c>
    </row>
    <row r="562" spans="1:24" s="1" customFormat="1" x14ac:dyDescent="0.3">
      <c r="A562" s="24" t="s">
        <v>597</v>
      </c>
      <c r="B562" s="24" t="s">
        <v>32</v>
      </c>
      <c r="C562" s="24" t="s">
        <v>43</v>
      </c>
      <c r="D562" s="24" t="s">
        <v>44</v>
      </c>
      <c r="E562" s="24" t="s">
        <v>59</v>
      </c>
      <c r="F562" s="25">
        <v>44026</v>
      </c>
      <c r="G562" s="24" t="s">
        <v>1625</v>
      </c>
      <c r="H562" s="24" t="s">
        <v>1643</v>
      </c>
      <c r="I562" s="24">
        <v>2020</v>
      </c>
      <c r="J562" s="24" t="s">
        <v>1644</v>
      </c>
      <c r="K562" s="24" t="s">
        <v>1628</v>
      </c>
      <c r="L562" s="24">
        <v>68</v>
      </c>
      <c r="M562" s="24">
        <v>15</v>
      </c>
      <c r="N562" s="24">
        <v>5</v>
      </c>
      <c r="O562" s="24">
        <v>340</v>
      </c>
      <c r="P562" s="24">
        <v>10</v>
      </c>
      <c r="Q562" s="24">
        <v>1020</v>
      </c>
      <c r="R562" s="24">
        <v>680</v>
      </c>
      <c r="S562" s="24" t="s">
        <v>1629</v>
      </c>
      <c r="T562" s="24">
        <v>560</v>
      </c>
      <c r="U562" s="24" t="s">
        <v>28</v>
      </c>
      <c r="V562" s="28" t="s">
        <v>1660</v>
      </c>
      <c r="W562" s="24" t="s">
        <v>46</v>
      </c>
      <c r="X562" s="24" t="s">
        <v>30</v>
      </c>
    </row>
    <row r="563" spans="1:24" s="1" customFormat="1" x14ac:dyDescent="0.3">
      <c r="A563" s="24" t="s">
        <v>598</v>
      </c>
      <c r="B563" s="24" t="s">
        <v>42</v>
      </c>
      <c r="C563" s="24" t="s">
        <v>76</v>
      </c>
      <c r="D563" s="24" t="s">
        <v>44</v>
      </c>
      <c r="E563" s="24" t="s">
        <v>38</v>
      </c>
      <c r="F563" s="25">
        <v>44027</v>
      </c>
      <c r="G563" s="24" t="s">
        <v>1630</v>
      </c>
      <c r="H563" s="24" t="s">
        <v>1643</v>
      </c>
      <c r="I563" s="24">
        <v>2020</v>
      </c>
      <c r="J563" s="24" t="s">
        <v>1644</v>
      </c>
      <c r="K563" s="24" t="s">
        <v>1628</v>
      </c>
      <c r="L563" s="24">
        <v>83</v>
      </c>
      <c r="M563" s="24">
        <v>15</v>
      </c>
      <c r="N563" s="24">
        <v>5</v>
      </c>
      <c r="O563" s="24">
        <v>415</v>
      </c>
      <c r="P563" s="24">
        <v>10</v>
      </c>
      <c r="Q563" s="24">
        <v>1245</v>
      </c>
      <c r="R563" s="24">
        <v>830</v>
      </c>
      <c r="S563" s="24" t="s">
        <v>1629</v>
      </c>
      <c r="T563" s="24">
        <v>819</v>
      </c>
      <c r="U563" s="24" t="s">
        <v>39</v>
      </c>
      <c r="V563" s="28" t="s">
        <v>1660</v>
      </c>
      <c r="W563" s="24" t="s">
        <v>46</v>
      </c>
      <c r="X563" s="24" t="s">
        <v>47</v>
      </c>
    </row>
    <row r="564" spans="1:24" s="1" customFormat="1" x14ac:dyDescent="0.3">
      <c r="A564" s="24" t="s">
        <v>599</v>
      </c>
      <c r="B564" s="24" t="s">
        <v>42</v>
      </c>
      <c r="C564" s="24" t="s">
        <v>76</v>
      </c>
      <c r="D564" s="24" t="s">
        <v>26</v>
      </c>
      <c r="E564" s="24" t="s">
        <v>27</v>
      </c>
      <c r="F564" s="25">
        <v>44028</v>
      </c>
      <c r="G564" s="24" t="s">
        <v>1631</v>
      </c>
      <c r="H564" s="24" t="s">
        <v>1643</v>
      </c>
      <c r="I564" s="24">
        <v>2020</v>
      </c>
      <c r="J564" s="24" t="s">
        <v>1644</v>
      </c>
      <c r="K564" s="24" t="s">
        <v>1628</v>
      </c>
      <c r="L564" s="24">
        <v>37</v>
      </c>
      <c r="M564" s="24">
        <v>5</v>
      </c>
      <c r="N564" s="24">
        <v>2</v>
      </c>
      <c r="O564" s="24">
        <v>74</v>
      </c>
      <c r="P564" s="24">
        <v>3</v>
      </c>
      <c r="Q564" s="24">
        <v>185</v>
      </c>
      <c r="R564" s="24">
        <v>111</v>
      </c>
      <c r="S564" s="24" t="s">
        <v>1629</v>
      </c>
      <c r="T564" s="24">
        <v>835</v>
      </c>
      <c r="U564" s="24" t="s">
        <v>39</v>
      </c>
      <c r="V564" s="28" t="s">
        <v>1660</v>
      </c>
      <c r="W564" s="24" t="s">
        <v>29</v>
      </c>
      <c r="X564" s="24" t="s">
        <v>61</v>
      </c>
    </row>
    <row r="565" spans="1:24" s="1" customFormat="1" x14ac:dyDescent="0.3">
      <c r="A565" s="24" t="s">
        <v>600</v>
      </c>
      <c r="B565" s="24" t="s">
        <v>63</v>
      </c>
      <c r="C565" s="24" t="s">
        <v>52</v>
      </c>
      <c r="D565" s="24" t="s">
        <v>37</v>
      </c>
      <c r="E565" s="24" t="s">
        <v>27</v>
      </c>
      <c r="F565" s="25">
        <v>44029</v>
      </c>
      <c r="G565" s="24" t="s">
        <v>1632</v>
      </c>
      <c r="H565" s="24" t="s">
        <v>1643</v>
      </c>
      <c r="I565" s="24">
        <v>2020</v>
      </c>
      <c r="J565" s="24" t="s">
        <v>1644</v>
      </c>
      <c r="K565" s="24" t="s">
        <v>1628</v>
      </c>
      <c r="L565" s="24">
        <v>69</v>
      </c>
      <c r="M565" s="24">
        <v>5</v>
      </c>
      <c r="N565" s="24">
        <v>2</v>
      </c>
      <c r="O565" s="24">
        <v>138</v>
      </c>
      <c r="P565" s="24">
        <v>3</v>
      </c>
      <c r="Q565" s="24">
        <v>345</v>
      </c>
      <c r="R565" s="24">
        <v>207</v>
      </c>
      <c r="S565" s="24" t="s">
        <v>1629</v>
      </c>
      <c r="T565" s="24">
        <v>765</v>
      </c>
      <c r="U565" s="24" t="s">
        <v>28</v>
      </c>
      <c r="V565" s="28" t="s">
        <v>1661</v>
      </c>
      <c r="W565" s="24" t="s">
        <v>68</v>
      </c>
      <c r="X565" s="24" t="s">
        <v>61</v>
      </c>
    </row>
    <row r="566" spans="1:24" s="1" customFormat="1" x14ac:dyDescent="0.3">
      <c r="A566" s="24" t="s">
        <v>601</v>
      </c>
      <c r="B566" s="24" t="s">
        <v>32</v>
      </c>
      <c r="C566" s="24" t="s">
        <v>36</v>
      </c>
      <c r="D566" s="24" t="s">
        <v>44</v>
      </c>
      <c r="E566" s="24" t="s">
        <v>50</v>
      </c>
      <c r="F566" s="25">
        <v>44030</v>
      </c>
      <c r="G566" s="24" t="s">
        <v>1633</v>
      </c>
      <c r="H566" s="24" t="s">
        <v>1643</v>
      </c>
      <c r="I566" s="24">
        <v>2020</v>
      </c>
      <c r="J566" s="24" t="s">
        <v>1644</v>
      </c>
      <c r="K566" s="24" t="s">
        <v>1634</v>
      </c>
      <c r="L566" s="24">
        <v>88</v>
      </c>
      <c r="M566" s="24">
        <v>15</v>
      </c>
      <c r="N566" s="24">
        <v>5</v>
      </c>
      <c r="O566" s="24">
        <v>440</v>
      </c>
      <c r="P566" s="24">
        <v>10</v>
      </c>
      <c r="Q566" s="24">
        <v>1320</v>
      </c>
      <c r="R566" s="24">
        <v>880</v>
      </c>
      <c r="S566" s="24" t="s">
        <v>1629</v>
      </c>
      <c r="T566" s="24">
        <v>966</v>
      </c>
      <c r="U566" s="24" t="s">
        <v>28</v>
      </c>
      <c r="V566" s="28" t="s">
        <v>1660</v>
      </c>
      <c r="W566" s="24" t="s">
        <v>68</v>
      </c>
      <c r="X566" s="24" t="s">
        <v>47</v>
      </c>
    </row>
    <row r="567" spans="1:24" s="1" customFormat="1" x14ac:dyDescent="0.3">
      <c r="A567" s="24" t="s">
        <v>602</v>
      </c>
      <c r="B567" s="24" t="s">
        <v>42</v>
      </c>
      <c r="C567" s="24" t="s">
        <v>76</v>
      </c>
      <c r="D567" s="24" t="s">
        <v>58</v>
      </c>
      <c r="E567" s="24" t="s">
        <v>50</v>
      </c>
      <c r="F567" s="25">
        <v>44031</v>
      </c>
      <c r="G567" s="24" t="s">
        <v>1635</v>
      </c>
      <c r="H567" s="24" t="s">
        <v>1643</v>
      </c>
      <c r="I567" s="24">
        <v>2020</v>
      </c>
      <c r="J567" s="24" t="s">
        <v>1644</v>
      </c>
      <c r="K567" s="24" t="s">
        <v>1634</v>
      </c>
      <c r="L567" s="24">
        <v>10</v>
      </c>
      <c r="M567" s="24">
        <v>10</v>
      </c>
      <c r="N567" s="24">
        <v>4</v>
      </c>
      <c r="O567" s="24">
        <v>40</v>
      </c>
      <c r="P567" s="24">
        <v>6</v>
      </c>
      <c r="Q567" s="24">
        <v>100</v>
      </c>
      <c r="R567" s="24">
        <v>60</v>
      </c>
      <c r="S567" s="24" t="s">
        <v>1629</v>
      </c>
      <c r="T567" s="24">
        <v>307</v>
      </c>
      <c r="U567" s="24" t="s">
        <v>39</v>
      </c>
      <c r="V567" s="28" t="s">
        <v>1660</v>
      </c>
      <c r="W567" s="24" t="s">
        <v>40</v>
      </c>
      <c r="X567" s="24" t="s">
        <v>30</v>
      </c>
    </row>
    <row r="568" spans="1:24" s="1" customFormat="1" x14ac:dyDescent="0.3">
      <c r="A568" s="24" t="s">
        <v>603</v>
      </c>
      <c r="B568" s="24" t="s">
        <v>32</v>
      </c>
      <c r="C568" s="24" t="s">
        <v>70</v>
      </c>
      <c r="D568" s="24" t="s">
        <v>58</v>
      </c>
      <c r="E568" s="24" t="s">
        <v>55</v>
      </c>
      <c r="F568" s="25">
        <v>44032</v>
      </c>
      <c r="G568" s="24" t="s">
        <v>1636</v>
      </c>
      <c r="H568" s="24" t="s">
        <v>1643</v>
      </c>
      <c r="I568" s="24">
        <v>2020</v>
      </c>
      <c r="J568" s="24" t="s">
        <v>1644</v>
      </c>
      <c r="K568" s="24" t="s">
        <v>1628</v>
      </c>
      <c r="L568" s="24">
        <v>49</v>
      </c>
      <c r="M568" s="24">
        <v>10</v>
      </c>
      <c r="N568" s="24">
        <v>4</v>
      </c>
      <c r="O568" s="24">
        <v>196</v>
      </c>
      <c r="P568" s="24">
        <v>6</v>
      </c>
      <c r="Q568" s="24">
        <v>490</v>
      </c>
      <c r="R568" s="24">
        <v>294</v>
      </c>
      <c r="S568" s="24" t="s">
        <v>1629</v>
      </c>
      <c r="T568" s="24">
        <v>75</v>
      </c>
      <c r="U568" s="24" t="s">
        <v>39</v>
      </c>
      <c r="V568" s="28" t="s">
        <v>1660</v>
      </c>
      <c r="W568" s="24" t="s">
        <v>68</v>
      </c>
      <c r="X568" s="24" t="s">
        <v>47</v>
      </c>
    </row>
    <row r="569" spans="1:24" s="1" customFormat="1" x14ac:dyDescent="0.3">
      <c r="A569" s="24" t="s">
        <v>604</v>
      </c>
      <c r="B569" s="24" t="s">
        <v>24</v>
      </c>
      <c r="C569" s="24" t="s">
        <v>70</v>
      </c>
      <c r="D569" s="24" t="s">
        <v>44</v>
      </c>
      <c r="E569" s="24" t="s">
        <v>59</v>
      </c>
      <c r="F569" s="25">
        <v>44033</v>
      </c>
      <c r="G569" s="24" t="s">
        <v>1625</v>
      </c>
      <c r="H569" s="24" t="s">
        <v>1643</v>
      </c>
      <c r="I569" s="24">
        <v>2020</v>
      </c>
      <c r="J569" s="24" t="s">
        <v>1644</v>
      </c>
      <c r="K569" s="24" t="s">
        <v>1628</v>
      </c>
      <c r="L569" s="24">
        <v>84</v>
      </c>
      <c r="M569" s="24">
        <v>15</v>
      </c>
      <c r="N569" s="24">
        <v>5</v>
      </c>
      <c r="O569" s="24">
        <v>420</v>
      </c>
      <c r="P569" s="24">
        <v>10</v>
      </c>
      <c r="Q569" s="24">
        <v>1260</v>
      </c>
      <c r="R569" s="24">
        <v>840</v>
      </c>
      <c r="S569" s="24" t="s">
        <v>1629</v>
      </c>
      <c r="T569" s="24">
        <v>385</v>
      </c>
      <c r="U569" s="24" t="s">
        <v>39</v>
      </c>
      <c r="V569" s="28" t="s">
        <v>1660</v>
      </c>
      <c r="W569" s="24" t="s">
        <v>46</v>
      </c>
      <c r="X569" s="24" t="s">
        <v>47</v>
      </c>
    </row>
    <row r="570" spans="1:24" s="1" customFormat="1" x14ac:dyDescent="0.3">
      <c r="A570" s="24" t="s">
        <v>605</v>
      </c>
      <c r="B570" s="24" t="s">
        <v>63</v>
      </c>
      <c r="C570" s="24" t="s">
        <v>33</v>
      </c>
      <c r="D570" s="24" t="s">
        <v>44</v>
      </c>
      <c r="E570" s="24" t="s">
        <v>27</v>
      </c>
      <c r="F570" s="25">
        <v>44034</v>
      </c>
      <c r="G570" s="24" t="s">
        <v>1630</v>
      </c>
      <c r="H570" s="24" t="s">
        <v>1643</v>
      </c>
      <c r="I570" s="24">
        <v>2020</v>
      </c>
      <c r="J570" s="24" t="s">
        <v>1644</v>
      </c>
      <c r="K570" s="24" t="s">
        <v>1628</v>
      </c>
      <c r="L570" s="24">
        <v>34</v>
      </c>
      <c r="M570" s="24">
        <v>15</v>
      </c>
      <c r="N570" s="24">
        <v>5</v>
      </c>
      <c r="O570" s="24">
        <v>170</v>
      </c>
      <c r="P570" s="24">
        <v>10</v>
      </c>
      <c r="Q570" s="24">
        <v>510</v>
      </c>
      <c r="R570" s="24">
        <v>340</v>
      </c>
      <c r="S570" s="24" t="s">
        <v>1629</v>
      </c>
      <c r="T570" s="24">
        <v>850</v>
      </c>
      <c r="U570" s="24" t="s">
        <v>28</v>
      </c>
      <c r="V570" s="28" t="s">
        <v>1661</v>
      </c>
      <c r="W570" s="24" t="s">
        <v>29</v>
      </c>
      <c r="X570" s="24" t="s">
        <v>61</v>
      </c>
    </row>
    <row r="571" spans="1:24" s="1" customFormat="1" x14ac:dyDescent="0.3">
      <c r="A571" s="24" t="s">
        <v>606</v>
      </c>
      <c r="B571" s="24" t="s">
        <v>63</v>
      </c>
      <c r="C571" s="24" t="s">
        <v>72</v>
      </c>
      <c r="D571" s="24" t="s">
        <v>37</v>
      </c>
      <c r="E571" s="24" t="s">
        <v>38</v>
      </c>
      <c r="F571" s="25">
        <v>44035</v>
      </c>
      <c r="G571" s="24" t="s">
        <v>1631</v>
      </c>
      <c r="H571" s="24" t="s">
        <v>1643</v>
      </c>
      <c r="I571" s="24">
        <v>2020</v>
      </c>
      <c r="J571" s="24" t="s">
        <v>1644</v>
      </c>
      <c r="K571" s="24" t="s">
        <v>1628</v>
      </c>
      <c r="L571" s="24">
        <v>29</v>
      </c>
      <c r="M571" s="24">
        <v>5</v>
      </c>
      <c r="N571" s="24">
        <v>2</v>
      </c>
      <c r="O571" s="24">
        <v>58</v>
      </c>
      <c r="P571" s="24">
        <v>3</v>
      </c>
      <c r="Q571" s="24">
        <v>145</v>
      </c>
      <c r="R571" s="24">
        <v>87</v>
      </c>
      <c r="S571" s="24" t="s">
        <v>1629</v>
      </c>
      <c r="T571" s="24">
        <v>699</v>
      </c>
      <c r="U571" s="24" t="s">
        <v>28</v>
      </c>
      <c r="V571" s="28" t="s">
        <v>1660</v>
      </c>
      <c r="W571" s="24" t="s">
        <v>40</v>
      </c>
      <c r="X571" s="24" t="s">
        <v>30</v>
      </c>
    </row>
    <row r="572" spans="1:24" s="1" customFormat="1" x14ac:dyDescent="0.3">
      <c r="A572" s="24" t="s">
        <v>607</v>
      </c>
      <c r="B572" s="24" t="s">
        <v>63</v>
      </c>
      <c r="C572" s="24" t="s">
        <v>72</v>
      </c>
      <c r="D572" s="24" t="s">
        <v>37</v>
      </c>
      <c r="E572" s="24" t="s">
        <v>59</v>
      </c>
      <c r="F572" s="25">
        <v>44036</v>
      </c>
      <c r="G572" s="24" t="s">
        <v>1632</v>
      </c>
      <c r="H572" s="24" t="s">
        <v>1643</v>
      </c>
      <c r="I572" s="24">
        <v>2020</v>
      </c>
      <c r="J572" s="24" t="s">
        <v>1644</v>
      </c>
      <c r="K572" s="24" t="s">
        <v>1628</v>
      </c>
      <c r="L572" s="24">
        <v>19</v>
      </c>
      <c r="M572" s="24">
        <v>5</v>
      </c>
      <c r="N572" s="24">
        <v>2</v>
      </c>
      <c r="O572" s="24">
        <v>38</v>
      </c>
      <c r="P572" s="24">
        <v>3</v>
      </c>
      <c r="Q572" s="24">
        <v>95</v>
      </c>
      <c r="R572" s="24">
        <v>57</v>
      </c>
      <c r="S572" s="24" t="s">
        <v>1629</v>
      </c>
      <c r="T572" s="24">
        <v>6</v>
      </c>
      <c r="U572" s="24" t="s">
        <v>28</v>
      </c>
      <c r="V572" s="28" t="s">
        <v>1660</v>
      </c>
      <c r="W572" s="24" t="s">
        <v>68</v>
      </c>
      <c r="X572" s="24" t="s">
        <v>30</v>
      </c>
    </row>
    <row r="573" spans="1:24" s="1" customFormat="1" x14ac:dyDescent="0.3">
      <c r="A573" s="24" t="s">
        <v>608</v>
      </c>
      <c r="B573" s="24" t="s">
        <v>32</v>
      </c>
      <c r="C573" s="24" t="s">
        <v>76</v>
      </c>
      <c r="D573" s="24" t="s">
        <v>26</v>
      </c>
      <c r="E573" s="24" t="s">
        <v>59</v>
      </c>
      <c r="F573" s="25">
        <v>44037</v>
      </c>
      <c r="G573" s="24" t="s">
        <v>1633</v>
      </c>
      <c r="H573" s="24" t="s">
        <v>1643</v>
      </c>
      <c r="I573" s="24">
        <v>2020</v>
      </c>
      <c r="J573" s="24" t="s">
        <v>1644</v>
      </c>
      <c r="K573" s="24" t="s">
        <v>1634</v>
      </c>
      <c r="L573" s="24">
        <v>43</v>
      </c>
      <c r="M573" s="24">
        <v>5</v>
      </c>
      <c r="N573" s="24">
        <v>2</v>
      </c>
      <c r="O573" s="24">
        <v>86</v>
      </c>
      <c r="P573" s="24">
        <v>3</v>
      </c>
      <c r="Q573" s="24">
        <v>215</v>
      </c>
      <c r="R573" s="24">
        <v>129</v>
      </c>
      <c r="S573" s="24" t="s">
        <v>1629</v>
      </c>
      <c r="T573" s="24">
        <v>173</v>
      </c>
      <c r="U573" s="24" t="s">
        <v>28</v>
      </c>
      <c r="V573" s="28" t="s">
        <v>1661</v>
      </c>
      <c r="W573" s="24" t="s">
        <v>40</v>
      </c>
      <c r="X573" s="24" t="s">
        <v>30</v>
      </c>
    </row>
    <row r="574" spans="1:24" s="1" customFormat="1" x14ac:dyDescent="0.3">
      <c r="A574" s="24" t="s">
        <v>609</v>
      </c>
      <c r="B574" s="24" t="s">
        <v>63</v>
      </c>
      <c r="C574" s="24" t="s">
        <v>25</v>
      </c>
      <c r="D574" s="24" t="s">
        <v>34</v>
      </c>
      <c r="E574" s="24" t="s">
        <v>50</v>
      </c>
      <c r="F574" s="25">
        <v>44038</v>
      </c>
      <c r="G574" s="24" t="s">
        <v>1635</v>
      </c>
      <c r="H574" s="24" t="s">
        <v>1643</v>
      </c>
      <c r="I574" s="24">
        <v>2020</v>
      </c>
      <c r="J574" s="24" t="s">
        <v>1644</v>
      </c>
      <c r="K574" s="24" t="s">
        <v>1634</v>
      </c>
      <c r="L574" s="24">
        <v>50</v>
      </c>
      <c r="M574" s="24">
        <v>5</v>
      </c>
      <c r="N574" s="24">
        <v>3</v>
      </c>
      <c r="O574" s="24">
        <v>150</v>
      </c>
      <c r="P574" s="24">
        <v>2</v>
      </c>
      <c r="Q574" s="24">
        <v>250</v>
      </c>
      <c r="R574" s="24">
        <v>100</v>
      </c>
      <c r="S574" s="24" t="s">
        <v>1629</v>
      </c>
      <c r="T574" s="24">
        <v>433</v>
      </c>
      <c r="U574" s="24" t="s">
        <v>28</v>
      </c>
      <c r="V574" s="28" t="s">
        <v>1661</v>
      </c>
      <c r="W574" s="24" t="s">
        <v>29</v>
      </c>
      <c r="X574" s="24" t="s">
        <v>61</v>
      </c>
    </row>
    <row r="575" spans="1:24" s="1" customFormat="1" x14ac:dyDescent="0.3">
      <c r="A575" s="24" t="s">
        <v>610</v>
      </c>
      <c r="B575" s="24" t="s">
        <v>63</v>
      </c>
      <c r="C575" s="24" t="s">
        <v>25</v>
      </c>
      <c r="D575" s="24" t="s">
        <v>66</v>
      </c>
      <c r="E575" s="24" t="s">
        <v>45</v>
      </c>
      <c r="F575" s="25">
        <v>44039</v>
      </c>
      <c r="G575" s="24" t="s">
        <v>1636</v>
      </c>
      <c r="H575" s="24" t="s">
        <v>1643</v>
      </c>
      <c r="I575" s="24">
        <v>2020</v>
      </c>
      <c r="J575" s="24" t="s">
        <v>1644</v>
      </c>
      <c r="K575" s="24" t="s">
        <v>1628</v>
      </c>
      <c r="L575" s="24">
        <v>43</v>
      </c>
      <c r="M575" s="24">
        <v>25</v>
      </c>
      <c r="N575" s="24">
        <v>10</v>
      </c>
      <c r="O575" s="24">
        <v>430</v>
      </c>
      <c r="P575" s="24">
        <v>15</v>
      </c>
      <c r="Q575" s="24">
        <v>1075</v>
      </c>
      <c r="R575" s="24">
        <v>645</v>
      </c>
      <c r="S575" s="24" t="s">
        <v>1629</v>
      </c>
      <c r="T575" s="24">
        <v>444</v>
      </c>
      <c r="U575" s="24" t="s">
        <v>39</v>
      </c>
      <c r="V575" s="28" t="s">
        <v>1660</v>
      </c>
      <c r="W575" s="24" t="s">
        <v>68</v>
      </c>
      <c r="X575" s="24" t="s">
        <v>47</v>
      </c>
    </row>
    <row r="576" spans="1:24" s="1" customFormat="1" x14ac:dyDescent="0.3">
      <c r="A576" s="24" t="s">
        <v>611</v>
      </c>
      <c r="B576" s="24" t="s">
        <v>42</v>
      </c>
      <c r="C576" s="24" t="s">
        <v>70</v>
      </c>
      <c r="D576" s="24" t="s">
        <v>37</v>
      </c>
      <c r="E576" s="24" t="s">
        <v>45</v>
      </c>
      <c r="F576" s="25">
        <v>44040</v>
      </c>
      <c r="G576" s="24" t="s">
        <v>1625</v>
      </c>
      <c r="H576" s="24" t="s">
        <v>1643</v>
      </c>
      <c r="I576" s="24">
        <v>2020</v>
      </c>
      <c r="J576" s="24" t="s">
        <v>1644</v>
      </c>
      <c r="K576" s="24" t="s">
        <v>1628</v>
      </c>
      <c r="L576" s="24">
        <v>62</v>
      </c>
      <c r="M576" s="24">
        <v>5</v>
      </c>
      <c r="N576" s="24">
        <v>2</v>
      </c>
      <c r="O576" s="24">
        <v>124</v>
      </c>
      <c r="P576" s="24">
        <v>3</v>
      </c>
      <c r="Q576" s="24">
        <v>310</v>
      </c>
      <c r="R576" s="24">
        <v>186</v>
      </c>
      <c r="S576" s="24" t="s">
        <v>1629</v>
      </c>
      <c r="T576" s="24">
        <v>640</v>
      </c>
      <c r="U576" s="24" t="s">
        <v>28</v>
      </c>
      <c r="V576" s="28" t="s">
        <v>1660</v>
      </c>
      <c r="W576" s="24" t="s">
        <v>29</v>
      </c>
      <c r="X576" s="24" t="s">
        <v>30</v>
      </c>
    </row>
    <row r="577" spans="1:24" s="1" customFormat="1" x14ac:dyDescent="0.3">
      <c r="A577" s="24" t="s">
        <v>612</v>
      </c>
      <c r="B577" s="24" t="s">
        <v>63</v>
      </c>
      <c r="C577" s="24" t="s">
        <v>70</v>
      </c>
      <c r="D577" s="24" t="s">
        <v>34</v>
      </c>
      <c r="E577" s="24" t="s">
        <v>27</v>
      </c>
      <c r="F577" s="25">
        <v>44041</v>
      </c>
      <c r="G577" s="24" t="s">
        <v>1630</v>
      </c>
      <c r="H577" s="24" t="s">
        <v>1643</v>
      </c>
      <c r="I577" s="24">
        <v>2020</v>
      </c>
      <c r="J577" s="24" t="s">
        <v>1644</v>
      </c>
      <c r="K577" s="24" t="s">
        <v>1628</v>
      </c>
      <c r="L577" s="24">
        <v>69</v>
      </c>
      <c r="M577" s="24">
        <v>5</v>
      </c>
      <c r="N577" s="24">
        <v>3</v>
      </c>
      <c r="O577" s="24">
        <v>207</v>
      </c>
      <c r="P577" s="24">
        <v>2</v>
      </c>
      <c r="Q577" s="24">
        <v>345</v>
      </c>
      <c r="R577" s="24">
        <v>138</v>
      </c>
      <c r="S577" s="24" t="s">
        <v>1629</v>
      </c>
      <c r="T577" s="24">
        <v>457</v>
      </c>
      <c r="U577" s="24" t="s">
        <v>28</v>
      </c>
      <c r="V577" s="28" t="s">
        <v>1660</v>
      </c>
      <c r="W577" s="24" t="s">
        <v>29</v>
      </c>
      <c r="X577" s="24" t="s">
        <v>30</v>
      </c>
    </row>
    <row r="578" spans="1:24" s="1" customFormat="1" x14ac:dyDescent="0.3">
      <c r="A578" s="24" t="s">
        <v>473</v>
      </c>
      <c r="B578" s="24" t="s">
        <v>24</v>
      </c>
      <c r="C578" s="24" t="s">
        <v>76</v>
      </c>
      <c r="D578" s="24" t="s">
        <v>49</v>
      </c>
      <c r="E578" s="24" t="s">
        <v>38</v>
      </c>
      <c r="F578" s="25">
        <v>44042</v>
      </c>
      <c r="G578" s="24" t="s">
        <v>1631</v>
      </c>
      <c r="H578" s="24" t="s">
        <v>1643</v>
      </c>
      <c r="I578" s="24">
        <v>2020</v>
      </c>
      <c r="J578" s="24" t="s">
        <v>1644</v>
      </c>
      <c r="K578" s="24" t="s">
        <v>1628</v>
      </c>
      <c r="L578" s="24">
        <v>81</v>
      </c>
      <c r="M578" s="24">
        <v>40</v>
      </c>
      <c r="N578" s="24">
        <v>7</v>
      </c>
      <c r="O578" s="24">
        <v>567</v>
      </c>
      <c r="P578" s="24">
        <v>33</v>
      </c>
      <c r="Q578" s="24">
        <v>3240</v>
      </c>
      <c r="R578" s="24">
        <v>2673</v>
      </c>
      <c r="S578" s="24" t="s">
        <v>1629</v>
      </c>
      <c r="T578" s="24">
        <v>540</v>
      </c>
      <c r="U578" s="24" t="s">
        <v>39</v>
      </c>
      <c r="V578" s="28" t="s">
        <v>1660</v>
      </c>
      <c r="W578" s="24" t="s">
        <v>68</v>
      </c>
      <c r="X578" s="24" t="s">
        <v>61</v>
      </c>
    </row>
    <row r="579" spans="1:24" s="1" customFormat="1" x14ac:dyDescent="0.3">
      <c r="A579" s="24" t="s">
        <v>613</v>
      </c>
      <c r="B579" s="24" t="s">
        <v>63</v>
      </c>
      <c r="C579" s="24" t="s">
        <v>76</v>
      </c>
      <c r="D579" s="24" t="s">
        <v>26</v>
      </c>
      <c r="E579" s="24" t="s">
        <v>50</v>
      </c>
      <c r="F579" s="25">
        <v>44043</v>
      </c>
      <c r="G579" s="24" t="s">
        <v>1632</v>
      </c>
      <c r="H579" s="24" t="s">
        <v>1643</v>
      </c>
      <c r="I579" s="24">
        <v>2020</v>
      </c>
      <c r="J579" s="24" t="s">
        <v>1644</v>
      </c>
      <c r="K579" s="24" t="s">
        <v>1628</v>
      </c>
      <c r="L579" s="24">
        <v>99</v>
      </c>
      <c r="M579" s="24">
        <v>5</v>
      </c>
      <c r="N579" s="24">
        <v>2</v>
      </c>
      <c r="O579" s="24">
        <v>198</v>
      </c>
      <c r="P579" s="24">
        <v>3</v>
      </c>
      <c r="Q579" s="24">
        <v>495</v>
      </c>
      <c r="R579" s="24">
        <v>297</v>
      </c>
      <c r="S579" s="24" t="s">
        <v>1629</v>
      </c>
      <c r="T579" s="24">
        <v>530</v>
      </c>
      <c r="U579" s="24" t="s">
        <v>39</v>
      </c>
      <c r="V579" s="28" t="s">
        <v>1660</v>
      </c>
      <c r="W579" s="24" t="s">
        <v>40</v>
      </c>
      <c r="X579" s="24" t="s">
        <v>30</v>
      </c>
    </row>
    <row r="580" spans="1:24" s="1" customFormat="1" x14ac:dyDescent="0.3">
      <c r="A580" s="24" t="s">
        <v>614</v>
      </c>
      <c r="B580" s="24" t="s">
        <v>42</v>
      </c>
      <c r="C580" s="24" t="s">
        <v>36</v>
      </c>
      <c r="D580" s="24" t="s">
        <v>49</v>
      </c>
      <c r="E580" s="24" t="s">
        <v>59</v>
      </c>
      <c r="F580" s="25">
        <v>44044</v>
      </c>
      <c r="G580" s="24" t="s">
        <v>1633</v>
      </c>
      <c r="H580" s="24" t="s">
        <v>1645</v>
      </c>
      <c r="I580" s="24">
        <v>2020</v>
      </c>
      <c r="J580" s="24" t="s">
        <v>1644</v>
      </c>
      <c r="K580" s="24" t="s">
        <v>1634</v>
      </c>
      <c r="L580" s="24">
        <v>12</v>
      </c>
      <c r="M580" s="24">
        <v>40</v>
      </c>
      <c r="N580" s="24">
        <v>7</v>
      </c>
      <c r="O580" s="24">
        <v>84</v>
      </c>
      <c r="P580" s="24">
        <v>33</v>
      </c>
      <c r="Q580" s="24">
        <v>480</v>
      </c>
      <c r="R580" s="24">
        <v>396</v>
      </c>
      <c r="S580" s="24" t="s">
        <v>1629</v>
      </c>
      <c r="T580" s="24">
        <v>670</v>
      </c>
      <c r="U580" s="24" t="s">
        <v>28</v>
      </c>
      <c r="V580" s="28" t="s">
        <v>1661</v>
      </c>
      <c r="W580" s="24" t="s">
        <v>29</v>
      </c>
      <c r="X580" s="24" t="s">
        <v>30</v>
      </c>
    </row>
    <row r="581" spans="1:24" s="1" customFormat="1" x14ac:dyDescent="0.3">
      <c r="A581" s="24" t="s">
        <v>615</v>
      </c>
      <c r="B581" s="24" t="s">
        <v>42</v>
      </c>
      <c r="C581" s="24" t="s">
        <v>76</v>
      </c>
      <c r="D581" s="24" t="s">
        <v>37</v>
      </c>
      <c r="E581" s="24" t="s">
        <v>59</v>
      </c>
      <c r="F581" s="25">
        <v>44045</v>
      </c>
      <c r="G581" s="24" t="s">
        <v>1635</v>
      </c>
      <c r="H581" s="24" t="s">
        <v>1645</v>
      </c>
      <c r="I581" s="24">
        <v>2020</v>
      </c>
      <c r="J581" s="24" t="s">
        <v>1644</v>
      </c>
      <c r="K581" s="24" t="s">
        <v>1634</v>
      </c>
      <c r="L581" s="24">
        <v>49</v>
      </c>
      <c r="M581" s="24">
        <v>5</v>
      </c>
      <c r="N581" s="24">
        <v>2</v>
      </c>
      <c r="O581" s="24">
        <v>98</v>
      </c>
      <c r="P581" s="24">
        <v>3</v>
      </c>
      <c r="Q581" s="24">
        <v>245</v>
      </c>
      <c r="R581" s="24">
        <v>147</v>
      </c>
      <c r="S581" s="24" t="s">
        <v>1629</v>
      </c>
      <c r="T581" s="24">
        <v>232</v>
      </c>
      <c r="U581" s="24" t="s">
        <v>28</v>
      </c>
      <c r="V581" s="28" t="s">
        <v>1661</v>
      </c>
      <c r="W581" s="24" t="s">
        <v>46</v>
      </c>
      <c r="X581" s="24" t="s">
        <v>61</v>
      </c>
    </row>
    <row r="582" spans="1:24" s="1" customFormat="1" x14ac:dyDescent="0.3">
      <c r="A582" s="24" t="s">
        <v>616</v>
      </c>
      <c r="B582" s="24" t="s">
        <v>24</v>
      </c>
      <c r="C582" s="24" t="s">
        <v>72</v>
      </c>
      <c r="D582" s="24" t="s">
        <v>37</v>
      </c>
      <c r="E582" s="24" t="s">
        <v>45</v>
      </c>
      <c r="F582" s="25">
        <v>44046</v>
      </c>
      <c r="G582" s="24" t="s">
        <v>1636</v>
      </c>
      <c r="H582" s="24" t="s">
        <v>1645</v>
      </c>
      <c r="I582" s="24">
        <v>2020</v>
      </c>
      <c r="J582" s="24" t="s">
        <v>1644</v>
      </c>
      <c r="K582" s="24" t="s">
        <v>1628</v>
      </c>
      <c r="L582" s="24">
        <v>25</v>
      </c>
      <c r="M582" s="24">
        <v>5</v>
      </c>
      <c r="N582" s="24">
        <v>2</v>
      </c>
      <c r="O582" s="24">
        <v>50</v>
      </c>
      <c r="P582" s="24">
        <v>3</v>
      </c>
      <c r="Q582" s="24">
        <v>125</v>
      </c>
      <c r="R582" s="24">
        <v>75</v>
      </c>
      <c r="S582" s="24" t="s">
        <v>1629</v>
      </c>
      <c r="T582" s="24">
        <v>403</v>
      </c>
      <c r="U582" s="24" t="s">
        <v>28</v>
      </c>
      <c r="V582" s="28" t="s">
        <v>1661</v>
      </c>
      <c r="W582" s="24" t="s">
        <v>68</v>
      </c>
      <c r="X582" s="24" t="s">
        <v>30</v>
      </c>
    </row>
    <row r="583" spans="1:24" s="1" customFormat="1" x14ac:dyDescent="0.3">
      <c r="A583" s="24" t="s">
        <v>617</v>
      </c>
      <c r="B583" s="24" t="s">
        <v>24</v>
      </c>
      <c r="C583" s="24" t="s">
        <v>25</v>
      </c>
      <c r="D583" s="24" t="s">
        <v>26</v>
      </c>
      <c r="E583" s="24" t="s">
        <v>59</v>
      </c>
      <c r="F583" s="25">
        <v>44047</v>
      </c>
      <c r="G583" s="24" t="s">
        <v>1625</v>
      </c>
      <c r="H583" s="24" t="s">
        <v>1645</v>
      </c>
      <c r="I583" s="24">
        <v>2020</v>
      </c>
      <c r="J583" s="24" t="s">
        <v>1644</v>
      </c>
      <c r="K583" s="24" t="s">
        <v>1628</v>
      </c>
      <c r="L583" s="24">
        <v>94</v>
      </c>
      <c r="M583" s="24">
        <v>5</v>
      </c>
      <c r="N583" s="24">
        <v>2</v>
      </c>
      <c r="O583" s="24">
        <v>188</v>
      </c>
      <c r="P583" s="24">
        <v>3</v>
      </c>
      <c r="Q583" s="24">
        <v>470</v>
      </c>
      <c r="R583" s="24">
        <v>282</v>
      </c>
      <c r="S583" s="24" t="s">
        <v>1629</v>
      </c>
      <c r="T583" s="24">
        <v>260</v>
      </c>
      <c r="U583" s="24" t="s">
        <v>28</v>
      </c>
      <c r="V583" s="28" t="s">
        <v>1660</v>
      </c>
      <c r="W583" s="24" t="s">
        <v>46</v>
      </c>
      <c r="X583" s="24" t="s">
        <v>30</v>
      </c>
    </row>
    <row r="584" spans="1:24" s="1" customFormat="1" x14ac:dyDescent="0.3">
      <c r="A584" s="24" t="s">
        <v>618</v>
      </c>
      <c r="B584" s="24" t="s">
        <v>32</v>
      </c>
      <c r="C584" s="24" t="s">
        <v>25</v>
      </c>
      <c r="D584" s="24" t="s">
        <v>58</v>
      </c>
      <c r="E584" s="24" t="s">
        <v>45</v>
      </c>
      <c r="F584" s="25">
        <v>44048</v>
      </c>
      <c r="G584" s="24" t="s">
        <v>1630</v>
      </c>
      <c r="H584" s="24" t="s">
        <v>1645</v>
      </c>
      <c r="I584" s="24">
        <v>2020</v>
      </c>
      <c r="J584" s="24" t="s">
        <v>1644</v>
      </c>
      <c r="K584" s="24" t="s">
        <v>1628</v>
      </c>
      <c r="L584" s="24">
        <v>42</v>
      </c>
      <c r="M584" s="24">
        <v>10</v>
      </c>
      <c r="N584" s="24">
        <v>4</v>
      </c>
      <c r="O584" s="24">
        <v>168</v>
      </c>
      <c r="P584" s="24">
        <v>6</v>
      </c>
      <c r="Q584" s="24">
        <v>420</v>
      </c>
      <c r="R584" s="24">
        <v>252</v>
      </c>
      <c r="S584" s="24" t="s">
        <v>1629</v>
      </c>
      <c r="T584" s="24">
        <v>2</v>
      </c>
      <c r="U584" s="24" t="s">
        <v>39</v>
      </c>
      <c r="V584" s="28" t="s">
        <v>1661</v>
      </c>
      <c r="W584" s="24" t="s">
        <v>46</v>
      </c>
      <c r="X584" s="24" t="s">
        <v>30</v>
      </c>
    </row>
    <row r="585" spans="1:24" s="1" customFormat="1" x14ac:dyDescent="0.3">
      <c r="A585" s="24" t="s">
        <v>619</v>
      </c>
      <c r="B585" s="24" t="s">
        <v>42</v>
      </c>
      <c r="C585" s="24" t="s">
        <v>25</v>
      </c>
      <c r="D585" s="24" t="s">
        <v>44</v>
      </c>
      <c r="E585" s="24" t="s">
        <v>27</v>
      </c>
      <c r="F585" s="25">
        <v>44049</v>
      </c>
      <c r="G585" s="24" t="s">
        <v>1631</v>
      </c>
      <c r="H585" s="24" t="s">
        <v>1645</v>
      </c>
      <c r="I585" s="24">
        <v>2020</v>
      </c>
      <c r="J585" s="24" t="s">
        <v>1644</v>
      </c>
      <c r="K585" s="24" t="s">
        <v>1628</v>
      </c>
      <c r="L585" s="24">
        <v>42</v>
      </c>
      <c r="M585" s="24">
        <v>15</v>
      </c>
      <c r="N585" s="24">
        <v>5</v>
      </c>
      <c r="O585" s="24">
        <v>210</v>
      </c>
      <c r="P585" s="24">
        <v>10</v>
      </c>
      <c r="Q585" s="24">
        <v>630</v>
      </c>
      <c r="R585" s="24">
        <v>420</v>
      </c>
      <c r="S585" s="24" t="s">
        <v>1629</v>
      </c>
      <c r="T585" s="24">
        <v>366</v>
      </c>
      <c r="U585" s="24" t="s">
        <v>39</v>
      </c>
      <c r="V585" s="28" t="s">
        <v>1661</v>
      </c>
      <c r="W585" s="24" t="s">
        <v>40</v>
      </c>
      <c r="X585" s="24" t="s">
        <v>61</v>
      </c>
    </row>
    <row r="586" spans="1:24" s="1" customFormat="1" x14ac:dyDescent="0.3">
      <c r="A586" s="24" t="s">
        <v>620</v>
      </c>
      <c r="B586" s="24" t="s">
        <v>24</v>
      </c>
      <c r="C586" s="24" t="s">
        <v>43</v>
      </c>
      <c r="D586" s="24" t="s">
        <v>37</v>
      </c>
      <c r="E586" s="24" t="s">
        <v>50</v>
      </c>
      <c r="F586" s="25">
        <v>44050</v>
      </c>
      <c r="G586" s="24" t="s">
        <v>1632</v>
      </c>
      <c r="H586" s="24" t="s">
        <v>1645</v>
      </c>
      <c r="I586" s="24">
        <v>2020</v>
      </c>
      <c r="J586" s="24" t="s">
        <v>1644</v>
      </c>
      <c r="K586" s="24" t="s">
        <v>1628</v>
      </c>
      <c r="L586" s="24">
        <v>35</v>
      </c>
      <c r="M586" s="24">
        <v>5</v>
      </c>
      <c r="N586" s="24">
        <v>2</v>
      </c>
      <c r="O586" s="24">
        <v>70</v>
      </c>
      <c r="P586" s="24">
        <v>3</v>
      </c>
      <c r="Q586" s="24">
        <v>175</v>
      </c>
      <c r="R586" s="24">
        <v>105</v>
      </c>
      <c r="S586" s="24" t="s">
        <v>1629</v>
      </c>
      <c r="T586" s="24">
        <v>233</v>
      </c>
      <c r="U586" s="24" t="s">
        <v>39</v>
      </c>
      <c r="V586" s="28" t="s">
        <v>1660</v>
      </c>
      <c r="W586" s="24" t="s">
        <v>46</v>
      </c>
      <c r="X586" s="24" t="s">
        <v>30</v>
      </c>
    </row>
    <row r="587" spans="1:24" s="1" customFormat="1" x14ac:dyDescent="0.3">
      <c r="A587" s="24" t="s">
        <v>621</v>
      </c>
      <c r="B587" s="24" t="s">
        <v>24</v>
      </c>
      <c r="C587" s="24" t="s">
        <v>33</v>
      </c>
      <c r="D587" s="24" t="s">
        <v>49</v>
      </c>
      <c r="E587" s="24" t="s">
        <v>27</v>
      </c>
      <c r="F587" s="25">
        <v>44051</v>
      </c>
      <c r="G587" s="24" t="s">
        <v>1633</v>
      </c>
      <c r="H587" s="24" t="s">
        <v>1645</v>
      </c>
      <c r="I587" s="24">
        <v>2020</v>
      </c>
      <c r="J587" s="24" t="s">
        <v>1644</v>
      </c>
      <c r="K587" s="24" t="s">
        <v>1634</v>
      </c>
      <c r="L587" s="24">
        <v>34</v>
      </c>
      <c r="M587" s="24">
        <v>40</v>
      </c>
      <c r="N587" s="24">
        <v>7</v>
      </c>
      <c r="O587" s="24">
        <v>238</v>
      </c>
      <c r="P587" s="24">
        <v>33</v>
      </c>
      <c r="Q587" s="24">
        <v>1360</v>
      </c>
      <c r="R587" s="24">
        <v>1122</v>
      </c>
      <c r="S587" s="24" t="s">
        <v>1629</v>
      </c>
      <c r="T587" s="24">
        <v>741</v>
      </c>
      <c r="U587" s="24" t="s">
        <v>28</v>
      </c>
      <c r="V587" s="28" t="s">
        <v>1661</v>
      </c>
      <c r="W587" s="24" t="s">
        <v>29</v>
      </c>
      <c r="X587" s="24" t="s">
        <v>30</v>
      </c>
    </row>
    <row r="588" spans="1:24" s="1" customFormat="1" x14ac:dyDescent="0.3">
      <c r="A588" s="24" t="s">
        <v>622</v>
      </c>
      <c r="B588" s="24" t="s">
        <v>32</v>
      </c>
      <c r="C588" s="24" t="s">
        <v>70</v>
      </c>
      <c r="D588" s="24" t="s">
        <v>34</v>
      </c>
      <c r="E588" s="24" t="s">
        <v>59</v>
      </c>
      <c r="F588" s="25">
        <v>44052</v>
      </c>
      <c r="G588" s="24" t="s">
        <v>1635</v>
      </c>
      <c r="H588" s="24" t="s">
        <v>1645</v>
      </c>
      <c r="I588" s="24">
        <v>2020</v>
      </c>
      <c r="J588" s="24" t="s">
        <v>1644</v>
      </c>
      <c r="K588" s="24" t="s">
        <v>1634</v>
      </c>
      <c r="L588" s="24">
        <v>49</v>
      </c>
      <c r="M588" s="24">
        <v>5</v>
      </c>
      <c r="N588" s="24">
        <v>3</v>
      </c>
      <c r="O588" s="24">
        <v>147</v>
      </c>
      <c r="P588" s="24">
        <v>2</v>
      </c>
      <c r="Q588" s="24">
        <v>245</v>
      </c>
      <c r="R588" s="24">
        <v>98</v>
      </c>
      <c r="S588" s="24" t="s">
        <v>1629</v>
      </c>
      <c r="T588" s="24">
        <v>324</v>
      </c>
      <c r="U588" s="24" t="s">
        <v>28</v>
      </c>
      <c r="V588" s="28" t="s">
        <v>1660</v>
      </c>
      <c r="W588" s="24" t="s">
        <v>68</v>
      </c>
      <c r="X588" s="24" t="s">
        <v>47</v>
      </c>
    </row>
    <row r="589" spans="1:24" s="1" customFormat="1" x14ac:dyDescent="0.3">
      <c r="A589" s="24" t="s">
        <v>623</v>
      </c>
      <c r="B589" s="24" t="s">
        <v>63</v>
      </c>
      <c r="C589" s="24" t="s">
        <v>76</v>
      </c>
      <c r="D589" s="24" t="s">
        <v>49</v>
      </c>
      <c r="E589" s="24" t="s">
        <v>38</v>
      </c>
      <c r="F589" s="25">
        <v>44053</v>
      </c>
      <c r="G589" s="24" t="s">
        <v>1636</v>
      </c>
      <c r="H589" s="24" t="s">
        <v>1645</v>
      </c>
      <c r="I589" s="24">
        <v>2020</v>
      </c>
      <c r="J589" s="24" t="s">
        <v>1644</v>
      </c>
      <c r="K589" s="24" t="s">
        <v>1628</v>
      </c>
      <c r="L589" s="24">
        <v>57</v>
      </c>
      <c r="M589" s="24">
        <v>40</v>
      </c>
      <c r="N589" s="24">
        <v>7</v>
      </c>
      <c r="O589" s="24">
        <v>399</v>
      </c>
      <c r="P589" s="24">
        <v>33</v>
      </c>
      <c r="Q589" s="24">
        <v>2280</v>
      </c>
      <c r="R589" s="24">
        <v>1881</v>
      </c>
      <c r="S589" s="24" t="s">
        <v>1629</v>
      </c>
      <c r="T589" s="24">
        <v>17</v>
      </c>
      <c r="U589" s="24" t="s">
        <v>28</v>
      </c>
      <c r="V589" s="28" t="s">
        <v>1661</v>
      </c>
      <c r="W589" s="24" t="s">
        <v>40</v>
      </c>
      <c r="X589" s="24" t="s">
        <v>30</v>
      </c>
    </row>
    <row r="590" spans="1:24" s="1" customFormat="1" x14ac:dyDescent="0.3">
      <c r="A590" s="24" t="s">
        <v>624</v>
      </c>
      <c r="B590" s="24" t="s">
        <v>42</v>
      </c>
      <c r="C590" s="24" t="s">
        <v>33</v>
      </c>
      <c r="D590" s="24" t="s">
        <v>49</v>
      </c>
      <c r="E590" s="24" t="s">
        <v>38</v>
      </c>
      <c r="F590" s="25">
        <v>44054</v>
      </c>
      <c r="G590" s="24" t="s">
        <v>1625</v>
      </c>
      <c r="H590" s="24" t="s">
        <v>1645</v>
      </c>
      <c r="I590" s="24">
        <v>2020</v>
      </c>
      <c r="J590" s="24" t="s">
        <v>1644</v>
      </c>
      <c r="K590" s="24" t="s">
        <v>1628</v>
      </c>
      <c r="L590" s="24">
        <v>55</v>
      </c>
      <c r="M590" s="24">
        <v>40</v>
      </c>
      <c r="N590" s="24">
        <v>7</v>
      </c>
      <c r="O590" s="24">
        <v>385</v>
      </c>
      <c r="P590" s="24">
        <v>33</v>
      </c>
      <c r="Q590" s="24">
        <v>2200</v>
      </c>
      <c r="R590" s="24">
        <v>1815</v>
      </c>
      <c r="S590" s="24" t="s">
        <v>1629</v>
      </c>
      <c r="T590" s="24">
        <v>736</v>
      </c>
      <c r="U590" s="24" t="s">
        <v>28</v>
      </c>
      <c r="V590" s="28" t="s">
        <v>1661</v>
      </c>
      <c r="W590" s="24" t="s">
        <v>68</v>
      </c>
      <c r="X590" s="24" t="s">
        <v>61</v>
      </c>
    </row>
    <row r="591" spans="1:24" s="1" customFormat="1" x14ac:dyDescent="0.3">
      <c r="A591" s="24" t="s">
        <v>625</v>
      </c>
      <c r="B591" s="24" t="s">
        <v>24</v>
      </c>
      <c r="C591" s="24" t="s">
        <v>36</v>
      </c>
      <c r="D591" s="24" t="s">
        <v>66</v>
      </c>
      <c r="E591" s="24" t="s">
        <v>27</v>
      </c>
      <c r="F591" s="25">
        <v>44055</v>
      </c>
      <c r="G591" s="24" t="s">
        <v>1630</v>
      </c>
      <c r="H591" s="24" t="s">
        <v>1645</v>
      </c>
      <c r="I591" s="24">
        <v>2020</v>
      </c>
      <c r="J591" s="24" t="s">
        <v>1644</v>
      </c>
      <c r="K591" s="24" t="s">
        <v>1628</v>
      </c>
      <c r="L591" s="24">
        <v>60</v>
      </c>
      <c r="M591" s="24">
        <v>25</v>
      </c>
      <c r="N591" s="24">
        <v>10</v>
      </c>
      <c r="O591" s="24">
        <v>600</v>
      </c>
      <c r="P591" s="24">
        <v>15</v>
      </c>
      <c r="Q591" s="24">
        <v>1500</v>
      </c>
      <c r="R591" s="24">
        <v>900</v>
      </c>
      <c r="S591" s="24" t="s">
        <v>1629</v>
      </c>
      <c r="T591" s="24">
        <v>886</v>
      </c>
      <c r="U591" s="24" t="s">
        <v>28</v>
      </c>
      <c r="V591" s="28" t="s">
        <v>1660</v>
      </c>
      <c r="W591" s="24" t="s">
        <v>29</v>
      </c>
      <c r="X591" s="24" t="s">
        <v>61</v>
      </c>
    </row>
    <row r="592" spans="1:24" s="1" customFormat="1" x14ac:dyDescent="0.3">
      <c r="A592" s="24" t="s">
        <v>626</v>
      </c>
      <c r="B592" s="24" t="s">
        <v>24</v>
      </c>
      <c r="C592" s="24" t="s">
        <v>72</v>
      </c>
      <c r="D592" s="24" t="s">
        <v>66</v>
      </c>
      <c r="E592" s="24" t="s">
        <v>27</v>
      </c>
      <c r="F592" s="25">
        <v>44056</v>
      </c>
      <c r="G592" s="24" t="s">
        <v>1631</v>
      </c>
      <c r="H592" s="24" t="s">
        <v>1645</v>
      </c>
      <c r="I592" s="24">
        <v>2020</v>
      </c>
      <c r="J592" s="24" t="s">
        <v>1644</v>
      </c>
      <c r="K592" s="24" t="s">
        <v>1628</v>
      </c>
      <c r="L592" s="24">
        <v>58</v>
      </c>
      <c r="M592" s="24">
        <v>25</v>
      </c>
      <c r="N592" s="24">
        <v>10</v>
      </c>
      <c r="O592" s="24">
        <v>580</v>
      </c>
      <c r="P592" s="24">
        <v>15</v>
      </c>
      <c r="Q592" s="24">
        <v>1450</v>
      </c>
      <c r="R592" s="24">
        <v>870</v>
      </c>
      <c r="S592" s="24" t="s">
        <v>1629</v>
      </c>
      <c r="T592" s="24">
        <v>190</v>
      </c>
      <c r="U592" s="24" t="s">
        <v>28</v>
      </c>
      <c r="V592" s="28" t="s">
        <v>1661</v>
      </c>
      <c r="W592" s="24" t="s">
        <v>68</v>
      </c>
      <c r="X592" s="24" t="s">
        <v>30</v>
      </c>
    </row>
    <row r="593" spans="1:24" s="1" customFormat="1" x14ac:dyDescent="0.3">
      <c r="A593" s="24" t="s">
        <v>566</v>
      </c>
      <c r="B593" s="24" t="s">
        <v>42</v>
      </c>
      <c r="C593" s="24" t="s">
        <v>43</v>
      </c>
      <c r="D593" s="24" t="s">
        <v>34</v>
      </c>
      <c r="E593" s="24" t="s">
        <v>27</v>
      </c>
      <c r="F593" s="25">
        <v>44057</v>
      </c>
      <c r="G593" s="24" t="s">
        <v>1632</v>
      </c>
      <c r="H593" s="24" t="s">
        <v>1645</v>
      </c>
      <c r="I593" s="24">
        <v>2020</v>
      </c>
      <c r="J593" s="24" t="s">
        <v>1644</v>
      </c>
      <c r="K593" s="24" t="s">
        <v>1628</v>
      </c>
      <c r="L593" s="24">
        <v>44</v>
      </c>
      <c r="M593" s="24">
        <v>5</v>
      </c>
      <c r="N593" s="24">
        <v>3</v>
      </c>
      <c r="O593" s="24">
        <v>132</v>
      </c>
      <c r="P593" s="24">
        <v>2</v>
      </c>
      <c r="Q593" s="24">
        <v>220</v>
      </c>
      <c r="R593" s="24">
        <v>88</v>
      </c>
      <c r="S593" s="24" t="s">
        <v>1629</v>
      </c>
      <c r="T593" s="24">
        <v>369</v>
      </c>
      <c r="U593" s="24" t="s">
        <v>28</v>
      </c>
      <c r="V593" s="28" t="s">
        <v>1661</v>
      </c>
      <c r="W593" s="24" t="s">
        <v>68</v>
      </c>
      <c r="X593" s="24" t="s">
        <v>30</v>
      </c>
    </row>
    <row r="594" spans="1:24" s="1" customFormat="1" x14ac:dyDescent="0.3">
      <c r="A594" s="24" t="s">
        <v>627</v>
      </c>
      <c r="B594" s="24" t="s">
        <v>63</v>
      </c>
      <c r="C594" s="24" t="s">
        <v>43</v>
      </c>
      <c r="D594" s="24" t="s">
        <v>58</v>
      </c>
      <c r="E594" s="24" t="s">
        <v>59</v>
      </c>
      <c r="F594" s="25">
        <v>44058</v>
      </c>
      <c r="G594" s="24" t="s">
        <v>1633</v>
      </c>
      <c r="H594" s="24" t="s">
        <v>1645</v>
      </c>
      <c r="I594" s="24">
        <v>2020</v>
      </c>
      <c r="J594" s="24" t="s">
        <v>1644</v>
      </c>
      <c r="K594" s="24" t="s">
        <v>1634</v>
      </c>
      <c r="L594" s="24">
        <v>62</v>
      </c>
      <c r="M594" s="24">
        <v>10</v>
      </c>
      <c r="N594" s="24">
        <v>4</v>
      </c>
      <c r="O594" s="24">
        <v>248</v>
      </c>
      <c r="P594" s="24">
        <v>6</v>
      </c>
      <c r="Q594" s="24">
        <v>620</v>
      </c>
      <c r="R594" s="24">
        <v>372</v>
      </c>
      <c r="S594" s="24" t="s">
        <v>1629</v>
      </c>
      <c r="T594" s="24">
        <v>196</v>
      </c>
      <c r="U594" s="24" t="s">
        <v>28</v>
      </c>
      <c r="V594" s="28" t="s">
        <v>1660</v>
      </c>
      <c r="W594" s="24" t="s">
        <v>68</v>
      </c>
      <c r="X594" s="24" t="s">
        <v>30</v>
      </c>
    </row>
    <row r="595" spans="1:24" s="1" customFormat="1" x14ac:dyDescent="0.3">
      <c r="A595" s="24" t="s">
        <v>628</v>
      </c>
      <c r="B595" s="24" t="s">
        <v>63</v>
      </c>
      <c r="C595" s="24" t="s">
        <v>36</v>
      </c>
      <c r="D595" s="24" t="s">
        <v>37</v>
      </c>
      <c r="E595" s="24" t="s">
        <v>59</v>
      </c>
      <c r="F595" s="25">
        <v>44059</v>
      </c>
      <c r="G595" s="24" t="s">
        <v>1635</v>
      </c>
      <c r="H595" s="24" t="s">
        <v>1645</v>
      </c>
      <c r="I595" s="24">
        <v>2020</v>
      </c>
      <c r="J595" s="24" t="s">
        <v>1644</v>
      </c>
      <c r="K595" s="24" t="s">
        <v>1634</v>
      </c>
      <c r="L595" s="24">
        <v>45</v>
      </c>
      <c r="M595" s="24">
        <v>5</v>
      </c>
      <c r="N595" s="24">
        <v>2</v>
      </c>
      <c r="O595" s="24">
        <v>90</v>
      </c>
      <c r="P595" s="24">
        <v>3</v>
      </c>
      <c r="Q595" s="24">
        <v>225</v>
      </c>
      <c r="R595" s="24">
        <v>135</v>
      </c>
      <c r="S595" s="24" t="s">
        <v>1629</v>
      </c>
      <c r="T595" s="24">
        <v>487</v>
      </c>
      <c r="U595" s="24" t="s">
        <v>28</v>
      </c>
      <c r="V595" s="28" t="s">
        <v>1660</v>
      </c>
      <c r="W595" s="24" t="s">
        <v>46</v>
      </c>
      <c r="X595" s="24" t="s">
        <v>47</v>
      </c>
    </row>
    <row r="596" spans="1:24" s="1" customFormat="1" x14ac:dyDescent="0.3">
      <c r="A596" s="24" t="s">
        <v>629</v>
      </c>
      <c r="B596" s="24" t="s">
        <v>63</v>
      </c>
      <c r="C596" s="24" t="s">
        <v>76</v>
      </c>
      <c r="D596" s="24" t="s">
        <v>58</v>
      </c>
      <c r="E596" s="24" t="s">
        <v>59</v>
      </c>
      <c r="F596" s="25">
        <v>44060</v>
      </c>
      <c r="G596" s="24" t="s">
        <v>1636</v>
      </c>
      <c r="H596" s="24" t="s">
        <v>1645</v>
      </c>
      <c r="I596" s="24">
        <v>2020</v>
      </c>
      <c r="J596" s="24" t="s">
        <v>1644</v>
      </c>
      <c r="K596" s="24" t="s">
        <v>1628</v>
      </c>
      <c r="L596" s="24">
        <v>55</v>
      </c>
      <c r="M596" s="24">
        <v>10</v>
      </c>
      <c r="N596" s="24">
        <v>4</v>
      </c>
      <c r="O596" s="24">
        <v>220</v>
      </c>
      <c r="P596" s="24">
        <v>6</v>
      </c>
      <c r="Q596" s="24">
        <v>550</v>
      </c>
      <c r="R596" s="24">
        <v>330</v>
      </c>
      <c r="S596" s="24" t="s">
        <v>1629</v>
      </c>
      <c r="T596" s="24">
        <v>984</v>
      </c>
      <c r="U596" s="24" t="s">
        <v>28</v>
      </c>
      <c r="V596" s="28" t="s">
        <v>1661</v>
      </c>
      <c r="W596" s="24" t="s">
        <v>29</v>
      </c>
      <c r="X596" s="24" t="s">
        <v>30</v>
      </c>
    </row>
    <row r="597" spans="1:24" s="1" customFormat="1" x14ac:dyDescent="0.3">
      <c r="A597" s="24" t="s">
        <v>504</v>
      </c>
      <c r="B597" s="24" t="s">
        <v>32</v>
      </c>
      <c r="C597" s="24" t="s">
        <v>70</v>
      </c>
      <c r="D597" s="24" t="s">
        <v>49</v>
      </c>
      <c r="E597" s="24" t="s">
        <v>27</v>
      </c>
      <c r="F597" s="25">
        <v>44061</v>
      </c>
      <c r="G597" s="24" t="s">
        <v>1625</v>
      </c>
      <c r="H597" s="24" t="s">
        <v>1645</v>
      </c>
      <c r="I597" s="24">
        <v>2020</v>
      </c>
      <c r="J597" s="24" t="s">
        <v>1644</v>
      </c>
      <c r="K597" s="24" t="s">
        <v>1628</v>
      </c>
      <c r="L597" s="24">
        <v>80</v>
      </c>
      <c r="M597" s="24">
        <v>40</v>
      </c>
      <c r="N597" s="24">
        <v>7</v>
      </c>
      <c r="O597" s="24">
        <v>560</v>
      </c>
      <c r="P597" s="24">
        <v>33</v>
      </c>
      <c r="Q597" s="24">
        <v>3200</v>
      </c>
      <c r="R597" s="24">
        <v>2640</v>
      </c>
      <c r="S597" s="24" t="s">
        <v>1629</v>
      </c>
      <c r="T597" s="24">
        <v>191</v>
      </c>
      <c r="U597" s="24" t="s">
        <v>39</v>
      </c>
      <c r="V597" s="28" t="s">
        <v>1660</v>
      </c>
      <c r="W597" s="24" t="s">
        <v>46</v>
      </c>
      <c r="X597" s="24" t="s">
        <v>30</v>
      </c>
    </row>
    <row r="598" spans="1:24" s="1" customFormat="1" x14ac:dyDescent="0.3">
      <c r="A598" s="24" t="s">
        <v>630</v>
      </c>
      <c r="B598" s="24" t="s">
        <v>24</v>
      </c>
      <c r="C598" s="24" t="s">
        <v>33</v>
      </c>
      <c r="D598" s="24" t="s">
        <v>58</v>
      </c>
      <c r="E598" s="24" t="s">
        <v>59</v>
      </c>
      <c r="F598" s="25">
        <v>44062</v>
      </c>
      <c r="G598" s="24" t="s">
        <v>1630</v>
      </c>
      <c r="H598" s="24" t="s">
        <v>1645</v>
      </c>
      <c r="I598" s="24">
        <v>2020</v>
      </c>
      <c r="J598" s="24" t="s">
        <v>1644</v>
      </c>
      <c r="K598" s="24" t="s">
        <v>1628</v>
      </c>
      <c r="L598" s="24">
        <v>61</v>
      </c>
      <c r="M598" s="24">
        <v>10</v>
      </c>
      <c r="N598" s="24">
        <v>4</v>
      </c>
      <c r="O598" s="24">
        <v>244</v>
      </c>
      <c r="P598" s="24">
        <v>6</v>
      </c>
      <c r="Q598" s="24">
        <v>610</v>
      </c>
      <c r="R598" s="24">
        <v>366</v>
      </c>
      <c r="S598" s="24" t="s">
        <v>1629</v>
      </c>
      <c r="T598" s="24">
        <v>648</v>
      </c>
      <c r="U598" s="24" t="s">
        <v>39</v>
      </c>
      <c r="V598" s="28" t="s">
        <v>1660</v>
      </c>
      <c r="W598" s="24" t="s">
        <v>68</v>
      </c>
      <c r="X598" s="24" t="s">
        <v>30</v>
      </c>
    </row>
    <row r="599" spans="1:24" s="1" customFormat="1" x14ac:dyDescent="0.3">
      <c r="A599" s="24" t="s">
        <v>631</v>
      </c>
      <c r="B599" s="24" t="s">
        <v>63</v>
      </c>
      <c r="C599" s="24" t="s">
        <v>33</v>
      </c>
      <c r="D599" s="24" t="s">
        <v>66</v>
      </c>
      <c r="E599" s="24" t="s">
        <v>38</v>
      </c>
      <c r="F599" s="25">
        <v>44063</v>
      </c>
      <c r="G599" s="24" t="s">
        <v>1631</v>
      </c>
      <c r="H599" s="24" t="s">
        <v>1645</v>
      </c>
      <c r="I599" s="24">
        <v>2020</v>
      </c>
      <c r="J599" s="24" t="s">
        <v>1644</v>
      </c>
      <c r="K599" s="24" t="s">
        <v>1628</v>
      </c>
      <c r="L599" s="24">
        <v>97</v>
      </c>
      <c r="M599" s="24">
        <v>25</v>
      </c>
      <c r="N599" s="24">
        <v>10</v>
      </c>
      <c r="O599" s="24">
        <v>970</v>
      </c>
      <c r="P599" s="24">
        <v>15</v>
      </c>
      <c r="Q599" s="24">
        <v>2425</v>
      </c>
      <c r="R599" s="24">
        <v>1455</v>
      </c>
      <c r="S599" s="24" t="s">
        <v>1629</v>
      </c>
      <c r="T599" s="24">
        <v>963</v>
      </c>
      <c r="U599" s="24" t="s">
        <v>28</v>
      </c>
      <c r="V599" s="28" t="s">
        <v>1660</v>
      </c>
      <c r="W599" s="24" t="s">
        <v>40</v>
      </c>
      <c r="X599" s="24" t="s">
        <v>30</v>
      </c>
    </row>
    <row r="600" spans="1:24" s="1" customFormat="1" x14ac:dyDescent="0.3">
      <c r="A600" s="24" t="s">
        <v>632</v>
      </c>
      <c r="B600" s="24" t="s">
        <v>32</v>
      </c>
      <c r="C600" s="24" t="s">
        <v>70</v>
      </c>
      <c r="D600" s="24" t="s">
        <v>44</v>
      </c>
      <c r="E600" s="24" t="s">
        <v>38</v>
      </c>
      <c r="F600" s="25">
        <v>44064</v>
      </c>
      <c r="G600" s="24" t="s">
        <v>1632</v>
      </c>
      <c r="H600" s="24" t="s">
        <v>1645</v>
      </c>
      <c r="I600" s="24">
        <v>2020</v>
      </c>
      <c r="J600" s="24" t="s">
        <v>1644</v>
      </c>
      <c r="K600" s="24" t="s">
        <v>1628</v>
      </c>
      <c r="L600" s="24">
        <v>66</v>
      </c>
      <c r="M600" s="24">
        <v>15</v>
      </c>
      <c r="N600" s="24">
        <v>5</v>
      </c>
      <c r="O600" s="24">
        <v>330</v>
      </c>
      <c r="P600" s="24">
        <v>10</v>
      </c>
      <c r="Q600" s="24">
        <v>990</v>
      </c>
      <c r="R600" s="24">
        <v>660</v>
      </c>
      <c r="S600" s="24" t="s">
        <v>1629</v>
      </c>
      <c r="T600" s="24">
        <v>84</v>
      </c>
      <c r="U600" s="24" t="s">
        <v>28</v>
      </c>
      <c r="V600" s="28" t="s">
        <v>1661</v>
      </c>
      <c r="W600" s="24" t="s">
        <v>68</v>
      </c>
      <c r="X600" s="24" t="s">
        <v>47</v>
      </c>
    </row>
    <row r="601" spans="1:24" s="1" customFormat="1" x14ac:dyDescent="0.3">
      <c r="A601" s="24" t="s">
        <v>633</v>
      </c>
      <c r="B601" s="24" t="s">
        <v>63</v>
      </c>
      <c r="C601" s="24" t="s">
        <v>25</v>
      </c>
      <c r="D601" s="24" t="s">
        <v>44</v>
      </c>
      <c r="E601" s="24" t="s">
        <v>38</v>
      </c>
      <c r="F601" s="25">
        <v>44065</v>
      </c>
      <c r="G601" s="24" t="s">
        <v>1633</v>
      </c>
      <c r="H601" s="24" t="s">
        <v>1645</v>
      </c>
      <c r="I601" s="24">
        <v>2020</v>
      </c>
      <c r="J601" s="24" t="s">
        <v>1644</v>
      </c>
      <c r="K601" s="24" t="s">
        <v>1634</v>
      </c>
      <c r="L601" s="24">
        <v>99</v>
      </c>
      <c r="M601" s="24">
        <v>15</v>
      </c>
      <c r="N601" s="24">
        <v>5</v>
      </c>
      <c r="O601" s="24">
        <v>495</v>
      </c>
      <c r="P601" s="24">
        <v>10</v>
      </c>
      <c r="Q601" s="24">
        <v>1485</v>
      </c>
      <c r="R601" s="24">
        <v>990</v>
      </c>
      <c r="S601" s="24" t="s">
        <v>1629</v>
      </c>
      <c r="T601" s="24">
        <v>258</v>
      </c>
      <c r="U601" s="24" t="s">
        <v>28</v>
      </c>
      <c r="V601" s="28" t="s">
        <v>1660</v>
      </c>
      <c r="W601" s="24" t="s">
        <v>46</v>
      </c>
      <c r="X601" s="24" t="s">
        <v>47</v>
      </c>
    </row>
    <row r="602" spans="1:24" s="1" customFormat="1" x14ac:dyDescent="0.3">
      <c r="A602" s="24" t="s">
        <v>634</v>
      </c>
      <c r="B602" s="24" t="s">
        <v>63</v>
      </c>
      <c r="C602" s="24" t="s">
        <v>70</v>
      </c>
      <c r="D602" s="24" t="s">
        <v>49</v>
      </c>
      <c r="E602" s="24" t="s">
        <v>45</v>
      </c>
      <c r="F602" s="25">
        <v>44066</v>
      </c>
      <c r="G602" s="24" t="s">
        <v>1635</v>
      </c>
      <c r="H602" s="24" t="s">
        <v>1645</v>
      </c>
      <c r="I602" s="24">
        <v>2020</v>
      </c>
      <c r="J602" s="24" t="s">
        <v>1644</v>
      </c>
      <c r="K602" s="24" t="s">
        <v>1634</v>
      </c>
      <c r="L602" s="24">
        <v>28</v>
      </c>
      <c r="M602" s="24">
        <v>40</v>
      </c>
      <c r="N602" s="24">
        <v>7</v>
      </c>
      <c r="O602" s="24">
        <v>196</v>
      </c>
      <c r="P602" s="24">
        <v>33</v>
      </c>
      <c r="Q602" s="24">
        <v>1120</v>
      </c>
      <c r="R602" s="24">
        <v>924</v>
      </c>
      <c r="S602" s="24" t="s">
        <v>1629</v>
      </c>
      <c r="T602" s="24">
        <v>254</v>
      </c>
      <c r="U602" s="24" t="s">
        <v>28</v>
      </c>
      <c r="V602" s="28" t="s">
        <v>1661</v>
      </c>
      <c r="W602" s="24" t="s">
        <v>40</v>
      </c>
      <c r="X602" s="24" t="s">
        <v>47</v>
      </c>
    </row>
    <row r="603" spans="1:24" s="1" customFormat="1" x14ac:dyDescent="0.3">
      <c r="A603" s="24" t="s">
        <v>635</v>
      </c>
      <c r="B603" s="24" t="s">
        <v>42</v>
      </c>
      <c r="C603" s="24" t="s">
        <v>72</v>
      </c>
      <c r="D603" s="24" t="s">
        <v>34</v>
      </c>
      <c r="E603" s="24" t="s">
        <v>45</v>
      </c>
      <c r="F603" s="25">
        <v>44067</v>
      </c>
      <c r="G603" s="24" t="s">
        <v>1636</v>
      </c>
      <c r="H603" s="24" t="s">
        <v>1645</v>
      </c>
      <c r="I603" s="24">
        <v>2020</v>
      </c>
      <c r="J603" s="24" t="s">
        <v>1644</v>
      </c>
      <c r="K603" s="24" t="s">
        <v>1628</v>
      </c>
      <c r="L603" s="24">
        <v>33</v>
      </c>
      <c r="M603" s="24">
        <v>5</v>
      </c>
      <c r="N603" s="24">
        <v>3</v>
      </c>
      <c r="O603" s="24">
        <v>99</v>
      </c>
      <c r="P603" s="24">
        <v>2</v>
      </c>
      <c r="Q603" s="24">
        <v>165</v>
      </c>
      <c r="R603" s="24">
        <v>66</v>
      </c>
      <c r="S603" s="24" t="s">
        <v>1629</v>
      </c>
      <c r="T603" s="24">
        <v>889</v>
      </c>
      <c r="U603" s="24" t="s">
        <v>39</v>
      </c>
      <c r="V603" s="28" t="s">
        <v>1660</v>
      </c>
      <c r="W603" s="24" t="s">
        <v>46</v>
      </c>
      <c r="X603" s="24" t="s">
        <v>30</v>
      </c>
    </row>
    <row r="604" spans="1:24" s="1" customFormat="1" x14ac:dyDescent="0.3">
      <c r="A604" s="24" t="s">
        <v>636</v>
      </c>
      <c r="B604" s="24" t="s">
        <v>42</v>
      </c>
      <c r="C604" s="24" t="s">
        <v>54</v>
      </c>
      <c r="D604" s="24" t="s">
        <v>49</v>
      </c>
      <c r="E604" s="24" t="s">
        <v>27</v>
      </c>
      <c r="F604" s="25">
        <v>44068</v>
      </c>
      <c r="G604" s="24" t="s">
        <v>1625</v>
      </c>
      <c r="H604" s="24" t="s">
        <v>1645</v>
      </c>
      <c r="I604" s="24">
        <v>2020</v>
      </c>
      <c r="J604" s="24" t="s">
        <v>1644</v>
      </c>
      <c r="K604" s="24" t="s">
        <v>1628</v>
      </c>
      <c r="L604" s="24">
        <v>42</v>
      </c>
      <c r="M604" s="24">
        <v>40</v>
      </c>
      <c r="N604" s="24">
        <v>7</v>
      </c>
      <c r="O604" s="24">
        <v>294</v>
      </c>
      <c r="P604" s="24">
        <v>33</v>
      </c>
      <c r="Q604" s="24">
        <v>1680</v>
      </c>
      <c r="R604" s="24">
        <v>1386</v>
      </c>
      <c r="S604" s="24" t="s">
        <v>1629</v>
      </c>
      <c r="T604" s="24">
        <v>292</v>
      </c>
      <c r="U604" s="24" t="s">
        <v>28</v>
      </c>
      <c r="V604" s="28" t="s">
        <v>1660</v>
      </c>
      <c r="W604" s="24" t="s">
        <v>46</v>
      </c>
      <c r="X604" s="24" t="s">
        <v>47</v>
      </c>
    </row>
    <row r="605" spans="1:24" s="1" customFormat="1" x14ac:dyDescent="0.3">
      <c r="A605" s="24" t="s">
        <v>637</v>
      </c>
      <c r="B605" s="24" t="s">
        <v>63</v>
      </c>
      <c r="C605" s="24" t="s">
        <v>33</v>
      </c>
      <c r="D605" s="24" t="s">
        <v>66</v>
      </c>
      <c r="E605" s="24" t="s">
        <v>59</v>
      </c>
      <c r="F605" s="25">
        <v>44069</v>
      </c>
      <c r="G605" s="24" t="s">
        <v>1630</v>
      </c>
      <c r="H605" s="24" t="s">
        <v>1645</v>
      </c>
      <c r="I605" s="24">
        <v>2020</v>
      </c>
      <c r="J605" s="24" t="s">
        <v>1644</v>
      </c>
      <c r="K605" s="24" t="s">
        <v>1628</v>
      </c>
      <c r="L605" s="24">
        <v>58</v>
      </c>
      <c r="M605" s="24">
        <v>25</v>
      </c>
      <c r="N605" s="24">
        <v>10</v>
      </c>
      <c r="O605" s="24">
        <v>580</v>
      </c>
      <c r="P605" s="24">
        <v>15</v>
      </c>
      <c r="Q605" s="24">
        <v>1450</v>
      </c>
      <c r="R605" s="24">
        <v>870</v>
      </c>
      <c r="S605" s="24" t="s">
        <v>1629</v>
      </c>
      <c r="T605" s="24">
        <v>315</v>
      </c>
      <c r="U605" s="24" t="s">
        <v>28</v>
      </c>
      <c r="V605" s="28" t="s">
        <v>1661</v>
      </c>
      <c r="W605" s="24" t="s">
        <v>29</v>
      </c>
      <c r="X605" s="24" t="s">
        <v>30</v>
      </c>
    </row>
    <row r="606" spans="1:24" s="1" customFormat="1" x14ac:dyDescent="0.3">
      <c r="A606" s="24" t="s">
        <v>638</v>
      </c>
      <c r="B606" s="24" t="s">
        <v>32</v>
      </c>
      <c r="C606" s="24" t="s">
        <v>43</v>
      </c>
      <c r="D606" s="24" t="s">
        <v>44</v>
      </c>
      <c r="E606" s="24" t="s">
        <v>27</v>
      </c>
      <c r="F606" s="25">
        <v>44070</v>
      </c>
      <c r="G606" s="24" t="s">
        <v>1631</v>
      </c>
      <c r="H606" s="24" t="s">
        <v>1645</v>
      </c>
      <c r="I606" s="24">
        <v>2020</v>
      </c>
      <c r="J606" s="24" t="s">
        <v>1644</v>
      </c>
      <c r="K606" s="24" t="s">
        <v>1628</v>
      </c>
      <c r="L606" s="24">
        <v>42</v>
      </c>
      <c r="M606" s="24">
        <v>15</v>
      </c>
      <c r="N606" s="24">
        <v>5</v>
      </c>
      <c r="O606" s="24">
        <v>210</v>
      </c>
      <c r="P606" s="24">
        <v>10</v>
      </c>
      <c r="Q606" s="24">
        <v>630</v>
      </c>
      <c r="R606" s="24">
        <v>420</v>
      </c>
      <c r="S606" s="24" t="s">
        <v>1629</v>
      </c>
      <c r="T606" s="24">
        <v>741</v>
      </c>
      <c r="U606" s="24" t="s">
        <v>28</v>
      </c>
      <c r="V606" s="28" t="s">
        <v>1661</v>
      </c>
      <c r="W606" s="24" t="s">
        <v>46</v>
      </c>
      <c r="X606" s="24" t="s">
        <v>30</v>
      </c>
    </row>
    <row r="607" spans="1:24" s="1" customFormat="1" x14ac:dyDescent="0.3">
      <c r="A607" s="24" t="s">
        <v>639</v>
      </c>
      <c r="B607" s="24" t="s">
        <v>42</v>
      </c>
      <c r="C607" s="24" t="s">
        <v>76</v>
      </c>
      <c r="D607" s="24" t="s">
        <v>58</v>
      </c>
      <c r="E607" s="24" t="s">
        <v>55</v>
      </c>
      <c r="F607" s="25">
        <v>44071</v>
      </c>
      <c r="G607" s="24" t="s">
        <v>1632</v>
      </c>
      <c r="H607" s="24" t="s">
        <v>1645</v>
      </c>
      <c r="I607" s="24">
        <v>2020</v>
      </c>
      <c r="J607" s="24" t="s">
        <v>1644</v>
      </c>
      <c r="K607" s="24" t="s">
        <v>1628</v>
      </c>
      <c r="L607" s="24">
        <v>59</v>
      </c>
      <c r="M607" s="24">
        <v>10</v>
      </c>
      <c r="N607" s="24">
        <v>4</v>
      </c>
      <c r="O607" s="24">
        <v>236</v>
      </c>
      <c r="P607" s="24">
        <v>6</v>
      </c>
      <c r="Q607" s="24">
        <v>590</v>
      </c>
      <c r="R607" s="24">
        <v>354</v>
      </c>
      <c r="S607" s="24" t="s">
        <v>1629</v>
      </c>
      <c r="T607" s="24">
        <v>597</v>
      </c>
      <c r="U607" s="24" t="s">
        <v>39</v>
      </c>
      <c r="V607" s="28" t="s">
        <v>1661</v>
      </c>
      <c r="W607" s="24" t="s">
        <v>46</v>
      </c>
      <c r="X607" s="24" t="s">
        <v>47</v>
      </c>
    </row>
    <row r="608" spans="1:24" s="1" customFormat="1" x14ac:dyDescent="0.3">
      <c r="A608" s="24" t="s">
        <v>640</v>
      </c>
      <c r="B608" s="24" t="s">
        <v>32</v>
      </c>
      <c r="C608" s="24" t="s">
        <v>36</v>
      </c>
      <c r="D608" s="24" t="s">
        <v>66</v>
      </c>
      <c r="E608" s="24" t="s">
        <v>38</v>
      </c>
      <c r="F608" s="25">
        <v>44072</v>
      </c>
      <c r="G608" s="24" t="s">
        <v>1633</v>
      </c>
      <c r="H608" s="24" t="s">
        <v>1645</v>
      </c>
      <c r="I608" s="24">
        <v>2020</v>
      </c>
      <c r="J608" s="24" t="s">
        <v>1644</v>
      </c>
      <c r="K608" s="24" t="s">
        <v>1634</v>
      </c>
      <c r="L608" s="24">
        <v>94</v>
      </c>
      <c r="M608" s="24">
        <v>25</v>
      </c>
      <c r="N608" s="24">
        <v>10</v>
      </c>
      <c r="O608" s="24">
        <v>940</v>
      </c>
      <c r="P608" s="24">
        <v>15</v>
      </c>
      <c r="Q608" s="24">
        <v>2350</v>
      </c>
      <c r="R608" s="24">
        <v>1410</v>
      </c>
      <c r="S608" s="24" t="s">
        <v>1629</v>
      </c>
      <c r="T608" s="24">
        <v>448</v>
      </c>
      <c r="U608" s="24" t="s">
        <v>39</v>
      </c>
      <c r="V608" s="28" t="s">
        <v>1660</v>
      </c>
      <c r="W608" s="24" t="s">
        <v>46</v>
      </c>
      <c r="X608" s="24" t="s">
        <v>47</v>
      </c>
    </row>
    <row r="609" spans="1:24" s="1" customFormat="1" x14ac:dyDescent="0.3">
      <c r="A609" s="24" t="s">
        <v>641</v>
      </c>
      <c r="B609" s="24" t="s">
        <v>42</v>
      </c>
      <c r="C609" s="24" t="s">
        <v>70</v>
      </c>
      <c r="D609" s="24" t="s">
        <v>26</v>
      </c>
      <c r="E609" s="24" t="s">
        <v>45</v>
      </c>
      <c r="F609" s="25">
        <v>44073</v>
      </c>
      <c r="G609" s="24" t="s">
        <v>1635</v>
      </c>
      <c r="H609" s="24" t="s">
        <v>1645</v>
      </c>
      <c r="I609" s="24">
        <v>2020</v>
      </c>
      <c r="J609" s="24" t="s">
        <v>1644</v>
      </c>
      <c r="K609" s="24" t="s">
        <v>1634</v>
      </c>
      <c r="L609" s="24">
        <v>56</v>
      </c>
      <c r="M609" s="24">
        <v>5</v>
      </c>
      <c r="N609" s="24">
        <v>2</v>
      </c>
      <c r="O609" s="24">
        <v>112</v>
      </c>
      <c r="P609" s="24">
        <v>3</v>
      </c>
      <c r="Q609" s="24">
        <v>280</v>
      </c>
      <c r="R609" s="24">
        <v>168</v>
      </c>
      <c r="S609" s="24" t="s">
        <v>1629</v>
      </c>
      <c r="T609" s="24">
        <v>904</v>
      </c>
      <c r="U609" s="24" t="s">
        <v>28</v>
      </c>
      <c r="V609" s="28" t="s">
        <v>1660</v>
      </c>
      <c r="W609" s="24" t="s">
        <v>46</v>
      </c>
      <c r="X609" s="24" t="s">
        <v>61</v>
      </c>
    </row>
    <row r="610" spans="1:24" s="1" customFormat="1" x14ac:dyDescent="0.3">
      <c r="A610" s="24" t="s">
        <v>642</v>
      </c>
      <c r="B610" s="24" t="s">
        <v>63</v>
      </c>
      <c r="C610" s="24" t="s">
        <v>43</v>
      </c>
      <c r="D610" s="24" t="s">
        <v>34</v>
      </c>
      <c r="E610" s="24" t="s">
        <v>38</v>
      </c>
      <c r="F610" s="25">
        <v>44074</v>
      </c>
      <c r="G610" s="24" t="s">
        <v>1636</v>
      </c>
      <c r="H610" s="24" t="s">
        <v>1645</v>
      </c>
      <c r="I610" s="24">
        <v>2020</v>
      </c>
      <c r="J610" s="24" t="s">
        <v>1644</v>
      </c>
      <c r="K610" s="24" t="s">
        <v>1628</v>
      </c>
      <c r="L610" s="24">
        <v>74</v>
      </c>
      <c r="M610" s="24">
        <v>5</v>
      </c>
      <c r="N610" s="24">
        <v>3</v>
      </c>
      <c r="O610" s="24">
        <v>222</v>
      </c>
      <c r="P610" s="24">
        <v>2</v>
      </c>
      <c r="Q610" s="24">
        <v>370</v>
      </c>
      <c r="R610" s="24">
        <v>148</v>
      </c>
      <c r="S610" s="24" t="s">
        <v>1629</v>
      </c>
      <c r="T610" s="24">
        <v>342</v>
      </c>
      <c r="U610" s="24" t="s">
        <v>39</v>
      </c>
      <c r="V610" s="28" t="s">
        <v>1660</v>
      </c>
      <c r="W610" s="24" t="s">
        <v>40</v>
      </c>
      <c r="X610" s="24" t="s">
        <v>47</v>
      </c>
    </row>
    <row r="611" spans="1:24" s="1" customFormat="1" x14ac:dyDescent="0.3">
      <c r="A611" s="24" t="s">
        <v>643</v>
      </c>
      <c r="B611" s="24" t="s">
        <v>42</v>
      </c>
      <c r="C611" s="24" t="s">
        <v>76</v>
      </c>
      <c r="D611" s="24" t="s">
        <v>49</v>
      </c>
      <c r="E611" s="24" t="s">
        <v>50</v>
      </c>
      <c r="F611" s="25">
        <v>44075</v>
      </c>
      <c r="G611" s="24" t="s">
        <v>1625</v>
      </c>
      <c r="H611" s="24" t="s">
        <v>1646</v>
      </c>
      <c r="I611" s="24">
        <v>2020</v>
      </c>
      <c r="J611" s="24" t="s">
        <v>1644</v>
      </c>
      <c r="K611" s="24" t="s">
        <v>1628</v>
      </c>
      <c r="L611" s="24">
        <v>16</v>
      </c>
      <c r="M611" s="24">
        <v>40</v>
      </c>
      <c r="N611" s="24">
        <v>7</v>
      </c>
      <c r="O611" s="24">
        <v>112</v>
      </c>
      <c r="P611" s="24">
        <v>33</v>
      </c>
      <c r="Q611" s="24">
        <v>640</v>
      </c>
      <c r="R611" s="24">
        <v>528</v>
      </c>
      <c r="S611" s="24" t="s">
        <v>1629</v>
      </c>
      <c r="T611" s="24">
        <v>910</v>
      </c>
      <c r="U611" s="24" t="s">
        <v>39</v>
      </c>
      <c r="V611" s="28" t="s">
        <v>1661</v>
      </c>
      <c r="W611" s="24" t="s">
        <v>46</v>
      </c>
      <c r="X611" s="24" t="s">
        <v>47</v>
      </c>
    </row>
    <row r="612" spans="1:24" s="1" customFormat="1" x14ac:dyDescent="0.3">
      <c r="A612" s="24" t="s">
        <v>644</v>
      </c>
      <c r="B612" s="24" t="s">
        <v>32</v>
      </c>
      <c r="C612" s="24" t="s">
        <v>36</v>
      </c>
      <c r="D612" s="24" t="s">
        <v>26</v>
      </c>
      <c r="E612" s="24" t="s">
        <v>38</v>
      </c>
      <c r="F612" s="25">
        <v>44076</v>
      </c>
      <c r="G612" s="24" t="s">
        <v>1630</v>
      </c>
      <c r="H612" s="24" t="s">
        <v>1646</v>
      </c>
      <c r="I612" s="24">
        <v>2020</v>
      </c>
      <c r="J612" s="24" t="s">
        <v>1644</v>
      </c>
      <c r="K612" s="24" t="s">
        <v>1628</v>
      </c>
      <c r="L612" s="24">
        <v>96</v>
      </c>
      <c r="M612" s="24">
        <v>5</v>
      </c>
      <c r="N612" s="24">
        <v>2</v>
      </c>
      <c r="O612" s="24">
        <v>192</v>
      </c>
      <c r="P612" s="24">
        <v>3</v>
      </c>
      <c r="Q612" s="24">
        <v>480</v>
      </c>
      <c r="R612" s="24">
        <v>288</v>
      </c>
      <c r="S612" s="24" t="s">
        <v>1629</v>
      </c>
      <c r="T612" s="24">
        <v>629</v>
      </c>
      <c r="U612" s="24" t="s">
        <v>39</v>
      </c>
      <c r="V612" s="28" t="s">
        <v>1660</v>
      </c>
      <c r="W612" s="24" t="s">
        <v>46</v>
      </c>
      <c r="X612" s="24" t="s">
        <v>61</v>
      </c>
    </row>
    <row r="613" spans="1:24" s="1" customFormat="1" x14ac:dyDescent="0.3">
      <c r="A613" s="24" t="s">
        <v>645</v>
      </c>
      <c r="B613" s="24" t="s">
        <v>32</v>
      </c>
      <c r="C613" s="24" t="s">
        <v>76</v>
      </c>
      <c r="D613" s="24" t="s">
        <v>26</v>
      </c>
      <c r="E613" s="24" t="s">
        <v>55</v>
      </c>
      <c r="F613" s="25">
        <v>44077</v>
      </c>
      <c r="G613" s="24" t="s">
        <v>1631</v>
      </c>
      <c r="H613" s="24" t="s">
        <v>1646</v>
      </c>
      <c r="I613" s="24">
        <v>2020</v>
      </c>
      <c r="J613" s="24" t="s">
        <v>1644</v>
      </c>
      <c r="K613" s="24" t="s">
        <v>1628</v>
      </c>
      <c r="L613" s="24">
        <v>16</v>
      </c>
      <c r="M613" s="24">
        <v>5</v>
      </c>
      <c r="N613" s="24">
        <v>2</v>
      </c>
      <c r="O613" s="24">
        <v>32</v>
      </c>
      <c r="P613" s="24">
        <v>3</v>
      </c>
      <c r="Q613" s="24">
        <v>80</v>
      </c>
      <c r="R613" s="24">
        <v>48</v>
      </c>
      <c r="S613" s="24" t="s">
        <v>1629</v>
      </c>
      <c r="T613" s="24">
        <v>768</v>
      </c>
      <c r="U613" s="24" t="s">
        <v>39</v>
      </c>
      <c r="V613" s="28" t="s">
        <v>1660</v>
      </c>
      <c r="W613" s="24" t="s">
        <v>29</v>
      </c>
      <c r="X613" s="24" t="s">
        <v>30</v>
      </c>
    </row>
    <row r="614" spans="1:24" s="1" customFormat="1" x14ac:dyDescent="0.3">
      <c r="A614" s="24" t="s">
        <v>646</v>
      </c>
      <c r="B614" s="24" t="s">
        <v>32</v>
      </c>
      <c r="C614" s="24" t="s">
        <v>52</v>
      </c>
      <c r="D614" s="24" t="s">
        <v>26</v>
      </c>
      <c r="E614" s="24" t="s">
        <v>45</v>
      </c>
      <c r="F614" s="25">
        <v>44078</v>
      </c>
      <c r="G614" s="24" t="s">
        <v>1632</v>
      </c>
      <c r="H614" s="24" t="s">
        <v>1646</v>
      </c>
      <c r="I614" s="24">
        <v>2020</v>
      </c>
      <c r="J614" s="24" t="s">
        <v>1644</v>
      </c>
      <c r="K614" s="24" t="s">
        <v>1628</v>
      </c>
      <c r="L614" s="24">
        <v>84</v>
      </c>
      <c r="M614" s="24">
        <v>5</v>
      </c>
      <c r="N614" s="24">
        <v>2</v>
      </c>
      <c r="O614" s="24">
        <v>168</v>
      </c>
      <c r="P614" s="24">
        <v>3</v>
      </c>
      <c r="Q614" s="24">
        <v>420</v>
      </c>
      <c r="R614" s="24">
        <v>252</v>
      </c>
      <c r="S614" s="24" t="s">
        <v>1629</v>
      </c>
      <c r="T614" s="24">
        <v>3</v>
      </c>
      <c r="U614" s="24" t="s">
        <v>28</v>
      </c>
      <c r="V614" s="28" t="s">
        <v>1661</v>
      </c>
      <c r="W614" s="24" t="s">
        <v>40</v>
      </c>
      <c r="X614" s="24" t="s">
        <v>30</v>
      </c>
    </row>
    <row r="615" spans="1:24" s="1" customFormat="1" x14ac:dyDescent="0.3">
      <c r="A615" s="24" t="s">
        <v>647</v>
      </c>
      <c r="B615" s="24" t="s">
        <v>42</v>
      </c>
      <c r="C615" s="24" t="s">
        <v>72</v>
      </c>
      <c r="D615" s="24" t="s">
        <v>49</v>
      </c>
      <c r="E615" s="24" t="s">
        <v>50</v>
      </c>
      <c r="F615" s="25">
        <v>44079</v>
      </c>
      <c r="G615" s="24" t="s">
        <v>1633</v>
      </c>
      <c r="H615" s="24" t="s">
        <v>1646</v>
      </c>
      <c r="I615" s="24">
        <v>2020</v>
      </c>
      <c r="J615" s="24" t="s">
        <v>1644</v>
      </c>
      <c r="K615" s="24" t="s">
        <v>1634</v>
      </c>
      <c r="L615" s="24">
        <v>45</v>
      </c>
      <c r="M615" s="24">
        <v>40</v>
      </c>
      <c r="N615" s="24">
        <v>7</v>
      </c>
      <c r="O615" s="24">
        <v>315</v>
      </c>
      <c r="P615" s="24">
        <v>33</v>
      </c>
      <c r="Q615" s="24">
        <v>1800</v>
      </c>
      <c r="R615" s="24">
        <v>1485</v>
      </c>
      <c r="S615" s="24" t="s">
        <v>1629</v>
      </c>
      <c r="T615" s="24">
        <v>673</v>
      </c>
      <c r="U615" s="24" t="s">
        <v>28</v>
      </c>
      <c r="V615" s="28" t="s">
        <v>1661</v>
      </c>
      <c r="W615" s="24" t="s">
        <v>29</v>
      </c>
      <c r="X615" s="24" t="s">
        <v>30</v>
      </c>
    </row>
    <row r="616" spans="1:24" s="1" customFormat="1" x14ac:dyDescent="0.3">
      <c r="A616" s="24" t="s">
        <v>648</v>
      </c>
      <c r="B616" s="24" t="s">
        <v>63</v>
      </c>
      <c r="C616" s="24" t="s">
        <v>25</v>
      </c>
      <c r="D616" s="24" t="s">
        <v>44</v>
      </c>
      <c r="E616" s="24" t="s">
        <v>50</v>
      </c>
      <c r="F616" s="25">
        <v>44080</v>
      </c>
      <c r="G616" s="24" t="s">
        <v>1635</v>
      </c>
      <c r="H616" s="24" t="s">
        <v>1646</v>
      </c>
      <c r="I616" s="24">
        <v>2020</v>
      </c>
      <c r="J616" s="24" t="s">
        <v>1644</v>
      </c>
      <c r="K616" s="24" t="s">
        <v>1634</v>
      </c>
      <c r="L616" s="24">
        <v>98</v>
      </c>
      <c r="M616" s="24">
        <v>15</v>
      </c>
      <c r="N616" s="24">
        <v>5</v>
      </c>
      <c r="O616" s="24">
        <v>490</v>
      </c>
      <c r="P616" s="24">
        <v>10</v>
      </c>
      <c r="Q616" s="24">
        <v>1470</v>
      </c>
      <c r="R616" s="24">
        <v>980</v>
      </c>
      <c r="S616" s="24" t="s">
        <v>1629</v>
      </c>
      <c r="T616" s="24">
        <v>937</v>
      </c>
      <c r="U616" s="24" t="s">
        <v>28</v>
      </c>
      <c r="V616" s="28" t="s">
        <v>1661</v>
      </c>
      <c r="W616" s="24" t="s">
        <v>40</v>
      </c>
      <c r="X616" s="24" t="s">
        <v>30</v>
      </c>
    </row>
    <row r="617" spans="1:24" s="1" customFormat="1" x14ac:dyDescent="0.3">
      <c r="A617" s="24" t="s">
        <v>649</v>
      </c>
      <c r="B617" s="24" t="s">
        <v>63</v>
      </c>
      <c r="C617" s="24" t="s">
        <v>76</v>
      </c>
      <c r="D617" s="24" t="s">
        <v>58</v>
      </c>
      <c r="E617" s="24" t="s">
        <v>38</v>
      </c>
      <c r="F617" s="25">
        <v>44081</v>
      </c>
      <c r="G617" s="24" t="s">
        <v>1636</v>
      </c>
      <c r="H617" s="24" t="s">
        <v>1646</v>
      </c>
      <c r="I617" s="24">
        <v>2020</v>
      </c>
      <c r="J617" s="24" t="s">
        <v>1644</v>
      </c>
      <c r="K617" s="24" t="s">
        <v>1628</v>
      </c>
      <c r="L617" s="24">
        <v>21</v>
      </c>
      <c r="M617" s="24">
        <v>10</v>
      </c>
      <c r="N617" s="24">
        <v>4</v>
      </c>
      <c r="O617" s="24">
        <v>84</v>
      </c>
      <c r="P617" s="24">
        <v>6</v>
      </c>
      <c r="Q617" s="24">
        <v>210</v>
      </c>
      <c r="R617" s="24">
        <v>126</v>
      </c>
      <c r="S617" s="24" t="s">
        <v>1629</v>
      </c>
      <c r="T617" s="24">
        <v>336</v>
      </c>
      <c r="U617" s="24" t="s">
        <v>28</v>
      </c>
      <c r="V617" s="28" t="s">
        <v>1661</v>
      </c>
      <c r="W617" s="24" t="s">
        <v>68</v>
      </c>
      <c r="X617" s="24" t="s">
        <v>30</v>
      </c>
    </row>
    <row r="618" spans="1:24" s="1" customFormat="1" x14ac:dyDescent="0.3">
      <c r="A618" s="24" t="s">
        <v>650</v>
      </c>
      <c r="B618" s="24" t="s">
        <v>42</v>
      </c>
      <c r="C618" s="24" t="s">
        <v>33</v>
      </c>
      <c r="D618" s="24" t="s">
        <v>34</v>
      </c>
      <c r="E618" s="24" t="s">
        <v>50</v>
      </c>
      <c r="F618" s="25">
        <v>44082</v>
      </c>
      <c r="G618" s="24" t="s">
        <v>1625</v>
      </c>
      <c r="H618" s="24" t="s">
        <v>1646</v>
      </c>
      <c r="I618" s="24">
        <v>2020</v>
      </c>
      <c r="J618" s="24" t="s">
        <v>1644</v>
      </c>
      <c r="K618" s="24" t="s">
        <v>1628</v>
      </c>
      <c r="L618" s="24">
        <v>94</v>
      </c>
      <c r="M618" s="24">
        <v>5</v>
      </c>
      <c r="N618" s="24">
        <v>3</v>
      </c>
      <c r="O618" s="24">
        <v>282</v>
      </c>
      <c r="P618" s="24">
        <v>2</v>
      </c>
      <c r="Q618" s="24">
        <v>470</v>
      </c>
      <c r="R618" s="24">
        <v>188</v>
      </c>
      <c r="S618" s="24" t="s">
        <v>1629</v>
      </c>
      <c r="T618" s="24">
        <v>151</v>
      </c>
      <c r="U618" s="24" t="s">
        <v>39</v>
      </c>
      <c r="V618" s="28" t="s">
        <v>1661</v>
      </c>
      <c r="W618" s="24" t="s">
        <v>29</v>
      </c>
      <c r="X618" s="24" t="s">
        <v>30</v>
      </c>
    </row>
    <row r="619" spans="1:24" s="1" customFormat="1" x14ac:dyDescent="0.3">
      <c r="A619" s="24" t="s">
        <v>651</v>
      </c>
      <c r="B619" s="24" t="s">
        <v>63</v>
      </c>
      <c r="C619" s="24" t="s">
        <v>70</v>
      </c>
      <c r="D619" s="24" t="s">
        <v>37</v>
      </c>
      <c r="E619" s="24" t="s">
        <v>50</v>
      </c>
      <c r="F619" s="25">
        <v>44083</v>
      </c>
      <c r="G619" s="24" t="s">
        <v>1630</v>
      </c>
      <c r="H619" s="24" t="s">
        <v>1646</v>
      </c>
      <c r="I619" s="24">
        <v>2020</v>
      </c>
      <c r="J619" s="24" t="s">
        <v>1644</v>
      </c>
      <c r="K619" s="24" t="s">
        <v>1628</v>
      </c>
      <c r="L619" s="24">
        <v>91</v>
      </c>
      <c r="M619" s="24">
        <v>5</v>
      </c>
      <c r="N619" s="24">
        <v>2</v>
      </c>
      <c r="O619" s="24">
        <v>182</v>
      </c>
      <c r="P619" s="24">
        <v>3</v>
      </c>
      <c r="Q619" s="24">
        <v>455</v>
      </c>
      <c r="R619" s="24">
        <v>273</v>
      </c>
      <c r="S619" s="24" t="s">
        <v>1629</v>
      </c>
      <c r="T619" s="24">
        <v>820</v>
      </c>
      <c r="U619" s="24" t="s">
        <v>28</v>
      </c>
      <c r="V619" s="28" t="s">
        <v>1660</v>
      </c>
      <c r="W619" s="24" t="s">
        <v>68</v>
      </c>
      <c r="X619" s="24" t="s">
        <v>61</v>
      </c>
    </row>
    <row r="620" spans="1:24" s="1" customFormat="1" x14ac:dyDescent="0.3">
      <c r="A620" s="24" t="s">
        <v>652</v>
      </c>
      <c r="B620" s="24" t="s">
        <v>24</v>
      </c>
      <c r="C620" s="24" t="s">
        <v>76</v>
      </c>
      <c r="D620" s="24" t="s">
        <v>58</v>
      </c>
      <c r="E620" s="24" t="s">
        <v>27</v>
      </c>
      <c r="F620" s="25">
        <v>44084</v>
      </c>
      <c r="G620" s="24" t="s">
        <v>1631</v>
      </c>
      <c r="H620" s="24" t="s">
        <v>1646</v>
      </c>
      <c r="I620" s="24">
        <v>2020</v>
      </c>
      <c r="J620" s="24" t="s">
        <v>1644</v>
      </c>
      <c r="K620" s="24" t="s">
        <v>1628</v>
      </c>
      <c r="L620" s="24">
        <v>47</v>
      </c>
      <c r="M620" s="24">
        <v>10</v>
      </c>
      <c r="N620" s="24">
        <v>4</v>
      </c>
      <c r="O620" s="24">
        <v>188</v>
      </c>
      <c r="P620" s="24">
        <v>6</v>
      </c>
      <c r="Q620" s="24">
        <v>470</v>
      </c>
      <c r="R620" s="24">
        <v>282</v>
      </c>
      <c r="S620" s="24" t="s">
        <v>1629</v>
      </c>
      <c r="T620" s="24">
        <v>116</v>
      </c>
      <c r="U620" s="24" t="s">
        <v>28</v>
      </c>
      <c r="V620" s="28" t="s">
        <v>1660</v>
      </c>
      <c r="W620" s="24" t="s">
        <v>29</v>
      </c>
      <c r="X620" s="24" t="s">
        <v>30</v>
      </c>
    </row>
    <row r="621" spans="1:24" s="1" customFormat="1" x14ac:dyDescent="0.3">
      <c r="A621" s="24" t="s">
        <v>653</v>
      </c>
      <c r="B621" s="24" t="s">
        <v>24</v>
      </c>
      <c r="C621" s="24" t="s">
        <v>54</v>
      </c>
      <c r="D621" s="24" t="s">
        <v>34</v>
      </c>
      <c r="E621" s="24" t="s">
        <v>50</v>
      </c>
      <c r="F621" s="25">
        <v>44085</v>
      </c>
      <c r="G621" s="24" t="s">
        <v>1632</v>
      </c>
      <c r="H621" s="24" t="s">
        <v>1646</v>
      </c>
      <c r="I621" s="24">
        <v>2020</v>
      </c>
      <c r="J621" s="24" t="s">
        <v>1644</v>
      </c>
      <c r="K621" s="24" t="s">
        <v>1628</v>
      </c>
      <c r="L621" s="24">
        <v>82</v>
      </c>
      <c r="M621" s="24">
        <v>5</v>
      </c>
      <c r="N621" s="24">
        <v>3</v>
      </c>
      <c r="O621" s="24">
        <v>246</v>
      </c>
      <c r="P621" s="24">
        <v>2</v>
      </c>
      <c r="Q621" s="24">
        <v>410</v>
      </c>
      <c r="R621" s="24">
        <v>164</v>
      </c>
      <c r="S621" s="24" t="s">
        <v>1629</v>
      </c>
      <c r="T621" s="24">
        <v>843</v>
      </c>
      <c r="U621" s="24" t="s">
        <v>39</v>
      </c>
      <c r="V621" s="28" t="s">
        <v>1661</v>
      </c>
      <c r="W621" s="24" t="s">
        <v>29</v>
      </c>
      <c r="X621" s="24" t="s">
        <v>30</v>
      </c>
    </row>
    <row r="622" spans="1:24" s="1" customFormat="1" x14ac:dyDescent="0.3">
      <c r="A622" s="24" t="s">
        <v>654</v>
      </c>
      <c r="B622" s="24" t="s">
        <v>42</v>
      </c>
      <c r="C622" s="24" t="s">
        <v>72</v>
      </c>
      <c r="D622" s="24" t="s">
        <v>37</v>
      </c>
      <c r="E622" s="24" t="s">
        <v>27</v>
      </c>
      <c r="F622" s="25">
        <v>44086</v>
      </c>
      <c r="G622" s="24" t="s">
        <v>1633</v>
      </c>
      <c r="H622" s="24" t="s">
        <v>1646</v>
      </c>
      <c r="I622" s="24">
        <v>2020</v>
      </c>
      <c r="J622" s="24" t="s">
        <v>1644</v>
      </c>
      <c r="K622" s="24" t="s">
        <v>1634</v>
      </c>
      <c r="L622" s="24">
        <v>44</v>
      </c>
      <c r="M622" s="24">
        <v>5</v>
      </c>
      <c r="N622" s="24">
        <v>2</v>
      </c>
      <c r="O622" s="24">
        <v>88</v>
      </c>
      <c r="P622" s="24">
        <v>3</v>
      </c>
      <c r="Q622" s="24">
        <v>220</v>
      </c>
      <c r="R622" s="24">
        <v>132</v>
      </c>
      <c r="S622" s="24" t="s">
        <v>1629</v>
      </c>
      <c r="T622" s="24">
        <v>133</v>
      </c>
      <c r="U622" s="24" t="s">
        <v>28</v>
      </c>
      <c r="V622" s="28" t="s">
        <v>1660</v>
      </c>
      <c r="W622" s="24" t="s">
        <v>68</v>
      </c>
      <c r="X622" s="24" t="s">
        <v>47</v>
      </c>
    </row>
    <row r="623" spans="1:24" s="1" customFormat="1" x14ac:dyDescent="0.3">
      <c r="A623" s="24" t="s">
        <v>655</v>
      </c>
      <c r="B623" s="24" t="s">
        <v>42</v>
      </c>
      <c r="C623" s="24" t="s">
        <v>76</v>
      </c>
      <c r="D623" s="24" t="s">
        <v>58</v>
      </c>
      <c r="E623" s="24" t="s">
        <v>59</v>
      </c>
      <c r="F623" s="25">
        <v>44087</v>
      </c>
      <c r="G623" s="24" t="s">
        <v>1635</v>
      </c>
      <c r="H623" s="24" t="s">
        <v>1646</v>
      </c>
      <c r="I623" s="24">
        <v>2020</v>
      </c>
      <c r="J623" s="24" t="s">
        <v>1644</v>
      </c>
      <c r="K623" s="24" t="s">
        <v>1634</v>
      </c>
      <c r="L623" s="24">
        <v>19</v>
      </c>
      <c r="M623" s="24">
        <v>10</v>
      </c>
      <c r="N623" s="24">
        <v>4</v>
      </c>
      <c r="O623" s="24">
        <v>76</v>
      </c>
      <c r="P623" s="24">
        <v>6</v>
      </c>
      <c r="Q623" s="24">
        <v>190</v>
      </c>
      <c r="R623" s="24">
        <v>114</v>
      </c>
      <c r="S623" s="24" t="s">
        <v>1629</v>
      </c>
      <c r="T623" s="24">
        <v>796</v>
      </c>
      <c r="U623" s="24" t="s">
        <v>39</v>
      </c>
      <c r="V623" s="28" t="s">
        <v>1660</v>
      </c>
      <c r="W623" s="24" t="s">
        <v>40</v>
      </c>
      <c r="X623" s="24" t="s">
        <v>61</v>
      </c>
    </row>
    <row r="624" spans="1:24" s="1" customFormat="1" x14ac:dyDescent="0.3">
      <c r="A624" s="24" t="s">
        <v>656</v>
      </c>
      <c r="B624" s="24" t="s">
        <v>63</v>
      </c>
      <c r="C624" s="24" t="s">
        <v>52</v>
      </c>
      <c r="D624" s="24" t="s">
        <v>58</v>
      </c>
      <c r="E624" s="24" t="s">
        <v>55</v>
      </c>
      <c r="F624" s="25">
        <v>44088</v>
      </c>
      <c r="G624" s="24" t="s">
        <v>1636</v>
      </c>
      <c r="H624" s="24" t="s">
        <v>1646</v>
      </c>
      <c r="I624" s="24">
        <v>2020</v>
      </c>
      <c r="J624" s="24" t="s">
        <v>1644</v>
      </c>
      <c r="K624" s="24" t="s">
        <v>1628</v>
      </c>
      <c r="L624" s="24">
        <v>98</v>
      </c>
      <c r="M624" s="24">
        <v>10</v>
      </c>
      <c r="N624" s="24">
        <v>4</v>
      </c>
      <c r="O624" s="24">
        <v>392</v>
      </c>
      <c r="P624" s="24">
        <v>6</v>
      </c>
      <c r="Q624" s="24">
        <v>980</v>
      </c>
      <c r="R624" s="24">
        <v>588</v>
      </c>
      <c r="S624" s="24" t="s">
        <v>1629</v>
      </c>
      <c r="T624" s="24">
        <v>955</v>
      </c>
      <c r="U624" s="24" t="s">
        <v>28</v>
      </c>
      <c r="V624" s="28" t="s">
        <v>1661</v>
      </c>
      <c r="W624" s="24" t="s">
        <v>29</v>
      </c>
      <c r="X624" s="24" t="s">
        <v>30</v>
      </c>
    </row>
    <row r="625" spans="1:24" s="1" customFormat="1" x14ac:dyDescent="0.3">
      <c r="A625" s="24" t="s">
        <v>657</v>
      </c>
      <c r="B625" s="24" t="s">
        <v>32</v>
      </c>
      <c r="C625" s="24" t="s">
        <v>25</v>
      </c>
      <c r="D625" s="24" t="s">
        <v>37</v>
      </c>
      <c r="E625" s="24" t="s">
        <v>50</v>
      </c>
      <c r="F625" s="25">
        <v>44089</v>
      </c>
      <c r="G625" s="24" t="s">
        <v>1625</v>
      </c>
      <c r="H625" s="24" t="s">
        <v>1646</v>
      </c>
      <c r="I625" s="24">
        <v>2020</v>
      </c>
      <c r="J625" s="24" t="s">
        <v>1644</v>
      </c>
      <c r="K625" s="24" t="s">
        <v>1628</v>
      </c>
      <c r="L625" s="24">
        <v>20</v>
      </c>
      <c r="M625" s="24">
        <v>5</v>
      </c>
      <c r="N625" s="24">
        <v>2</v>
      </c>
      <c r="O625" s="24">
        <v>40</v>
      </c>
      <c r="P625" s="24">
        <v>3</v>
      </c>
      <c r="Q625" s="24">
        <v>100</v>
      </c>
      <c r="R625" s="24">
        <v>60</v>
      </c>
      <c r="S625" s="24" t="s">
        <v>1629</v>
      </c>
      <c r="T625" s="24">
        <v>583</v>
      </c>
      <c r="U625" s="24" t="s">
        <v>28</v>
      </c>
      <c r="V625" s="28" t="s">
        <v>1660</v>
      </c>
      <c r="W625" s="24" t="s">
        <v>29</v>
      </c>
      <c r="X625" s="24" t="s">
        <v>30</v>
      </c>
    </row>
    <row r="626" spans="1:24" s="1" customFormat="1" x14ac:dyDescent="0.3">
      <c r="A626" s="24" t="s">
        <v>658</v>
      </c>
      <c r="B626" s="24" t="s">
        <v>24</v>
      </c>
      <c r="C626" s="24" t="s">
        <v>52</v>
      </c>
      <c r="D626" s="24" t="s">
        <v>58</v>
      </c>
      <c r="E626" s="24" t="s">
        <v>45</v>
      </c>
      <c r="F626" s="25">
        <v>44090</v>
      </c>
      <c r="G626" s="24" t="s">
        <v>1630</v>
      </c>
      <c r="H626" s="24" t="s">
        <v>1646</v>
      </c>
      <c r="I626" s="24">
        <v>2020</v>
      </c>
      <c r="J626" s="24" t="s">
        <v>1644</v>
      </c>
      <c r="K626" s="24" t="s">
        <v>1628</v>
      </c>
      <c r="L626" s="24">
        <v>28</v>
      </c>
      <c r="M626" s="24">
        <v>10</v>
      </c>
      <c r="N626" s="24">
        <v>4</v>
      </c>
      <c r="O626" s="24">
        <v>112</v>
      </c>
      <c r="P626" s="24">
        <v>6</v>
      </c>
      <c r="Q626" s="24">
        <v>280</v>
      </c>
      <c r="R626" s="24">
        <v>168</v>
      </c>
      <c r="S626" s="24" t="s">
        <v>1629</v>
      </c>
      <c r="T626" s="24">
        <v>18</v>
      </c>
      <c r="U626" s="24" t="s">
        <v>39</v>
      </c>
      <c r="V626" s="28" t="s">
        <v>1660</v>
      </c>
      <c r="W626" s="24" t="s">
        <v>40</v>
      </c>
      <c r="X626" s="24" t="s">
        <v>61</v>
      </c>
    </row>
    <row r="627" spans="1:24" s="1" customFormat="1" x14ac:dyDescent="0.3">
      <c r="A627" s="24" t="s">
        <v>659</v>
      </c>
      <c r="B627" s="24" t="s">
        <v>42</v>
      </c>
      <c r="C627" s="24" t="s">
        <v>33</v>
      </c>
      <c r="D627" s="24" t="s">
        <v>44</v>
      </c>
      <c r="E627" s="24" t="s">
        <v>45</v>
      </c>
      <c r="F627" s="25">
        <v>44091</v>
      </c>
      <c r="G627" s="24" t="s">
        <v>1631</v>
      </c>
      <c r="H627" s="24" t="s">
        <v>1646</v>
      </c>
      <c r="I627" s="24">
        <v>2020</v>
      </c>
      <c r="J627" s="24" t="s">
        <v>1644</v>
      </c>
      <c r="K627" s="24" t="s">
        <v>1628</v>
      </c>
      <c r="L627" s="24">
        <v>46</v>
      </c>
      <c r="M627" s="24">
        <v>15</v>
      </c>
      <c r="N627" s="24">
        <v>5</v>
      </c>
      <c r="O627" s="24">
        <v>230</v>
      </c>
      <c r="P627" s="24">
        <v>10</v>
      </c>
      <c r="Q627" s="24">
        <v>690</v>
      </c>
      <c r="R627" s="24">
        <v>460</v>
      </c>
      <c r="S627" s="24" t="s">
        <v>1629</v>
      </c>
      <c r="T627" s="24">
        <v>717</v>
      </c>
      <c r="U627" s="24" t="s">
        <v>39</v>
      </c>
      <c r="V627" s="28" t="s">
        <v>1660</v>
      </c>
      <c r="W627" s="24" t="s">
        <v>46</v>
      </c>
      <c r="X627" s="24" t="s">
        <v>61</v>
      </c>
    </row>
    <row r="628" spans="1:24" s="1" customFormat="1" x14ac:dyDescent="0.3">
      <c r="A628" s="24" t="s">
        <v>264</v>
      </c>
      <c r="B628" s="24" t="s">
        <v>63</v>
      </c>
      <c r="C628" s="24" t="s">
        <v>36</v>
      </c>
      <c r="D628" s="24" t="s">
        <v>58</v>
      </c>
      <c r="E628" s="24" t="s">
        <v>50</v>
      </c>
      <c r="F628" s="25">
        <v>44092</v>
      </c>
      <c r="G628" s="24" t="s">
        <v>1632</v>
      </c>
      <c r="H628" s="24" t="s">
        <v>1646</v>
      </c>
      <c r="I628" s="24">
        <v>2020</v>
      </c>
      <c r="J628" s="24" t="s">
        <v>1644</v>
      </c>
      <c r="K628" s="24" t="s">
        <v>1628</v>
      </c>
      <c r="L628" s="24">
        <v>27</v>
      </c>
      <c r="M628" s="24">
        <v>10</v>
      </c>
      <c r="N628" s="24">
        <v>4</v>
      </c>
      <c r="O628" s="24">
        <v>108</v>
      </c>
      <c r="P628" s="24">
        <v>6</v>
      </c>
      <c r="Q628" s="24">
        <v>270</v>
      </c>
      <c r="R628" s="24">
        <v>162</v>
      </c>
      <c r="S628" s="24" t="s">
        <v>1629</v>
      </c>
      <c r="T628" s="24">
        <v>296</v>
      </c>
      <c r="U628" s="24" t="s">
        <v>28</v>
      </c>
      <c r="V628" s="28" t="s">
        <v>1661</v>
      </c>
      <c r="W628" s="24" t="s">
        <v>40</v>
      </c>
      <c r="X628" s="24" t="s">
        <v>30</v>
      </c>
    </row>
    <row r="629" spans="1:24" s="1" customFormat="1" x14ac:dyDescent="0.3">
      <c r="A629" s="24" t="s">
        <v>660</v>
      </c>
      <c r="B629" s="24" t="s">
        <v>24</v>
      </c>
      <c r="C629" s="24" t="s">
        <v>76</v>
      </c>
      <c r="D629" s="24" t="s">
        <v>66</v>
      </c>
      <c r="E629" s="24" t="s">
        <v>59</v>
      </c>
      <c r="F629" s="25">
        <v>44093</v>
      </c>
      <c r="G629" s="24" t="s">
        <v>1633</v>
      </c>
      <c r="H629" s="24" t="s">
        <v>1646</v>
      </c>
      <c r="I629" s="24">
        <v>2020</v>
      </c>
      <c r="J629" s="24" t="s">
        <v>1644</v>
      </c>
      <c r="K629" s="24" t="s">
        <v>1634</v>
      </c>
      <c r="L629" s="24">
        <v>87</v>
      </c>
      <c r="M629" s="24">
        <v>25</v>
      </c>
      <c r="N629" s="24">
        <v>10</v>
      </c>
      <c r="O629" s="24">
        <v>870</v>
      </c>
      <c r="P629" s="24">
        <v>15</v>
      </c>
      <c r="Q629" s="24">
        <v>2175</v>
      </c>
      <c r="R629" s="24">
        <v>1305</v>
      </c>
      <c r="S629" s="24" t="s">
        <v>1629</v>
      </c>
      <c r="T629" s="24">
        <v>860</v>
      </c>
      <c r="U629" s="24" t="s">
        <v>28</v>
      </c>
      <c r="V629" s="28" t="s">
        <v>1661</v>
      </c>
      <c r="W629" s="24" t="s">
        <v>46</v>
      </c>
      <c r="X629" s="24" t="s">
        <v>47</v>
      </c>
    </row>
    <row r="630" spans="1:24" s="1" customFormat="1" x14ac:dyDescent="0.3">
      <c r="A630" s="24" t="s">
        <v>661</v>
      </c>
      <c r="B630" s="24" t="s">
        <v>42</v>
      </c>
      <c r="C630" s="24" t="s">
        <v>76</v>
      </c>
      <c r="D630" s="24" t="s">
        <v>26</v>
      </c>
      <c r="E630" s="24" t="s">
        <v>45</v>
      </c>
      <c r="F630" s="25">
        <v>44094</v>
      </c>
      <c r="G630" s="24" t="s">
        <v>1635</v>
      </c>
      <c r="H630" s="24" t="s">
        <v>1646</v>
      </c>
      <c r="I630" s="24">
        <v>2020</v>
      </c>
      <c r="J630" s="24" t="s">
        <v>1644</v>
      </c>
      <c r="K630" s="24" t="s">
        <v>1634</v>
      </c>
      <c r="L630" s="24">
        <v>35</v>
      </c>
      <c r="M630" s="24">
        <v>5</v>
      </c>
      <c r="N630" s="24">
        <v>2</v>
      </c>
      <c r="O630" s="24">
        <v>70</v>
      </c>
      <c r="P630" s="24">
        <v>3</v>
      </c>
      <c r="Q630" s="24">
        <v>175</v>
      </c>
      <c r="R630" s="24">
        <v>105</v>
      </c>
      <c r="S630" s="24" t="s">
        <v>1629</v>
      </c>
      <c r="T630" s="24">
        <v>778</v>
      </c>
      <c r="U630" s="24" t="s">
        <v>28</v>
      </c>
      <c r="V630" s="28" t="s">
        <v>1660</v>
      </c>
      <c r="W630" s="24" t="s">
        <v>29</v>
      </c>
      <c r="X630" s="24" t="s">
        <v>30</v>
      </c>
    </row>
    <row r="631" spans="1:24" s="1" customFormat="1" x14ac:dyDescent="0.3">
      <c r="A631" s="24" t="s">
        <v>662</v>
      </c>
      <c r="B631" s="24" t="s">
        <v>63</v>
      </c>
      <c r="C631" s="24" t="s">
        <v>70</v>
      </c>
      <c r="D631" s="24" t="s">
        <v>37</v>
      </c>
      <c r="E631" s="24" t="s">
        <v>45</v>
      </c>
      <c r="F631" s="25">
        <v>44095</v>
      </c>
      <c r="G631" s="24" t="s">
        <v>1636</v>
      </c>
      <c r="H631" s="24" t="s">
        <v>1646</v>
      </c>
      <c r="I631" s="24">
        <v>2020</v>
      </c>
      <c r="J631" s="24" t="s">
        <v>1644</v>
      </c>
      <c r="K631" s="24" t="s">
        <v>1628</v>
      </c>
      <c r="L631" s="24">
        <v>22</v>
      </c>
      <c r="M631" s="24">
        <v>5</v>
      </c>
      <c r="N631" s="24">
        <v>2</v>
      </c>
      <c r="O631" s="24">
        <v>44</v>
      </c>
      <c r="P631" s="24">
        <v>3</v>
      </c>
      <c r="Q631" s="24">
        <v>110</v>
      </c>
      <c r="R631" s="24">
        <v>66</v>
      </c>
      <c r="S631" s="24" t="s">
        <v>1629</v>
      </c>
      <c r="T631" s="24">
        <v>84</v>
      </c>
      <c r="U631" s="24" t="s">
        <v>28</v>
      </c>
      <c r="V631" s="28" t="s">
        <v>1661</v>
      </c>
      <c r="W631" s="24" t="s">
        <v>46</v>
      </c>
      <c r="X631" s="24" t="s">
        <v>61</v>
      </c>
    </row>
    <row r="632" spans="1:24" s="1" customFormat="1" x14ac:dyDescent="0.3">
      <c r="A632" s="24" t="s">
        <v>663</v>
      </c>
      <c r="B632" s="24" t="s">
        <v>24</v>
      </c>
      <c r="C632" s="24" t="s">
        <v>33</v>
      </c>
      <c r="D632" s="24" t="s">
        <v>44</v>
      </c>
      <c r="E632" s="24" t="s">
        <v>45</v>
      </c>
      <c r="F632" s="25">
        <v>44096</v>
      </c>
      <c r="G632" s="24" t="s">
        <v>1625</v>
      </c>
      <c r="H632" s="24" t="s">
        <v>1646</v>
      </c>
      <c r="I632" s="24">
        <v>2020</v>
      </c>
      <c r="J632" s="24" t="s">
        <v>1644</v>
      </c>
      <c r="K632" s="24" t="s">
        <v>1628</v>
      </c>
      <c r="L632" s="24">
        <v>23</v>
      </c>
      <c r="M632" s="24">
        <v>15</v>
      </c>
      <c r="N632" s="24">
        <v>5</v>
      </c>
      <c r="O632" s="24">
        <v>115</v>
      </c>
      <c r="P632" s="24">
        <v>10</v>
      </c>
      <c r="Q632" s="24">
        <v>345</v>
      </c>
      <c r="R632" s="24">
        <v>230</v>
      </c>
      <c r="S632" s="24" t="s">
        <v>1629</v>
      </c>
      <c r="T632" s="24">
        <v>456</v>
      </c>
      <c r="U632" s="24" t="s">
        <v>39</v>
      </c>
      <c r="V632" s="28" t="s">
        <v>1661</v>
      </c>
      <c r="W632" s="24" t="s">
        <v>29</v>
      </c>
      <c r="X632" s="24" t="s">
        <v>61</v>
      </c>
    </row>
    <row r="633" spans="1:24" s="1" customFormat="1" x14ac:dyDescent="0.3">
      <c r="A633" s="24" t="s">
        <v>664</v>
      </c>
      <c r="B633" s="24" t="s">
        <v>63</v>
      </c>
      <c r="C633" s="24" t="s">
        <v>76</v>
      </c>
      <c r="D633" s="24" t="s">
        <v>58</v>
      </c>
      <c r="E633" s="24" t="s">
        <v>45</v>
      </c>
      <c r="F633" s="25">
        <v>44097</v>
      </c>
      <c r="G633" s="24" t="s">
        <v>1630</v>
      </c>
      <c r="H633" s="24" t="s">
        <v>1646</v>
      </c>
      <c r="I633" s="24">
        <v>2020</v>
      </c>
      <c r="J633" s="24" t="s">
        <v>1644</v>
      </c>
      <c r="K633" s="24" t="s">
        <v>1628</v>
      </c>
      <c r="L633" s="24">
        <v>94</v>
      </c>
      <c r="M633" s="24">
        <v>10</v>
      </c>
      <c r="N633" s="24">
        <v>4</v>
      </c>
      <c r="O633" s="24">
        <v>376</v>
      </c>
      <c r="P633" s="24">
        <v>6</v>
      </c>
      <c r="Q633" s="24">
        <v>940</v>
      </c>
      <c r="R633" s="24">
        <v>564</v>
      </c>
      <c r="S633" s="24" t="s">
        <v>1629</v>
      </c>
      <c r="T633" s="24">
        <v>73</v>
      </c>
      <c r="U633" s="24" t="s">
        <v>28</v>
      </c>
      <c r="V633" s="28" t="s">
        <v>1660</v>
      </c>
      <c r="W633" s="24" t="s">
        <v>46</v>
      </c>
      <c r="X633" s="24" t="s">
        <v>47</v>
      </c>
    </row>
    <row r="634" spans="1:24" s="1" customFormat="1" x14ac:dyDescent="0.3">
      <c r="A634" s="24" t="s">
        <v>665</v>
      </c>
      <c r="B634" s="24" t="s">
        <v>24</v>
      </c>
      <c r="C634" s="24" t="s">
        <v>52</v>
      </c>
      <c r="D634" s="24" t="s">
        <v>44</v>
      </c>
      <c r="E634" s="24" t="s">
        <v>38</v>
      </c>
      <c r="F634" s="25">
        <v>44098</v>
      </c>
      <c r="G634" s="24" t="s">
        <v>1631</v>
      </c>
      <c r="H634" s="24" t="s">
        <v>1646</v>
      </c>
      <c r="I634" s="24">
        <v>2020</v>
      </c>
      <c r="J634" s="24" t="s">
        <v>1644</v>
      </c>
      <c r="K634" s="24" t="s">
        <v>1628</v>
      </c>
      <c r="L634" s="24">
        <v>88</v>
      </c>
      <c r="M634" s="24">
        <v>15</v>
      </c>
      <c r="N634" s="24">
        <v>5</v>
      </c>
      <c r="O634" s="24">
        <v>440</v>
      </c>
      <c r="P634" s="24">
        <v>10</v>
      </c>
      <c r="Q634" s="24">
        <v>1320</v>
      </c>
      <c r="R634" s="24">
        <v>880</v>
      </c>
      <c r="S634" s="24" t="s">
        <v>1629</v>
      </c>
      <c r="T634" s="24">
        <v>651</v>
      </c>
      <c r="U634" s="24" t="s">
        <v>39</v>
      </c>
      <c r="V634" s="28" t="s">
        <v>1661</v>
      </c>
      <c r="W634" s="24" t="s">
        <v>68</v>
      </c>
      <c r="X634" s="24" t="s">
        <v>61</v>
      </c>
    </row>
    <row r="635" spans="1:24" s="1" customFormat="1" x14ac:dyDescent="0.3">
      <c r="A635" s="24" t="s">
        <v>666</v>
      </c>
      <c r="B635" s="24" t="s">
        <v>24</v>
      </c>
      <c r="C635" s="24" t="s">
        <v>70</v>
      </c>
      <c r="D635" s="24" t="s">
        <v>66</v>
      </c>
      <c r="E635" s="24" t="s">
        <v>59</v>
      </c>
      <c r="F635" s="25">
        <v>44099</v>
      </c>
      <c r="G635" s="24" t="s">
        <v>1632</v>
      </c>
      <c r="H635" s="24" t="s">
        <v>1646</v>
      </c>
      <c r="I635" s="24">
        <v>2020</v>
      </c>
      <c r="J635" s="24" t="s">
        <v>1644</v>
      </c>
      <c r="K635" s="24" t="s">
        <v>1628</v>
      </c>
      <c r="L635" s="24">
        <v>42</v>
      </c>
      <c r="M635" s="24">
        <v>25</v>
      </c>
      <c r="N635" s="24">
        <v>10</v>
      </c>
      <c r="O635" s="24">
        <v>420</v>
      </c>
      <c r="P635" s="24">
        <v>15</v>
      </c>
      <c r="Q635" s="24">
        <v>1050</v>
      </c>
      <c r="R635" s="24">
        <v>630</v>
      </c>
      <c r="S635" s="24" t="s">
        <v>1629</v>
      </c>
      <c r="T635" s="24">
        <v>90</v>
      </c>
      <c r="U635" s="24" t="s">
        <v>28</v>
      </c>
      <c r="V635" s="28" t="s">
        <v>1660</v>
      </c>
      <c r="W635" s="24" t="s">
        <v>68</v>
      </c>
      <c r="X635" s="24" t="s">
        <v>61</v>
      </c>
    </row>
    <row r="636" spans="1:24" s="1" customFormat="1" x14ac:dyDescent="0.3">
      <c r="A636" s="24" t="s">
        <v>667</v>
      </c>
      <c r="B636" s="24" t="s">
        <v>63</v>
      </c>
      <c r="C636" s="24" t="s">
        <v>72</v>
      </c>
      <c r="D636" s="24" t="s">
        <v>66</v>
      </c>
      <c r="E636" s="24" t="s">
        <v>59</v>
      </c>
      <c r="F636" s="25">
        <v>44100</v>
      </c>
      <c r="G636" s="24" t="s">
        <v>1633</v>
      </c>
      <c r="H636" s="24" t="s">
        <v>1646</v>
      </c>
      <c r="I636" s="24">
        <v>2020</v>
      </c>
      <c r="J636" s="24" t="s">
        <v>1644</v>
      </c>
      <c r="K636" s="24" t="s">
        <v>1634</v>
      </c>
      <c r="L636" s="24">
        <v>20</v>
      </c>
      <c r="M636" s="24">
        <v>25</v>
      </c>
      <c r="N636" s="24">
        <v>10</v>
      </c>
      <c r="O636" s="24">
        <v>200</v>
      </c>
      <c r="P636" s="24">
        <v>15</v>
      </c>
      <c r="Q636" s="24">
        <v>500</v>
      </c>
      <c r="R636" s="24">
        <v>300</v>
      </c>
      <c r="S636" s="24" t="s">
        <v>1629</v>
      </c>
      <c r="T636" s="24">
        <v>579</v>
      </c>
      <c r="U636" s="24" t="s">
        <v>39</v>
      </c>
      <c r="V636" s="28" t="s">
        <v>1661</v>
      </c>
      <c r="W636" s="24" t="s">
        <v>29</v>
      </c>
      <c r="X636" s="24" t="s">
        <v>47</v>
      </c>
    </row>
    <row r="637" spans="1:24" s="1" customFormat="1" x14ac:dyDescent="0.3">
      <c r="A637" s="24" t="s">
        <v>562</v>
      </c>
      <c r="B637" s="24" t="s">
        <v>32</v>
      </c>
      <c r="C637" s="24" t="s">
        <v>36</v>
      </c>
      <c r="D637" s="24" t="s">
        <v>34</v>
      </c>
      <c r="E637" s="24" t="s">
        <v>59</v>
      </c>
      <c r="F637" s="25">
        <v>44101</v>
      </c>
      <c r="G637" s="24" t="s">
        <v>1635</v>
      </c>
      <c r="H637" s="24" t="s">
        <v>1646</v>
      </c>
      <c r="I637" s="24">
        <v>2020</v>
      </c>
      <c r="J637" s="24" t="s">
        <v>1644</v>
      </c>
      <c r="K637" s="24" t="s">
        <v>1634</v>
      </c>
      <c r="L637" s="24">
        <v>62</v>
      </c>
      <c r="M637" s="24">
        <v>5</v>
      </c>
      <c r="N637" s="24">
        <v>3</v>
      </c>
      <c r="O637" s="24">
        <v>186</v>
      </c>
      <c r="P637" s="24">
        <v>2</v>
      </c>
      <c r="Q637" s="24">
        <v>310</v>
      </c>
      <c r="R637" s="24">
        <v>124</v>
      </c>
      <c r="S637" s="24" t="s">
        <v>1629</v>
      </c>
      <c r="T637" s="24">
        <v>416</v>
      </c>
      <c r="U637" s="24" t="s">
        <v>28</v>
      </c>
      <c r="V637" s="28" t="s">
        <v>1660</v>
      </c>
      <c r="W637" s="24" t="s">
        <v>46</v>
      </c>
      <c r="X637" s="24" t="s">
        <v>47</v>
      </c>
    </row>
    <row r="638" spans="1:24" s="1" customFormat="1" x14ac:dyDescent="0.3">
      <c r="A638" s="24" t="s">
        <v>668</v>
      </c>
      <c r="B638" s="24" t="s">
        <v>63</v>
      </c>
      <c r="C638" s="24" t="s">
        <v>76</v>
      </c>
      <c r="D638" s="24" t="s">
        <v>44</v>
      </c>
      <c r="E638" s="24" t="s">
        <v>45</v>
      </c>
      <c r="F638" s="25">
        <v>44102</v>
      </c>
      <c r="G638" s="24" t="s">
        <v>1636</v>
      </c>
      <c r="H638" s="24" t="s">
        <v>1646</v>
      </c>
      <c r="I638" s="24">
        <v>2020</v>
      </c>
      <c r="J638" s="24" t="s">
        <v>1644</v>
      </c>
      <c r="K638" s="24" t="s">
        <v>1628</v>
      </c>
      <c r="L638" s="24">
        <v>17</v>
      </c>
      <c r="M638" s="24">
        <v>15</v>
      </c>
      <c r="N638" s="24">
        <v>5</v>
      </c>
      <c r="O638" s="24">
        <v>85</v>
      </c>
      <c r="P638" s="24">
        <v>10</v>
      </c>
      <c r="Q638" s="24">
        <v>255</v>
      </c>
      <c r="R638" s="24">
        <v>170</v>
      </c>
      <c r="S638" s="24" t="s">
        <v>1629</v>
      </c>
      <c r="T638" s="24">
        <v>661</v>
      </c>
      <c r="U638" s="24" t="s">
        <v>39</v>
      </c>
      <c r="V638" s="28" t="s">
        <v>1660</v>
      </c>
      <c r="W638" s="24" t="s">
        <v>29</v>
      </c>
      <c r="X638" s="24" t="s">
        <v>30</v>
      </c>
    </row>
    <row r="639" spans="1:24" s="1" customFormat="1" x14ac:dyDescent="0.3">
      <c r="A639" s="24" t="s">
        <v>669</v>
      </c>
      <c r="B639" s="24" t="s">
        <v>24</v>
      </c>
      <c r="C639" s="24" t="s">
        <v>54</v>
      </c>
      <c r="D639" s="24" t="s">
        <v>26</v>
      </c>
      <c r="E639" s="24" t="s">
        <v>50</v>
      </c>
      <c r="F639" s="25">
        <v>44103</v>
      </c>
      <c r="G639" s="24" t="s">
        <v>1625</v>
      </c>
      <c r="H639" s="24" t="s">
        <v>1646</v>
      </c>
      <c r="I639" s="24">
        <v>2020</v>
      </c>
      <c r="J639" s="24" t="s">
        <v>1644</v>
      </c>
      <c r="K639" s="24" t="s">
        <v>1628</v>
      </c>
      <c r="L639" s="24">
        <v>99</v>
      </c>
      <c r="M639" s="24">
        <v>5</v>
      </c>
      <c r="N639" s="24">
        <v>2</v>
      </c>
      <c r="O639" s="24">
        <v>198</v>
      </c>
      <c r="P639" s="24">
        <v>3</v>
      </c>
      <c r="Q639" s="24">
        <v>495</v>
      </c>
      <c r="R639" s="24">
        <v>297</v>
      </c>
      <c r="S639" s="24" t="s">
        <v>1629</v>
      </c>
      <c r="T639" s="24">
        <v>347</v>
      </c>
      <c r="U639" s="24" t="s">
        <v>28</v>
      </c>
      <c r="V639" s="28" t="s">
        <v>1660</v>
      </c>
      <c r="W639" s="24" t="s">
        <v>29</v>
      </c>
      <c r="X639" s="24" t="s">
        <v>61</v>
      </c>
    </row>
    <row r="640" spans="1:24" s="1" customFormat="1" x14ac:dyDescent="0.3">
      <c r="A640" s="24" t="s">
        <v>670</v>
      </c>
      <c r="B640" s="24" t="s">
        <v>32</v>
      </c>
      <c r="C640" s="24" t="s">
        <v>33</v>
      </c>
      <c r="D640" s="24" t="s">
        <v>26</v>
      </c>
      <c r="E640" s="24" t="s">
        <v>38</v>
      </c>
      <c r="F640" s="25">
        <v>44104</v>
      </c>
      <c r="G640" s="24" t="s">
        <v>1630</v>
      </c>
      <c r="H640" s="24" t="s">
        <v>1646</v>
      </c>
      <c r="I640" s="24">
        <v>2020</v>
      </c>
      <c r="J640" s="24" t="s">
        <v>1644</v>
      </c>
      <c r="K640" s="24" t="s">
        <v>1628</v>
      </c>
      <c r="L640" s="24">
        <v>73</v>
      </c>
      <c r="M640" s="24">
        <v>5</v>
      </c>
      <c r="N640" s="24">
        <v>2</v>
      </c>
      <c r="O640" s="24">
        <v>146</v>
      </c>
      <c r="P640" s="24">
        <v>3</v>
      </c>
      <c r="Q640" s="24">
        <v>365</v>
      </c>
      <c r="R640" s="24">
        <v>219</v>
      </c>
      <c r="S640" s="24" t="s">
        <v>1629</v>
      </c>
      <c r="T640" s="24">
        <v>970</v>
      </c>
      <c r="U640" s="24" t="s">
        <v>39</v>
      </c>
      <c r="V640" s="28" t="s">
        <v>1661</v>
      </c>
      <c r="W640" s="24" t="s">
        <v>68</v>
      </c>
      <c r="X640" s="24" t="s">
        <v>30</v>
      </c>
    </row>
    <row r="641" spans="1:24" s="1" customFormat="1" x14ac:dyDescent="0.3">
      <c r="A641" s="24" t="s">
        <v>671</v>
      </c>
      <c r="B641" s="24" t="s">
        <v>32</v>
      </c>
      <c r="C641" s="24" t="s">
        <v>54</v>
      </c>
      <c r="D641" s="24" t="s">
        <v>49</v>
      </c>
      <c r="E641" s="24" t="s">
        <v>59</v>
      </c>
      <c r="F641" s="25">
        <v>44105</v>
      </c>
      <c r="G641" s="24" t="s">
        <v>1631</v>
      </c>
      <c r="H641" s="24" t="s">
        <v>1647</v>
      </c>
      <c r="I641" s="24">
        <v>2020</v>
      </c>
      <c r="J641" s="24" t="s">
        <v>1648</v>
      </c>
      <c r="K641" s="24" t="s">
        <v>1628</v>
      </c>
      <c r="L641" s="24">
        <v>99</v>
      </c>
      <c r="M641" s="24">
        <v>40</v>
      </c>
      <c r="N641" s="24">
        <v>7</v>
      </c>
      <c r="O641" s="24">
        <v>693</v>
      </c>
      <c r="P641" s="24">
        <v>33</v>
      </c>
      <c r="Q641" s="24">
        <v>3960</v>
      </c>
      <c r="R641" s="24">
        <v>3267</v>
      </c>
      <c r="S641" s="24" t="s">
        <v>1629</v>
      </c>
      <c r="T641" s="24">
        <v>958</v>
      </c>
      <c r="U641" s="24" t="s">
        <v>39</v>
      </c>
      <c r="V641" s="28" t="s">
        <v>1661</v>
      </c>
      <c r="W641" s="24" t="s">
        <v>29</v>
      </c>
      <c r="X641" s="24" t="s">
        <v>30</v>
      </c>
    </row>
    <row r="642" spans="1:24" s="1" customFormat="1" x14ac:dyDescent="0.3">
      <c r="A642" s="24" t="s">
        <v>672</v>
      </c>
      <c r="B642" s="24" t="s">
        <v>42</v>
      </c>
      <c r="C642" s="24" t="s">
        <v>70</v>
      </c>
      <c r="D642" s="24" t="s">
        <v>66</v>
      </c>
      <c r="E642" s="24" t="s">
        <v>59</v>
      </c>
      <c r="F642" s="25">
        <v>44106</v>
      </c>
      <c r="G642" s="24" t="s">
        <v>1632</v>
      </c>
      <c r="H642" s="24" t="s">
        <v>1647</v>
      </c>
      <c r="I642" s="24">
        <v>2020</v>
      </c>
      <c r="J642" s="24" t="s">
        <v>1648</v>
      </c>
      <c r="K642" s="24" t="s">
        <v>1628</v>
      </c>
      <c r="L642" s="24">
        <v>18</v>
      </c>
      <c r="M642" s="24">
        <v>25</v>
      </c>
      <c r="N642" s="24">
        <v>10</v>
      </c>
      <c r="O642" s="24">
        <v>180</v>
      </c>
      <c r="P642" s="24">
        <v>15</v>
      </c>
      <c r="Q642" s="24">
        <v>450</v>
      </c>
      <c r="R642" s="24">
        <v>270</v>
      </c>
      <c r="S642" s="24" t="s">
        <v>1629</v>
      </c>
      <c r="T642" s="24">
        <v>36</v>
      </c>
      <c r="U642" s="24" t="s">
        <v>28</v>
      </c>
      <c r="V642" s="28" t="s">
        <v>1661</v>
      </c>
      <c r="W642" s="24" t="s">
        <v>29</v>
      </c>
      <c r="X642" s="24" t="s">
        <v>30</v>
      </c>
    </row>
    <row r="643" spans="1:24" s="1" customFormat="1" x14ac:dyDescent="0.3">
      <c r="A643" s="24" t="s">
        <v>673</v>
      </c>
      <c r="B643" s="24" t="s">
        <v>24</v>
      </c>
      <c r="C643" s="24" t="s">
        <v>33</v>
      </c>
      <c r="D643" s="24" t="s">
        <v>37</v>
      </c>
      <c r="E643" s="24" t="s">
        <v>50</v>
      </c>
      <c r="F643" s="25">
        <v>44107</v>
      </c>
      <c r="G643" s="24" t="s">
        <v>1633</v>
      </c>
      <c r="H643" s="24" t="s">
        <v>1647</v>
      </c>
      <c r="I643" s="24">
        <v>2020</v>
      </c>
      <c r="J643" s="24" t="s">
        <v>1648</v>
      </c>
      <c r="K643" s="24" t="s">
        <v>1634</v>
      </c>
      <c r="L643" s="24">
        <v>56</v>
      </c>
      <c r="M643" s="24">
        <v>5</v>
      </c>
      <c r="N643" s="24">
        <v>2</v>
      </c>
      <c r="O643" s="24">
        <v>112</v>
      </c>
      <c r="P643" s="24">
        <v>3</v>
      </c>
      <c r="Q643" s="24">
        <v>280</v>
      </c>
      <c r="R643" s="24">
        <v>168</v>
      </c>
      <c r="S643" s="24" t="s">
        <v>1629</v>
      </c>
      <c r="T643" s="24">
        <v>574</v>
      </c>
      <c r="U643" s="24" t="s">
        <v>39</v>
      </c>
      <c r="V643" s="28" t="s">
        <v>1661</v>
      </c>
      <c r="W643" s="24" t="s">
        <v>40</v>
      </c>
      <c r="X643" s="24" t="s">
        <v>61</v>
      </c>
    </row>
    <row r="644" spans="1:24" s="1" customFormat="1" x14ac:dyDescent="0.3">
      <c r="A644" s="24" t="s">
        <v>674</v>
      </c>
      <c r="B644" s="24" t="s">
        <v>32</v>
      </c>
      <c r="C644" s="24" t="s">
        <v>70</v>
      </c>
      <c r="D644" s="24" t="s">
        <v>44</v>
      </c>
      <c r="E644" s="24" t="s">
        <v>50</v>
      </c>
      <c r="F644" s="25">
        <v>44108</v>
      </c>
      <c r="G644" s="24" t="s">
        <v>1635</v>
      </c>
      <c r="H644" s="24" t="s">
        <v>1647</v>
      </c>
      <c r="I644" s="24">
        <v>2020</v>
      </c>
      <c r="J644" s="24" t="s">
        <v>1648</v>
      </c>
      <c r="K644" s="24" t="s">
        <v>1634</v>
      </c>
      <c r="L644" s="24">
        <v>50</v>
      </c>
      <c r="M644" s="24">
        <v>15</v>
      </c>
      <c r="N644" s="24">
        <v>5</v>
      </c>
      <c r="O644" s="24">
        <v>250</v>
      </c>
      <c r="P644" s="24">
        <v>10</v>
      </c>
      <c r="Q644" s="24">
        <v>750</v>
      </c>
      <c r="R644" s="24">
        <v>500</v>
      </c>
      <c r="S644" s="24" t="s">
        <v>1629</v>
      </c>
      <c r="T644" s="24">
        <v>699</v>
      </c>
      <c r="U644" s="24" t="s">
        <v>28</v>
      </c>
      <c r="V644" s="28" t="s">
        <v>1661</v>
      </c>
      <c r="W644" s="24" t="s">
        <v>46</v>
      </c>
      <c r="X644" s="24" t="s">
        <v>47</v>
      </c>
    </row>
    <row r="645" spans="1:24" s="1" customFormat="1" x14ac:dyDescent="0.3">
      <c r="A645" s="24" t="s">
        <v>675</v>
      </c>
      <c r="B645" s="24" t="s">
        <v>24</v>
      </c>
      <c r="C645" s="24" t="s">
        <v>76</v>
      </c>
      <c r="D645" s="24" t="s">
        <v>44</v>
      </c>
      <c r="E645" s="24" t="s">
        <v>45</v>
      </c>
      <c r="F645" s="25">
        <v>44109</v>
      </c>
      <c r="G645" s="24" t="s">
        <v>1636</v>
      </c>
      <c r="H645" s="24" t="s">
        <v>1647</v>
      </c>
      <c r="I645" s="24">
        <v>2020</v>
      </c>
      <c r="J645" s="24" t="s">
        <v>1648</v>
      </c>
      <c r="K645" s="24" t="s">
        <v>1628</v>
      </c>
      <c r="L645" s="24">
        <v>10</v>
      </c>
      <c r="M645" s="24">
        <v>15</v>
      </c>
      <c r="N645" s="24">
        <v>5</v>
      </c>
      <c r="O645" s="24">
        <v>50</v>
      </c>
      <c r="P645" s="24">
        <v>10</v>
      </c>
      <c r="Q645" s="24">
        <v>150</v>
      </c>
      <c r="R645" s="24">
        <v>100</v>
      </c>
      <c r="S645" s="24" t="s">
        <v>1629</v>
      </c>
      <c r="T645" s="24">
        <v>82</v>
      </c>
      <c r="U645" s="24" t="s">
        <v>28</v>
      </c>
      <c r="V645" s="28" t="s">
        <v>1660</v>
      </c>
      <c r="W645" s="24" t="s">
        <v>46</v>
      </c>
      <c r="X645" s="24" t="s">
        <v>61</v>
      </c>
    </row>
    <row r="646" spans="1:24" s="1" customFormat="1" x14ac:dyDescent="0.3">
      <c r="A646" s="24" t="s">
        <v>676</v>
      </c>
      <c r="B646" s="24" t="s">
        <v>24</v>
      </c>
      <c r="C646" s="24" t="s">
        <v>72</v>
      </c>
      <c r="D646" s="24" t="s">
        <v>44</v>
      </c>
      <c r="E646" s="24" t="s">
        <v>59</v>
      </c>
      <c r="F646" s="25">
        <v>44110</v>
      </c>
      <c r="G646" s="24" t="s">
        <v>1625</v>
      </c>
      <c r="H646" s="24" t="s">
        <v>1647</v>
      </c>
      <c r="I646" s="24">
        <v>2020</v>
      </c>
      <c r="J646" s="24" t="s">
        <v>1648</v>
      </c>
      <c r="K646" s="24" t="s">
        <v>1628</v>
      </c>
      <c r="L646" s="24">
        <v>47</v>
      </c>
      <c r="M646" s="24">
        <v>15</v>
      </c>
      <c r="N646" s="24">
        <v>5</v>
      </c>
      <c r="O646" s="24">
        <v>235</v>
      </c>
      <c r="P646" s="24">
        <v>10</v>
      </c>
      <c r="Q646" s="24">
        <v>705</v>
      </c>
      <c r="R646" s="24">
        <v>470</v>
      </c>
      <c r="S646" s="24" t="s">
        <v>1629</v>
      </c>
      <c r="T646" s="24">
        <v>868</v>
      </c>
      <c r="U646" s="24" t="s">
        <v>28</v>
      </c>
      <c r="V646" s="28" t="s">
        <v>1661</v>
      </c>
      <c r="W646" s="24" t="s">
        <v>40</v>
      </c>
      <c r="X646" s="24" t="s">
        <v>30</v>
      </c>
    </row>
    <row r="647" spans="1:24" s="1" customFormat="1" x14ac:dyDescent="0.3">
      <c r="A647" s="24" t="s">
        <v>677</v>
      </c>
      <c r="B647" s="24" t="s">
        <v>24</v>
      </c>
      <c r="C647" s="24" t="s">
        <v>76</v>
      </c>
      <c r="D647" s="24" t="s">
        <v>34</v>
      </c>
      <c r="E647" s="24" t="s">
        <v>38</v>
      </c>
      <c r="F647" s="25">
        <v>44111</v>
      </c>
      <c r="G647" s="24" t="s">
        <v>1630</v>
      </c>
      <c r="H647" s="24" t="s">
        <v>1647</v>
      </c>
      <c r="I647" s="24">
        <v>2020</v>
      </c>
      <c r="J647" s="24" t="s">
        <v>1648</v>
      </c>
      <c r="K647" s="24" t="s">
        <v>1628</v>
      </c>
      <c r="L647" s="24">
        <v>36</v>
      </c>
      <c r="M647" s="24">
        <v>5</v>
      </c>
      <c r="N647" s="24">
        <v>3</v>
      </c>
      <c r="O647" s="24">
        <v>108</v>
      </c>
      <c r="P647" s="24">
        <v>2</v>
      </c>
      <c r="Q647" s="24">
        <v>180</v>
      </c>
      <c r="R647" s="24">
        <v>72</v>
      </c>
      <c r="S647" s="24" t="s">
        <v>1629</v>
      </c>
      <c r="T647" s="24">
        <v>413</v>
      </c>
      <c r="U647" s="24" t="s">
        <v>28</v>
      </c>
      <c r="V647" s="28" t="s">
        <v>1661</v>
      </c>
      <c r="W647" s="24" t="s">
        <v>68</v>
      </c>
      <c r="X647" s="24" t="s">
        <v>30</v>
      </c>
    </row>
    <row r="648" spans="1:24" s="1" customFormat="1" x14ac:dyDescent="0.3">
      <c r="A648" s="24" t="s">
        <v>678</v>
      </c>
      <c r="B648" s="24" t="s">
        <v>24</v>
      </c>
      <c r="C648" s="24" t="s">
        <v>43</v>
      </c>
      <c r="D648" s="24" t="s">
        <v>66</v>
      </c>
      <c r="E648" s="24" t="s">
        <v>50</v>
      </c>
      <c r="F648" s="25">
        <v>44112</v>
      </c>
      <c r="G648" s="24" t="s">
        <v>1631</v>
      </c>
      <c r="H648" s="24" t="s">
        <v>1647</v>
      </c>
      <c r="I648" s="24">
        <v>2020</v>
      </c>
      <c r="J648" s="24" t="s">
        <v>1648</v>
      </c>
      <c r="K648" s="24" t="s">
        <v>1628</v>
      </c>
      <c r="L648" s="24">
        <v>89</v>
      </c>
      <c r="M648" s="24">
        <v>25</v>
      </c>
      <c r="N648" s="24">
        <v>10</v>
      </c>
      <c r="O648" s="24">
        <v>890</v>
      </c>
      <c r="P648" s="24">
        <v>15</v>
      </c>
      <c r="Q648" s="24">
        <v>2225</v>
      </c>
      <c r="R648" s="24">
        <v>1335</v>
      </c>
      <c r="S648" s="24" t="s">
        <v>1629</v>
      </c>
      <c r="T648" s="24">
        <v>897</v>
      </c>
      <c r="U648" s="24" t="s">
        <v>39</v>
      </c>
      <c r="V648" s="28" t="s">
        <v>1661</v>
      </c>
      <c r="W648" s="24" t="s">
        <v>68</v>
      </c>
      <c r="X648" s="24" t="s">
        <v>30</v>
      </c>
    </row>
    <row r="649" spans="1:24" s="1" customFormat="1" x14ac:dyDescent="0.3">
      <c r="A649" s="24" t="s">
        <v>679</v>
      </c>
      <c r="B649" s="24" t="s">
        <v>63</v>
      </c>
      <c r="C649" s="24" t="s">
        <v>54</v>
      </c>
      <c r="D649" s="24" t="s">
        <v>44</v>
      </c>
      <c r="E649" s="24" t="s">
        <v>27</v>
      </c>
      <c r="F649" s="25">
        <v>44113</v>
      </c>
      <c r="G649" s="24" t="s">
        <v>1632</v>
      </c>
      <c r="H649" s="24" t="s">
        <v>1647</v>
      </c>
      <c r="I649" s="24">
        <v>2020</v>
      </c>
      <c r="J649" s="24" t="s">
        <v>1648</v>
      </c>
      <c r="K649" s="24" t="s">
        <v>1628</v>
      </c>
      <c r="L649" s="24">
        <v>83</v>
      </c>
      <c r="M649" s="24">
        <v>15</v>
      </c>
      <c r="N649" s="24">
        <v>5</v>
      </c>
      <c r="O649" s="24">
        <v>415</v>
      </c>
      <c r="P649" s="24">
        <v>10</v>
      </c>
      <c r="Q649" s="24">
        <v>1245</v>
      </c>
      <c r="R649" s="24">
        <v>830</v>
      </c>
      <c r="S649" s="24" t="s">
        <v>1629</v>
      </c>
      <c r="T649" s="24">
        <v>22</v>
      </c>
      <c r="U649" s="24" t="s">
        <v>28</v>
      </c>
      <c r="V649" s="28" t="s">
        <v>1661</v>
      </c>
      <c r="W649" s="24" t="s">
        <v>40</v>
      </c>
      <c r="X649" s="24" t="s">
        <v>30</v>
      </c>
    </row>
    <row r="650" spans="1:24" s="1" customFormat="1" x14ac:dyDescent="0.3">
      <c r="A650" s="24" t="s">
        <v>672</v>
      </c>
      <c r="B650" s="24" t="s">
        <v>32</v>
      </c>
      <c r="C650" s="24" t="s">
        <v>43</v>
      </c>
      <c r="D650" s="24" t="s">
        <v>37</v>
      </c>
      <c r="E650" s="24" t="s">
        <v>38</v>
      </c>
      <c r="F650" s="25">
        <v>44114</v>
      </c>
      <c r="G650" s="24" t="s">
        <v>1633</v>
      </c>
      <c r="H650" s="24" t="s">
        <v>1647</v>
      </c>
      <c r="I650" s="24">
        <v>2020</v>
      </c>
      <c r="J650" s="24" t="s">
        <v>1648</v>
      </c>
      <c r="K650" s="24" t="s">
        <v>1634</v>
      </c>
      <c r="L650" s="24">
        <v>39</v>
      </c>
      <c r="M650" s="24">
        <v>5</v>
      </c>
      <c r="N650" s="24">
        <v>2</v>
      </c>
      <c r="O650" s="24">
        <v>78</v>
      </c>
      <c r="P650" s="24">
        <v>3</v>
      </c>
      <c r="Q650" s="24">
        <v>195</v>
      </c>
      <c r="R650" s="24">
        <v>117</v>
      </c>
      <c r="S650" s="24" t="s">
        <v>1629</v>
      </c>
      <c r="T650" s="24">
        <v>51</v>
      </c>
      <c r="U650" s="24" t="s">
        <v>28</v>
      </c>
      <c r="V650" s="28" t="s">
        <v>1660</v>
      </c>
      <c r="W650" s="24" t="s">
        <v>29</v>
      </c>
      <c r="X650" s="24" t="s">
        <v>47</v>
      </c>
    </row>
    <row r="651" spans="1:24" s="1" customFormat="1" x14ac:dyDescent="0.3">
      <c r="A651" s="24" t="s">
        <v>680</v>
      </c>
      <c r="B651" s="24" t="s">
        <v>32</v>
      </c>
      <c r="C651" s="24" t="s">
        <v>25</v>
      </c>
      <c r="D651" s="24" t="s">
        <v>26</v>
      </c>
      <c r="E651" s="24" t="s">
        <v>55</v>
      </c>
      <c r="F651" s="25">
        <v>44115</v>
      </c>
      <c r="G651" s="24" t="s">
        <v>1635</v>
      </c>
      <c r="H651" s="24" t="s">
        <v>1647</v>
      </c>
      <c r="I651" s="24">
        <v>2020</v>
      </c>
      <c r="J651" s="24" t="s">
        <v>1648</v>
      </c>
      <c r="K651" s="24" t="s">
        <v>1634</v>
      </c>
      <c r="L651" s="24">
        <v>27</v>
      </c>
      <c r="M651" s="24">
        <v>5</v>
      </c>
      <c r="N651" s="24">
        <v>2</v>
      </c>
      <c r="O651" s="24">
        <v>54</v>
      </c>
      <c r="P651" s="24">
        <v>3</v>
      </c>
      <c r="Q651" s="24">
        <v>135</v>
      </c>
      <c r="R651" s="24">
        <v>81</v>
      </c>
      <c r="S651" s="24" t="s">
        <v>1629</v>
      </c>
      <c r="T651" s="24">
        <v>112</v>
      </c>
      <c r="U651" s="24" t="s">
        <v>28</v>
      </c>
      <c r="V651" s="28" t="s">
        <v>1660</v>
      </c>
      <c r="W651" s="24" t="s">
        <v>46</v>
      </c>
      <c r="X651" s="24" t="s">
        <v>47</v>
      </c>
    </row>
    <row r="652" spans="1:24" s="1" customFormat="1" x14ac:dyDescent="0.3">
      <c r="A652" s="24" t="s">
        <v>681</v>
      </c>
      <c r="B652" s="24" t="s">
        <v>24</v>
      </c>
      <c r="C652" s="24" t="s">
        <v>33</v>
      </c>
      <c r="D652" s="24" t="s">
        <v>58</v>
      </c>
      <c r="E652" s="24" t="s">
        <v>59</v>
      </c>
      <c r="F652" s="25">
        <v>44116</v>
      </c>
      <c r="G652" s="24" t="s">
        <v>1636</v>
      </c>
      <c r="H652" s="24" t="s">
        <v>1647</v>
      </c>
      <c r="I652" s="24">
        <v>2020</v>
      </c>
      <c r="J652" s="24" t="s">
        <v>1648</v>
      </c>
      <c r="K652" s="24" t="s">
        <v>1628</v>
      </c>
      <c r="L652" s="24">
        <v>69</v>
      </c>
      <c r="M652" s="24">
        <v>10</v>
      </c>
      <c r="N652" s="24">
        <v>4</v>
      </c>
      <c r="O652" s="24">
        <v>276</v>
      </c>
      <c r="P652" s="24">
        <v>6</v>
      </c>
      <c r="Q652" s="24">
        <v>690</v>
      </c>
      <c r="R652" s="24">
        <v>414</v>
      </c>
      <c r="S652" s="24" t="s">
        <v>1629</v>
      </c>
      <c r="T652" s="24">
        <v>703</v>
      </c>
      <c r="U652" s="24" t="s">
        <v>28</v>
      </c>
      <c r="V652" s="28" t="s">
        <v>1660</v>
      </c>
      <c r="W652" s="24" t="s">
        <v>40</v>
      </c>
      <c r="X652" s="24" t="s">
        <v>47</v>
      </c>
    </row>
    <row r="653" spans="1:24" s="1" customFormat="1" x14ac:dyDescent="0.3">
      <c r="A653" s="24" t="s">
        <v>682</v>
      </c>
      <c r="B653" s="24" t="s">
        <v>32</v>
      </c>
      <c r="C653" s="24" t="s">
        <v>54</v>
      </c>
      <c r="D653" s="24" t="s">
        <v>34</v>
      </c>
      <c r="E653" s="24" t="s">
        <v>38</v>
      </c>
      <c r="F653" s="25">
        <v>44117</v>
      </c>
      <c r="G653" s="24" t="s">
        <v>1625</v>
      </c>
      <c r="H653" s="24" t="s">
        <v>1647</v>
      </c>
      <c r="I653" s="24">
        <v>2020</v>
      </c>
      <c r="J653" s="24" t="s">
        <v>1648</v>
      </c>
      <c r="K653" s="24" t="s">
        <v>1628</v>
      </c>
      <c r="L653" s="24">
        <v>89</v>
      </c>
      <c r="M653" s="24">
        <v>5</v>
      </c>
      <c r="N653" s="24">
        <v>3</v>
      </c>
      <c r="O653" s="24">
        <v>267</v>
      </c>
      <c r="P653" s="24">
        <v>2</v>
      </c>
      <c r="Q653" s="24">
        <v>445</v>
      </c>
      <c r="R653" s="24">
        <v>178</v>
      </c>
      <c r="S653" s="24" t="s">
        <v>1629</v>
      </c>
      <c r="T653" s="24">
        <v>546</v>
      </c>
      <c r="U653" s="24" t="s">
        <v>39</v>
      </c>
      <c r="V653" s="28" t="s">
        <v>1661</v>
      </c>
      <c r="W653" s="24" t="s">
        <v>40</v>
      </c>
      <c r="X653" s="24" t="s">
        <v>30</v>
      </c>
    </row>
    <row r="654" spans="1:24" s="1" customFormat="1" x14ac:dyDescent="0.3">
      <c r="A654" s="24" t="s">
        <v>683</v>
      </c>
      <c r="B654" s="24" t="s">
        <v>42</v>
      </c>
      <c r="C654" s="24" t="s">
        <v>54</v>
      </c>
      <c r="D654" s="24" t="s">
        <v>66</v>
      </c>
      <c r="E654" s="24" t="s">
        <v>38</v>
      </c>
      <c r="F654" s="25">
        <v>44118</v>
      </c>
      <c r="G654" s="24" t="s">
        <v>1630</v>
      </c>
      <c r="H654" s="24" t="s">
        <v>1647</v>
      </c>
      <c r="I654" s="24">
        <v>2020</v>
      </c>
      <c r="J654" s="24" t="s">
        <v>1648</v>
      </c>
      <c r="K654" s="24" t="s">
        <v>1628</v>
      </c>
      <c r="L654" s="24">
        <v>37</v>
      </c>
      <c r="M654" s="24">
        <v>25</v>
      </c>
      <c r="N654" s="24">
        <v>10</v>
      </c>
      <c r="O654" s="24">
        <v>370</v>
      </c>
      <c r="P654" s="24">
        <v>15</v>
      </c>
      <c r="Q654" s="24">
        <v>925</v>
      </c>
      <c r="R654" s="24">
        <v>555</v>
      </c>
      <c r="S654" s="24" t="s">
        <v>1629</v>
      </c>
      <c r="T654" s="24">
        <v>24</v>
      </c>
      <c r="U654" s="24" t="s">
        <v>28</v>
      </c>
      <c r="V654" s="28" t="s">
        <v>1660</v>
      </c>
      <c r="W654" s="24" t="s">
        <v>29</v>
      </c>
      <c r="X654" s="24" t="s">
        <v>61</v>
      </c>
    </row>
    <row r="655" spans="1:24" s="1" customFormat="1" x14ac:dyDescent="0.3">
      <c r="A655" s="24" t="s">
        <v>684</v>
      </c>
      <c r="B655" s="24" t="s">
        <v>24</v>
      </c>
      <c r="C655" s="24" t="s">
        <v>72</v>
      </c>
      <c r="D655" s="24" t="s">
        <v>37</v>
      </c>
      <c r="E655" s="24" t="s">
        <v>50</v>
      </c>
      <c r="F655" s="25">
        <v>44119</v>
      </c>
      <c r="G655" s="24" t="s">
        <v>1631</v>
      </c>
      <c r="H655" s="24" t="s">
        <v>1647</v>
      </c>
      <c r="I655" s="24">
        <v>2020</v>
      </c>
      <c r="J655" s="24" t="s">
        <v>1648</v>
      </c>
      <c r="K655" s="24" t="s">
        <v>1628</v>
      </c>
      <c r="L655" s="24">
        <v>98</v>
      </c>
      <c r="M655" s="24">
        <v>5</v>
      </c>
      <c r="N655" s="24">
        <v>2</v>
      </c>
      <c r="O655" s="24">
        <v>196</v>
      </c>
      <c r="P655" s="24">
        <v>3</v>
      </c>
      <c r="Q655" s="24">
        <v>490</v>
      </c>
      <c r="R655" s="24">
        <v>294</v>
      </c>
      <c r="S655" s="24" t="s">
        <v>1629</v>
      </c>
      <c r="T655" s="24">
        <v>283</v>
      </c>
      <c r="U655" s="24" t="s">
        <v>28</v>
      </c>
      <c r="V655" s="28" t="s">
        <v>1661</v>
      </c>
      <c r="W655" s="24" t="s">
        <v>29</v>
      </c>
      <c r="X655" s="24" t="s">
        <v>30</v>
      </c>
    </row>
    <row r="656" spans="1:24" s="1" customFormat="1" x14ac:dyDescent="0.3">
      <c r="A656" s="24" t="s">
        <v>685</v>
      </c>
      <c r="B656" s="24" t="s">
        <v>42</v>
      </c>
      <c r="C656" s="24" t="s">
        <v>76</v>
      </c>
      <c r="D656" s="24" t="s">
        <v>34</v>
      </c>
      <c r="E656" s="24" t="s">
        <v>59</v>
      </c>
      <c r="F656" s="25">
        <v>44120</v>
      </c>
      <c r="G656" s="24" t="s">
        <v>1632</v>
      </c>
      <c r="H656" s="24" t="s">
        <v>1647</v>
      </c>
      <c r="I656" s="24">
        <v>2020</v>
      </c>
      <c r="J656" s="24" t="s">
        <v>1648</v>
      </c>
      <c r="K656" s="24" t="s">
        <v>1628</v>
      </c>
      <c r="L656" s="24">
        <v>35</v>
      </c>
      <c r="M656" s="24">
        <v>5</v>
      </c>
      <c r="N656" s="24">
        <v>3</v>
      </c>
      <c r="O656" s="24">
        <v>105</v>
      </c>
      <c r="P656" s="24">
        <v>2</v>
      </c>
      <c r="Q656" s="24">
        <v>175</v>
      </c>
      <c r="R656" s="24">
        <v>70</v>
      </c>
      <c r="S656" s="24" t="s">
        <v>1629</v>
      </c>
      <c r="T656" s="24">
        <v>690</v>
      </c>
      <c r="U656" s="24" t="s">
        <v>28</v>
      </c>
      <c r="V656" s="28" t="s">
        <v>1661</v>
      </c>
      <c r="W656" s="24" t="s">
        <v>68</v>
      </c>
      <c r="X656" s="24" t="s">
        <v>30</v>
      </c>
    </row>
    <row r="657" spans="1:24" s="1" customFormat="1" x14ac:dyDescent="0.3">
      <c r="A657" s="24" t="s">
        <v>686</v>
      </c>
      <c r="B657" s="24" t="s">
        <v>63</v>
      </c>
      <c r="C657" s="24" t="s">
        <v>36</v>
      </c>
      <c r="D657" s="24" t="s">
        <v>58</v>
      </c>
      <c r="E657" s="24" t="s">
        <v>27</v>
      </c>
      <c r="F657" s="25">
        <v>44121</v>
      </c>
      <c r="G657" s="24" t="s">
        <v>1633</v>
      </c>
      <c r="H657" s="24" t="s">
        <v>1647</v>
      </c>
      <c r="I657" s="24">
        <v>2020</v>
      </c>
      <c r="J657" s="24" t="s">
        <v>1648</v>
      </c>
      <c r="K657" s="24" t="s">
        <v>1634</v>
      </c>
      <c r="L657" s="24">
        <v>62</v>
      </c>
      <c r="M657" s="24">
        <v>10</v>
      </c>
      <c r="N657" s="24">
        <v>4</v>
      </c>
      <c r="O657" s="24">
        <v>248</v>
      </c>
      <c r="P657" s="24">
        <v>6</v>
      </c>
      <c r="Q657" s="24">
        <v>620</v>
      </c>
      <c r="R657" s="24">
        <v>372</v>
      </c>
      <c r="S657" s="24" t="s">
        <v>1629</v>
      </c>
      <c r="T657" s="24">
        <v>111</v>
      </c>
      <c r="U657" s="24" t="s">
        <v>39</v>
      </c>
      <c r="V657" s="28" t="s">
        <v>1661</v>
      </c>
      <c r="W657" s="24" t="s">
        <v>68</v>
      </c>
      <c r="X657" s="24" t="s">
        <v>47</v>
      </c>
    </row>
    <row r="658" spans="1:24" s="1" customFormat="1" x14ac:dyDescent="0.3">
      <c r="A658" s="24" t="s">
        <v>687</v>
      </c>
      <c r="B658" s="24" t="s">
        <v>32</v>
      </c>
      <c r="C658" s="24" t="s">
        <v>36</v>
      </c>
      <c r="D658" s="24" t="s">
        <v>34</v>
      </c>
      <c r="E658" s="24" t="s">
        <v>50</v>
      </c>
      <c r="F658" s="25">
        <v>44122</v>
      </c>
      <c r="G658" s="24" t="s">
        <v>1635</v>
      </c>
      <c r="H658" s="24" t="s">
        <v>1647</v>
      </c>
      <c r="I658" s="24">
        <v>2020</v>
      </c>
      <c r="J658" s="24" t="s">
        <v>1648</v>
      </c>
      <c r="K658" s="24" t="s">
        <v>1634</v>
      </c>
      <c r="L658" s="24">
        <v>14</v>
      </c>
      <c r="M658" s="24">
        <v>5</v>
      </c>
      <c r="N658" s="24">
        <v>3</v>
      </c>
      <c r="O658" s="24">
        <v>42</v>
      </c>
      <c r="P658" s="24">
        <v>2</v>
      </c>
      <c r="Q658" s="24">
        <v>70</v>
      </c>
      <c r="R658" s="24">
        <v>28</v>
      </c>
      <c r="S658" s="24" t="s">
        <v>1629</v>
      </c>
      <c r="T658" s="24">
        <v>681</v>
      </c>
      <c r="U658" s="24" t="s">
        <v>39</v>
      </c>
      <c r="V658" s="28" t="s">
        <v>1660</v>
      </c>
      <c r="W658" s="24" t="s">
        <v>29</v>
      </c>
      <c r="X658" s="24" t="s">
        <v>61</v>
      </c>
    </row>
    <row r="659" spans="1:24" s="1" customFormat="1" x14ac:dyDescent="0.3">
      <c r="A659" s="24" t="s">
        <v>688</v>
      </c>
      <c r="B659" s="24" t="s">
        <v>63</v>
      </c>
      <c r="C659" s="24" t="s">
        <v>72</v>
      </c>
      <c r="D659" s="24" t="s">
        <v>34</v>
      </c>
      <c r="E659" s="24" t="s">
        <v>38</v>
      </c>
      <c r="F659" s="25">
        <v>44123</v>
      </c>
      <c r="G659" s="24" t="s">
        <v>1636</v>
      </c>
      <c r="H659" s="24" t="s">
        <v>1647</v>
      </c>
      <c r="I659" s="24">
        <v>2020</v>
      </c>
      <c r="J659" s="24" t="s">
        <v>1648</v>
      </c>
      <c r="K659" s="24" t="s">
        <v>1628</v>
      </c>
      <c r="L659" s="24">
        <v>34</v>
      </c>
      <c r="M659" s="24">
        <v>5</v>
      </c>
      <c r="N659" s="24">
        <v>3</v>
      </c>
      <c r="O659" s="24">
        <v>102</v>
      </c>
      <c r="P659" s="24">
        <v>2</v>
      </c>
      <c r="Q659" s="24">
        <v>170</v>
      </c>
      <c r="R659" s="24">
        <v>68</v>
      </c>
      <c r="S659" s="24" t="s">
        <v>1629</v>
      </c>
      <c r="T659" s="24">
        <v>561</v>
      </c>
      <c r="U659" s="24" t="s">
        <v>28</v>
      </c>
      <c r="V659" s="28" t="s">
        <v>1661</v>
      </c>
      <c r="W659" s="24" t="s">
        <v>40</v>
      </c>
      <c r="X659" s="24" t="s">
        <v>30</v>
      </c>
    </row>
    <row r="660" spans="1:24" s="1" customFormat="1" x14ac:dyDescent="0.3">
      <c r="A660" s="24" t="s">
        <v>689</v>
      </c>
      <c r="B660" s="24" t="s">
        <v>63</v>
      </c>
      <c r="C660" s="24" t="s">
        <v>76</v>
      </c>
      <c r="D660" s="24" t="s">
        <v>44</v>
      </c>
      <c r="E660" s="24" t="s">
        <v>27</v>
      </c>
      <c r="F660" s="25">
        <v>44124</v>
      </c>
      <c r="G660" s="24" t="s">
        <v>1625</v>
      </c>
      <c r="H660" s="24" t="s">
        <v>1647</v>
      </c>
      <c r="I660" s="24">
        <v>2020</v>
      </c>
      <c r="J660" s="24" t="s">
        <v>1648</v>
      </c>
      <c r="K660" s="24" t="s">
        <v>1628</v>
      </c>
      <c r="L660" s="24">
        <v>63</v>
      </c>
      <c r="M660" s="24">
        <v>15</v>
      </c>
      <c r="N660" s="24">
        <v>5</v>
      </c>
      <c r="O660" s="24">
        <v>315</v>
      </c>
      <c r="P660" s="24">
        <v>10</v>
      </c>
      <c r="Q660" s="24">
        <v>945</v>
      </c>
      <c r="R660" s="24">
        <v>630</v>
      </c>
      <c r="S660" s="24" t="s">
        <v>1629</v>
      </c>
      <c r="T660" s="24">
        <v>830</v>
      </c>
      <c r="U660" s="24" t="s">
        <v>28</v>
      </c>
      <c r="V660" s="28" t="s">
        <v>1660</v>
      </c>
      <c r="W660" s="24" t="s">
        <v>46</v>
      </c>
      <c r="X660" s="24" t="s">
        <v>61</v>
      </c>
    </row>
    <row r="661" spans="1:24" s="1" customFormat="1" x14ac:dyDescent="0.3">
      <c r="A661" s="24" t="s">
        <v>690</v>
      </c>
      <c r="B661" s="24" t="s">
        <v>42</v>
      </c>
      <c r="C661" s="24" t="s">
        <v>54</v>
      </c>
      <c r="D661" s="24" t="s">
        <v>58</v>
      </c>
      <c r="E661" s="24" t="s">
        <v>55</v>
      </c>
      <c r="F661" s="25">
        <v>44125</v>
      </c>
      <c r="G661" s="24" t="s">
        <v>1630</v>
      </c>
      <c r="H661" s="24" t="s">
        <v>1647</v>
      </c>
      <c r="I661" s="24">
        <v>2020</v>
      </c>
      <c r="J661" s="24" t="s">
        <v>1648</v>
      </c>
      <c r="K661" s="24" t="s">
        <v>1628</v>
      </c>
      <c r="L661" s="24">
        <v>84</v>
      </c>
      <c r="M661" s="24">
        <v>10</v>
      </c>
      <c r="N661" s="24">
        <v>4</v>
      </c>
      <c r="O661" s="24">
        <v>336</v>
      </c>
      <c r="P661" s="24">
        <v>6</v>
      </c>
      <c r="Q661" s="24">
        <v>840</v>
      </c>
      <c r="R661" s="24">
        <v>504</v>
      </c>
      <c r="S661" s="24" t="s">
        <v>1629</v>
      </c>
      <c r="T661" s="24">
        <v>389</v>
      </c>
      <c r="U661" s="24" t="s">
        <v>39</v>
      </c>
      <c r="V661" s="28" t="s">
        <v>1660</v>
      </c>
      <c r="W661" s="24" t="s">
        <v>40</v>
      </c>
      <c r="X661" s="24" t="s">
        <v>61</v>
      </c>
    </row>
    <row r="662" spans="1:24" s="1" customFormat="1" x14ac:dyDescent="0.3">
      <c r="A662" s="24" t="s">
        <v>691</v>
      </c>
      <c r="B662" s="24" t="s">
        <v>42</v>
      </c>
      <c r="C662" s="24" t="s">
        <v>54</v>
      </c>
      <c r="D662" s="24" t="s">
        <v>49</v>
      </c>
      <c r="E662" s="24" t="s">
        <v>59</v>
      </c>
      <c r="F662" s="25">
        <v>44126</v>
      </c>
      <c r="G662" s="24" t="s">
        <v>1631</v>
      </c>
      <c r="H662" s="24" t="s">
        <v>1647</v>
      </c>
      <c r="I662" s="24">
        <v>2020</v>
      </c>
      <c r="J662" s="24" t="s">
        <v>1648</v>
      </c>
      <c r="K662" s="24" t="s">
        <v>1628</v>
      </c>
      <c r="L662" s="24">
        <v>57</v>
      </c>
      <c r="M662" s="24">
        <v>40</v>
      </c>
      <c r="N662" s="24">
        <v>7</v>
      </c>
      <c r="O662" s="24">
        <v>399</v>
      </c>
      <c r="P662" s="24">
        <v>33</v>
      </c>
      <c r="Q662" s="24">
        <v>2280</v>
      </c>
      <c r="R662" s="24">
        <v>1881</v>
      </c>
      <c r="S662" s="24" t="s">
        <v>1629</v>
      </c>
      <c r="T662" s="24">
        <v>89</v>
      </c>
      <c r="U662" s="24" t="s">
        <v>28</v>
      </c>
      <c r="V662" s="28" t="s">
        <v>1660</v>
      </c>
      <c r="W662" s="24" t="s">
        <v>68</v>
      </c>
      <c r="X662" s="24" t="s">
        <v>30</v>
      </c>
    </row>
    <row r="663" spans="1:24" s="1" customFormat="1" x14ac:dyDescent="0.3">
      <c r="A663" s="24" t="s">
        <v>692</v>
      </c>
      <c r="B663" s="24" t="s">
        <v>63</v>
      </c>
      <c r="C663" s="24" t="s">
        <v>36</v>
      </c>
      <c r="D663" s="24" t="s">
        <v>26</v>
      </c>
      <c r="E663" s="24" t="s">
        <v>38</v>
      </c>
      <c r="F663" s="25">
        <v>44127</v>
      </c>
      <c r="G663" s="24" t="s">
        <v>1632</v>
      </c>
      <c r="H663" s="24" t="s">
        <v>1647</v>
      </c>
      <c r="I663" s="24">
        <v>2020</v>
      </c>
      <c r="J663" s="24" t="s">
        <v>1648</v>
      </c>
      <c r="K663" s="24" t="s">
        <v>1628</v>
      </c>
      <c r="L663" s="24">
        <v>90</v>
      </c>
      <c r="M663" s="24">
        <v>5</v>
      </c>
      <c r="N663" s="24">
        <v>2</v>
      </c>
      <c r="O663" s="24">
        <v>180</v>
      </c>
      <c r="P663" s="24">
        <v>3</v>
      </c>
      <c r="Q663" s="24">
        <v>450</v>
      </c>
      <c r="R663" s="24">
        <v>270</v>
      </c>
      <c r="S663" s="24" t="s">
        <v>1629</v>
      </c>
      <c r="T663" s="24">
        <v>174</v>
      </c>
      <c r="U663" s="24" t="s">
        <v>39</v>
      </c>
      <c r="V663" s="28" t="s">
        <v>1661</v>
      </c>
      <c r="W663" s="24" t="s">
        <v>46</v>
      </c>
      <c r="X663" s="24" t="s">
        <v>47</v>
      </c>
    </row>
    <row r="664" spans="1:24" s="1" customFormat="1" x14ac:dyDescent="0.3">
      <c r="A664" s="24" t="s">
        <v>693</v>
      </c>
      <c r="B664" s="24" t="s">
        <v>32</v>
      </c>
      <c r="C664" s="24" t="s">
        <v>43</v>
      </c>
      <c r="D664" s="24" t="s">
        <v>66</v>
      </c>
      <c r="E664" s="24" t="s">
        <v>50</v>
      </c>
      <c r="F664" s="25">
        <v>44128</v>
      </c>
      <c r="G664" s="24" t="s">
        <v>1633</v>
      </c>
      <c r="H664" s="24" t="s">
        <v>1647</v>
      </c>
      <c r="I664" s="24">
        <v>2020</v>
      </c>
      <c r="J664" s="24" t="s">
        <v>1648</v>
      </c>
      <c r="K664" s="24" t="s">
        <v>1634</v>
      </c>
      <c r="L664" s="24">
        <v>22</v>
      </c>
      <c r="M664" s="24">
        <v>25</v>
      </c>
      <c r="N664" s="24">
        <v>10</v>
      </c>
      <c r="O664" s="24">
        <v>220</v>
      </c>
      <c r="P664" s="24">
        <v>15</v>
      </c>
      <c r="Q664" s="24">
        <v>550</v>
      </c>
      <c r="R664" s="24">
        <v>330</v>
      </c>
      <c r="S664" s="24" t="s">
        <v>1629</v>
      </c>
      <c r="T664" s="24">
        <v>607</v>
      </c>
      <c r="U664" s="24" t="s">
        <v>39</v>
      </c>
      <c r="V664" s="28" t="s">
        <v>1661</v>
      </c>
      <c r="W664" s="24" t="s">
        <v>40</v>
      </c>
      <c r="X664" s="24" t="s">
        <v>61</v>
      </c>
    </row>
    <row r="665" spans="1:24" s="1" customFormat="1" x14ac:dyDescent="0.3">
      <c r="A665" s="24" t="s">
        <v>694</v>
      </c>
      <c r="B665" s="24" t="s">
        <v>32</v>
      </c>
      <c r="C665" s="24" t="s">
        <v>70</v>
      </c>
      <c r="D665" s="24" t="s">
        <v>37</v>
      </c>
      <c r="E665" s="24" t="s">
        <v>59</v>
      </c>
      <c r="F665" s="25">
        <v>44129</v>
      </c>
      <c r="G665" s="24" t="s">
        <v>1635</v>
      </c>
      <c r="H665" s="24" t="s">
        <v>1647</v>
      </c>
      <c r="I665" s="24">
        <v>2020</v>
      </c>
      <c r="J665" s="24" t="s">
        <v>1648</v>
      </c>
      <c r="K665" s="24" t="s">
        <v>1634</v>
      </c>
      <c r="L665" s="24">
        <v>86</v>
      </c>
      <c r="M665" s="24">
        <v>5</v>
      </c>
      <c r="N665" s="24">
        <v>2</v>
      </c>
      <c r="O665" s="24">
        <v>172</v>
      </c>
      <c r="P665" s="24">
        <v>3</v>
      </c>
      <c r="Q665" s="24">
        <v>430</v>
      </c>
      <c r="R665" s="24">
        <v>258</v>
      </c>
      <c r="S665" s="24" t="s">
        <v>1629</v>
      </c>
      <c r="T665" s="24">
        <v>529</v>
      </c>
      <c r="U665" s="24" t="s">
        <v>39</v>
      </c>
      <c r="V665" s="28" t="s">
        <v>1661</v>
      </c>
      <c r="W665" s="24" t="s">
        <v>68</v>
      </c>
      <c r="X665" s="24" t="s">
        <v>47</v>
      </c>
    </row>
    <row r="666" spans="1:24" s="1" customFormat="1" x14ac:dyDescent="0.3">
      <c r="A666" s="24" t="s">
        <v>695</v>
      </c>
      <c r="B666" s="24" t="s">
        <v>63</v>
      </c>
      <c r="C666" s="24" t="s">
        <v>36</v>
      </c>
      <c r="D666" s="24" t="s">
        <v>44</v>
      </c>
      <c r="E666" s="24" t="s">
        <v>45</v>
      </c>
      <c r="F666" s="25">
        <v>44130</v>
      </c>
      <c r="G666" s="24" t="s">
        <v>1636</v>
      </c>
      <c r="H666" s="24" t="s">
        <v>1647</v>
      </c>
      <c r="I666" s="24">
        <v>2020</v>
      </c>
      <c r="J666" s="24" t="s">
        <v>1648</v>
      </c>
      <c r="K666" s="24" t="s">
        <v>1628</v>
      </c>
      <c r="L666" s="24">
        <v>71</v>
      </c>
      <c r="M666" s="24">
        <v>15</v>
      </c>
      <c r="N666" s="24">
        <v>5</v>
      </c>
      <c r="O666" s="24">
        <v>355</v>
      </c>
      <c r="P666" s="24">
        <v>10</v>
      </c>
      <c r="Q666" s="24">
        <v>1065</v>
      </c>
      <c r="R666" s="24">
        <v>710</v>
      </c>
      <c r="S666" s="24" t="s">
        <v>1629</v>
      </c>
      <c r="T666" s="24">
        <v>454</v>
      </c>
      <c r="U666" s="24" t="s">
        <v>28</v>
      </c>
      <c r="V666" s="28" t="s">
        <v>1661</v>
      </c>
      <c r="W666" s="24" t="s">
        <v>68</v>
      </c>
      <c r="X666" s="24" t="s">
        <v>61</v>
      </c>
    </row>
    <row r="667" spans="1:24" s="1" customFormat="1" x14ac:dyDescent="0.3">
      <c r="A667" s="24" t="s">
        <v>696</v>
      </c>
      <c r="B667" s="24" t="s">
        <v>32</v>
      </c>
      <c r="C667" s="24" t="s">
        <v>36</v>
      </c>
      <c r="D667" s="24" t="s">
        <v>49</v>
      </c>
      <c r="E667" s="24" t="s">
        <v>59</v>
      </c>
      <c r="F667" s="25">
        <v>44131</v>
      </c>
      <c r="G667" s="24" t="s">
        <v>1625</v>
      </c>
      <c r="H667" s="24" t="s">
        <v>1647</v>
      </c>
      <c r="I667" s="24">
        <v>2020</v>
      </c>
      <c r="J667" s="24" t="s">
        <v>1648</v>
      </c>
      <c r="K667" s="24" t="s">
        <v>1628</v>
      </c>
      <c r="L667" s="24">
        <v>26</v>
      </c>
      <c r="M667" s="24">
        <v>40</v>
      </c>
      <c r="N667" s="24">
        <v>7</v>
      </c>
      <c r="O667" s="24">
        <v>182</v>
      </c>
      <c r="P667" s="24">
        <v>33</v>
      </c>
      <c r="Q667" s="24">
        <v>1040</v>
      </c>
      <c r="R667" s="24">
        <v>858</v>
      </c>
      <c r="S667" s="24" t="s">
        <v>1629</v>
      </c>
      <c r="T667" s="24">
        <v>701</v>
      </c>
      <c r="U667" s="24" t="s">
        <v>39</v>
      </c>
      <c r="V667" s="28" t="s">
        <v>1660</v>
      </c>
      <c r="W667" s="24" t="s">
        <v>46</v>
      </c>
      <c r="X667" s="24" t="s">
        <v>30</v>
      </c>
    </row>
    <row r="668" spans="1:24" s="1" customFormat="1" x14ac:dyDescent="0.3">
      <c r="A668" s="24" t="s">
        <v>697</v>
      </c>
      <c r="B668" s="24" t="s">
        <v>42</v>
      </c>
      <c r="C668" s="24" t="s">
        <v>76</v>
      </c>
      <c r="D668" s="24" t="s">
        <v>66</v>
      </c>
      <c r="E668" s="24" t="s">
        <v>50</v>
      </c>
      <c r="F668" s="25">
        <v>44132</v>
      </c>
      <c r="G668" s="24" t="s">
        <v>1630</v>
      </c>
      <c r="H668" s="24" t="s">
        <v>1647</v>
      </c>
      <c r="I668" s="24">
        <v>2020</v>
      </c>
      <c r="J668" s="24" t="s">
        <v>1648</v>
      </c>
      <c r="K668" s="24" t="s">
        <v>1628</v>
      </c>
      <c r="L668" s="24">
        <v>69</v>
      </c>
      <c r="M668" s="24">
        <v>25</v>
      </c>
      <c r="N668" s="24">
        <v>10</v>
      </c>
      <c r="O668" s="24">
        <v>690</v>
      </c>
      <c r="P668" s="24">
        <v>15</v>
      </c>
      <c r="Q668" s="24">
        <v>1725</v>
      </c>
      <c r="R668" s="24">
        <v>1035</v>
      </c>
      <c r="S668" s="24" t="s">
        <v>1629</v>
      </c>
      <c r="T668" s="24">
        <v>665</v>
      </c>
      <c r="U668" s="24" t="s">
        <v>28</v>
      </c>
      <c r="V668" s="28" t="s">
        <v>1661</v>
      </c>
      <c r="W668" s="24" t="s">
        <v>68</v>
      </c>
      <c r="X668" s="24" t="s">
        <v>47</v>
      </c>
    </row>
    <row r="669" spans="1:24" s="1" customFormat="1" x14ac:dyDescent="0.3">
      <c r="A669" s="24" t="s">
        <v>698</v>
      </c>
      <c r="B669" s="24" t="s">
        <v>63</v>
      </c>
      <c r="C669" s="24" t="s">
        <v>52</v>
      </c>
      <c r="D669" s="24" t="s">
        <v>49</v>
      </c>
      <c r="E669" s="24" t="s">
        <v>38</v>
      </c>
      <c r="F669" s="25">
        <v>44133</v>
      </c>
      <c r="G669" s="24" t="s">
        <v>1631</v>
      </c>
      <c r="H669" s="24" t="s">
        <v>1647</v>
      </c>
      <c r="I669" s="24">
        <v>2020</v>
      </c>
      <c r="J669" s="24" t="s">
        <v>1648</v>
      </c>
      <c r="K669" s="24" t="s">
        <v>1628</v>
      </c>
      <c r="L669" s="24">
        <v>70</v>
      </c>
      <c r="M669" s="24">
        <v>40</v>
      </c>
      <c r="N669" s="24">
        <v>7</v>
      </c>
      <c r="O669" s="24">
        <v>490</v>
      </c>
      <c r="P669" s="24">
        <v>33</v>
      </c>
      <c r="Q669" s="24">
        <v>2800</v>
      </c>
      <c r="R669" s="24">
        <v>2310</v>
      </c>
      <c r="S669" s="24" t="s">
        <v>1629</v>
      </c>
      <c r="T669" s="24">
        <v>311</v>
      </c>
      <c r="U669" s="24" t="s">
        <v>39</v>
      </c>
      <c r="V669" s="28" t="s">
        <v>1660</v>
      </c>
      <c r="W669" s="24" t="s">
        <v>68</v>
      </c>
      <c r="X669" s="24" t="s">
        <v>61</v>
      </c>
    </row>
    <row r="670" spans="1:24" s="1" customFormat="1" x14ac:dyDescent="0.3">
      <c r="A670" s="24" t="s">
        <v>699</v>
      </c>
      <c r="B670" s="24" t="s">
        <v>42</v>
      </c>
      <c r="C670" s="24" t="s">
        <v>25</v>
      </c>
      <c r="D670" s="24" t="s">
        <v>37</v>
      </c>
      <c r="E670" s="24" t="s">
        <v>45</v>
      </c>
      <c r="F670" s="25">
        <v>44134</v>
      </c>
      <c r="G670" s="24" t="s">
        <v>1632</v>
      </c>
      <c r="H670" s="24" t="s">
        <v>1647</v>
      </c>
      <c r="I670" s="24">
        <v>2020</v>
      </c>
      <c r="J670" s="24" t="s">
        <v>1648</v>
      </c>
      <c r="K670" s="24" t="s">
        <v>1628</v>
      </c>
      <c r="L670" s="24">
        <v>84</v>
      </c>
      <c r="M670" s="24">
        <v>5</v>
      </c>
      <c r="N670" s="24">
        <v>2</v>
      </c>
      <c r="O670" s="24">
        <v>168</v>
      </c>
      <c r="P670" s="24">
        <v>3</v>
      </c>
      <c r="Q670" s="24">
        <v>420</v>
      </c>
      <c r="R670" s="24">
        <v>252</v>
      </c>
      <c r="S670" s="24" t="s">
        <v>1629</v>
      </c>
      <c r="T670" s="24">
        <v>86</v>
      </c>
      <c r="U670" s="24" t="s">
        <v>28</v>
      </c>
      <c r="V670" s="28" t="s">
        <v>1661</v>
      </c>
      <c r="W670" s="24" t="s">
        <v>29</v>
      </c>
      <c r="X670" s="24" t="s">
        <v>61</v>
      </c>
    </row>
    <row r="671" spans="1:24" s="1" customFormat="1" x14ac:dyDescent="0.3">
      <c r="A671" s="24" t="s">
        <v>700</v>
      </c>
      <c r="B671" s="24" t="s">
        <v>63</v>
      </c>
      <c r="C671" s="24" t="s">
        <v>33</v>
      </c>
      <c r="D671" s="24" t="s">
        <v>66</v>
      </c>
      <c r="E671" s="24" t="s">
        <v>55</v>
      </c>
      <c r="F671" s="25">
        <v>44135</v>
      </c>
      <c r="G671" s="24" t="s">
        <v>1633</v>
      </c>
      <c r="H671" s="24" t="s">
        <v>1647</v>
      </c>
      <c r="I671" s="24">
        <v>2020</v>
      </c>
      <c r="J671" s="24" t="s">
        <v>1648</v>
      </c>
      <c r="K671" s="24" t="s">
        <v>1634</v>
      </c>
      <c r="L671" s="24">
        <v>21</v>
      </c>
      <c r="M671" s="24">
        <v>25</v>
      </c>
      <c r="N671" s="24">
        <v>10</v>
      </c>
      <c r="O671" s="24">
        <v>210</v>
      </c>
      <c r="P671" s="24">
        <v>15</v>
      </c>
      <c r="Q671" s="24">
        <v>525</v>
      </c>
      <c r="R671" s="24">
        <v>315</v>
      </c>
      <c r="S671" s="24" t="s">
        <v>1629</v>
      </c>
      <c r="T671" s="24">
        <v>853</v>
      </c>
      <c r="U671" s="24" t="s">
        <v>28</v>
      </c>
      <c r="V671" s="28" t="s">
        <v>1660</v>
      </c>
      <c r="W671" s="24" t="s">
        <v>46</v>
      </c>
      <c r="X671" s="24" t="s">
        <v>61</v>
      </c>
    </row>
    <row r="672" spans="1:24" s="1" customFormat="1" x14ac:dyDescent="0.3">
      <c r="A672" s="24" t="s">
        <v>701</v>
      </c>
      <c r="B672" s="24" t="s">
        <v>32</v>
      </c>
      <c r="C672" s="24" t="s">
        <v>25</v>
      </c>
      <c r="D672" s="24" t="s">
        <v>37</v>
      </c>
      <c r="E672" s="24" t="s">
        <v>55</v>
      </c>
      <c r="F672" s="25">
        <v>44136</v>
      </c>
      <c r="G672" s="24" t="s">
        <v>1635</v>
      </c>
      <c r="H672" s="24" t="s">
        <v>1649</v>
      </c>
      <c r="I672" s="24">
        <v>2020</v>
      </c>
      <c r="J672" s="24" t="s">
        <v>1648</v>
      </c>
      <c r="K672" s="24" t="s">
        <v>1634</v>
      </c>
      <c r="L672" s="24">
        <v>18</v>
      </c>
      <c r="M672" s="24">
        <v>5</v>
      </c>
      <c r="N672" s="24">
        <v>2</v>
      </c>
      <c r="O672" s="24">
        <v>36</v>
      </c>
      <c r="P672" s="24">
        <v>3</v>
      </c>
      <c r="Q672" s="24">
        <v>90</v>
      </c>
      <c r="R672" s="24">
        <v>54</v>
      </c>
      <c r="S672" s="24" t="s">
        <v>1629</v>
      </c>
      <c r="T672" s="24">
        <v>779</v>
      </c>
      <c r="U672" s="24" t="s">
        <v>39</v>
      </c>
      <c r="V672" s="28" t="s">
        <v>1660</v>
      </c>
      <c r="W672" s="24" t="s">
        <v>46</v>
      </c>
      <c r="X672" s="24" t="s">
        <v>61</v>
      </c>
    </row>
    <row r="673" spans="1:24" s="1" customFormat="1" x14ac:dyDescent="0.3">
      <c r="A673" s="24" t="s">
        <v>702</v>
      </c>
      <c r="B673" s="24" t="s">
        <v>32</v>
      </c>
      <c r="C673" s="24" t="s">
        <v>76</v>
      </c>
      <c r="D673" s="24" t="s">
        <v>34</v>
      </c>
      <c r="E673" s="24" t="s">
        <v>27</v>
      </c>
      <c r="F673" s="25">
        <v>44137</v>
      </c>
      <c r="G673" s="24" t="s">
        <v>1636</v>
      </c>
      <c r="H673" s="24" t="s">
        <v>1649</v>
      </c>
      <c r="I673" s="24">
        <v>2020</v>
      </c>
      <c r="J673" s="24" t="s">
        <v>1648</v>
      </c>
      <c r="K673" s="24" t="s">
        <v>1628</v>
      </c>
      <c r="L673" s="24">
        <v>12</v>
      </c>
      <c r="M673" s="24">
        <v>5</v>
      </c>
      <c r="N673" s="24">
        <v>3</v>
      </c>
      <c r="O673" s="24">
        <v>36</v>
      </c>
      <c r="P673" s="24">
        <v>2</v>
      </c>
      <c r="Q673" s="24">
        <v>60</v>
      </c>
      <c r="R673" s="24">
        <v>24</v>
      </c>
      <c r="S673" s="24" t="s">
        <v>1629</v>
      </c>
      <c r="T673" s="24">
        <v>492</v>
      </c>
      <c r="U673" s="24" t="s">
        <v>28</v>
      </c>
      <c r="V673" s="28" t="s">
        <v>1660</v>
      </c>
      <c r="W673" s="24" t="s">
        <v>68</v>
      </c>
      <c r="X673" s="24" t="s">
        <v>30</v>
      </c>
    </row>
    <row r="674" spans="1:24" s="1" customFormat="1" x14ac:dyDescent="0.3">
      <c r="A674" s="24" t="s">
        <v>332</v>
      </c>
      <c r="B674" s="24" t="s">
        <v>63</v>
      </c>
      <c r="C674" s="24" t="s">
        <v>33</v>
      </c>
      <c r="D674" s="24" t="s">
        <v>58</v>
      </c>
      <c r="E674" s="24" t="s">
        <v>50</v>
      </c>
      <c r="F674" s="25">
        <v>44138</v>
      </c>
      <c r="G674" s="24" t="s">
        <v>1625</v>
      </c>
      <c r="H674" s="24" t="s">
        <v>1649</v>
      </c>
      <c r="I674" s="24">
        <v>2020</v>
      </c>
      <c r="J674" s="24" t="s">
        <v>1648</v>
      </c>
      <c r="K674" s="24" t="s">
        <v>1628</v>
      </c>
      <c r="L674" s="24">
        <v>59</v>
      </c>
      <c r="M674" s="24">
        <v>10</v>
      </c>
      <c r="N674" s="24">
        <v>4</v>
      </c>
      <c r="O674" s="24">
        <v>236</v>
      </c>
      <c r="P674" s="24">
        <v>6</v>
      </c>
      <c r="Q674" s="24">
        <v>590</v>
      </c>
      <c r="R674" s="24">
        <v>354</v>
      </c>
      <c r="S674" s="24" t="s">
        <v>1629</v>
      </c>
      <c r="T674" s="24">
        <v>514</v>
      </c>
      <c r="U674" s="24" t="s">
        <v>39</v>
      </c>
      <c r="V674" s="28" t="s">
        <v>1660</v>
      </c>
      <c r="W674" s="24" t="s">
        <v>40</v>
      </c>
      <c r="X674" s="24" t="s">
        <v>47</v>
      </c>
    </row>
    <row r="675" spans="1:24" s="1" customFormat="1" x14ac:dyDescent="0.3">
      <c r="A675" s="24" t="s">
        <v>376</v>
      </c>
      <c r="B675" s="24" t="s">
        <v>42</v>
      </c>
      <c r="C675" s="24" t="s">
        <v>36</v>
      </c>
      <c r="D675" s="24" t="s">
        <v>58</v>
      </c>
      <c r="E675" s="24" t="s">
        <v>50</v>
      </c>
      <c r="F675" s="25">
        <v>44139</v>
      </c>
      <c r="G675" s="24" t="s">
        <v>1630</v>
      </c>
      <c r="H675" s="24" t="s">
        <v>1649</v>
      </c>
      <c r="I675" s="24">
        <v>2020</v>
      </c>
      <c r="J675" s="24" t="s">
        <v>1648</v>
      </c>
      <c r="K675" s="24" t="s">
        <v>1628</v>
      </c>
      <c r="L675" s="24">
        <v>50</v>
      </c>
      <c r="M675" s="24">
        <v>10</v>
      </c>
      <c r="N675" s="24">
        <v>4</v>
      </c>
      <c r="O675" s="24">
        <v>200</v>
      </c>
      <c r="P675" s="24">
        <v>6</v>
      </c>
      <c r="Q675" s="24">
        <v>500</v>
      </c>
      <c r="R675" s="24">
        <v>300</v>
      </c>
      <c r="S675" s="24" t="s">
        <v>1629</v>
      </c>
      <c r="T675" s="24">
        <v>271</v>
      </c>
      <c r="U675" s="24" t="s">
        <v>28</v>
      </c>
      <c r="V675" s="28" t="s">
        <v>1660</v>
      </c>
      <c r="W675" s="24" t="s">
        <v>29</v>
      </c>
      <c r="X675" s="24" t="s">
        <v>47</v>
      </c>
    </row>
    <row r="676" spans="1:24" s="1" customFormat="1" x14ac:dyDescent="0.3">
      <c r="A676" s="24" t="s">
        <v>703</v>
      </c>
      <c r="B676" s="24" t="s">
        <v>24</v>
      </c>
      <c r="C676" s="24" t="s">
        <v>54</v>
      </c>
      <c r="D676" s="24" t="s">
        <v>49</v>
      </c>
      <c r="E676" s="24" t="s">
        <v>59</v>
      </c>
      <c r="F676" s="25">
        <v>44140</v>
      </c>
      <c r="G676" s="24" t="s">
        <v>1631</v>
      </c>
      <c r="H676" s="24" t="s">
        <v>1649</v>
      </c>
      <c r="I676" s="24">
        <v>2020</v>
      </c>
      <c r="J676" s="24" t="s">
        <v>1648</v>
      </c>
      <c r="K676" s="24" t="s">
        <v>1628</v>
      </c>
      <c r="L676" s="24">
        <v>24</v>
      </c>
      <c r="M676" s="24">
        <v>40</v>
      </c>
      <c r="N676" s="24">
        <v>7</v>
      </c>
      <c r="O676" s="24">
        <v>168</v>
      </c>
      <c r="P676" s="24">
        <v>33</v>
      </c>
      <c r="Q676" s="24">
        <v>960</v>
      </c>
      <c r="R676" s="24">
        <v>792</v>
      </c>
      <c r="S676" s="24" t="s">
        <v>1629</v>
      </c>
      <c r="T676" s="24">
        <v>338</v>
      </c>
      <c r="U676" s="24" t="s">
        <v>28</v>
      </c>
      <c r="V676" s="28" t="s">
        <v>1661</v>
      </c>
      <c r="W676" s="24" t="s">
        <v>46</v>
      </c>
      <c r="X676" s="24" t="s">
        <v>47</v>
      </c>
    </row>
    <row r="677" spans="1:24" s="1" customFormat="1" x14ac:dyDescent="0.3">
      <c r="A677" s="24" t="s">
        <v>704</v>
      </c>
      <c r="B677" s="24" t="s">
        <v>24</v>
      </c>
      <c r="C677" s="24" t="s">
        <v>33</v>
      </c>
      <c r="D677" s="24" t="s">
        <v>44</v>
      </c>
      <c r="E677" s="24" t="s">
        <v>50</v>
      </c>
      <c r="F677" s="25">
        <v>44141</v>
      </c>
      <c r="G677" s="24" t="s">
        <v>1632</v>
      </c>
      <c r="H677" s="24" t="s">
        <v>1649</v>
      </c>
      <c r="I677" s="24">
        <v>2020</v>
      </c>
      <c r="J677" s="24" t="s">
        <v>1648</v>
      </c>
      <c r="K677" s="24" t="s">
        <v>1628</v>
      </c>
      <c r="L677" s="24">
        <v>24</v>
      </c>
      <c r="M677" s="24">
        <v>15</v>
      </c>
      <c r="N677" s="24">
        <v>5</v>
      </c>
      <c r="O677" s="24">
        <v>120</v>
      </c>
      <c r="P677" s="24">
        <v>10</v>
      </c>
      <c r="Q677" s="24">
        <v>360</v>
      </c>
      <c r="R677" s="24">
        <v>240</v>
      </c>
      <c r="S677" s="24" t="s">
        <v>1629</v>
      </c>
      <c r="T677" s="24">
        <v>585</v>
      </c>
      <c r="U677" s="24" t="s">
        <v>28</v>
      </c>
      <c r="V677" s="28" t="s">
        <v>1661</v>
      </c>
      <c r="W677" s="24" t="s">
        <v>68</v>
      </c>
      <c r="X677" s="24" t="s">
        <v>47</v>
      </c>
    </row>
    <row r="678" spans="1:24" s="1" customFormat="1" x14ac:dyDescent="0.3">
      <c r="A678" s="24" t="s">
        <v>705</v>
      </c>
      <c r="B678" s="24" t="s">
        <v>32</v>
      </c>
      <c r="C678" s="24" t="s">
        <v>70</v>
      </c>
      <c r="D678" s="24" t="s">
        <v>34</v>
      </c>
      <c r="E678" s="24" t="s">
        <v>50</v>
      </c>
      <c r="F678" s="25">
        <v>44142</v>
      </c>
      <c r="G678" s="24" t="s">
        <v>1633</v>
      </c>
      <c r="H678" s="24" t="s">
        <v>1649</v>
      </c>
      <c r="I678" s="24">
        <v>2020</v>
      </c>
      <c r="J678" s="24" t="s">
        <v>1648</v>
      </c>
      <c r="K678" s="24" t="s">
        <v>1634</v>
      </c>
      <c r="L678" s="24">
        <v>57</v>
      </c>
      <c r="M678" s="24">
        <v>5</v>
      </c>
      <c r="N678" s="24">
        <v>3</v>
      </c>
      <c r="O678" s="24">
        <v>171</v>
      </c>
      <c r="P678" s="24">
        <v>2</v>
      </c>
      <c r="Q678" s="24">
        <v>285</v>
      </c>
      <c r="R678" s="24">
        <v>114</v>
      </c>
      <c r="S678" s="24" t="s">
        <v>1629</v>
      </c>
      <c r="T678" s="24">
        <v>225</v>
      </c>
      <c r="U678" s="24" t="s">
        <v>28</v>
      </c>
      <c r="V678" s="28" t="s">
        <v>1660</v>
      </c>
      <c r="W678" s="24" t="s">
        <v>29</v>
      </c>
      <c r="X678" s="24" t="s">
        <v>30</v>
      </c>
    </row>
    <row r="679" spans="1:24" s="1" customFormat="1" x14ac:dyDescent="0.3">
      <c r="A679" s="24" t="s">
        <v>706</v>
      </c>
      <c r="B679" s="24" t="s">
        <v>24</v>
      </c>
      <c r="C679" s="24" t="s">
        <v>76</v>
      </c>
      <c r="D679" s="24" t="s">
        <v>49</v>
      </c>
      <c r="E679" s="24" t="s">
        <v>59</v>
      </c>
      <c r="F679" s="25">
        <v>44143</v>
      </c>
      <c r="G679" s="24" t="s">
        <v>1635</v>
      </c>
      <c r="H679" s="24" t="s">
        <v>1649</v>
      </c>
      <c r="I679" s="24">
        <v>2020</v>
      </c>
      <c r="J679" s="24" t="s">
        <v>1648</v>
      </c>
      <c r="K679" s="24" t="s">
        <v>1634</v>
      </c>
      <c r="L679" s="24">
        <v>23</v>
      </c>
      <c r="M679" s="24">
        <v>40</v>
      </c>
      <c r="N679" s="24">
        <v>7</v>
      </c>
      <c r="O679" s="24">
        <v>161</v>
      </c>
      <c r="P679" s="24">
        <v>33</v>
      </c>
      <c r="Q679" s="24">
        <v>920</v>
      </c>
      <c r="R679" s="24">
        <v>759</v>
      </c>
      <c r="S679" s="24" t="s">
        <v>1629</v>
      </c>
      <c r="T679" s="24">
        <v>235</v>
      </c>
      <c r="U679" s="24" t="s">
        <v>39</v>
      </c>
      <c r="V679" s="28" t="s">
        <v>1661</v>
      </c>
      <c r="W679" s="24" t="s">
        <v>29</v>
      </c>
      <c r="X679" s="24" t="s">
        <v>47</v>
      </c>
    </row>
    <row r="680" spans="1:24" s="1" customFormat="1" x14ac:dyDescent="0.3">
      <c r="A680" s="24" t="s">
        <v>707</v>
      </c>
      <c r="B680" s="24" t="s">
        <v>32</v>
      </c>
      <c r="C680" s="24" t="s">
        <v>76</v>
      </c>
      <c r="D680" s="24" t="s">
        <v>44</v>
      </c>
      <c r="E680" s="24" t="s">
        <v>27</v>
      </c>
      <c r="F680" s="25">
        <v>44144</v>
      </c>
      <c r="G680" s="24" t="s">
        <v>1636</v>
      </c>
      <c r="H680" s="24" t="s">
        <v>1649</v>
      </c>
      <c r="I680" s="24">
        <v>2020</v>
      </c>
      <c r="J680" s="24" t="s">
        <v>1648</v>
      </c>
      <c r="K680" s="24" t="s">
        <v>1628</v>
      </c>
      <c r="L680" s="24">
        <v>92</v>
      </c>
      <c r="M680" s="24">
        <v>15</v>
      </c>
      <c r="N680" s="24">
        <v>5</v>
      </c>
      <c r="O680" s="24">
        <v>460</v>
      </c>
      <c r="P680" s="24">
        <v>10</v>
      </c>
      <c r="Q680" s="24">
        <v>1380</v>
      </c>
      <c r="R680" s="24">
        <v>920</v>
      </c>
      <c r="S680" s="24" t="s">
        <v>1629</v>
      </c>
      <c r="T680" s="24">
        <v>337</v>
      </c>
      <c r="U680" s="24" t="s">
        <v>39</v>
      </c>
      <c r="V680" s="28" t="s">
        <v>1660</v>
      </c>
      <c r="W680" s="24" t="s">
        <v>68</v>
      </c>
      <c r="X680" s="24" t="s">
        <v>30</v>
      </c>
    </row>
    <row r="681" spans="1:24" s="1" customFormat="1" x14ac:dyDescent="0.3">
      <c r="A681" s="24" t="s">
        <v>708</v>
      </c>
      <c r="B681" s="24" t="s">
        <v>32</v>
      </c>
      <c r="C681" s="24" t="s">
        <v>43</v>
      </c>
      <c r="D681" s="24" t="s">
        <v>26</v>
      </c>
      <c r="E681" s="24" t="s">
        <v>55</v>
      </c>
      <c r="F681" s="25">
        <v>44145</v>
      </c>
      <c r="G681" s="24" t="s">
        <v>1625</v>
      </c>
      <c r="H681" s="24" t="s">
        <v>1649</v>
      </c>
      <c r="I681" s="24">
        <v>2020</v>
      </c>
      <c r="J681" s="24" t="s">
        <v>1648</v>
      </c>
      <c r="K681" s="24" t="s">
        <v>1628</v>
      </c>
      <c r="L681" s="24">
        <v>45</v>
      </c>
      <c r="M681" s="24">
        <v>5</v>
      </c>
      <c r="N681" s="24">
        <v>2</v>
      </c>
      <c r="O681" s="24">
        <v>90</v>
      </c>
      <c r="P681" s="24">
        <v>3</v>
      </c>
      <c r="Q681" s="24">
        <v>225</v>
      </c>
      <c r="R681" s="24">
        <v>135</v>
      </c>
      <c r="S681" s="24" t="s">
        <v>1629</v>
      </c>
      <c r="T681" s="24">
        <v>221</v>
      </c>
      <c r="U681" s="24" t="s">
        <v>28</v>
      </c>
      <c r="V681" s="28" t="s">
        <v>1661</v>
      </c>
      <c r="W681" s="24" t="s">
        <v>68</v>
      </c>
      <c r="X681" s="24" t="s">
        <v>30</v>
      </c>
    </row>
    <row r="682" spans="1:24" s="1" customFormat="1" x14ac:dyDescent="0.3">
      <c r="A682" s="24" t="s">
        <v>709</v>
      </c>
      <c r="B682" s="24" t="s">
        <v>24</v>
      </c>
      <c r="C682" s="24" t="s">
        <v>72</v>
      </c>
      <c r="D682" s="24" t="s">
        <v>49</v>
      </c>
      <c r="E682" s="24" t="s">
        <v>59</v>
      </c>
      <c r="F682" s="25">
        <v>44146</v>
      </c>
      <c r="G682" s="24" t="s">
        <v>1630</v>
      </c>
      <c r="H682" s="24" t="s">
        <v>1649</v>
      </c>
      <c r="I682" s="24">
        <v>2020</v>
      </c>
      <c r="J682" s="24" t="s">
        <v>1648</v>
      </c>
      <c r="K682" s="24" t="s">
        <v>1628</v>
      </c>
      <c r="L682" s="24">
        <v>29</v>
      </c>
      <c r="M682" s="24">
        <v>40</v>
      </c>
      <c r="N682" s="24">
        <v>7</v>
      </c>
      <c r="O682" s="24">
        <v>203</v>
      </c>
      <c r="P682" s="24">
        <v>33</v>
      </c>
      <c r="Q682" s="24">
        <v>1160</v>
      </c>
      <c r="R682" s="24">
        <v>957</v>
      </c>
      <c r="S682" s="24" t="s">
        <v>1629</v>
      </c>
      <c r="T682" s="24">
        <v>971</v>
      </c>
      <c r="U682" s="24" t="s">
        <v>28</v>
      </c>
      <c r="V682" s="28" t="s">
        <v>1661</v>
      </c>
      <c r="W682" s="24" t="s">
        <v>40</v>
      </c>
      <c r="X682" s="24" t="s">
        <v>61</v>
      </c>
    </row>
    <row r="683" spans="1:24" s="1" customFormat="1" x14ac:dyDescent="0.3">
      <c r="A683" s="24" t="s">
        <v>710</v>
      </c>
      <c r="B683" s="24" t="s">
        <v>24</v>
      </c>
      <c r="C683" s="24" t="s">
        <v>76</v>
      </c>
      <c r="D683" s="24" t="s">
        <v>44</v>
      </c>
      <c r="E683" s="24" t="s">
        <v>27</v>
      </c>
      <c r="F683" s="25">
        <v>44147</v>
      </c>
      <c r="G683" s="24" t="s">
        <v>1631</v>
      </c>
      <c r="H683" s="24" t="s">
        <v>1649</v>
      </c>
      <c r="I683" s="24">
        <v>2020</v>
      </c>
      <c r="J683" s="24" t="s">
        <v>1648</v>
      </c>
      <c r="K683" s="24" t="s">
        <v>1628</v>
      </c>
      <c r="L683" s="24">
        <v>88</v>
      </c>
      <c r="M683" s="24">
        <v>15</v>
      </c>
      <c r="N683" s="24">
        <v>5</v>
      </c>
      <c r="O683" s="24">
        <v>440</v>
      </c>
      <c r="P683" s="24">
        <v>10</v>
      </c>
      <c r="Q683" s="24">
        <v>1320</v>
      </c>
      <c r="R683" s="24">
        <v>880</v>
      </c>
      <c r="S683" s="24" t="s">
        <v>1629</v>
      </c>
      <c r="T683" s="24">
        <v>66</v>
      </c>
      <c r="U683" s="24" t="s">
        <v>39</v>
      </c>
      <c r="V683" s="28" t="s">
        <v>1660</v>
      </c>
      <c r="W683" s="24" t="s">
        <v>68</v>
      </c>
      <c r="X683" s="24" t="s">
        <v>30</v>
      </c>
    </row>
    <row r="684" spans="1:24" s="1" customFormat="1" x14ac:dyDescent="0.3">
      <c r="A684" s="24" t="s">
        <v>711</v>
      </c>
      <c r="B684" s="24" t="s">
        <v>63</v>
      </c>
      <c r="C684" s="24" t="s">
        <v>25</v>
      </c>
      <c r="D684" s="24" t="s">
        <v>44</v>
      </c>
      <c r="E684" s="24" t="s">
        <v>55</v>
      </c>
      <c r="F684" s="25">
        <v>44148</v>
      </c>
      <c r="G684" s="24" t="s">
        <v>1632</v>
      </c>
      <c r="H684" s="24" t="s">
        <v>1649</v>
      </c>
      <c r="I684" s="24">
        <v>2020</v>
      </c>
      <c r="J684" s="24" t="s">
        <v>1648</v>
      </c>
      <c r="K684" s="24" t="s">
        <v>1628</v>
      </c>
      <c r="L684" s="24">
        <v>94</v>
      </c>
      <c r="M684" s="24">
        <v>15</v>
      </c>
      <c r="N684" s="24">
        <v>5</v>
      </c>
      <c r="O684" s="24">
        <v>470</v>
      </c>
      <c r="P684" s="24">
        <v>10</v>
      </c>
      <c r="Q684" s="24">
        <v>1410</v>
      </c>
      <c r="R684" s="24">
        <v>940</v>
      </c>
      <c r="S684" s="24" t="s">
        <v>1629</v>
      </c>
      <c r="T684" s="24">
        <v>997</v>
      </c>
      <c r="U684" s="24" t="s">
        <v>28</v>
      </c>
      <c r="V684" s="28" t="s">
        <v>1661</v>
      </c>
      <c r="W684" s="24" t="s">
        <v>40</v>
      </c>
      <c r="X684" s="24" t="s">
        <v>47</v>
      </c>
    </row>
    <row r="685" spans="1:24" s="1" customFormat="1" x14ac:dyDescent="0.3">
      <c r="A685" s="24" t="s">
        <v>712</v>
      </c>
      <c r="B685" s="24" t="s">
        <v>63</v>
      </c>
      <c r="C685" s="24" t="s">
        <v>52</v>
      </c>
      <c r="D685" s="24" t="s">
        <v>26</v>
      </c>
      <c r="E685" s="24" t="s">
        <v>50</v>
      </c>
      <c r="F685" s="25">
        <v>44149</v>
      </c>
      <c r="G685" s="24" t="s">
        <v>1633</v>
      </c>
      <c r="H685" s="24" t="s">
        <v>1649</v>
      </c>
      <c r="I685" s="24">
        <v>2020</v>
      </c>
      <c r="J685" s="24" t="s">
        <v>1648</v>
      </c>
      <c r="K685" s="24" t="s">
        <v>1634</v>
      </c>
      <c r="L685" s="24">
        <v>54</v>
      </c>
      <c r="M685" s="24">
        <v>5</v>
      </c>
      <c r="N685" s="24">
        <v>2</v>
      </c>
      <c r="O685" s="24">
        <v>108</v>
      </c>
      <c r="P685" s="24">
        <v>3</v>
      </c>
      <c r="Q685" s="24">
        <v>270</v>
      </c>
      <c r="R685" s="24">
        <v>162</v>
      </c>
      <c r="S685" s="24" t="s">
        <v>1629</v>
      </c>
      <c r="T685" s="24">
        <v>472</v>
      </c>
      <c r="U685" s="24" t="s">
        <v>28</v>
      </c>
      <c r="V685" s="28" t="s">
        <v>1660</v>
      </c>
      <c r="W685" s="24" t="s">
        <v>40</v>
      </c>
      <c r="X685" s="24" t="s">
        <v>30</v>
      </c>
    </row>
    <row r="686" spans="1:24" s="1" customFormat="1" x14ac:dyDescent="0.3">
      <c r="A686" s="24" t="s">
        <v>713</v>
      </c>
      <c r="B686" s="24" t="s">
        <v>32</v>
      </c>
      <c r="C686" s="24" t="s">
        <v>72</v>
      </c>
      <c r="D686" s="24" t="s">
        <v>44</v>
      </c>
      <c r="E686" s="24" t="s">
        <v>38</v>
      </c>
      <c r="F686" s="25">
        <v>44150</v>
      </c>
      <c r="G686" s="24" t="s">
        <v>1635</v>
      </c>
      <c r="H686" s="24" t="s">
        <v>1649</v>
      </c>
      <c r="I686" s="24">
        <v>2020</v>
      </c>
      <c r="J686" s="24" t="s">
        <v>1648</v>
      </c>
      <c r="K686" s="24" t="s">
        <v>1634</v>
      </c>
      <c r="L686" s="24">
        <v>11</v>
      </c>
      <c r="M686" s="24">
        <v>15</v>
      </c>
      <c r="N686" s="24">
        <v>5</v>
      </c>
      <c r="O686" s="24">
        <v>55</v>
      </c>
      <c r="P686" s="24">
        <v>10</v>
      </c>
      <c r="Q686" s="24">
        <v>165</v>
      </c>
      <c r="R686" s="24">
        <v>110</v>
      </c>
      <c r="S686" s="24" t="s">
        <v>1629</v>
      </c>
      <c r="T686" s="24">
        <v>987</v>
      </c>
      <c r="U686" s="24" t="s">
        <v>28</v>
      </c>
      <c r="V686" s="28" t="s">
        <v>1660</v>
      </c>
      <c r="W686" s="24" t="s">
        <v>40</v>
      </c>
      <c r="X686" s="24" t="s">
        <v>61</v>
      </c>
    </row>
    <row r="687" spans="1:24" s="1" customFormat="1" x14ac:dyDescent="0.3">
      <c r="A687" s="24" t="s">
        <v>714</v>
      </c>
      <c r="B687" s="24" t="s">
        <v>24</v>
      </c>
      <c r="C687" s="24" t="s">
        <v>70</v>
      </c>
      <c r="D687" s="24" t="s">
        <v>26</v>
      </c>
      <c r="E687" s="24" t="s">
        <v>50</v>
      </c>
      <c r="F687" s="25">
        <v>44151</v>
      </c>
      <c r="G687" s="24" t="s">
        <v>1636</v>
      </c>
      <c r="H687" s="24" t="s">
        <v>1649</v>
      </c>
      <c r="I687" s="24">
        <v>2020</v>
      </c>
      <c r="J687" s="24" t="s">
        <v>1648</v>
      </c>
      <c r="K687" s="24" t="s">
        <v>1628</v>
      </c>
      <c r="L687" s="24">
        <v>16</v>
      </c>
      <c r="M687" s="24">
        <v>5</v>
      </c>
      <c r="N687" s="24">
        <v>2</v>
      </c>
      <c r="O687" s="24">
        <v>32</v>
      </c>
      <c r="P687" s="24">
        <v>3</v>
      </c>
      <c r="Q687" s="24">
        <v>80</v>
      </c>
      <c r="R687" s="24">
        <v>48</v>
      </c>
      <c r="S687" s="24" t="s">
        <v>1629</v>
      </c>
      <c r="T687" s="24">
        <v>539</v>
      </c>
      <c r="U687" s="24" t="s">
        <v>28</v>
      </c>
      <c r="V687" s="28" t="s">
        <v>1661</v>
      </c>
      <c r="W687" s="24" t="s">
        <v>46</v>
      </c>
      <c r="X687" s="24" t="s">
        <v>30</v>
      </c>
    </row>
    <row r="688" spans="1:24" s="1" customFormat="1" x14ac:dyDescent="0.3">
      <c r="A688" s="24" t="s">
        <v>715</v>
      </c>
      <c r="B688" s="24" t="s">
        <v>42</v>
      </c>
      <c r="C688" s="24" t="s">
        <v>76</v>
      </c>
      <c r="D688" s="24" t="s">
        <v>44</v>
      </c>
      <c r="E688" s="24" t="s">
        <v>55</v>
      </c>
      <c r="F688" s="25">
        <v>44152</v>
      </c>
      <c r="G688" s="24" t="s">
        <v>1625</v>
      </c>
      <c r="H688" s="24" t="s">
        <v>1649</v>
      </c>
      <c r="I688" s="24">
        <v>2020</v>
      </c>
      <c r="J688" s="24" t="s">
        <v>1648</v>
      </c>
      <c r="K688" s="24" t="s">
        <v>1628</v>
      </c>
      <c r="L688" s="24">
        <v>51</v>
      </c>
      <c r="M688" s="24">
        <v>15</v>
      </c>
      <c r="N688" s="24">
        <v>5</v>
      </c>
      <c r="O688" s="24">
        <v>255</v>
      </c>
      <c r="P688" s="24">
        <v>10</v>
      </c>
      <c r="Q688" s="24">
        <v>765</v>
      </c>
      <c r="R688" s="24">
        <v>510</v>
      </c>
      <c r="S688" s="24" t="s">
        <v>1629</v>
      </c>
      <c r="T688" s="24">
        <v>953</v>
      </c>
      <c r="U688" s="24" t="s">
        <v>39</v>
      </c>
      <c r="V688" s="28" t="s">
        <v>1661</v>
      </c>
      <c r="W688" s="24" t="s">
        <v>29</v>
      </c>
      <c r="X688" s="24" t="s">
        <v>30</v>
      </c>
    </row>
    <row r="689" spans="1:24" s="1" customFormat="1" x14ac:dyDescent="0.3">
      <c r="A689" s="24" t="s">
        <v>716</v>
      </c>
      <c r="B689" s="24" t="s">
        <v>24</v>
      </c>
      <c r="C689" s="24" t="s">
        <v>43</v>
      </c>
      <c r="D689" s="24" t="s">
        <v>49</v>
      </c>
      <c r="E689" s="24" t="s">
        <v>45</v>
      </c>
      <c r="F689" s="25">
        <v>44153</v>
      </c>
      <c r="G689" s="24" t="s">
        <v>1630</v>
      </c>
      <c r="H689" s="24" t="s">
        <v>1649</v>
      </c>
      <c r="I689" s="24">
        <v>2020</v>
      </c>
      <c r="J689" s="24" t="s">
        <v>1648</v>
      </c>
      <c r="K689" s="24" t="s">
        <v>1628</v>
      </c>
      <c r="L689" s="24">
        <v>39</v>
      </c>
      <c r="M689" s="24">
        <v>40</v>
      </c>
      <c r="N689" s="24">
        <v>7</v>
      </c>
      <c r="O689" s="24">
        <v>273</v>
      </c>
      <c r="P689" s="24">
        <v>33</v>
      </c>
      <c r="Q689" s="24">
        <v>1560</v>
      </c>
      <c r="R689" s="24">
        <v>1287</v>
      </c>
      <c r="S689" s="24" t="s">
        <v>1629</v>
      </c>
      <c r="T689" s="24">
        <v>990</v>
      </c>
      <c r="U689" s="24" t="s">
        <v>28</v>
      </c>
      <c r="V689" s="28" t="s">
        <v>1660</v>
      </c>
      <c r="W689" s="24" t="s">
        <v>29</v>
      </c>
      <c r="X689" s="24" t="s">
        <v>61</v>
      </c>
    </row>
    <row r="690" spans="1:24" s="1" customFormat="1" x14ac:dyDescent="0.3">
      <c r="A690" s="24" t="s">
        <v>717</v>
      </c>
      <c r="B690" s="24" t="s">
        <v>24</v>
      </c>
      <c r="C690" s="24" t="s">
        <v>43</v>
      </c>
      <c r="D690" s="24" t="s">
        <v>58</v>
      </c>
      <c r="E690" s="24" t="s">
        <v>50</v>
      </c>
      <c r="F690" s="25">
        <v>44154</v>
      </c>
      <c r="G690" s="24" t="s">
        <v>1631</v>
      </c>
      <c r="H690" s="24" t="s">
        <v>1649</v>
      </c>
      <c r="I690" s="24">
        <v>2020</v>
      </c>
      <c r="J690" s="24" t="s">
        <v>1648</v>
      </c>
      <c r="K690" s="24" t="s">
        <v>1628</v>
      </c>
      <c r="L690" s="24">
        <v>29</v>
      </c>
      <c r="M690" s="24">
        <v>10</v>
      </c>
      <c r="N690" s="24">
        <v>4</v>
      </c>
      <c r="O690" s="24">
        <v>116</v>
      </c>
      <c r="P690" s="24">
        <v>6</v>
      </c>
      <c r="Q690" s="24">
        <v>290</v>
      </c>
      <c r="R690" s="24">
        <v>174</v>
      </c>
      <c r="S690" s="24" t="s">
        <v>1629</v>
      </c>
      <c r="T690" s="24">
        <v>681</v>
      </c>
      <c r="U690" s="24" t="s">
        <v>39</v>
      </c>
      <c r="V690" s="28" t="s">
        <v>1660</v>
      </c>
      <c r="W690" s="24" t="s">
        <v>46</v>
      </c>
      <c r="X690" s="24" t="s">
        <v>61</v>
      </c>
    </row>
    <row r="691" spans="1:24" s="1" customFormat="1" x14ac:dyDescent="0.3">
      <c r="A691" s="24" t="s">
        <v>718</v>
      </c>
      <c r="B691" s="24" t="s">
        <v>24</v>
      </c>
      <c r="C691" s="24" t="s">
        <v>52</v>
      </c>
      <c r="D691" s="24" t="s">
        <v>37</v>
      </c>
      <c r="E691" s="24" t="s">
        <v>27</v>
      </c>
      <c r="F691" s="25">
        <v>44155</v>
      </c>
      <c r="G691" s="24" t="s">
        <v>1632</v>
      </c>
      <c r="H691" s="24" t="s">
        <v>1649</v>
      </c>
      <c r="I691" s="24">
        <v>2020</v>
      </c>
      <c r="J691" s="24" t="s">
        <v>1648</v>
      </c>
      <c r="K691" s="24" t="s">
        <v>1628</v>
      </c>
      <c r="L691" s="24">
        <v>35</v>
      </c>
      <c r="M691" s="24">
        <v>5</v>
      </c>
      <c r="N691" s="24">
        <v>2</v>
      </c>
      <c r="O691" s="24">
        <v>70</v>
      </c>
      <c r="P691" s="24">
        <v>3</v>
      </c>
      <c r="Q691" s="24">
        <v>175</v>
      </c>
      <c r="R691" s="24">
        <v>105</v>
      </c>
      <c r="S691" s="24" t="s">
        <v>1629</v>
      </c>
      <c r="T691" s="24">
        <v>695</v>
      </c>
      <c r="U691" s="24" t="s">
        <v>39</v>
      </c>
      <c r="V691" s="28" t="s">
        <v>1660</v>
      </c>
      <c r="W691" s="24" t="s">
        <v>40</v>
      </c>
      <c r="X691" s="24" t="s">
        <v>47</v>
      </c>
    </row>
    <row r="692" spans="1:24" s="1" customFormat="1" x14ac:dyDescent="0.3">
      <c r="A692" s="24" t="s">
        <v>719</v>
      </c>
      <c r="B692" s="24" t="s">
        <v>32</v>
      </c>
      <c r="C692" s="24" t="s">
        <v>54</v>
      </c>
      <c r="D692" s="24" t="s">
        <v>49</v>
      </c>
      <c r="E692" s="24" t="s">
        <v>50</v>
      </c>
      <c r="F692" s="25">
        <v>44156</v>
      </c>
      <c r="G692" s="24" t="s">
        <v>1633</v>
      </c>
      <c r="H692" s="24" t="s">
        <v>1649</v>
      </c>
      <c r="I692" s="24">
        <v>2020</v>
      </c>
      <c r="J692" s="24" t="s">
        <v>1648</v>
      </c>
      <c r="K692" s="24" t="s">
        <v>1634</v>
      </c>
      <c r="L692" s="24">
        <v>78</v>
      </c>
      <c r="M692" s="24">
        <v>40</v>
      </c>
      <c r="N692" s="24">
        <v>7</v>
      </c>
      <c r="O692" s="24">
        <v>546</v>
      </c>
      <c r="P692" s="24">
        <v>33</v>
      </c>
      <c r="Q692" s="24">
        <v>3120</v>
      </c>
      <c r="R692" s="24">
        <v>2574</v>
      </c>
      <c r="S692" s="24" t="s">
        <v>1629</v>
      </c>
      <c r="T692" s="24">
        <v>904</v>
      </c>
      <c r="U692" s="24" t="s">
        <v>39</v>
      </c>
      <c r="V692" s="28" t="s">
        <v>1661</v>
      </c>
      <c r="W692" s="24" t="s">
        <v>68</v>
      </c>
      <c r="X692" s="24" t="s">
        <v>30</v>
      </c>
    </row>
    <row r="693" spans="1:24" s="1" customFormat="1" x14ac:dyDescent="0.3">
      <c r="A693" s="24" t="s">
        <v>720</v>
      </c>
      <c r="B693" s="24" t="s">
        <v>24</v>
      </c>
      <c r="C693" s="24" t="s">
        <v>76</v>
      </c>
      <c r="D693" s="24" t="s">
        <v>44</v>
      </c>
      <c r="E693" s="24" t="s">
        <v>50</v>
      </c>
      <c r="F693" s="25">
        <v>44157</v>
      </c>
      <c r="G693" s="24" t="s">
        <v>1635</v>
      </c>
      <c r="H693" s="24" t="s">
        <v>1649</v>
      </c>
      <c r="I693" s="24">
        <v>2020</v>
      </c>
      <c r="J693" s="24" t="s">
        <v>1648</v>
      </c>
      <c r="K693" s="24" t="s">
        <v>1634</v>
      </c>
      <c r="L693" s="24">
        <v>95</v>
      </c>
      <c r="M693" s="24">
        <v>15</v>
      </c>
      <c r="N693" s="24">
        <v>5</v>
      </c>
      <c r="O693" s="24">
        <v>475</v>
      </c>
      <c r="P693" s="24">
        <v>10</v>
      </c>
      <c r="Q693" s="24">
        <v>1425</v>
      </c>
      <c r="R693" s="24">
        <v>950</v>
      </c>
      <c r="S693" s="24" t="s">
        <v>1629</v>
      </c>
      <c r="T693" s="24">
        <v>863</v>
      </c>
      <c r="U693" s="24" t="s">
        <v>28</v>
      </c>
      <c r="V693" s="28" t="s">
        <v>1661</v>
      </c>
      <c r="W693" s="24" t="s">
        <v>46</v>
      </c>
      <c r="X693" s="24" t="s">
        <v>30</v>
      </c>
    </row>
    <row r="694" spans="1:24" s="1" customFormat="1" x14ac:dyDescent="0.3">
      <c r="A694" s="24" t="s">
        <v>721</v>
      </c>
      <c r="B694" s="24" t="s">
        <v>42</v>
      </c>
      <c r="C694" s="24" t="s">
        <v>52</v>
      </c>
      <c r="D694" s="24" t="s">
        <v>58</v>
      </c>
      <c r="E694" s="24" t="s">
        <v>55</v>
      </c>
      <c r="F694" s="25">
        <v>44158</v>
      </c>
      <c r="G694" s="24" t="s">
        <v>1636</v>
      </c>
      <c r="H694" s="24" t="s">
        <v>1649</v>
      </c>
      <c r="I694" s="24">
        <v>2020</v>
      </c>
      <c r="J694" s="24" t="s">
        <v>1648</v>
      </c>
      <c r="K694" s="24" t="s">
        <v>1628</v>
      </c>
      <c r="L694" s="24">
        <v>68</v>
      </c>
      <c r="M694" s="24">
        <v>10</v>
      </c>
      <c r="N694" s="24">
        <v>4</v>
      </c>
      <c r="O694" s="24">
        <v>272</v>
      </c>
      <c r="P694" s="24">
        <v>6</v>
      </c>
      <c r="Q694" s="24">
        <v>680</v>
      </c>
      <c r="R694" s="24">
        <v>408</v>
      </c>
      <c r="S694" s="24" t="s">
        <v>1629</v>
      </c>
      <c r="T694" s="24">
        <v>38</v>
      </c>
      <c r="U694" s="24" t="s">
        <v>28</v>
      </c>
      <c r="V694" s="28" t="s">
        <v>1661</v>
      </c>
      <c r="W694" s="24" t="s">
        <v>29</v>
      </c>
      <c r="X694" s="24" t="s">
        <v>61</v>
      </c>
    </row>
    <row r="695" spans="1:24" s="1" customFormat="1" x14ac:dyDescent="0.3">
      <c r="A695" s="24" t="s">
        <v>722</v>
      </c>
      <c r="B695" s="24" t="s">
        <v>24</v>
      </c>
      <c r="C695" s="24" t="s">
        <v>76</v>
      </c>
      <c r="D695" s="24" t="s">
        <v>44</v>
      </c>
      <c r="E695" s="24" t="s">
        <v>27</v>
      </c>
      <c r="F695" s="25">
        <v>44159</v>
      </c>
      <c r="G695" s="24" t="s">
        <v>1625</v>
      </c>
      <c r="H695" s="24" t="s">
        <v>1649</v>
      </c>
      <c r="I695" s="24">
        <v>2020</v>
      </c>
      <c r="J695" s="24" t="s">
        <v>1648</v>
      </c>
      <c r="K695" s="24" t="s">
        <v>1628</v>
      </c>
      <c r="L695" s="24">
        <v>10</v>
      </c>
      <c r="M695" s="24">
        <v>15</v>
      </c>
      <c r="N695" s="24">
        <v>5</v>
      </c>
      <c r="O695" s="24">
        <v>50</v>
      </c>
      <c r="P695" s="24">
        <v>10</v>
      </c>
      <c r="Q695" s="24">
        <v>150</v>
      </c>
      <c r="R695" s="24">
        <v>100</v>
      </c>
      <c r="S695" s="24" t="s">
        <v>1629</v>
      </c>
      <c r="T695" s="24">
        <v>10</v>
      </c>
      <c r="U695" s="24" t="s">
        <v>39</v>
      </c>
      <c r="V695" s="28" t="s">
        <v>1660</v>
      </c>
      <c r="W695" s="24" t="s">
        <v>29</v>
      </c>
      <c r="X695" s="24" t="s">
        <v>61</v>
      </c>
    </row>
    <row r="696" spans="1:24" s="1" customFormat="1" x14ac:dyDescent="0.3">
      <c r="A696" s="24" t="s">
        <v>723</v>
      </c>
      <c r="B696" s="24" t="s">
        <v>24</v>
      </c>
      <c r="C696" s="24" t="s">
        <v>43</v>
      </c>
      <c r="D696" s="24" t="s">
        <v>44</v>
      </c>
      <c r="E696" s="24" t="s">
        <v>59</v>
      </c>
      <c r="F696" s="25">
        <v>44160</v>
      </c>
      <c r="G696" s="24" t="s">
        <v>1630</v>
      </c>
      <c r="H696" s="24" t="s">
        <v>1649</v>
      </c>
      <c r="I696" s="24">
        <v>2020</v>
      </c>
      <c r="J696" s="24" t="s">
        <v>1648</v>
      </c>
      <c r="K696" s="24" t="s">
        <v>1628</v>
      </c>
      <c r="L696" s="24">
        <v>42</v>
      </c>
      <c r="M696" s="24">
        <v>15</v>
      </c>
      <c r="N696" s="24">
        <v>5</v>
      </c>
      <c r="O696" s="24">
        <v>210</v>
      </c>
      <c r="P696" s="24">
        <v>10</v>
      </c>
      <c r="Q696" s="24">
        <v>630</v>
      </c>
      <c r="R696" s="24">
        <v>420</v>
      </c>
      <c r="S696" s="24" t="s">
        <v>1629</v>
      </c>
      <c r="T696" s="24">
        <v>510</v>
      </c>
      <c r="U696" s="24" t="s">
        <v>39</v>
      </c>
      <c r="V696" s="28" t="s">
        <v>1660</v>
      </c>
      <c r="W696" s="24" t="s">
        <v>46</v>
      </c>
      <c r="X696" s="24" t="s">
        <v>47</v>
      </c>
    </row>
    <row r="697" spans="1:24" s="1" customFormat="1" x14ac:dyDescent="0.3">
      <c r="A697" s="24" t="s">
        <v>724</v>
      </c>
      <c r="B697" s="24" t="s">
        <v>24</v>
      </c>
      <c r="C697" s="24" t="s">
        <v>54</v>
      </c>
      <c r="D697" s="24" t="s">
        <v>58</v>
      </c>
      <c r="E697" s="24" t="s">
        <v>27</v>
      </c>
      <c r="F697" s="25">
        <v>44161</v>
      </c>
      <c r="G697" s="24" t="s">
        <v>1631</v>
      </c>
      <c r="H697" s="24" t="s">
        <v>1649</v>
      </c>
      <c r="I697" s="24">
        <v>2020</v>
      </c>
      <c r="J697" s="24" t="s">
        <v>1648</v>
      </c>
      <c r="K697" s="24" t="s">
        <v>1628</v>
      </c>
      <c r="L697" s="24">
        <v>96</v>
      </c>
      <c r="M697" s="24">
        <v>10</v>
      </c>
      <c r="N697" s="24">
        <v>4</v>
      </c>
      <c r="O697" s="24">
        <v>384</v>
      </c>
      <c r="P697" s="24">
        <v>6</v>
      </c>
      <c r="Q697" s="24">
        <v>960</v>
      </c>
      <c r="R697" s="24">
        <v>576</v>
      </c>
      <c r="S697" s="24" t="s">
        <v>1629</v>
      </c>
      <c r="T697" s="24">
        <v>417</v>
      </c>
      <c r="U697" s="24" t="s">
        <v>28</v>
      </c>
      <c r="V697" s="28" t="s">
        <v>1661</v>
      </c>
      <c r="W697" s="24" t="s">
        <v>68</v>
      </c>
      <c r="X697" s="24" t="s">
        <v>47</v>
      </c>
    </row>
    <row r="698" spans="1:24" s="1" customFormat="1" x14ac:dyDescent="0.3">
      <c r="A698" s="24" t="s">
        <v>685</v>
      </c>
      <c r="B698" s="24" t="s">
        <v>63</v>
      </c>
      <c r="C698" s="24" t="s">
        <v>43</v>
      </c>
      <c r="D698" s="24" t="s">
        <v>26</v>
      </c>
      <c r="E698" s="24" t="s">
        <v>50</v>
      </c>
      <c r="F698" s="25">
        <v>44162</v>
      </c>
      <c r="G698" s="24" t="s">
        <v>1632</v>
      </c>
      <c r="H698" s="24" t="s">
        <v>1649</v>
      </c>
      <c r="I698" s="24">
        <v>2020</v>
      </c>
      <c r="J698" s="24" t="s">
        <v>1648</v>
      </c>
      <c r="K698" s="24" t="s">
        <v>1628</v>
      </c>
      <c r="L698" s="24">
        <v>47</v>
      </c>
      <c r="M698" s="24">
        <v>5</v>
      </c>
      <c r="N698" s="24">
        <v>2</v>
      </c>
      <c r="O698" s="24">
        <v>94</v>
      </c>
      <c r="P698" s="24">
        <v>3</v>
      </c>
      <c r="Q698" s="24">
        <v>235</v>
      </c>
      <c r="R698" s="24">
        <v>141</v>
      </c>
      <c r="S698" s="24" t="s">
        <v>1629</v>
      </c>
      <c r="T698" s="24">
        <v>434</v>
      </c>
      <c r="U698" s="24" t="s">
        <v>28</v>
      </c>
      <c r="V698" s="28" t="s">
        <v>1660</v>
      </c>
      <c r="W698" s="24" t="s">
        <v>29</v>
      </c>
      <c r="X698" s="24" t="s">
        <v>30</v>
      </c>
    </row>
    <row r="699" spans="1:24" s="1" customFormat="1" x14ac:dyDescent="0.3">
      <c r="A699" s="24" t="s">
        <v>321</v>
      </c>
      <c r="B699" s="24" t="s">
        <v>42</v>
      </c>
      <c r="C699" s="24" t="s">
        <v>76</v>
      </c>
      <c r="D699" s="24" t="s">
        <v>37</v>
      </c>
      <c r="E699" s="24" t="s">
        <v>27</v>
      </c>
      <c r="F699" s="25">
        <v>44163</v>
      </c>
      <c r="G699" s="24" t="s">
        <v>1633</v>
      </c>
      <c r="H699" s="24" t="s">
        <v>1649</v>
      </c>
      <c r="I699" s="24">
        <v>2020</v>
      </c>
      <c r="J699" s="24" t="s">
        <v>1648</v>
      </c>
      <c r="K699" s="24" t="s">
        <v>1634</v>
      </c>
      <c r="L699" s="24">
        <v>46</v>
      </c>
      <c r="M699" s="24">
        <v>5</v>
      </c>
      <c r="N699" s="24">
        <v>2</v>
      </c>
      <c r="O699" s="24">
        <v>92</v>
      </c>
      <c r="P699" s="24">
        <v>3</v>
      </c>
      <c r="Q699" s="24">
        <v>230</v>
      </c>
      <c r="R699" s="24">
        <v>138</v>
      </c>
      <c r="S699" s="24" t="s">
        <v>1629</v>
      </c>
      <c r="T699" s="24">
        <v>238</v>
      </c>
      <c r="U699" s="24" t="s">
        <v>28</v>
      </c>
      <c r="V699" s="28" t="s">
        <v>1660</v>
      </c>
      <c r="W699" s="24" t="s">
        <v>29</v>
      </c>
      <c r="X699" s="24" t="s">
        <v>61</v>
      </c>
    </row>
    <row r="700" spans="1:24" s="1" customFormat="1" x14ac:dyDescent="0.3">
      <c r="A700" s="24" t="s">
        <v>725</v>
      </c>
      <c r="B700" s="24" t="s">
        <v>42</v>
      </c>
      <c r="C700" s="24" t="s">
        <v>52</v>
      </c>
      <c r="D700" s="24" t="s">
        <v>44</v>
      </c>
      <c r="E700" s="24" t="s">
        <v>50</v>
      </c>
      <c r="F700" s="25">
        <v>44164</v>
      </c>
      <c r="G700" s="24" t="s">
        <v>1635</v>
      </c>
      <c r="H700" s="24" t="s">
        <v>1649</v>
      </c>
      <c r="I700" s="24">
        <v>2020</v>
      </c>
      <c r="J700" s="24" t="s">
        <v>1648</v>
      </c>
      <c r="K700" s="24" t="s">
        <v>1634</v>
      </c>
      <c r="L700" s="24">
        <v>24</v>
      </c>
      <c r="M700" s="24">
        <v>15</v>
      </c>
      <c r="N700" s="24">
        <v>5</v>
      </c>
      <c r="O700" s="24">
        <v>120</v>
      </c>
      <c r="P700" s="24">
        <v>10</v>
      </c>
      <c r="Q700" s="24">
        <v>360</v>
      </c>
      <c r="R700" s="24">
        <v>240</v>
      </c>
      <c r="S700" s="24" t="s">
        <v>1629</v>
      </c>
      <c r="T700" s="24">
        <v>840</v>
      </c>
      <c r="U700" s="24" t="s">
        <v>28</v>
      </c>
      <c r="V700" s="28" t="s">
        <v>1660</v>
      </c>
      <c r="W700" s="24" t="s">
        <v>29</v>
      </c>
      <c r="X700" s="24" t="s">
        <v>30</v>
      </c>
    </row>
    <row r="701" spans="1:24" s="1" customFormat="1" x14ac:dyDescent="0.3">
      <c r="A701" s="24" t="s">
        <v>726</v>
      </c>
      <c r="B701" s="24" t="s">
        <v>24</v>
      </c>
      <c r="C701" s="24" t="s">
        <v>36</v>
      </c>
      <c r="D701" s="24" t="s">
        <v>26</v>
      </c>
      <c r="E701" s="24" t="s">
        <v>27</v>
      </c>
      <c r="F701" s="25">
        <v>44165</v>
      </c>
      <c r="G701" s="24" t="s">
        <v>1636</v>
      </c>
      <c r="H701" s="24" t="s">
        <v>1649</v>
      </c>
      <c r="I701" s="24">
        <v>2020</v>
      </c>
      <c r="J701" s="24" t="s">
        <v>1648</v>
      </c>
      <c r="K701" s="24" t="s">
        <v>1628</v>
      </c>
      <c r="L701" s="24">
        <v>76</v>
      </c>
      <c r="M701" s="24">
        <v>5</v>
      </c>
      <c r="N701" s="24">
        <v>2</v>
      </c>
      <c r="O701" s="24">
        <v>152</v>
      </c>
      <c r="P701" s="24">
        <v>3</v>
      </c>
      <c r="Q701" s="24">
        <v>380</v>
      </c>
      <c r="R701" s="24">
        <v>228</v>
      </c>
      <c r="S701" s="24" t="s">
        <v>1629</v>
      </c>
      <c r="T701" s="24">
        <v>836</v>
      </c>
      <c r="U701" s="24" t="s">
        <v>39</v>
      </c>
      <c r="V701" s="28" t="s">
        <v>1660</v>
      </c>
      <c r="W701" s="24" t="s">
        <v>29</v>
      </c>
      <c r="X701" s="24" t="s">
        <v>30</v>
      </c>
    </row>
    <row r="702" spans="1:24" s="1" customFormat="1" x14ac:dyDescent="0.3">
      <c r="A702" s="24" t="s">
        <v>727</v>
      </c>
      <c r="B702" s="24" t="s">
        <v>42</v>
      </c>
      <c r="C702" s="24" t="s">
        <v>76</v>
      </c>
      <c r="D702" s="24" t="s">
        <v>49</v>
      </c>
      <c r="E702" s="24" t="s">
        <v>50</v>
      </c>
      <c r="F702" s="25">
        <v>44166</v>
      </c>
      <c r="G702" s="24" t="s">
        <v>1625</v>
      </c>
      <c r="H702" s="24" t="s">
        <v>1650</v>
      </c>
      <c r="I702" s="24">
        <v>2020</v>
      </c>
      <c r="J702" s="24" t="s">
        <v>1648</v>
      </c>
      <c r="K702" s="24" t="s">
        <v>1628</v>
      </c>
      <c r="L702" s="24">
        <v>14</v>
      </c>
      <c r="M702" s="24">
        <v>40</v>
      </c>
      <c r="N702" s="24">
        <v>7</v>
      </c>
      <c r="O702" s="24">
        <v>98</v>
      </c>
      <c r="P702" s="24">
        <v>33</v>
      </c>
      <c r="Q702" s="24">
        <v>560</v>
      </c>
      <c r="R702" s="24">
        <v>462</v>
      </c>
      <c r="S702" s="24" t="s">
        <v>1629</v>
      </c>
      <c r="T702" s="24">
        <v>163</v>
      </c>
      <c r="U702" s="24" t="s">
        <v>28</v>
      </c>
      <c r="V702" s="28" t="s">
        <v>1660</v>
      </c>
      <c r="W702" s="24" t="s">
        <v>46</v>
      </c>
      <c r="X702" s="24" t="s">
        <v>61</v>
      </c>
    </row>
    <row r="703" spans="1:24" s="1" customFormat="1" x14ac:dyDescent="0.3">
      <c r="A703" s="24" t="s">
        <v>728</v>
      </c>
      <c r="B703" s="24" t="s">
        <v>42</v>
      </c>
      <c r="C703" s="24" t="s">
        <v>70</v>
      </c>
      <c r="D703" s="24" t="s">
        <v>66</v>
      </c>
      <c r="E703" s="24" t="s">
        <v>45</v>
      </c>
      <c r="F703" s="25">
        <v>44167</v>
      </c>
      <c r="G703" s="24" t="s">
        <v>1630</v>
      </c>
      <c r="H703" s="24" t="s">
        <v>1650</v>
      </c>
      <c r="I703" s="24">
        <v>2020</v>
      </c>
      <c r="J703" s="24" t="s">
        <v>1648</v>
      </c>
      <c r="K703" s="24" t="s">
        <v>1628</v>
      </c>
      <c r="L703" s="24">
        <v>13</v>
      </c>
      <c r="M703" s="24">
        <v>25</v>
      </c>
      <c r="N703" s="24">
        <v>10</v>
      </c>
      <c r="O703" s="24">
        <v>130</v>
      </c>
      <c r="P703" s="24">
        <v>15</v>
      </c>
      <c r="Q703" s="24">
        <v>325</v>
      </c>
      <c r="R703" s="24">
        <v>195</v>
      </c>
      <c r="S703" s="24" t="s">
        <v>1629</v>
      </c>
      <c r="T703" s="24">
        <v>972</v>
      </c>
      <c r="U703" s="24" t="s">
        <v>28</v>
      </c>
      <c r="V703" s="28" t="s">
        <v>1660</v>
      </c>
      <c r="W703" s="24" t="s">
        <v>68</v>
      </c>
      <c r="X703" s="24" t="s">
        <v>30</v>
      </c>
    </row>
    <row r="704" spans="1:24" s="1" customFormat="1" x14ac:dyDescent="0.3">
      <c r="A704" s="24" t="s">
        <v>729</v>
      </c>
      <c r="B704" s="24" t="s">
        <v>63</v>
      </c>
      <c r="C704" s="24" t="s">
        <v>76</v>
      </c>
      <c r="D704" s="24" t="s">
        <v>37</v>
      </c>
      <c r="E704" s="24" t="s">
        <v>45</v>
      </c>
      <c r="F704" s="25">
        <v>44168</v>
      </c>
      <c r="G704" s="24" t="s">
        <v>1631</v>
      </c>
      <c r="H704" s="24" t="s">
        <v>1650</v>
      </c>
      <c r="I704" s="24">
        <v>2020</v>
      </c>
      <c r="J704" s="24" t="s">
        <v>1648</v>
      </c>
      <c r="K704" s="24" t="s">
        <v>1628</v>
      </c>
      <c r="L704" s="24">
        <v>51</v>
      </c>
      <c r="M704" s="24">
        <v>5</v>
      </c>
      <c r="N704" s="24">
        <v>2</v>
      </c>
      <c r="O704" s="24">
        <v>102</v>
      </c>
      <c r="P704" s="24">
        <v>3</v>
      </c>
      <c r="Q704" s="24">
        <v>255</v>
      </c>
      <c r="R704" s="24">
        <v>153</v>
      </c>
      <c r="S704" s="24" t="s">
        <v>1629</v>
      </c>
      <c r="T704" s="24">
        <v>283</v>
      </c>
      <c r="U704" s="24" t="s">
        <v>39</v>
      </c>
      <c r="V704" s="28" t="s">
        <v>1660</v>
      </c>
      <c r="W704" s="24" t="s">
        <v>29</v>
      </c>
      <c r="X704" s="24" t="s">
        <v>61</v>
      </c>
    </row>
    <row r="705" spans="1:24" s="1" customFormat="1" x14ac:dyDescent="0.3">
      <c r="A705" s="24" t="s">
        <v>528</v>
      </c>
      <c r="B705" s="24" t="s">
        <v>42</v>
      </c>
      <c r="C705" s="24" t="s">
        <v>70</v>
      </c>
      <c r="D705" s="24" t="s">
        <v>58</v>
      </c>
      <c r="E705" s="24" t="s">
        <v>55</v>
      </c>
      <c r="F705" s="25">
        <v>44169</v>
      </c>
      <c r="G705" s="24" t="s">
        <v>1632</v>
      </c>
      <c r="H705" s="24" t="s">
        <v>1650</v>
      </c>
      <c r="I705" s="24">
        <v>2020</v>
      </c>
      <c r="J705" s="24" t="s">
        <v>1648</v>
      </c>
      <c r="K705" s="24" t="s">
        <v>1628</v>
      </c>
      <c r="L705" s="24">
        <v>93</v>
      </c>
      <c r="M705" s="24">
        <v>10</v>
      </c>
      <c r="N705" s="24">
        <v>4</v>
      </c>
      <c r="O705" s="24">
        <v>372</v>
      </c>
      <c r="P705" s="24">
        <v>6</v>
      </c>
      <c r="Q705" s="24">
        <v>930</v>
      </c>
      <c r="R705" s="24">
        <v>558</v>
      </c>
      <c r="S705" s="24" t="s">
        <v>1629</v>
      </c>
      <c r="T705" s="24">
        <v>580</v>
      </c>
      <c r="U705" s="24" t="s">
        <v>39</v>
      </c>
      <c r="V705" s="28" t="s">
        <v>1660</v>
      </c>
      <c r="W705" s="24" t="s">
        <v>46</v>
      </c>
      <c r="X705" s="24" t="s">
        <v>61</v>
      </c>
    </row>
    <row r="706" spans="1:24" s="1" customFormat="1" x14ac:dyDescent="0.3">
      <c r="A706" s="24" t="s">
        <v>730</v>
      </c>
      <c r="B706" s="24" t="s">
        <v>42</v>
      </c>
      <c r="C706" s="24" t="s">
        <v>76</v>
      </c>
      <c r="D706" s="24" t="s">
        <v>58</v>
      </c>
      <c r="E706" s="24" t="s">
        <v>45</v>
      </c>
      <c r="F706" s="25">
        <v>44170</v>
      </c>
      <c r="G706" s="24" t="s">
        <v>1633</v>
      </c>
      <c r="H706" s="24" t="s">
        <v>1650</v>
      </c>
      <c r="I706" s="24">
        <v>2020</v>
      </c>
      <c r="J706" s="24" t="s">
        <v>1648</v>
      </c>
      <c r="K706" s="24" t="s">
        <v>1634</v>
      </c>
      <c r="L706" s="24">
        <v>72</v>
      </c>
      <c r="M706" s="24">
        <v>10</v>
      </c>
      <c r="N706" s="24">
        <v>4</v>
      </c>
      <c r="O706" s="24">
        <v>288</v>
      </c>
      <c r="P706" s="24">
        <v>6</v>
      </c>
      <c r="Q706" s="24">
        <v>720</v>
      </c>
      <c r="R706" s="24">
        <v>432</v>
      </c>
      <c r="S706" s="24" t="s">
        <v>1629</v>
      </c>
      <c r="T706" s="24">
        <v>752</v>
      </c>
      <c r="U706" s="24" t="s">
        <v>28</v>
      </c>
      <c r="V706" s="28" t="s">
        <v>1660</v>
      </c>
      <c r="W706" s="24" t="s">
        <v>40</v>
      </c>
      <c r="X706" s="24" t="s">
        <v>30</v>
      </c>
    </row>
    <row r="707" spans="1:24" s="1" customFormat="1" x14ac:dyDescent="0.3">
      <c r="A707" s="24" t="s">
        <v>731</v>
      </c>
      <c r="B707" s="24" t="s">
        <v>42</v>
      </c>
      <c r="C707" s="24" t="s">
        <v>76</v>
      </c>
      <c r="D707" s="24" t="s">
        <v>34</v>
      </c>
      <c r="E707" s="24" t="s">
        <v>59</v>
      </c>
      <c r="F707" s="25">
        <v>44171</v>
      </c>
      <c r="G707" s="24" t="s">
        <v>1635</v>
      </c>
      <c r="H707" s="24" t="s">
        <v>1650</v>
      </c>
      <c r="I707" s="24">
        <v>2020</v>
      </c>
      <c r="J707" s="24" t="s">
        <v>1648</v>
      </c>
      <c r="K707" s="24" t="s">
        <v>1634</v>
      </c>
      <c r="L707" s="24">
        <v>67</v>
      </c>
      <c r="M707" s="24">
        <v>5</v>
      </c>
      <c r="N707" s="24">
        <v>3</v>
      </c>
      <c r="O707" s="24">
        <v>201</v>
      </c>
      <c r="P707" s="24">
        <v>2</v>
      </c>
      <c r="Q707" s="24">
        <v>335</v>
      </c>
      <c r="R707" s="24">
        <v>134</v>
      </c>
      <c r="S707" s="24" t="s">
        <v>1629</v>
      </c>
      <c r="T707" s="24">
        <v>234</v>
      </c>
      <c r="U707" s="24" t="s">
        <v>39</v>
      </c>
      <c r="V707" s="28" t="s">
        <v>1661</v>
      </c>
      <c r="W707" s="24" t="s">
        <v>68</v>
      </c>
      <c r="X707" s="24" t="s">
        <v>30</v>
      </c>
    </row>
    <row r="708" spans="1:24" s="1" customFormat="1" x14ac:dyDescent="0.3">
      <c r="A708" s="24" t="s">
        <v>732</v>
      </c>
      <c r="B708" s="24" t="s">
        <v>32</v>
      </c>
      <c r="C708" s="24" t="s">
        <v>52</v>
      </c>
      <c r="D708" s="24" t="s">
        <v>37</v>
      </c>
      <c r="E708" s="24" t="s">
        <v>50</v>
      </c>
      <c r="F708" s="25">
        <v>44172</v>
      </c>
      <c r="G708" s="24" t="s">
        <v>1636</v>
      </c>
      <c r="H708" s="24" t="s">
        <v>1650</v>
      </c>
      <c r="I708" s="24">
        <v>2020</v>
      </c>
      <c r="J708" s="24" t="s">
        <v>1648</v>
      </c>
      <c r="K708" s="24" t="s">
        <v>1628</v>
      </c>
      <c r="L708" s="24">
        <v>60</v>
      </c>
      <c r="M708" s="24">
        <v>5</v>
      </c>
      <c r="N708" s="24">
        <v>2</v>
      </c>
      <c r="O708" s="24">
        <v>120</v>
      </c>
      <c r="P708" s="24">
        <v>3</v>
      </c>
      <c r="Q708" s="24">
        <v>300</v>
      </c>
      <c r="R708" s="24">
        <v>180</v>
      </c>
      <c r="S708" s="24" t="s">
        <v>1629</v>
      </c>
      <c r="T708" s="24">
        <v>920</v>
      </c>
      <c r="U708" s="24" t="s">
        <v>28</v>
      </c>
      <c r="V708" s="28" t="s">
        <v>1661</v>
      </c>
      <c r="W708" s="24" t="s">
        <v>46</v>
      </c>
      <c r="X708" s="24" t="s">
        <v>30</v>
      </c>
    </row>
    <row r="709" spans="1:24" s="1" customFormat="1" x14ac:dyDescent="0.3">
      <c r="A709" s="24" t="s">
        <v>733</v>
      </c>
      <c r="B709" s="24" t="s">
        <v>32</v>
      </c>
      <c r="C709" s="24" t="s">
        <v>25</v>
      </c>
      <c r="D709" s="24" t="s">
        <v>26</v>
      </c>
      <c r="E709" s="24" t="s">
        <v>59</v>
      </c>
      <c r="F709" s="25">
        <v>44173</v>
      </c>
      <c r="G709" s="24" t="s">
        <v>1625</v>
      </c>
      <c r="H709" s="24" t="s">
        <v>1650</v>
      </c>
      <c r="I709" s="24">
        <v>2020</v>
      </c>
      <c r="J709" s="24" t="s">
        <v>1648</v>
      </c>
      <c r="K709" s="24" t="s">
        <v>1628</v>
      </c>
      <c r="L709" s="24">
        <v>10</v>
      </c>
      <c r="M709" s="24">
        <v>5</v>
      </c>
      <c r="N709" s="24">
        <v>2</v>
      </c>
      <c r="O709" s="24">
        <v>20</v>
      </c>
      <c r="P709" s="24">
        <v>3</v>
      </c>
      <c r="Q709" s="24">
        <v>50</v>
      </c>
      <c r="R709" s="24">
        <v>30</v>
      </c>
      <c r="S709" s="24" t="s">
        <v>1629</v>
      </c>
      <c r="T709" s="24">
        <v>959</v>
      </c>
      <c r="U709" s="24" t="s">
        <v>39</v>
      </c>
      <c r="V709" s="28" t="s">
        <v>1660</v>
      </c>
      <c r="W709" s="24" t="s">
        <v>40</v>
      </c>
      <c r="X709" s="24" t="s">
        <v>30</v>
      </c>
    </row>
    <row r="710" spans="1:24" s="1" customFormat="1" x14ac:dyDescent="0.3">
      <c r="A710" s="24" t="s">
        <v>734</v>
      </c>
      <c r="B710" s="24" t="s">
        <v>24</v>
      </c>
      <c r="C710" s="24" t="s">
        <v>70</v>
      </c>
      <c r="D710" s="24" t="s">
        <v>37</v>
      </c>
      <c r="E710" s="24" t="s">
        <v>38</v>
      </c>
      <c r="F710" s="25">
        <v>44174</v>
      </c>
      <c r="G710" s="24" t="s">
        <v>1630</v>
      </c>
      <c r="H710" s="24" t="s">
        <v>1650</v>
      </c>
      <c r="I710" s="24">
        <v>2020</v>
      </c>
      <c r="J710" s="24" t="s">
        <v>1648</v>
      </c>
      <c r="K710" s="24" t="s">
        <v>1628</v>
      </c>
      <c r="L710" s="24">
        <v>55</v>
      </c>
      <c r="M710" s="24">
        <v>5</v>
      </c>
      <c r="N710" s="24">
        <v>2</v>
      </c>
      <c r="O710" s="24">
        <v>110</v>
      </c>
      <c r="P710" s="24">
        <v>3</v>
      </c>
      <c r="Q710" s="24">
        <v>275</v>
      </c>
      <c r="R710" s="24">
        <v>165</v>
      </c>
      <c r="S710" s="24" t="s">
        <v>1629</v>
      </c>
      <c r="T710" s="24">
        <v>128</v>
      </c>
      <c r="U710" s="24" t="s">
        <v>39</v>
      </c>
      <c r="V710" s="28" t="s">
        <v>1660</v>
      </c>
      <c r="W710" s="24" t="s">
        <v>68</v>
      </c>
      <c r="X710" s="24" t="s">
        <v>61</v>
      </c>
    </row>
    <row r="711" spans="1:24" s="1" customFormat="1" x14ac:dyDescent="0.3">
      <c r="A711" s="24" t="s">
        <v>735</v>
      </c>
      <c r="B711" s="24" t="s">
        <v>42</v>
      </c>
      <c r="C711" s="24" t="s">
        <v>76</v>
      </c>
      <c r="D711" s="24" t="s">
        <v>66</v>
      </c>
      <c r="E711" s="24" t="s">
        <v>59</v>
      </c>
      <c r="F711" s="25">
        <v>44175</v>
      </c>
      <c r="G711" s="24" t="s">
        <v>1631</v>
      </c>
      <c r="H711" s="24" t="s">
        <v>1650</v>
      </c>
      <c r="I711" s="24">
        <v>2020</v>
      </c>
      <c r="J711" s="24" t="s">
        <v>1648</v>
      </c>
      <c r="K711" s="24" t="s">
        <v>1628</v>
      </c>
      <c r="L711" s="24">
        <v>75</v>
      </c>
      <c r="M711" s="24">
        <v>25</v>
      </c>
      <c r="N711" s="24">
        <v>10</v>
      </c>
      <c r="O711" s="24">
        <v>750</v>
      </c>
      <c r="P711" s="24">
        <v>15</v>
      </c>
      <c r="Q711" s="24">
        <v>1875</v>
      </c>
      <c r="R711" s="24">
        <v>1125</v>
      </c>
      <c r="S711" s="24" t="s">
        <v>1629</v>
      </c>
      <c r="T711" s="24">
        <v>117</v>
      </c>
      <c r="U711" s="24" t="s">
        <v>28</v>
      </c>
      <c r="V711" s="28" t="s">
        <v>1660</v>
      </c>
      <c r="W711" s="24" t="s">
        <v>40</v>
      </c>
      <c r="X711" s="24" t="s">
        <v>61</v>
      </c>
    </row>
    <row r="712" spans="1:24" s="1" customFormat="1" x14ac:dyDescent="0.3">
      <c r="A712" s="24" t="s">
        <v>462</v>
      </c>
      <c r="B712" s="24" t="s">
        <v>24</v>
      </c>
      <c r="C712" s="24" t="s">
        <v>43</v>
      </c>
      <c r="D712" s="24" t="s">
        <v>26</v>
      </c>
      <c r="E712" s="24" t="s">
        <v>55</v>
      </c>
      <c r="F712" s="25">
        <v>44176</v>
      </c>
      <c r="G712" s="24" t="s">
        <v>1632</v>
      </c>
      <c r="H712" s="24" t="s">
        <v>1650</v>
      </c>
      <c r="I712" s="24">
        <v>2020</v>
      </c>
      <c r="J712" s="24" t="s">
        <v>1648</v>
      </c>
      <c r="K712" s="24" t="s">
        <v>1628</v>
      </c>
      <c r="L712" s="24">
        <v>87</v>
      </c>
      <c r="M712" s="24">
        <v>5</v>
      </c>
      <c r="N712" s="24">
        <v>2</v>
      </c>
      <c r="O712" s="24">
        <v>174</v>
      </c>
      <c r="P712" s="24">
        <v>3</v>
      </c>
      <c r="Q712" s="24">
        <v>435</v>
      </c>
      <c r="R712" s="24">
        <v>261</v>
      </c>
      <c r="S712" s="24" t="s">
        <v>1629</v>
      </c>
      <c r="T712" s="24">
        <v>726</v>
      </c>
      <c r="U712" s="24" t="s">
        <v>28</v>
      </c>
      <c r="V712" s="28" t="s">
        <v>1661</v>
      </c>
      <c r="W712" s="24" t="s">
        <v>29</v>
      </c>
      <c r="X712" s="24" t="s">
        <v>47</v>
      </c>
    </row>
    <row r="713" spans="1:24" s="1" customFormat="1" x14ac:dyDescent="0.3">
      <c r="A713" s="24" t="s">
        <v>736</v>
      </c>
      <c r="B713" s="24" t="s">
        <v>24</v>
      </c>
      <c r="C713" s="24" t="s">
        <v>52</v>
      </c>
      <c r="D713" s="24" t="s">
        <v>66</v>
      </c>
      <c r="E713" s="24" t="s">
        <v>59</v>
      </c>
      <c r="F713" s="25">
        <v>44177</v>
      </c>
      <c r="G713" s="24" t="s">
        <v>1633</v>
      </c>
      <c r="H713" s="24" t="s">
        <v>1650</v>
      </c>
      <c r="I713" s="24">
        <v>2020</v>
      </c>
      <c r="J713" s="24" t="s">
        <v>1648</v>
      </c>
      <c r="K713" s="24" t="s">
        <v>1634</v>
      </c>
      <c r="L713" s="24">
        <v>85</v>
      </c>
      <c r="M713" s="24">
        <v>25</v>
      </c>
      <c r="N713" s="24">
        <v>10</v>
      </c>
      <c r="O713" s="24">
        <v>850</v>
      </c>
      <c r="P713" s="24">
        <v>15</v>
      </c>
      <c r="Q713" s="24">
        <v>2125</v>
      </c>
      <c r="R713" s="24">
        <v>1275</v>
      </c>
      <c r="S713" s="24" t="s">
        <v>1629</v>
      </c>
      <c r="T713" s="24">
        <v>760</v>
      </c>
      <c r="U713" s="24" t="s">
        <v>39</v>
      </c>
      <c r="V713" s="28" t="s">
        <v>1661</v>
      </c>
      <c r="W713" s="24" t="s">
        <v>40</v>
      </c>
      <c r="X713" s="24" t="s">
        <v>30</v>
      </c>
    </row>
    <row r="714" spans="1:24" s="1" customFormat="1" x14ac:dyDescent="0.3">
      <c r="A714" s="24" t="s">
        <v>112</v>
      </c>
      <c r="B714" s="24" t="s">
        <v>42</v>
      </c>
      <c r="C714" s="24" t="s">
        <v>43</v>
      </c>
      <c r="D714" s="24" t="s">
        <v>58</v>
      </c>
      <c r="E714" s="24" t="s">
        <v>59</v>
      </c>
      <c r="F714" s="25">
        <v>44178</v>
      </c>
      <c r="G714" s="24" t="s">
        <v>1635</v>
      </c>
      <c r="H714" s="24" t="s">
        <v>1650</v>
      </c>
      <c r="I714" s="24">
        <v>2020</v>
      </c>
      <c r="J714" s="24" t="s">
        <v>1648</v>
      </c>
      <c r="K714" s="24" t="s">
        <v>1634</v>
      </c>
      <c r="L714" s="24">
        <v>88</v>
      </c>
      <c r="M714" s="24">
        <v>10</v>
      </c>
      <c r="N714" s="24">
        <v>4</v>
      </c>
      <c r="O714" s="24">
        <v>352</v>
      </c>
      <c r="P714" s="24">
        <v>6</v>
      </c>
      <c r="Q714" s="24">
        <v>880</v>
      </c>
      <c r="R714" s="24">
        <v>528</v>
      </c>
      <c r="S714" s="24" t="s">
        <v>1629</v>
      </c>
      <c r="T714" s="24">
        <v>957</v>
      </c>
      <c r="U714" s="24" t="s">
        <v>39</v>
      </c>
      <c r="V714" s="28" t="s">
        <v>1661</v>
      </c>
      <c r="W714" s="24" t="s">
        <v>29</v>
      </c>
      <c r="X714" s="24" t="s">
        <v>61</v>
      </c>
    </row>
    <row r="715" spans="1:24" s="1" customFormat="1" x14ac:dyDescent="0.3">
      <c r="A715" s="24" t="s">
        <v>737</v>
      </c>
      <c r="B715" s="24" t="s">
        <v>32</v>
      </c>
      <c r="C715" s="24" t="s">
        <v>54</v>
      </c>
      <c r="D715" s="24" t="s">
        <v>34</v>
      </c>
      <c r="E715" s="24" t="s">
        <v>45</v>
      </c>
      <c r="F715" s="25">
        <v>44179</v>
      </c>
      <c r="G715" s="24" t="s">
        <v>1636</v>
      </c>
      <c r="H715" s="24" t="s">
        <v>1650</v>
      </c>
      <c r="I715" s="24">
        <v>2020</v>
      </c>
      <c r="J715" s="24" t="s">
        <v>1648</v>
      </c>
      <c r="K715" s="24" t="s">
        <v>1628</v>
      </c>
      <c r="L715" s="24">
        <v>92</v>
      </c>
      <c r="M715" s="24">
        <v>5</v>
      </c>
      <c r="N715" s="24">
        <v>3</v>
      </c>
      <c r="O715" s="24">
        <v>276</v>
      </c>
      <c r="P715" s="24">
        <v>2</v>
      </c>
      <c r="Q715" s="24">
        <v>460</v>
      </c>
      <c r="R715" s="24">
        <v>184</v>
      </c>
      <c r="S715" s="24" t="s">
        <v>1629</v>
      </c>
      <c r="T715" s="24">
        <v>899</v>
      </c>
      <c r="U715" s="24" t="s">
        <v>39</v>
      </c>
      <c r="V715" s="28" t="s">
        <v>1661</v>
      </c>
      <c r="W715" s="24" t="s">
        <v>29</v>
      </c>
      <c r="X715" s="24" t="s">
        <v>30</v>
      </c>
    </row>
    <row r="716" spans="1:24" s="1" customFormat="1" x14ac:dyDescent="0.3">
      <c r="A716" s="24" t="s">
        <v>738</v>
      </c>
      <c r="B716" s="24" t="s">
        <v>32</v>
      </c>
      <c r="C716" s="24" t="s">
        <v>54</v>
      </c>
      <c r="D716" s="24" t="s">
        <v>26</v>
      </c>
      <c r="E716" s="24" t="s">
        <v>38</v>
      </c>
      <c r="F716" s="25">
        <v>44180</v>
      </c>
      <c r="G716" s="24" t="s">
        <v>1625</v>
      </c>
      <c r="H716" s="24" t="s">
        <v>1650</v>
      </c>
      <c r="I716" s="24">
        <v>2020</v>
      </c>
      <c r="J716" s="24" t="s">
        <v>1648</v>
      </c>
      <c r="K716" s="24" t="s">
        <v>1628</v>
      </c>
      <c r="L716" s="24">
        <v>87</v>
      </c>
      <c r="M716" s="24">
        <v>5</v>
      </c>
      <c r="N716" s="24">
        <v>2</v>
      </c>
      <c r="O716" s="24">
        <v>174</v>
      </c>
      <c r="P716" s="24">
        <v>3</v>
      </c>
      <c r="Q716" s="24">
        <v>435</v>
      </c>
      <c r="R716" s="24">
        <v>261</v>
      </c>
      <c r="S716" s="24" t="s">
        <v>1629</v>
      </c>
      <c r="T716" s="24">
        <v>899</v>
      </c>
      <c r="U716" s="24" t="s">
        <v>39</v>
      </c>
      <c r="V716" s="28" t="s">
        <v>1661</v>
      </c>
      <c r="W716" s="24" t="s">
        <v>46</v>
      </c>
      <c r="X716" s="24" t="s">
        <v>30</v>
      </c>
    </row>
    <row r="717" spans="1:24" s="1" customFormat="1" x14ac:dyDescent="0.3">
      <c r="A717" s="24" t="s">
        <v>739</v>
      </c>
      <c r="B717" s="24" t="s">
        <v>32</v>
      </c>
      <c r="C717" s="24" t="s">
        <v>54</v>
      </c>
      <c r="D717" s="24" t="s">
        <v>66</v>
      </c>
      <c r="E717" s="24" t="s">
        <v>45</v>
      </c>
      <c r="F717" s="25">
        <v>44181</v>
      </c>
      <c r="G717" s="24" t="s">
        <v>1630</v>
      </c>
      <c r="H717" s="24" t="s">
        <v>1650</v>
      </c>
      <c r="I717" s="24">
        <v>2020</v>
      </c>
      <c r="J717" s="24" t="s">
        <v>1648</v>
      </c>
      <c r="K717" s="24" t="s">
        <v>1628</v>
      </c>
      <c r="L717" s="24">
        <v>49</v>
      </c>
      <c r="M717" s="24">
        <v>25</v>
      </c>
      <c r="N717" s="24">
        <v>10</v>
      </c>
      <c r="O717" s="24">
        <v>490</v>
      </c>
      <c r="P717" s="24">
        <v>15</v>
      </c>
      <c r="Q717" s="24">
        <v>1225</v>
      </c>
      <c r="R717" s="24">
        <v>735</v>
      </c>
      <c r="S717" s="24" t="s">
        <v>1629</v>
      </c>
      <c r="T717" s="24">
        <v>40</v>
      </c>
      <c r="U717" s="24" t="s">
        <v>39</v>
      </c>
      <c r="V717" s="28" t="s">
        <v>1660</v>
      </c>
      <c r="W717" s="24" t="s">
        <v>29</v>
      </c>
      <c r="X717" s="24" t="s">
        <v>30</v>
      </c>
    </row>
    <row r="718" spans="1:24" s="1" customFormat="1" x14ac:dyDescent="0.3">
      <c r="A718" s="24" t="s">
        <v>740</v>
      </c>
      <c r="B718" s="24" t="s">
        <v>32</v>
      </c>
      <c r="C718" s="24" t="s">
        <v>52</v>
      </c>
      <c r="D718" s="24" t="s">
        <v>37</v>
      </c>
      <c r="E718" s="24" t="s">
        <v>55</v>
      </c>
      <c r="F718" s="25">
        <v>44182</v>
      </c>
      <c r="G718" s="24" t="s">
        <v>1631</v>
      </c>
      <c r="H718" s="24" t="s">
        <v>1650</v>
      </c>
      <c r="I718" s="24">
        <v>2020</v>
      </c>
      <c r="J718" s="24" t="s">
        <v>1648</v>
      </c>
      <c r="K718" s="24" t="s">
        <v>1628</v>
      </c>
      <c r="L718" s="24">
        <v>90</v>
      </c>
      <c r="M718" s="24">
        <v>5</v>
      </c>
      <c r="N718" s="24">
        <v>2</v>
      </c>
      <c r="O718" s="24">
        <v>180</v>
      </c>
      <c r="P718" s="24">
        <v>3</v>
      </c>
      <c r="Q718" s="24">
        <v>450</v>
      </c>
      <c r="R718" s="24">
        <v>270</v>
      </c>
      <c r="S718" s="24" t="s">
        <v>1629</v>
      </c>
      <c r="T718" s="24">
        <v>722</v>
      </c>
      <c r="U718" s="24" t="s">
        <v>39</v>
      </c>
      <c r="V718" s="28" t="s">
        <v>1661</v>
      </c>
      <c r="W718" s="24" t="s">
        <v>29</v>
      </c>
      <c r="X718" s="24" t="s">
        <v>30</v>
      </c>
    </row>
    <row r="719" spans="1:24" s="1" customFormat="1" x14ac:dyDescent="0.3">
      <c r="A719" s="24" t="s">
        <v>741</v>
      </c>
      <c r="B719" s="24" t="s">
        <v>42</v>
      </c>
      <c r="C719" s="24" t="s">
        <v>43</v>
      </c>
      <c r="D719" s="24" t="s">
        <v>34</v>
      </c>
      <c r="E719" s="24" t="s">
        <v>50</v>
      </c>
      <c r="F719" s="25">
        <v>44183</v>
      </c>
      <c r="G719" s="24" t="s">
        <v>1632</v>
      </c>
      <c r="H719" s="24" t="s">
        <v>1650</v>
      </c>
      <c r="I719" s="24">
        <v>2020</v>
      </c>
      <c r="J719" s="24" t="s">
        <v>1648</v>
      </c>
      <c r="K719" s="24" t="s">
        <v>1628</v>
      </c>
      <c r="L719" s="24">
        <v>20</v>
      </c>
      <c r="M719" s="24">
        <v>5</v>
      </c>
      <c r="N719" s="24">
        <v>3</v>
      </c>
      <c r="O719" s="24">
        <v>60</v>
      </c>
      <c r="P719" s="24">
        <v>2</v>
      </c>
      <c r="Q719" s="24">
        <v>100</v>
      </c>
      <c r="R719" s="24">
        <v>40</v>
      </c>
      <c r="S719" s="24" t="s">
        <v>1629</v>
      </c>
      <c r="T719" s="24">
        <v>187</v>
      </c>
      <c r="U719" s="24" t="s">
        <v>39</v>
      </c>
      <c r="V719" s="28" t="s">
        <v>1661</v>
      </c>
      <c r="W719" s="24" t="s">
        <v>29</v>
      </c>
      <c r="X719" s="24" t="s">
        <v>30</v>
      </c>
    </row>
    <row r="720" spans="1:24" s="1" customFormat="1" x14ac:dyDescent="0.3">
      <c r="A720" s="24" t="s">
        <v>742</v>
      </c>
      <c r="B720" s="24" t="s">
        <v>32</v>
      </c>
      <c r="C720" s="24" t="s">
        <v>52</v>
      </c>
      <c r="D720" s="24" t="s">
        <v>66</v>
      </c>
      <c r="E720" s="24" t="s">
        <v>55</v>
      </c>
      <c r="F720" s="25">
        <v>44184</v>
      </c>
      <c r="G720" s="24" t="s">
        <v>1633</v>
      </c>
      <c r="H720" s="24" t="s">
        <v>1650</v>
      </c>
      <c r="I720" s="24">
        <v>2020</v>
      </c>
      <c r="J720" s="24" t="s">
        <v>1648</v>
      </c>
      <c r="K720" s="24" t="s">
        <v>1634</v>
      </c>
      <c r="L720" s="24">
        <v>72</v>
      </c>
      <c r="M720" s="24">
        <v>25</v>
      </c>
      <c r="N720" s="24">
        <v>10</v>
      </c>
      <c r="O720" s="24">
        <v>720</v>
      </c>
      <c r="P720" s="24">
        <v>15</v>
      </c>
      <c r="Q720" s="24">
        <v>1800</v>
      </c>
      <c r="R720" s="24">
        <v>1080</v>
      </c>
      <c r="S720" s="24" t="s">
        <v>1629</v>
      </c>
      <c r="T720" s="24">
        <v>495</v>
      </c>
      <c r="U720" s="24" t="s">
        <v>28</v>
      </c>
      <c r="V720" s="28" t="s">
        <v>1661</v>
      </c>
      <c r="W720" s="24" t="s">
        <v>68</v>
      </c>
      <c r="X720" s="24" t="s">
        <v>61</v>
      </c>
    </row>
    <row r="721" spans="1:24" s="1" customFormat="1" x14ac:dyDescent="0.3">
      <c r="A721" s="24" t="s">
        <v>743</v>
      </c>
      <c r="B721" s="24" t="s">
        <v>32</v>
      </c>
      <c r="C721" s="24" t="s">
        <v>52</v>
      </c>
      <c r="D721" s="24" t="s">
        <v>34</v>
      </c>
      <c r="E721" s="24" t="s">
        <v>59</v>
      </c>
      <c r="F721" s="25">
        <v>44185</v>
      </c>
      <c r="G721" s="24" t="s">
        <v>1635</v>
      </c>
      <c r="H721" s="24" t="s">
        <v>1650</v>
      </c>
      <c r="I721" s="24">
        <v>2020</v>
      </c>
      <c r="J721" s="24" t="s">
        <v>1648</v>
      </c>
      <c r="K721" s="24" t="s">
        <v>1634</v>
      </c>
      <c r="L721" s="24">
        <v>57</v>
      </c>
      <c r="M721" s="24">
        <v>5</v>
      </c>
      <c r="N721" s="24">
        <v>3</v>
      </c>
      <c r="O721" s="24">
        <v>171</v>
      </c>
      <c r="P721" s="24">
        <v>2</v>
      </c>
      <c r="Q721" s="24">
        <v>285</v>
      </c>
      <c r="R721" s="24">
        <v>114</v>
      </c>
      <c r="S721" s="24" t="s">
        <v>1629</v>
      </c>
      <c r="T721" s="24">
        <v>985</v>
      </c>
      <c r="U721" s="24" t="s">
        <v>39</v>
      </c>
      <c r="V721" s="28" t="s">
        <v>1660</v>
      </c>
      <c r="W721" s="24" t="s">
        <v>29</v>
      </c>
      <c r="X721" s="24" t="s">
        <v>47</v>
      </c>
    </row>
    <row r="722" spans="1:24" s="1" customFormat="1" x14ac:dyDescent="0.3">
      <c r="A722" s="24" t="s">
        <v>744</v>
      </c>
      <c r="B722" s="24" t="s">
        <v>32</v>
      </c>
      <c r="C722" s="24" t="s">
        <v>54</v>
      </c>
      <c r="D722" s="24" t="s">
        <v>26</v>
      </c>
      <c r="E722" s="24" t="s">
        <v>45</v>
      </c>
      <c r="F722" s="25">
        <v>44186</v>
      </c>
      <c r="G722" s="24" t="s">
        <v>1636</v>
      </c>
      <c r="H722" s="24" t="s">
        <v>1650</v>
      </c>
      <c r="I722" s="24">
        <v>2020</v>
      </c>
      <c r="J722" s="24" t="s">
        <v>1648</v>
      </c>
      <c r="K722" s="24" t="s">
        <v>1628</v>
      </c>
      <c r="L722" s="24">
        <v>59</v>
      </c>
      <c r="M722" s="24">
        <v>5</v>
      </c>
      <c r="N722" s="24">
        <v>2</v>
      </c>
      <c r="O722" s="24">
        <v>118</v>
      </c>
      <c r="P722" s="24">
        <v>3</v>
      </c>
      <c r="Q722" s="24">
        <v>295</v>
      </c>
      <c r="R722" s="24">
        <v>177</v>
      </c>
      <c r="S722" s="24" t="s">
        <v>1629</v>
      </c>
      <c r="T722" s="24">
        <v>556</v>
      </c>
      <c r="U722" s="24" t="s">
        <v>39</v>
      </c>
      <c r="V722" s="28" t="s">
        <v>1660</v>
      </c>
      <c r="W722" s="24" t="s">
        <v>29</v>
      </c>
      <c r="X722" s="24" t="s">
        <v>30</v>
      </c>
    </row>
    <row r="723" spans="1:24" s="1" customFormat="1" x14ac:dyDescent="0.3">
      <c r="A723" s="24" t="s">
        <v>745</v>
      </c>
      <c r="B723" s="24" t="s">
        <v>32</v>
      </c>
      <c r="C723" s="24" t="s">
        <v>76</v>
      </c>
      <c r="D723" s="24" t="s">
        <v>44</v>
      </c>
      <c r="E723" s="24" t="s">
        <v>59</v>
      </c>
      <c r="F723" s="25">
        <v>44187</v>
      </c>
      <c r="G723" s="24" t="s">
        <v>1625</v>
      </c>
      <c r="H723" s="24" t="s">
        <v>1650</v>
      </c>
      <c r="I723" s="24">
        <v>2020</v>
      </c>
      <c r="J723" s="24" t="s">
        <v>1648</v>
      </c>
      <c r="K723" s="24" t="s">
        <v>1628</v>
      </c>
      <c r="L723" s="24">
        <v>78</v>
      </c>
      <c r="M723" s="24">
        <v>15</v>
      </c>
      <c r="N723" s="24">
        <v>5</v>
      </c>
      <c r="O723" s="24">
        <v>390</v>
      </c>
      <c r="P723" s="24">
        <v>10</v>
      </c>
      <c r="Q723" s="24">
        <v>1170</v>
      </c>
      <c r="R723" s="24">
        <v>780</v>
      </c>
      <c r="S723" s="24" t="s">
        <v>1629</v>
      </c>
      <c r="T723" s="24">
        <v>488</v>
      </c>
      <c r="U723" s="24" t="s">
        <v>39</v>
      </c>
      <c r="V723" s="28" t="s">
        <v>1661</v>
      </c>
      <c r="W723" s="24" t="s">
        <v>68</v>
      </c>
      <c r="X723" s="24" t="s">
        <v>30</v>
      </c>
    </row>
    <row r="724" spans="1:24" s="1" customFormat="1" x14ac:dyDescent="0.3">
      <c r="A724" s="24" t="s">
        <v>746</v>
      </c>
      <c r="B724" s="24" t="s">
        <v>42</v>
      </c>
      <c r="C724" s="24" t="s">
        <v>33</v>
      </c>
      <c r="D724" s="24" t="s">
        <v>66</v>
      </c>
      <c r="E724" s="24" t="s">
        <v>59</v>
      </c>
      <c r="F724" s="25">
        <v>44188</v>
      </c>
      <c r="G724" s="24" t="s">
        <v>1630</v>
      </c>
      <c r="H724" s="24" t="s">
        <v>1650</v>
      </c>
      <c r="I724" s="24">
        <v>2020</v>
      </c>
      <c r="J724" s="24" t="s">
        <v>1648</v>
      </c>
      <c r="K724" s="24" t="s">
        <v>1628</v>
      </c>
      <c r="L724" s="24">
        <v>72</v>
      </c>
      <c r="M724" s="24">
        <v>25</v>
      </c>
      <c r="N724" s="24">
        <v>10</v>
      </c>
      <c r="O724" s="24">
        <v>720</v>
      </c>
      <c r="P724" s="24">
        <v>15</v>
      </c>
      <c r="Q724" s="24">
        <v>1800</v>
      </c>
      <c r="R724" s="24">
        <v>1080</v>
      </c>
      <c r="S724" s="24" t="s">
        <v>1629</v>
      </c>
      <c r="T724" s="24">
        <v>899</v>
      </c>
      <c r="U724" s="24" t="s">
        <v>28</v>
      </c>
      <c r="V724" s="28" t="s">
        <v>1661</v>
      </c>
      <c r="W724" s="24" t="s">
        <v>46</v>
      </c>
      <c r="X724" s="24" t="s">
        <v>30</v>
      </c>
    </row>
    <row r="725" spans="1:24" s="1" customFormat="1" x14ac:dyDescent="0.3">
      <c r="A725" s="24" t="s">
        <v>747</v>
      </c>
      <c r="B725" s="24" t="s">
        <v>24</v>
      </c>
      <c r="C725" s="24" t="s">
        <v>70</v>
      </c>
      <c r="D725" s="24" t="s">
        <v>26</v>
      </c>
      <c r="E725" s="24" t="s">
        <v>59</v>
      </c>
      <c r="F725" s="25">
        <v>44189</v>
      </c>
      <c r="G725" s="24" t="s">
        <v>1631</v>
      </c>
      <c r="H725" s="24" t="s">
        <v>1650</v>
      </c>
      <c r="I725" s="24">
        <v>2020</v>
      </c>
      <c r="J725" s="24" t="s">
        <v>1648</v>
      </c>
      <c r="K725" s="24" t="s">
        <v>1628</v>
      </c>
      <c r="L725" s="24">
        <v>14</v>
      </c>
      <c r="M725" s="24">
        <v>5</v>
      </c>
      <c r="N725" s="24">
        <v>2</v>
      </c>
      <c r="O725" s="24">
        <v>28</v>
      </c>
      <c r="P725" s="24">
        <v>3</v>
      </c>
      <c r="Q725" s="24">
        <v>70</v>
      </c>
      <c r="R725" s="24">
        <v>42</v>
      </c>
      <c r="S725" s="24" t="s">
        <v>1629</v>
      </c>
      <c r="T725" s="24">
        <v>889</v>
      </c>
      <c r="U725" s="24" t="s">
        <v>28</v>
      </c>
      <c r="V725" s="28" t="s">
        <v>1660</v>
      </c>
      <c r="W725" s="24" t="s">
        <v>46</v>
      </c>
      <c r="X725" s="24" t="s">
        <v>47</v>
      </c>
    </row>
    <row r="726" spans="1:24" s="1" customFormat="1" x14ac:dyDescent="0.3">
      <c r="A726" s="24" t="s">
        <v>748</v>
      </c>
      <c r="B726" s="24" t="s">
        <v>24</v>
      </c>
      <c r="C726" s="24" t="s">
        <v>52</v>
      </c>
      <c r="D726" s="24" t="s">
        <v>34</v>
      </c>
      <c r="E726" s="24" t="s">
        <v>27</v>
      </c>
      <c r="F726" s="25">
        <v>44190</v>
      </c>
      <c r="G726" s="24" t="s">
        <v>1632</v>
      </c>
      <c r="H726" s="24" t="s">
        <v>1650</v>
      </c>
      <c r="I726" s="24">
        <v>2020</v>
      </c>
      <c r="J726" s="24" t="s">
        <v>1648</v>
      </c>
      <c r="K726" s="24" t="s">
        <v>1628</v>
      </c>
      <c r="L726" s="24">
        <v>25</v>
      </c>
      <c r="M726" s="24">
        <v>5</v>
      </c>
      <c r="N726" s="24">
        <v>3</v>
      </c>
      <c r="O726" s="24">
        <v>75</v>
      </c>
      <c r="P726" s="24">
        <v>2</v>
      </c>
      <c r="Q726" s="24">
        <v>125</v>
      </c>
      <c r="R726" s="24">
        <v>50</v>
      </c>
      <c r="S726" s="24" t="s">
        <v>1629</v>
      </c>
      <c r="T726" s="24">
        <v>325</v>
      </c>
      <c r="U726" s="24" t="s">
        <v>39</v>
      </c>
      <c r="V726" s="28" t="s">
        <v>1660</v>
      </c>
      <c r="W726" s="24" t="s">
        <v>29</v>
      </c>
      <c r="X726" s="24" t="s">
        <v>61</v>
      </c>
    </row>
    <row r="727" spans="1:24" s="1" customFormat="1" x14ac:dyDescent="0.3">
      <c r="A727" s="24" t="s">
        <v>749</v>
      </c>
      <c r="B727" s="24" t="s">
        <v>24</v>
      </c>
      <c r="C727" s="24" t="s">
        <v>36</v>
      </c>
      <c r="D727" s="24" t="s">
        <v>44</v>
      </c>
      <c r="E727" s="24" t="s">
        <v>50</v>
      </c>
      <c r="F727" s="25">
        <v>44191</v>
      </c>
      <c r="G727" s="24" t="s">
        <v>1633</v>
      </c>
      <c r="H727" s="24" t="s">
        <v>1650</v>
      </c>
      <c r="I727" s="24">
        <v>2020</v>
      </c>
      <c r="J727" s="24" t="s">
        <v>1648</v>
      </c>
      <c r="K727" s="24" t="s">
        <v>1634</v>
      </c>
      <c r="L727" s="24">
        <v>65</v>
      </c>
      <c r="M727" s="24">
        <v>15</v>
      </c>
      <c r="N727" s="24">
        <v>5</v>
      </c>
      <c r="O727" s="24">
        <v>325</v>
      </c>
      <c r="P727" s="24">
        <v>10</v>
      </c>
      <c r="Q727" s="24">
        <v>975</v>
      </c>
      <c r="R727" s="24">
        <v>650</v>
      </c>
      <c r="S727" s="24" t="s">
        <v>1629</v>
      </c>
      <c r="T727" s="24">
        <v>205</v>
      </c>
      <c r="U727" s="24" t="s">
        <v>28</v>
      </c>
      <c r="V727" s="28" t="s">
        <v>1661</v>
      </c>
      <c r="W727" s="24" t="s">
        <v>40</v>
      </c>
      <c r="X727" s="24" t="s">
        <v>61</v>
      </c>
    </row>
    <row r="728" spans="1:24" s="1" customFormat="1" x14ac:dyDescent="0.3">
      <c r="A728" s="24" t="s">
        <v>536</v>
      </c>
      <c r="B728" s="24" t="s">
        <v>63</v>
      </c>
      <c r="C728" s="24" t="s">
        <v>33</v>
      </c>
      <c r="D728" s="24" t="s">
        <v>34</v>
      </c>
      <c r="E728" s="24" t="s">
        <v>55</v>
      </c>
      <c r="F728" s="25">
        <v>44192</v>
      </c>
      <c r="G728" s="24" t="s">
        <v>1635</v>
      </c>
      <c r="H728" s="24" t="s">
        <v>1650</v>
      </c>
      <c r="I728" s="24">
        <v>2020</v>
      </c>
      <c r="J728" s="24" t="s">
        <v>1648</v>
      </c>
      <c r="K728" s="24" t="s">
        <v>1634</v>
      </c>
      <c r="L728" s="24">
        <v>92</v>
      </c>
      <c r="M728" s="24">
        <v>5</v>
      </c>
      <c r="N728" s="24">
        <v>3</v>
      </c>
      <c r="O728" s="24">
        <v>276</v>
      </c>
      <c r="P728" s="24">
        <v>2</v>
      </c>
      <c r="Q728" s="24">
        <v>460</v>
      </c>
      <c r="R728" s="24">
        <v>184</v>
      </c>
      <c r="S728" s="24" t="s">
        <v>1629</v>
      </c>
      <c r="T728" s="24">
        <v>622</v>
      </c>
      <c r="U728" s="24" t="s">
        <v>39</v>
      </c>
      <c r="V728" s="28" t="s">
        <v>1660</v>
      </c>
      <c r="W728" s="24" t="s">
        <v>29</v>
      </c>
      <c r="X728" s="24" t="s">
        <v>61</v>
      </c>
    </row>
    <row r="729" spans="1:24" s="1" customFormat="1" x14ac:dyDescent="0.3">
      <c r="A729" s="24" t="s">
        <v>750</v>
      </c>
      <c r="B729" s="24" t="s">
        <v>24</v>
      </c>
      <c r="C729" s="24" t="s">
        <v>33</v>
      </c>
      <c r="D729" s="24" t="s">
        <v>49</v>
      </c>
      <c r="E729" s="24" t="s">
        <v>55</v>
      </c>
      <c r="F729" s="25">
        <v>44193</v>
      </c>
      <c r="G729" s="24" t="s">
        <v>1636</v>
      </c>
      <c r="H729" s="24" t="s">
        <v>1650</v>
      </c>
      <c r="I729" s="24">
        <v>2020</v>
      </c>
      <c r="J729" s="24" t="s">
        <v>1648</v>
      </c>
      <c r="K729" s="24" t="s">
        <v>1628</v>
      </c>
      <c r="L729" s="24">
        <v>87</v>
      </c>
      <c r="M729" s="24">
        <v>40</v>
      </c>
      <c r="N729" s="24">
        <v>7</v>
      </c>
      <c r="O729" s="24">
        <v>609</v>
      </c>
      <c r="P729" s="24">
        <v>33</v>
      </c>
      <c r="Q729" s="24">
        <v>3480</v>
      </c>
      <c r="R729" s="24">
        <v>2871</v>
      </c>
      <c r="S729" s="24" t="s">
        <v>1629</v>
      </c>
      <c r="T729" s="24">
        <v>833</v>
      </c>
      <c r="U729" s="24" t="s">
        <v>39</v>
      </c>
      <c r="V729" s="28" t="s">
        <v>1661</v>
      </c>
      <c r="W729" s="24" t="s">
        <v>68</v>
      </c>
      <c r="X729" s="24" t="s">
        <v>30</v>
      </c>
    </row>
    <row r="730" spans="1:24" s="1" customFormat="1" x14ac:dyDescent="0.3">
      <c r="A730" s="24" t="s">
        <v>751</v>
      </c>
      <c r="B730" s="24" t="s">
        <v>32</v>
      </c>
      <c r="C730" s="24" t="s">
        <v>70</v>
      </c>
      <c r="D730" s="24" t="s">
        <v>49</v>
      </c>
      <c r="E730" s="24" t="s">
        <v>45</v>
      </c>
      <c r="F730" s="25">
        <v>44194</v>
      </c>
      <c r="G730" s="24" t="s">
        <v>1625</v>
      </c>
      <c r="H730" s="24" t="s">
        <v>1650</v>
      </c>
      <c r="I730" s="24">
        <v>2020</v>
      </c>
      <c r="J730" s="24" t="s">
        <v>1648</v>
      </c>
      <c r="K730" s="24" t="s">
        <v>1628</v>
      </c>
      <c r="L730" s="24">
        <v>15</v>
      </c>
      <c r="M730" s="24">
        <v>40</v>
      </c>
      <c r="N730" s="24">
        <v>7</v>
      </c>
      <c r="O730" s="24">
        <v>105</v>
      </c>
      <c r="P730" s="24">
        <v>33</v>
      </c>
      <c r="Q730" s="24">
        <v>600</v>
      </c>
      <c r="R730" s="24">
        <v>495</v>
      </c>
      <c r="S730" s="24" t="s">
        <v>1629</v>
      </c>
      <c r="T730" s="24">
        <v>429</v>
      </c>
      <c r="U730" s="24" t="s">
        <v>28</v>
      </c>
      <c r="V730" s="28" t="s">
        <v>1660</v>
      </c>
      <c r="W730" s="24" t="s">
        <v>46</v>
      </c>
      <c r="X730" s="24" t="s">
        <v>30</v>
      </c>
    </row>
    <row r="731" spans="1:24" s="1" customFormat="1" x14ac:dyDescent="0.3">
      <c r="A731" s="24" t="s">
        <v>752</v>
      </c>
      <c r="B731" s="24" t="s">
        <v>32</v>
      </c>
      <c r="C731" s="24" t="s">
        <v>25</v>
      </c>
      <c r="D731" s="24" t="s">
        <v>58</v>
      </c>
      <c r="E731" s="24" t="s">
        <v>45</v>
      </c>
      <c r="F731" s="25">
        <v>44195</v>
      </c>
      <c r="G731" s="24" t="s">
        <v>1630</v>
      </c>
      <c r="H731" s="24" t="s">
        <v>1650</v>
      </c>
      <c r="I731" s="24">
        <v>2020</v>
      </c>
      <c r="J731" s="24" t="s">
        <v>1648</v>
      </c>
      <c r="K731" s="24" t="s">
        <v>1628</v>
      </c>
      <c r="L731" s="24">
        <v>28</v>
      </c>
      <c r="M731" s="24">
        <v>10</v>
      </c>
      <c r="N731" s="24">
        <v>4</v>
      </c>
      <c r="O731" s="24">
        <v>112</v>
      </c>
      <c r="P731" s="24">
        <v>6</v>
      </c>
      <c r="Q731" s="24">
        <v>280</v>
      </c>
      <c r="R731" s="24">
        <v>168</v>
      </c>
      <c r="S731" s="24" t="s">
        <v>1629</v>
      </c>
      <c r="T731" s="24">
        <v>975</v>
      </c>
      <c r="U731" s="24" t="s">
        <v>28</v>
      </c>
      <c r="V731" s="28" t="s">
        <v>1661</v>
      </c>
      <c r="W731" s="24" t="s">
        <v>40</v>
      </c>
      <c r="X731" s="24" t="s">
        <v>30</v>
      </c>
    </row>
    <row r="732" spans="1:24" s="1" customFormat="1" x14ac:dyDescent="0.3">
      <c r="A732" s="24" t="s">
        <v>753</v>
      </c>
      <c r="B732" s="24" t="s">
        <v>32</v>
      </c>
      <c r="C732" s="24" t="s">
        <v>70</v>
      </c>
      <c r="D732" s="24" t="s">
        <v>66</v>
      </c>
      <c r="E732" s="24" t="s">
        <v>38</v>
      </c>
      <c r="F732" s="25">
        <v>44196</v>
      </c>
      <c r="G732" s="24" t="s">
        <v>1631</v>
      </c>
      <c r="H732" s="24" t="s">
        <v>1650</v>
      </c>
      <c r="I732" s="24">
        <v>2020</v>
      </c>
      <c r="J732" s="24" t="s">
        <v>1648</v>
      </c>
      <c r="K732" s="24" t="s">
        <v>1628</v>
      </c>
      <c r="L732" s="24">
        <v>77</v>
      </c>
      <c r="M732" s="24">
        <v>25</v>
      </c>
      <c r="N732" s="24">
        <v>10</v>
      </c>
      <c r="O732" s="24">
        <v>770</v>
      </c>
      <c r="P732" s="24">
        <v>15</v>
      </c>
      <c r="Q732" s="24">
        <v>1925</v>
      </c>
      <c r="R732" s="24">
        <v>1155</v>
      </c>
      <c r="S732" s="24" t="s">
        <v>1629</v>
      </c>
      <c r="T732" s="24">
        <v>229</v>
      </c>
      <c r="U732" s="24" t="s">
        <v>28</v>
      </c>
      <c r="V732" s="28" t="s">
        <v>1661</v>
      </c>
      <c r="W732" s="24" t="s">
        <v>68</v>
      </c>
      <c r="X732" s="24" t="s">
        <v>61</v>
      </c>
    </row>
    <row r="733" spans="1:24" s="1" customFormat="1" x14ac:dyDescent="0.3">
      <c r="A733" s="24" t="s">
        <v>754</v>
      </c>
      <c r="B733" s="24" t="s">
        <v>24</v>
      </c>
      <c r="C733" s="24" t="s">
        <v>76</v>
      </c>
      <c r="D733" s="24" t="s">
        <v>66</v>
      </c>
      <c r="E733" s="24" t="s">
        <v>50</v>
      </c>
      <c r="F733" s="25">
        <v>44197</v>
      </c>
      <c r="G733" s="24" t="s">
        <v>1632</v>
      </c>
      <c r="H733" s="24" t="s">
        <v>1626</v>
      </c>
      <c r="I733" s="24">
        <v>2021</v>
      </c>
      <c r="J733" s="24" t="s">
        <v>1627</v>
      </c>
      <c r="K733" s="24" t="s">
        <v>1628</v>
      </c>
      <c r="L733" s="24">
        <v>67</v>
      </c>
      <c r="M733" s="24">
        <v>25</v>
      </c>
      <c r="N733" s="24">
        <v>10</v>
      </c>
      <c r="O733" s="24">
        <v>670</v>
      </c>
      <c r="P733" s="24">
        <v>15</v>
      </c>
      <c r="Q733" s="24">
        <v>1675</v>
      </c>
      <c r="R733" s="24">
        <v>1005</v>
      </c>
      <c r="S733" s="24" t="s">
        <v>1629</v>
      </c>
      <c r="T733" s="24">
        <v>140</v>
      </c>
      <c r="U733" s="24" t="s">
        <v>39</v>
      </c>
      <c r="V733" s="28" t="s">
        <v>1661</v>
      </c>
      <c r="W733" s="24" t="s">
        <v>68</v>
      </c>
      <c r="X733" s="24" t="s">
        <v>61</v>
      </c>
    </row>
    <row r="734" spans="1:24" s="1" customFormat="1" x14ac:dyDescent="0.3">
      <c r="A734" s="24" t="s">
        <v>755</v>
      </c>
      <c r="B734" s="24" t="s">
        <v>63</v>
      </c>
      <c r="C734" s="24" t="s">
        <v>76</v>
      </c>
      <c r="D734" s="24" t="s">
        <v>44</v>
      </c>
      <c r="E734" s="24" t="s">
        <v>59</v>
      </c>
      <c r="F734" s="25">
        <v>44198</v>
      </c>
      <c r="G734" s="24" t="s">
        <v>1633</v>
      </c>
      <c r="H734" s="24" t="s">
        <v>1626</v>
      </c>
      <c r="I734" s="24">
        <v>2021</v>
      </c>
      <c r="J734" s="24" t="s">
        <v>1627</v>
      </c>
      <c r="K734" s="24" t="s">
        <v>1634</v>
      </c>
      <c r="L734" s="24">
        <v>50</v>
      </c>
      <c r="M734" s="24">
        <v>15</v>
      </c>
      <c r="N734" s="24">
        <v>5</v>
      </c>
      <c r="O734" s="24">
        <v>250</v>
      </c>
      <c r="P734" s="24">
        <v>10</v>
      </c>
      <c r="Q734" s="24">
        <v>750</v>
      </c>
      <c r="R734" s="24">
        <v>500</v>
      </c>
      <c r="S734" s="24" t="s">
        <v>1629</v>
      </c>
      <c r="T734" s="24">
        <v>225</v>
      </c>
      <c r="U734" s="24" t="s">
        <v>28</v>
      </c>
      <c r="V734" s="28" t="s">
        <v>1661</v>
      </c>
      <c r="W734" s="24" t="s">
        <v>29</v>
      </c>
      <c r="X734" s="24" t="s">
        <v>61</v>
      </c>
    </row>
    <row r="735" spans="1:24" s="1" customFormat="1" x14ac:dyDescent="0.3">
      <c r="A735" s="24" t="s">
        <v>756</v>
      </c>
      <c r="B735" s="24" t="s">
        <v>63</v>
      </c>
      <c r="C735" s="24" t="s">
        <v>36</v>
      </c>
      <c r="D735" s="24" t="s">
        <v>49</v>
      </c>
      <c r="E735" s="24" t="s">
        <v>45</v>
      </c>
      <c r="F735" s="25">
        <v>44199</v>
      </c>
      <c r="G735" s="24" t="s">
        <v>1635</v>
      </c>
      <c r="H735" s="24" t="s">
        <v>1626</v>
      </c>
      <c r="I735" s="24">
        <v>2021</v>
      </c>
      <c r="J735" s="24" t="s">
        <v>1627</v>
      </c>
      <c r="K735" s="24" t="s">
        <v>1634</v>
      </c>
      <c r="L735" s="24">
        <v>78</v>
      </c>
      <c r="M735" s="24">
        <v>40</v>
      </c>
      <c r="N735" s="24">
        <v>7</v>
      </c>
      <c r="O735" s="24">
        <v>546</v>
      </c>
      <c r="P735" s="24">
        <v>33</v>
      </c>
      <c r="Q735" s="24">
        <v>3120</v>
      </c>
      <c r="R735" s="24">
        <v>2574</v>
      </c>
      <c r="S735" s="24" t="s">
        <v>1629</v>
      </c>
      <c r="T735" s="24">
        <v>946</v>
      </c>
      <c r="U735" s="24" t="s">
        <v>28</v>
      </c>
      <c r="V735" s="28" t="s">
        <v>1660</v>
      </c>
      <c r="W735" s="24" t="s">
        <v>40</v>
      </c>
      <c r="X735" s="24" t="s">
        <v>61</v>
      </c>
    </row>
    <row r="736" spans="1:24" s="1" customFormat="1" x14ac:dyDescent="0.3">
      <c r="A736" s="24" t="s">
        <v>757</v>
      </c>
      <c r="B736" s="24" t="s">
        <v>24</v>
      </c>
      <c r="C736" s="24" t="s">
        <v>25</v>
      </c>
      <c r="D736" s="24" t="s">
        <v>66</v>
      </c>
      <c r="E736" s="24" t="s">
        <v>59</v>
      </c>
      <c r="F736" s="25">
        <v>44200</v>
      </c>
      <c r="G736" s="24" t="s">
        <v>1636</v>
      </c>
      <c r="H736" s="24" t="s">
        <v>1626</v>
      </c>
      <c r="I736" s="24">
        <v>2021</v>
      </c>
      <c r="J736" s="24" t="s">
        <v>1627</v>
      </c>
      <c r="K736" s="24" t="s">
        <v>1628</v>
      </c>
      <c r="L736" s="24">
        <v>39</v>
      </c>
      <c r="M736" s="24">
        <v>25</v>
      </c>
      <c r="N736" s="24">
        <v>10</v>
      </c>
      <c r="O736" s="24">
        <v>390</v>
      </c>
      <c r="P736" s="24">
        <v>15</v>
      </c>
      <c r="Q736" s="24">
        <v>975</v>
      </c>
      <c r="R736" s="24">
        <v>585</v>
      </c>
      <c r="S736" s="24" t="s">
        <v>1629</v>
      </c>
      <c r="T736" s="24">
        <v>264</v>
      </c>
      <c r="U736" s="24" t="s">
        <v>28</v>
      </c>
      <c r="V736" s="28" t="s">
        <v>1660</v>
      </c>
      <c r="W736" s="24" t="s">
        <v>29</v>
      </c>
      <c r="X736" s="24" t="s">
        <v>47</v>
      </c>
    </row>
    <row r="737" spans="1:24" s="1" customFormat="1" x14ac:dyDescent="0.3">
      <c r="A737" s="24" t="s">
        <v>758</v>
      </c>
      <c r="B737" s="24" t="s">
        <v>32</v>
      </c>
      <c r="C737" s="24" t="s">
        <v>43</v>
      </c>
      <c r="D737" s="24" t="s">
        <v>34</v>
      </c>
      <c r="E737" s="24" t="s">
        <v>38</v>
      </c>
      <c r="F737" s="25">
        <v>44201</v>
      </c>
      <c r="G737" s="24" t="s">
        <v>1625</v>
      </c>
      <c r="H737" s="24" t="s">
        <v>1626</v>
      </c>
      <c r="I737" s="24">
        <v>2021</v>
      </c>
      <c r="J737" s="24" t="s">
        <v>1627</v>
      </c>
      <c r="K737" s="24" t="s">
        <v>1628</v>
      </c>
      <c r="L737" s="24">
        <v>67</v>
      </c>
      <c r="M737" s="24">
        <v>5</v>
      </c>
      <c r="N737" s="24">
        <v>3</v>
      </c>
      <c r="O737" s="24">
        <v>201</v>
      </c>
      <c r="P737" s="24">
        <v>2</v>
      </c>
      <c r="Q737" s="24">
        <v>335</v>
      </c>
      <c r="R737" s="24">
        <v>134</v>
      </c>
      <c r="S737" s="24" t="s">
        <v>1629</v>
      </c>
      <c r="T737" s="24">
        <v>856</v>
      </c>
      <c r="U737" s="24" t="s">
        <v>28</v>
      </c>
      <c r="V737" s="28" t="s">
        <v>1661</v>
      </c>
      <c r="W737" s="24" t="s">
        <v>46</v>
      </c>
      <c r="X737" s="24" t="s">
        <v>47</v>
      </c>
    </row>
    <row r="738" spans="1:24" s="1" customFormat="1" x14ac:dyDescent="0.3">
      <c r="A738" s="24" t="s">
        <v>759</v>
      </c>
      <c r="B738" s="24" t="s">
        <v>63</v>
      </c>
      <c r="C738" s="24" t="s">
        <v>43</v>
      </c>
      <c r="D738" s="24" t="s">
        <v>34</v>
      </c>
      <c r="E738" s="24" t="s">
        <v>50</v>
      </c>
      <c r="F738" s="25">
        <v>44202</v>
      </c>
      <c r="G738" s="24" t="s">
        <v>1630</v>
      </c>
      <c r="H738" s="24" t="s">
        <v>1626</v>
      </c>
      <c r="I738" s="24">
        <v>2021</v>
      </c>
      <c r="J738" s="24" t="s">
        <v>1627</v>
      </c>
      <c r="K738" s="24" t="s">
        <v>1628</v>
      </c>
      <c r="L738" s="24">
        <v>12</v>
      </c>
      <c r="M738" s="24">
        <v>5</v>
      </c>
      <c r="N738" s="24">
        <v>3</v>
      </c>
      <c r="O738" s="24">
        <v>36</v>
      </c>
      <c r="P738" s="24">
        <v>2</v>
      </c>
      <c r="Q738" s="24">
        <v>60</v>
      </c>
      <c r="R738" s="24">
        <v>24</v>
      </c>
      <c r="S738" s="24" t="s">
        <v>1629</v>
      </c>
      <c r="T738" s="24">
        <v>121</v>
      </c>
      <c r="U738" s="24" t="s">
        <v>39</v>
      </c>
      <c r="V738" s="28" t="s">
        <v>1661</v>
      </c>
      <c r="W738" s="24" t="s">
        <v>40</v>
      </c>
      <c r="X738" s="24" t="s">
        <v>30</v>
      </c>
    </row>
    <row r="739" spans="1:24" s="1" customFormat="1" x14ac:dyDescent="0.3">
      <c r="A739" s="24" t="s">
        <v>760</v>
      </c>
      <c r="B739" s="24" t="s">
        <v>63</v>
      </c>
      <c r="C739" s="24" t="s">
        <v>36</v>
      </c>
      <c r="D739" s="24" t="s">
        <v>37</v>
      </c>
      <c r="E739" s="24" t="s">
        <v>59</v>
      </c>
      <c r="F739" s="25">
        <v>44203</v>
      </c>
      <c r="G739" s="24" t="s">
        <v>1631</v>
      </c>
      <c r="H739" s="24" t="s">
        <v>1626</v>
      </c>
      <c r="I739" s="24">
        <v>2021</v>
      </c>
      <c r="J739" s="24" t="s">
        <v>1627</v>
      </c>
      <c r="K739" s="24" t="s">
        <v>1628</v>
      </c>
      <c r="L739" s="24">
        <v>83</v>
      </c>
      <c r="M739" s="24">
        <v>5</v>
      </c>
      <c r="N739" s="24">
        <v>2</v>
      </c>
      <c r="O739" s="24">
        <v>166</v>
      </c>
      <c r="P739" s="24">
        <v>3</v>
      </c>
      <c r="Q739" s="24">
        <v>415</v>
      </c>
      <c r="R739" s="24">
        <v>249</v>
      </c>
      <c r="S739" s="24" t="s">
        <v>1629</v>
      </c>
      <c r="T739" s="24">
        <v>532</v>
      </c>
      <c r="U739" s="24" t="s">
        <v>39</v>
      </c>
      <c r="V739" s="28" t="s">
        <v>1661</v>
      </c>
      <c r="W739" s="24" t="s">
        <v>46</v>
      </c>
      <c r="X739" s="24" t="s">
        <v>47</v>
      </c>
    </row>
    <row r="740" spans="1:24" s="1" customFormat="1" x14ac:dyDescent="0.3">
      <c r="A740" s="24" t="s">
        <v>761</v>
      </c>
      <c r="B740" s="24" t="s">
        <v>24</v>
      </c>
      <c r="C740" s="24" t="s">
        <v>72</v>
      </c>
      <c r="D740" s="24" t="s">
        <v>58</v>
      </c>
      <c r="E740" s="24" t="s">
        <v>27</v>
      </c>
      <c r="F740" s="25">
        <v>44204</v>
      </c>
      <c r="G740" s="24" t="s">
        <v>1632</v>
      </c>
      <c r="H740" s="24" t="s">
        <v>1626</v>
      </c>
      <c r="I740" s="24">
        <v>2021</v>
      </c>
      <c r="J740" s="24" t="s">
        <v>1627</v>
      </c>
      <c r="K740" s="24" t="s">
        <v>1628</v>
      </c>
      <c r="L740" s="24">
        <v>28</v>
      </c>
      <c r="M740" s="24">
        <v>10</v>
      </c>
      <c r="N740" s="24">
        <v>4</v>
      </c>
      <c r="O740" s="24">
        <v>112</v>
      </c>
      <c r="P740" s="24">
        <v>6</v>
      </c>
      <c r="Q740" s="24">
        <v>280</v>
      </c>
      <c r="R740" s="24">
        <v>168</v>
      </c>
      <c r="S740" s="24" t="s">
        <v>1629</v>
      </c>
      <c r="T740" s="24">
        <v>717</v>
      </c>
      <c r="U740" s="24" t="s">
        <v>39</v>
      </c>
      <c r="V740" s="28" t="s">
        <v>1660</v>
      </c>
      <c r="W740" s="24" t="s">
        <v>46</v>
      </c>
      <c r="X740" s="24" t="s">
        <v>61</v>
      </c>
    </row>
    <row r="741" spans="1:24" s="1" customFormat="1" x14ac:dyDescent="0.3">
      <c r="A741" s="24" t="s">
        <v>762</v>
      </c>
      <c r="B741" s="24" t="s">
        <v>63</v>
      </c>
      <c r="C741" s="24" t="s">
        <v>36</v>
      </c>
      <c r="D741" s="24" t="s">
        <v>58</v>
      </c>
      <c r="E741" s="24" t="s">
        <v>50</v>
      </c>
      <c r="F741" s="25">
        <v>44205</v>
      </c>
      <c r="G741" s="24" t="s">
        <v>1633</v>
      </c>
      <c r="H741" s="24" t="s">
        <v>1626</v>
      </c>
      <c r="I741" s="24">
        <v>2021</v>
      </c>
      <c r="J741" s="24" t="s">
        <v>1627</v>
      </c>
      <c r="K741" s="24" t="s">
        <v>1634</v>
      </c>
      <c r="L741" s="24">
        <v>85</v>
      </c>
      <c r="M741" s="24">
        <v>10</v>
      </c>
      <c r="N741" s="24">
        <v>4</v>
      </c>
      <c r="O741" s="24">
        <v>340</v>
      </c>
      <c r="P741" s="24">
        <v>6</v>
      </c>
      <c r="Q741" s="24">
        <v>850</v>
      </c>
      <c r="R741" s="24">
        <v>510</v>
      </c>
      <c r="S741" s="24" t="s">
        <v>1629</v>
      </c>
      <c r="T741" s="24">
        <v>800</v>
      </c>
      <c r="U741" s="24" t="s">
        <v>39</v>
      </c>
      <c r="V741" s="28" t="s">
        <v>1660</v>
      </c>
      <c r="W741" s="24" t="s">
        <v>29</v>
      </c>
      <c r="X741" s="24" t="s">
        <v>30</v>
      </c>
    </row>
    <row r="742" spans="1:24" s="1" customFormat="1" x14ac:dyDescent="0.3">
      <c r="A742" s="24" t="s">
        <v>763</v>
      </c>
      <c r="B742" s="24" t="s">
        <v>63</v>
      </c>
      <c r="C742" s="24" t="s">
        <v>72</v>
      </c>
      <c r="D742" s="24" t="s">
        <v>37</v>
      </c>
      <c r="E742" s="24" t="s">
        <v>27</v>
      </c>
      <c r="F742" s="25">
        <v>44206</v>
      </c>
      <c r="G742" s="24" t="s">
        <v>1635</v>
      </c>
      <c r="H742" s="24" t="s">
        <v>1626</v>
      </c>
      <c r="I742" s="24">
        <v>2021</v>
      </c>
      <c r="J742" s="24" t="s">
        <v>1627</v>
      </c>
      <c r="K742" s="24" t="s">
        <v>1634</v>
      </c>
      <c r="L742" s="24">
        <v>86</v>
      </c>
      <c r="M742" s="24">
        <v>5</v>
      </c>
      <c r="N742" s="24">
        <v>2</v>
      </c>
      <c r="O742" s="24">
        <v>172</v>
      </c>
      <c r="P742" s="24">
        <v>3</v>
      </c>
      <c r="Q742" s="24">
        <v>430</v>
      </c>
      <c r="R742" s="24">
        <v>258</v>
      </c>
      <c r="S742" s="24" t="s">
        <v>1629</v>
      </c>
      <c r="T742" s="24">
        <v>39</v>
      </c>
      <c r="U742" s="24" t="s">
        <v>28</v>
      </c>
      <c r="V742" s="28" t="s">
        <v>1661</v>
      </c>
      <c r="W742" s="24" t="s">
        <v>29</v>
      </c>
      <c r="X742" s="24" t="s">
        <v>30</v>
      </c>
    </row>
    <row r="743" spans="1:24" s="1" customFormat="1" x14ac:dyDescent="0.3">
      <c r="A743" s="24" t="s">
        <v>764</v>
      </c>
      <c r="B743" s="24" t="s">
        <v>32</v>
      </c>
      <c r="C743" s="24" t="s">
        <v>72</v>
      </c>
      <c r="D743" s="24" t="s">
        <v>34</v>
      </c>
      <c r="E743" s="24" t="s">
        <v>55</v>
      </c>
      <c r="F743" s="25">
        <v>44207</v>
      </c>
      <c r="G743" s="24" t="s">
        <v>1636</v>
      </c>
      <c r="H743" s="24" t="s">
        <v>1626</v>
      </c>
      <c r="I743" s="24">
        <v>2021</v>
      </c>
      <c r="J743" s="24" t="s">
        <v>1627</v>
      </c>
      <c r="K743" s="24" t="s">
        <v>1628</v>
      </c>
      <c r="L743" s="24">
        <v>11</v>
      </c>
      <c r="M743" s="24">
        <v>5</v>
      </c>
      <c r="N743" s="24">
        <v>3</v>
      </c>
      <c r="O743" s="24">
        <v>33</v>
      </c>
      <c r="P743" s="24">
        <v>2</v>
      </c>
      <c r="Q743" s="24">
        <v>55</v>
      </c>
      <c r="R743" s="24">
        <v>22</v>
      </c>
      <c r="S743" s="24" t="s">
        <v>1629</v>
      </c>
      <c r="T743" s="24">
        <v>581</v>
      </c>
      <c r="U743" s="24" t="s">
        <v>39</v>
      </c>
      <c r="V743" s="28" t="s">
        <v>1660</v>
      </c>
      <c r="W743" s="24" t="s">
        <v>68</v>
      </c>
      <c r="X743" s="24" t="s">
        <v>30</v>
      </c>
    </row>
    <row r="744" spans="1:24" s="1" customFormat="1" x14ac:dyDescent="0.3">
      <c r="A744" s="24" t="s">
        <v>765</v>
      </c>
      <c r="B744" s="24" t="s">
        <v>32</v>
      </c>
      <c r="C744" s="24" t="s">
        <v>25</v>
      </c>
      <c r="D744" s="24" t="s">
        <v>49</v>
      </c>
      <c r="E744" s="24" t="s">
        <v>45</v>
      </c>
      <c r="F744" s="25">
        <v>44208</v>
      </c>
      <c r="G744" s="24" t="s">
        <v>1625</v>
      </c>
      <c r="H744" s="24" t="s">
        <v>1626</v>
      </c>
      <c r="I744" s="24">
        <v>2021</v>
      </c>
      <c r="J744" s="24" t="s">
        <v>1627</v>
      </c>
      <c r="K744" s="24" t="s">
        <v>1628</v>
      </c>
      <c r="L744" s="24">
        <v>81</v>
      </c>
      <c r="M744" s="24">
        <v>40</v>
      </c>
      <c r="N744" s="24">
        <v>7</v>
      </c>
      <c r="O744" s="24">
        <v>567</v>
      </c>
      <c r="P744" s="24">
        <v>33</v>
      </c>
      <c r="Q744" s="24">
        <v>3240</v>
      </c>
      <c r="R744" s="24">
        <v>2673</v>
      </c>
      <c r="S744" s="24" t="s">
        <v>1629</v>
      </c>
      <c r="T744" s="24">
        <v>41</v>
      </c>
      <c r="U744" s="24" t="s">
        <v>39</v>
      </c>
      <c r="V744" s="28" t="s">
        <v>1661</v>
      </c>
      <c r="W744" s="24" t="s">
        <v>40</v>
      </c>
      <c r="X744" s="24" t="s">
        <v>30</v>
      </c>
    </row>
    <row r="745" spans="1:24" s="1" customFormat="1" x14ac:dyDescent="0.3">
      <c r="A745" s="24" t="s">
        <v>766</v>
      </c>
      <c r="B745" s="24" t="s">
        <v>32</v>
      </c>
      <c r="C745" s="24" t="s">
        <v>72</v>
      </c>
      <c r="D745" s="24" t="s">
        <v>37</v>
      </c>
      <c r="E745" s="24" t="s">
        <v>50</v>
      </c>
      <c r="F745" s="25">
        <v>44209</v>
      </c>
      <c r="G745" s="24" t="s">
        <v>1630</v>
      </c>
      <c r="H745" s="24" t="s">
        <v>1626</v>
      </c>
      <c r="I745" s="24">
        <v>2021</v>
      </c>
      <c r="J745" s="24" t="s">
        <v>1627</v>
      </c>
      <c r="K745" s="24" t="s">
        <v>1628</v>
      </c>
      <c r="L745" s="24">
        <v>71</v>
      </c>
      <c r="M745" s="24">
        <v>5</v>
      </c>
      <c r="N745" s="24">
        <v>2</v>
      </c>
      <c r="O745" s="24">
        <v>142</v>
      </c>
      <c r="P745" s="24">
        <v>3</v>
      </c>
      <c r="Q745" s="24">
        <v>355</v>
      </c>
      <c r="R745" s="24">
        <v>213</v>
      </c>
      <c r="S745" s="24" t="s">
        <v>1629</v>
      </c>
      <c r="T745" s="24">
        <v>660</v>
      </c>
      <c r="U745" s="24" t="s">
        <v>39</v>
      </c>
      <c r="V745" s="28" t="s">
        <v>1660</v>
      </c>
      <c r="W745" s="24" t="s">
        <v>68</v>
      </c>
      <c r="X745" s="24" t="s">
        <v>30</v>
      </c>
    </row>
    <row r="746" spans="1:24" s="1" customFormat="1" x14ac:dyDescent="0.3">
      <c r="A746" s="24" t="s">
        <v>767</v>
      </c>
      <c r="B746" s="24" t="s">
        <v>24</v>
      </c>
      <c r="C746" s="24" t="s">
        <v>54</v>
      </c>
      <c r="D746" s="24" t="s">
        <v>66</v>
      </c>
      <c r="E746" s="24" t="s">
        <v>45</v>
      </c>
      <c r="F746" s="25">
        <v>44210</v>
      </c>
      <c r="G746" s="24" t="s">
        <v>1631</v>
      </c>
      <c r="H746" s="24" t="s">
        <v>1626</v>
      </c>
      <c r="I746" s="24">
        <v>2021</v>
      </c>
      <c r="J746" s="24" t="s">
        <v>1627</v>
      </c>
      <c r="K746" s="24" t="s">
        <v>1628</v>
      </c>
      <c r="L746" s="24">
        <v>42</v>
      </c>
      <c r="M746" s="24">
        <v>25</v>
      </c>
      <c r="N746" s="24">
        <v>10</v>
      </c>
      <c r="O746" s="24">
        <v>420</v>
      </c>
      <c r="P746" s="24">
        <v>15</v>
      </c>
      <c r="Q746" s="24">
        <v>1050</v>
      </c>
      <c r="R746" s="24">
        <v>630</v>
      </c>
      <c r="S746" s="24" t="s">
        <v>1629</v>
      </c>
      <c r="T746" s="24">
        <v>53</v>
      </c>
      <c r="U746" s="24" t="s">
        <v>28</v>
      </c>
      <c r="V746" s="28" t="s">
        <v>1660</v>
      </c>
      <c r="W746" s="24" t="s">
        <v>46</v>
      </c>
      <c r="X746" s="24" t="s">
        <v>47</v>
      </c>
    </row>
    <row r="747" spans="1:24" s="1" customFormat="1" x14ac:dyDescent="0.3">
      <c r="A747" s="24" t="s">
        <v>768</v>
      </c>
      <c r="B747" s="24" t="s">
        <v>32</v>
      </c>
      <c r="C747" s="24" t="s">
        <v>43</v>
      </c>
      <c r="D747" s="24" t="s">
        <v>26</v>
      </c>
      <c r="E747" s="24" t="s">
        <v>50</v>
      </c>
      <c r="F747" s="25">
        <v>44211</v>
      </c>
      <c r="G747" s="24" t="s">
        <v>1632</v>
      </c>
      <c r="H747" s="24" t="s">
        <v>1626</v>
      </c>
      <c r="I747" s="24">
        <v>2021</v>
      </c>
      <c r="J747" s="24" t="s">
        <v>1627</v>
      </c>
      <c r="K747" s="24" t="s">
        <v>1628</v>
      </c>
      <c r="L747" s="24">
        <v>98</v>
      </c>
      <c r="M747" s="24">
        <v>5</v>
      </c>
      <c r="N747" s="24">
        <v>2</v>
      </c>
      <c r="O747" s="24">
        <v>196</v>
      </c>
      <c r="P747" s="24">
        <v>3</v>
      </c>
      <c r="Q747" s="24">
        <v>490</v>
      </c>
      <c r="R747" s="24">
        <v>294</v>
      </c>
      <c r="S747" s="24" t="s">
        <v>1629</v>
      </c>
      <c r="T747" s="24">
        <v>978</v>
      </c>
      <c r="U747" s="24" t="s">
        <v>28</v>
      </c>
      <c r="V747" s="28" t="s">
        <v>1661</v>
      </c>
      <c r="W747" s="24" t="s">
        <v>46</v>
      </c>
      <c r="X747" s="24" t="s">
        <v>47</v>
      </c>
    </row>
    <row r="748" spans="1:24" s="1" customFormat="1" x14ac:dyDescent="0.3">
      <c r="A748" s="24" t="s">
        <v>769</v>
      </c>
      <c r="B748" s="24" t="s">
        <v>32</v>
      </c>
      <c r="C748" s="24" t="s">
        <v>33</v>
      </c>
      <c r="D748" s="24" t="s">
        <v>66</v>
      </c>
      <c r="E748" s="24" t="s">
        <v>59</v>
      </c>
      <c r="F748" s="25">
        <v>44212</v>
      </c>
      <c r="G748" s="24" t="s">
        <v>1633</v>
      </c>
      <c r="H748" s="24" t="s">
        <v>1626</v>
      </c>
      <c r="I748" s="24">
        <v>2021</v>
      </c>
      <c r="J748" s="24" t="s">
        <v>1627</v>
      </c>
      <c r="K748" s="24" t="s">
        <v>1634</v>
      </c>
      <c r="L748" s="24">
        <v>54</v>
      </c>
      <c r="M748" s="24">
        <v>25</v>
      </c>
      <c r="N748" s="24">
        <v>10</v>
      </c>
      <c r="O748" s="24">
        <v>540</v>
      </c>
      <c r="P748" s="24">
        <v>15</v>
      </c>
      <c r="Q748" s="24">
        <v>1350</v>
      </c>
      <c r="R748" s="24">
        <v>810</v>
      </c>
      <c r="S748" s="24" t="s">
        <v>1629</v>
      </c>
      <c r="T748" s="24">
        <v>627</v>
      </c>
      <c r="U748" s="24" t="s">
        <v>28</v>
      </c>
      <c r="V748" s="28" t="s">
        <v>1660</v>
      </c>
      <c r="W748" s="24" t="s">
        <v>46</v>
      </c>
      <c r="X748" s="24" t="s">
        <v>61</v>
      </c>
    </row>
    <row r="749" spans="1:24" s="1" customFormat="1" x14ac:dyDescent="0.3">
      <c r="A749" s="24" t="s">
        <v>770</v>
      </c>
      <c r="B749" s="24" t="s">
        <v>63</v>
      </c>
      <c r="C749" s="24" t="s">
        <v>25</v>
      </c>
      <c r="D749" s="24" t="s">
        <v>58</v>
      </c>
      <c r="E749" s="24" t="s">
        <v>38</v>
      </c>
      <c r="F749" s="25">
        <v>44213</v>
      </c>
      <c r="G749" s="24" t="s">
        <v>1635</v>
      </c>
      <c r="H749" s="24" t="s">
        <v>1626</v>
      </c>
      <c r="I749" s="24">
        <v>2021</v>
      </c>
      <c r="J749" s="24" t="s">
        <v>1627</v>
      </c>
      <c r="K749" s="24" t="s">
        <v>1634</v>
      </c>
      <c r="L749" s="24">
        <v>59</v>
      </c>
      <c r="M749" s="24">
        <v>10</v>
      </c>
      <c r="N749" s="24">
        <v>4</v>
      </c>
      <c r="O749" s="24">
        <v>236</v>
      </c>
      <c r="P749" s="24">
        <v>6</v>
      </c>
      <c r="Q749" s="24">
        <v>590</v>
      </c>
      <c r="R749" s="24">
        <v>354</v>
      </c>
      <c r="S749" s="24" t="s">
        <v>1629</v>
      </c>
      <c r="T749" s="24">
        <v>411</v>
      </c>
      <c r="U749" s="24" t="s">
        <v>39</v>
      </c>
      <c r="V749" s="28" t="s">
        <v>1661</v>
      </c>
      <c r="W749" s="24" t="s">
        <v>40</v>
      </c>
      <c r="X749" s="24" t="s">
        <v>47</v>
      </c>
    </row>
    <row r="750" spans="1:24" s="1" customFormat="1" x14ac:dyDescent="0.3">
      <c r="A750" s="24" t="s">
        <v>771</v>
      </c>
      <c r="B750" s="24" t="s">
        <v>63</v>
      </c>
      <c r="C750" s="24" t="s">
        <v>72</v>
      </c>
      <c r="D750" s="24" t="s">
        <v>66</v>
      </c>
      <c r="E750" s="24" t="s">
        <v>55</v>
      </c>
      <c r="F750" s="25">
        <v>44214</v>
      </c>
      <c r="G750" s="24" t="s">
        <v>1636</v>
      </c>
      <c r="H750" s="24" t="s">
        <v>1626</v>
      </c>
      <c r="I750" s="24">
        <v>2021</v>
      </c>
      <c r="J750" s="24" t="s">
        <v>1627</v>
      </c>
      <c r="K750" s="24" t="s">
        <v>1628</v>
      </c>
      <c r="L750" s="24">
        <v>96</v>
      </c>
      <c r="M750" s="24">
        <v>25</v>
      </c>
      <c r="N750" s="24">
        <v>10</v>
      </c>
      <c r="O750" s="24">
        <v>960</v>
      </c>
      <c r="P750" s="24">
        <v>15</v>
      </c>
      <c r="Q750" s="24">
        <v>2400</v>
      </c>
      <c r="R750" s="24">
        <v>1440</v>
      </c>
      <c r="S750" s="24" t="s">
        <v>1629</v>
      </c>
      <c r="T750" s="24">
        <v>393</v>
      </c>
      <c r="U750" s="24" t="s">
        <v>39</v>
      </c>
      <c r="V750" s="28" t="s">
        <v>1661</v>
      </c>
      <c r="W750" s="24" t="s">
        <v>68</v>
      </c>
      <c r="X750" s="24" t="s">
        <v>30</v>
      </c>
    </row>
    <row r="751" spans="1:24" s="1" customFormat="1" x14ac:dyDescent="0.3">
      <c r="A751" s="24" t="s">
        <v>772</v>
      </c>
      <c r="B751" s="24" t="s">
        <v>63</v>
      </c>
      <c r="C751" s="24" t="s">
        <v>76</v>
      </c>
      <c r="D751" s="24" t="s">
        <v>26</v>
      </c>
      <c r="E751" s="24" t="s">
        <v>55</v>
      </c>
      <c r="F751" s="25">
        <v>44215</v>
      </c>
      <c r="G751" s="24" t="s">
        <v>1625</v>
      </c>
      <c r="H751" s="24" t="s">
        <v>1626</v>
      </c>
      <c r="I751" s="24">
        <v>2021</v>
      </c>
      <c r="J751" s="24" t="s">
        <v>1627</v>
      </c>
      <c r="K751" s="24" t="s">
        <v>1628</v>
      </c>
      <c r="L751" s="24">
        <v>79</v>
      </c>
      <c r="M751" s="24">
        <v>5</v>
      </c>
      <c r="N751" s="24">
        <v>2</v>
      </c>
      <c r="O751" s="24">
        <v>158</v>
      </c>
      <c r="P751" s="24">
        <v>3</v>
      </c>
      <c r="Q751" s="24">
        <v>395</v>
      </c>
      <c r="R751" s="24">
        <v>237</v>
      </c>
      <c r="S751" s="24" t="s">
        <v>1629</v>
      </c>
      <c r="T751" s="24">
        <v>215</v>
      </c>
      <c r="U751" s="24" t="s">
        <v>28</v>
      </c>
      <c r="V751" s="28" t="s">
        <v>1660</v>
      </c>
      <c r="W751" s="24" t="s">
        <v>40</v>
      </c>
      <c r="X751" s="24" t="s">
        <v>47</v>
      </c>
    </row>
    <row r="752" spans="1:24" s="1" customFormat="1" x14ac:dyDescent="0.3">
      <c r="A752" s="24" t="s">
        <v>773</v>
      </c>
      <c r="B752" s="24" t="s">
        <v>42</v>
      </c>
      <c r="C752" s="24" t="s">
        <v>33</v>
      </c>
      <c r="D752" s="24" t="s">
        <v>34</v>
      </c>
      <c r="E752" s="24" t="s">
        <v>38</v>
      </c>
      <c r="F752" s="25">
        <v>44216</v>
      </c>
      <c r="G752" s="24" t="s">
        <v>1630</v>
      </c>
      <c r="H752" s="24" t="s">
        <v>1626</v>
      </c>
      <c r="I752" s="24">
        <v>2021</v>
      </c>
      <c r="J752" s="24" t="s">
        <v>1627</v>
      </c>
      <c r="K752" s="24" t="s">
        <v>1628</v>
      </c>
      <c r="L752" s="24">
        <v>29</v>
      </c>
      <c r="M752" s="24">
        <v>5</v>
      </c>
      <c r="N752" s="24">
        <v>3</v>
      </c>
      <c r="O752" s="24">
        <v>87</v>
      </c>
      <c r="P752" s="24">
        <v>2</v>
      </c>
      <c r="Q752" s="24">
        <v>145</v>
      </c>
      <c r="R752" s="24">
        <v>58</v>
      </c>
      <c r="S752" s="24" t="s">
        <v>1629</v>
      </c>
      <c r="T752" s="24">
        <v>281</v>
      </c>
      <c r="U752" s="24" t="s">
        <v>28</v>
      </c>
      <c r="V752" s="28" t="s">
        <v>1661</v>
      </c>
      <c r="W752" s="24" t="s">
        <v>40</v>
      </c>
      <c r="X752" s="24" t="s">
        <v>47</v>
      </c>
    </row>
    <row r="753" spans="1:24" s="1" customFormat="1" x14ac:dyDescent="0.3">
      <c r="A753" s="24" t="s">
        <v>687</v>
      </c>
      <c r="B753" s="24" t="s">
        <v>63</v>
      </c>
      <c r="C753" s="24" t="s">
        <v>36</v>
      </c>
      <c r="D753" s="24" t="s">
        <v>37</v>
      </c>
      <c r="E753" s="24" t="s">
        <v>45</v>
      </c>
      <c r="F753" s="25">
        <v>44217</v>
      </c>
      <c r="G753" s="24" t="s">
        <v>1631</v>
      </c>
      <c r="H753" s="24" t="s">
        <v>1626</v>
      </c>
      <c r="I753" s="24">
        <v>2021</v>
      </c>
      <c r="J753" s="24" t="s">
        <v>1627</v>
      </c>
      <c r="K753" s="24" t="s">
        <v>1628</v>
      </c>
      <c r="L753" s="24">
        <v>99</v>
      </c>
      <c r="M753" s="24">
        <v>5</v>
      </c>
      <c r="N753" s="24">
        <v>2</v>
      </c>
      <c r="O753" s="24">
        <v>198</v>
      </c>
      <c r="P753" s="24">
        <v>3</v>
      </c>
      <c r="Q753" s="24">
        <v>495</v>
      </c>
      <c r="R753" s="24">
        <v>297</v>
      </c>
      <c r="S753" s="24" t="s">
        <v>1629</v>
      </c>
      <c r="T753" s="24">
        <v>683</v>
      </c>
      <c r="U753" s="24" t="s">
        <v>39</v>
      </c>
      <c r="V753" s="28" t="s">
        <v>1660</v>
      </c>
      <c r="W753" s="24" t="s">
        <v>68</v>
      </c>
      <c r="X753" s="24" t="s">
        <v>61</v>
      </c>
    </row>
    <row r="754" spans="1:24" s="1" customFormat="1" x14ac:dyDescent="0.3">
      <c r="A754" s="24" t="s">
        <v>774</v>
      </c>
      <c r="B754" s="24" t="s">
        <v>63</v>
      </c>
      <c r="C754" s="24" t="s">
        <v>43</v>
      </c>
      <c r="D754" s="24" t="s">
        <v>34</v>
      </c>
      <c r="E754" s="24" t="s">
        <v>38</v>
      </c>
      <c r="F754" s="25">
        <v>44218</v>
      </c>
      <c r="G754" s="24" t="s">
        <v>1632</v>
      </c>
      <c r="H754" s="24" t="s">
        <v>1626</v>
      </c>
      <c r="I754" s="24">
        <v>2021</v>
      </c>
      <c r="J754" s="24" t="s">
        <v>1627</v>
      </c>
      <c r="K754" s="24" t="s">
        <v>1628</v>
      </c>
      <c r="L754" s="24">
        <v>92</v>
      </c>
      <c r="M754" s="24">
        <v>5</v>
      </c>
      <c r="N754" s="24">
        <v>3</v>
      </c>
      <c r="O754" s="24">
        <v>276</v>
      </c>
      <c r="P754" s="24">
        <v>2</v>
      </c>
      <c r="Q754" s="24">
        <v>460</v>
      </c>
      <c r="R754" s="24">
        <v>184</v>
      </c>
      <c r="S754" s="24" t="s">
        <v>1629</v>
      </c>
      <c r="T754" s="24">
        <v>425</v>
      </c>
      <c r="U754" s="24" t="s">
        <v>39</v>
      </c>
      <c r="V754" s="28" t="s">
        <v>1660</v>
      </c>
      <c r="W754" s="24" t="s">
        <v>29</v>
      </c>
      <c r="X754" s="24" t="s">
        <v>30</v>
      </c>
    </row>
    <row r="755" spans="1:24" s="1" customFormat="1" x14ac:dyDescent="0.3">
      <c r="A755" s="24" t="s">
        <v>569</v>
      </c>
      <c r="B755" s="24" t="s">
        <v>24</v>
      </c>
      <c r="C755" s="24" t="s">
        <v>43</v>
      </c>
      <c r="D755" s="24" t="s">
        <v>44</v>
      </c>
      <c r="E755" s="24" t="s">
        <v>59</v>
      </c>
      <c r="F755" s="25">
        <v>44219</v>
      </c>
      <c r="G755" s="24" t="s">
        <v>1633</v>
      </c>
      <c r="H755" s="24" t="s">
        <v>1626</v>
      </c>
      <c r="I755" s="24">
        <v>2021</v>
      </c>
      <c r="J755" s="24" t="s">
        <v>1627</v>
      </c>
      <c r="K755" s="24" t="s">
        <v>1634</v>
      </c>
      <c r="L755" s="24">
        <v>46</v>
      </c>
      <c r="M755" s="24">
        <v>15</v>
      </c>
      <c r="N755" s="24">
        <v>5</v>
      </c>
      <c r="O755" s="24">
        <v>230</v>
      </c>
      <c r="P755" s="24">
        <v>10</v>
      </c>
      <c r="Q755" s="24">
        <v>690</v>
      </c>
      <c r="R755" s="24">
        <v>460</v>
      </c>
      <c r="S755" s="24" t="s">
        <v>1629</v>
      </c>
      <c r="T755" s="24">
        <v>303</v>
      </c>
      <c r="U755" s="24" t="s">
        <v>28</v>
      </c>
      <c r="V755" s="28" t="s">
        <v>1661</v>
      </c>
      <c r="W755" s="24" t="s">
        <v>40</v>
      </c>
      <c r="X755" s="24" t="s">
        <v>30</v>
      </c>
    </row>
    <row r="756" spans="1:24" s="1" customFormat="1" x14ac:dyDescent="0.3">
      <c r="A756" s="24" t="s">
        <v>775</v>
      </c>
      <c r="B756" s="24" t="s">
        <v>42</v>
      </c>
      <c r="C756" s="24" t="s">
        <v>76</v>
      </c>
      <c r="D756" s="24" t="s">
        <v>58</v>
      </c>
      <c r="E756" s="24" t="s">
        <v>45</v>
      </c>
      <c r="F756" s="25">
        <v>44220</v>
      </c>
      <c r="G756" s="24" t="s">
        <v>1635</v>
      </c>
      <c r="H756" s="24" t="s">
        <v>1626</v>
      </c>
      <c r="I756" s="24">
        <v>2021</v>
      </c>
      <c r="J756" s="24" t="s">
        <v>1627</v>
      </c>
      <c r="K756" s="24" t="s">
        <v>1634</v>
      </c>
      <c r="L756" s="24">
        <v>45</v>
      </c>
      <c r="M756" s="24">
        <v>10</v>
      </c>
      <c r="N756" s="24">
        <v>4</v>
      </c>
      <c r="O756" s="24">
        <v>180</v>
      </c>
      <c r="P756" s="24">
        <v>6</v>
      </c>
      <c r="Q756" s="24">
        <v>450</v>
      </c>
      <c r="R756" s="24">
        <v>270</v>
      </c>
      <c r="S756" s="24" t="s">
        <v>1629</v>
      </c>
      <c r="T756" s="24">
        <v>293</v>
      </c>
      <c r="U756" s="24" t="s">
        <v>28</v>
      </c>
      <c r="V756" s="28" t="s">
        <v>1661</v>
      </c>
      <c r="W756" s="24" t="s">
        <v>68</v>
      </c>
      <c r="X756" s="24" t="s">
        <v>61</v>
      </c>
    </row>
    <row r="757" spans="1:24" s="1" customFormat="1" x14ac:dyDescent="0.3">
      <c r="A757" s="24" t="s">
        <v>776</v>
      </c>
      <c r="B757" s="24" t="s">
        <v>24</v>
      </c>
      <c r="C757" s="24" t="s">
        <v>72</v>
      </c>
      <c r="D757" s="24" t="s">
        <v>26</v>
      </c>
      <c r="E757" s="24" t="s">
        <v>50</v>
      </c>
      <c r="F757" s="25">
        <v>44221</v>
      </c>
      <c r="G757" s="24" t="s">
        <v>1636</v>
      </c>
      <c r="H757" s="24" t="s">
        <v>1626</v>
      </c>
      <c r="I757" s="24">
        <v>2021</v>
      </c>
      <c r="J757" s="24" t="s">
        <v>1627</v>
      </c>
      <c r="K757" s="24" t="s">
        <v>1628</v>
      </c>
      <c r="L757" s="24">
        <v>10</v>
      </c>
      <c r="M757" s="24">
        <v>5</v>
      </c>
      <c r="N757" s="24">
        <v>2</v>
      </c>
      <c r="O757" s="24">
        <v>20</v>
      </c>
      <c r="P757" s="24">
        <v>3</v>
      </c>
      <c r="Q757" s="24">
        <v>50</v>
      </c>
      <c r="R757" s="24">
        <v>30</v>
      </c>
      <c r="S757" s="24" t="s">
        <v>1629</v>
      </c>
      <c r="T757" s="24">
        <v>712</v>
      </c>
      <c r="U757" s="24" t="s">
        <v>28</v>
      </c>
      <c r="V757" s="28" t="s">
        <v>1661</v>
      </c>
      <c r="W757" s="24" t="s">
        <v>46</v>
      </c>
      <c r="X757" s="24" t="s">
        <v>30</v>
      </c>
    </row>
    <row r="758" spans="1:24" s="1" customFormat="1" x14ac:dyDescent="0.3">
      <c r="A758" s="24" t="s">
        <v>777</v>
      </c>
      <c r="B758" s="24" t="s">
        <v>24</v>
      </c>
      <c r="C758" s="24" t="s">
        <v>54</v>
      </c>
      <c r="D758" s="24" t="s">
        <v>34</v>
      </c>
      <c r="E758" s="24" t="s">
        <v>38</v>
      </c>
      <c r="F758" s="25">
        <v>44222</v>
      </c>
      <c r="G758" s="24" t="s">
        <v>1625</v>
      </c>
      <c r="H758" s="24" t="s">
        <v>1626</v>
      </c>
      <c r="I758" s="24">
        <v>2021</v>
      </c>
      <c r="J758" s="24" t="s">
        <v>1627</v>
      </c>
      <c r="K758" s="24" t="s">
        <v>1628</v>
      </c>
      <c r="L758" s="24">
        <v>68</v>
      </c>
      <c r="M758" s="24">
        <v>5</v>
      </c>
      <c r="N758" s="24">
        <v>3</v>
      </c>
      <c r="O758" s="24">
        <v>204</v>
      </c>
      <c r="P758" s="24">
        <v>2</v>
      </c>
      <c r="Q758" s="24">
        <v>340</v>
      </c>
      <c r="R758" s="24">
        <v>136</v>
      </c>
      <c r="S758" s="24" t="s">
        <v>1629</v>
      </c>
      <c r="T758" s="24">
        <v>287</v>
      </c>
      <c r="U758" s="24" t="s">
        <v>39</v>
      </c>
      <c r="V758" s="28" t="s">
        <v>1661</v>
      </c>
      <c r="W758" s="24" t="s">
        <v>68</v>
      </c>
      <c r="X758" s="24" t="s">
        <v>47</v>
      </c>
    </row>
    <row r="759" spans="1:24" s="1" customFormat="1" x14ac:dyDescent="0.3">
      <c r="A759" s="24" t="s">
        <v>778</v>
      </c>
      <c r="B759" s="24" t="s">
        <v>24</v>
      </c>
      <c r="C759" s="24" t="s">
        <v>25</v>
      </c>
      <c r="D759" s="24" t="s">
        <v>58</v>
      </c>
      <c r="E759" s="24" t="s">
        <v>50</v>
      </c>
      <c r="F759" s="25">
        <v>44223</v>
      </c>
      <c r="G759" s="24" t="s">
        <v>1630</v>
      </c>
      <c r="H759" s="24" t="s">
        <v>1626</v>
      </c>
      <c r="I759" s="24">
        <v>2021</v>
      </c>
      <c r="J759" s="24" t="s">
        <v>1627</v>
      </c>
      <c r="K759" s="24" t="s">
        <v>1628</v>
      </c>
      <c r="L759" s="24">
        <v>64</v>
      </c>
      <c r="M759" s="24">
        <v>10</v>
      </c>
      <c r="N759" s="24">
        <v>4</v>
      </c>
      <c r="O759" s="24">
        <v>256</v>
      </c>
      <c r="P759" s="24">
        <v>6</v>
      </c>
      <c r="Q759" s="24">
        <v>640</v>
      </c>
      <c r="R759" s="24">
        <v>384</v>
      </c>
      <c r="S759" s="24" t="s">
        <v>1629</v>
      </c>
      <c r="T759" s="24">
        <v>242</v>
      </c>
      <c r="U759" s="24" t="s">
        <v>39</v>
      </c>
      <c r="V759" s="28" t="s">
        <v>1660</v>
      </c>
      <c r="W759" s="24" t="s">
        <v>40</v>
      </c>
      <c r="X759" s="24" t="s">
        <v>61</v>
      </c>
    </row>
    <row r="760" spans="1:24" s="1" customFormat="1" x14ac:dyDescent="0.3">
      <c r="A760" s="24" t="s">
        <v>779</v>
      </c>
      <c r="B760" s="24" t="s">
        <v>63</v>
      </c>
      <c r="C760" s="24" t="s">
        <v>43</v>
      </c>
      <c r="D760" s="24" t="s">
        <v>44</v>
      </c>
      <c r="E760" s="24" t="s">
        <v>59</v>
      </c>
      <c r="F760" s="25">
        <v>44224</v>
      </c>
      <c r="G760" s="24" t="s">
        <v>1631</v>
      </c>
      <c r="H760" s="24" t="s">
        <v>1626</v>
      </c>
      <c r="I760" s="24">
        <v>2021</v>
      </c>
      <c r="J760" s="24" t="s">
        <v>1627</v>
      </c>
      <c r="K760" s="24" t="s">
        <v>1628</v>
      </c>
      <c r="L760" s="24">
        <v>25</v>
      </c>
      <c r="M760" s="24">
        <v>15</v>
      </c>
      <c r="N760" s="24">
        <v>5</v>
      </c>
      <c r="O760" s="24">
        <v>125</v>
      </c>
      <c r="P760" s="24">
        <v>10</v>
      </c>
      <c r="Q760" s="24">
        <v>375</v>
      </c>
      <c r="R760" s="24">
        <v>250</v>
      </c>
      <c r="S760" s="24" t="s">
        <v>1629</v>
      </c>
      <c r="T760" s="24">
        <v>29</v>
      </c>
      <c r="U760" s="24" t="s">
        <v>39</v>
      </c>
      <c r="V760" s="28" t="s">
        <v>1661</v>
      </c>
      <c r="W760" s="24" t="s">
        <v>46</v>
      </c>
      <c r="X760" s="24" t="s">
        <v>61</v>
      </c>
    </row>
    <row r="761" spans="1:24" s="1" customFormat="1" x14ac:dyDescent="0.3">
      <c r="A761" s="24" t="s">
        <v>780</v>
      </c>
      <c r="B761" s="24" t="s">
        <v>42</v>
      </c>
      <c r="C761" s="24" t="s">
        <v>52</v>
      </c>
      <c r="D761" s="24" t="s">
        <v>44</v>
      </c>
      <c r="E761" s="24" t="s">
        <v>27</v>
      </c>
      <c r="F761" s="25">
        <v>44225</v>
      </c>
      <c r="G761" s="24" t="s">
        <v>1632</v>
      </c>
      <c r="H761" s="24" t="s">
        <v>1626</v>
      </c>
      <c r="I761" s="24">
        <v>2021</v>
      </c>
      <c r="J761" s="24" t="s">
        <v>1627</v>
      </c>
      <c r="K761" s="24" t="s">
        <v>1628</v>
      </c>
      <c r="L761" s="24">
        <v>44</v>
      </c>
      <c r="M761" s="24">
        <v>15</v>
      </c>
      <c r="N761" s="24">
        <v>5</v>
      </c>
      <c r="O761" s="24">
        <v>220</v>
      </c>
      <c r="P761" s="24">
        <v>10</v>
      </c>
      <c r="Q761" s="24">
        <v>660</v>
      </c>
      <c r="R761" s="24">
        <v>440</v>
      </c>
      <c r="S761" s="24" t="s">
        <v>1629</v>
      </c>
      <c r="T761" s="24">
        <v>716</v>
      </c>
      <c r="U761" s="24" t="s">
        <v>39</v>
      </c>
      <c r="V761" s="28" t="s">
        <v>1660</v>
      </c>
      <c r="W761" s="24" t="s">
        <v>46</v>
      </c>
      <c r="X761" s="24" t="s">
        <v>30</v>
      </c>
    </row>
    <row r="762" spans="1:24" s="1" customFormat="1" x14ac:dyDescent="0.3">
      <c r="A762" s="24" t="s">
        <v>781</v>
      </c>
      <c r="B762" s="24" t="s">
        <v>32</v>
      </c>
      <c r="C762" s="24" t="s">
        <v>70</v>
      </c>
      <c r="D762" s="24" t="s">
        <v>37</v>
      </c>
      <c r="E762" s="24" t="s">
        <v>45</v>
      </c>
      <c r="F762" s="25">
        <v>44226</v>
      </c>
      <c r="G762" s="24" t="s">
        <v>1633</v>
      </c>
      <c r="H762" s="24" t="s">
        <v>1626</v>
      </c>
      <c r="I762" s="24">
        <v>2021</v>
      </c>
      <c r="J762" s="24" t="s">
        <v>1627</v>
      </c>
      <c r="K762" s="24" t="s">
        <v>1634</v>
      </c>
      <c r="L762" s="24">
        <v>26</v>
      </c>
      <c r="M762" s="24">
        <v>5</v>
      </c>
      <c r="N762" s="24">
        <v>2</v>
      </c>
      <c r="O762" s="24">
        <v>52</v>
      </c>
      <c r="P762" s="24">
        <v>3</v>
      </c>
      <c r="Q762" s="24">
        <v>130</v>
      </c>
      <c r="R762" s="24">
        <v>78</v>
      </c>
      <c r="S762" s="24" t="s">
        <v>1629</v>
      </c>
      <c r="T762" s="24">
        <v>654</v>
      </c>
      <c r="U762" s="24" t="s">
        <v>39</v>
      </c>
      <c r="V762" s="28" t="s">
        <v>1660</v>
      </c>
      <c r="W762" s="24" t="s">
        <v>46</v>
      </c>
      <c r="X762" s="24" t="s">
        <v>30</v>
      </c>
    </row>
    <row r="763" spans="1:24" s="1" customFormat="1" x14ac:dyDescent="0.3">
      <c r="A763" s="24" t="s">
        <v>782</v>
      </c>
      <c r="B763" s="24" t="s">
        <v>24</v>
      </c>
      <c r="C763" s="24" t="s">
        <v>54</v>
      </c>
      <c r="D763" s="24" t="s">
        <v>34</v>
      </c>
      <c r="E763" s="24" t="s">
        <v>45</v>
      </c>
      <c r="F763" s="25">
        <v>44227</v>
      </c>
      <c r="G763" s="24" t="s">
        <v>1635</v>
      </c>
      <c r="H763" s="24" t="s">
        <v>1626</v>
      </c>
      <c r="I763" s="24">
        <v>2021</v>
      </c>
      <c r="J763" s="24" t="s">
        <v>1627</v>
      </c>
      <c r="K763" s="24" t="s">
        <v>1634</v>
      </c>
      <c r="L763" s="24">
        <v>63</v>
      </c>
      <c r="M763" s="24">
        <v>5</v>
      </c>
      <c r="N763" s="24">
        <v>3</v>
      </c>
      <c r="O763" s="24">
        <v>189</v>
      </c>
      <c r="P763" s="24">
        <v>2</v>
      </c>
      <c r="Q763" s="24">
        <v>315</v>
      </c>
      <c r="R763" s="24">
        <v>126</v>
      </c>
      <c r="S763" s="24" t="s">
        <v>1629</v>
      </c>
      <c r="T763" s="24">
        <v>297</v>
      </c>
      <c r="U763" s="24" t="s">
        <v>28</v>
      </c>
      <c r="V763" s="28" t="s">
        <v>1661</v>
      </c>
      <c r="W763" s="24" t="s">
        <v>29</v>
      </c>
      <c r="X763" s="24" t="s">
        <v>47</v>
      </c>
    </row>
    <row r="764" spans="1:24" s="1" customFormat="1" x14ac:dyDescent="0.3">
      <c r="A764" s="24" t="s">
        <v>783</v>
      </c>
      <c r="B764" s="24" t="s">
        <v>42</v>
      </c>
      <c r="C764" s="24" t="s">
        <v>76</v>
      </c>
      <c r="D764" s="24" t="s">
        <v>58</v>
      </c>
      <c r="E764" s="24" t="s">
        <v>38</v>
      </c>
      <c r="F764" s="25">
        <v>44228</v>
      </c>
      <c r="G764" s="24" t="s">
        <v>1636</v>
      </c>
      <c r="H764" s="24" t="s">
        <v>1637</v>
      </c>
      <c r="I764" s="24">
        <v>2021</v>
      </c>
      <c r="J764" s="24" t="s">
        <v>1627</v>
      </c>
      <c r="K764" s="24" t="s">
        <v>1628</v>
      </c>
      <c r="L764" s="24">
        <v>72</v>
      </c>
      <c r="M764" s="24">
        <v>10</v>
      </c>
      <c r="N764" s="24">
        <v>4</v>
      </c>
      <c r="O764" s="24">
        <v>288</v>
      </c>
      <c r="P764" s="24">
        <v>6</v>
      </c>
      <c r="Q764" s="24">
        <v>720</v>
      </c>
      <c r="R764" s="24">
        <v>432</v>
      </c>
      <c r="S764" s="24" t="s">
        <v>1629</v>
      </c>
      <c r="T764" s="24">
        <v>29</v>
      </c>
      <c r="U764" s="24" t="s">
        <v>28</v>
      </c>
      <c r="V764" s="28" t="s">
        <v>1661</v>
      </c>
      <c r="W764" s="24" t="s">
        <v>29</v>
      </c>
      <c r="X764" s="24" t="s">
        <v>30</v>
      </c>
    </row>
    <row r="765" spans="1:24" s="1" customFormat="1" x14ac:dyDescent="0.3">
      <c r="A765" s="24" t="s">
        <v>784</v>
      </c>
      <c r="B765" s="24" t="s">
        <v>63</v>
      </c>
      <c r="C765" s="24" t="s">
        <v>72</v>
      </c>
      <c r="D765" s="24" t="s">
        <v>37</v>
      </c>
      <c r="E765" s="24" t="s">
        <v>27</v>
      </c>
      <c r="F765" s="25">
        <v>44229</v>
      </c>
      <c r="G765" s="24" t="s">
        <v>1625</v>
      </c>
      <c r="H765" s="24" t="s">
        <v>1637</v>
      </c>
      <c r="I765" s="24">
        <v>2021</v>
      </c>
      <c r="J765" s="24" t="s">
        <v>1627</v>
      </c>
      <c r="K765" s="24" t="s">
        <v>1628</v>
      </c>
      <c r="L765" s="24">
        <v>75</v>
      </c>
      <c r="M765" s="24">
        <v>5</v>
      </c>
      <c r="N765" s="24">
        <v>2</v>
      </c>
      <c r="O765" s="24">
        <v>150</v>
      </c>
      <c r="P765" s="24">
        <v>3</v>
      </c>
      <c r="Q765" s="24">
        <v>375</v>
      </c>
      <c r="R765" s="24">
        <v>225</v>
      </c>
      <c r="S765" s="24" t="s">
        <v>1629</v>
      </c>
      <c r="T765" s="24">
        <v>327</v>
      </c>
      <c r="U765" s="24" t="s">
        <v>39</v>
      </c>
      <c r="V765" s="28" t="s">
        <v>1660</v>
      </c>
      <c r="W765" s="24" t="s">
        <v>29</v>
      </c>
      <c r="X765" s="24" t="s">
        <v>30</v>
      </c>
    </row>
    <row r="766" spans="1:24" s="1" customFormat="1" x14ac:dyDescent="0.3">
      <c r="A766" s="24" t="s">
        <v>785</v>
      </c>
      <c r="B766" s="24" t="s">
        <v>63</v>
      </c>
      <c r="C766" s="24" t="s">
        <v>72</v>
      </c>
      <c r="D766" s="24" t="s">
        <v>66</v>
      </c>
      <c r="E766" s="24" t="s">
        <v>50</v>
      </c>
      <c r="F766" s="25">
        <v>44230</v>
      </c>
      <c r="G766" s="24" t="s">
        <v>1630</v>
      </c>
      <c r="H766" s="24" t="s">
        <v>1637</v>
      </c>
      <c r="I766" s="24">
        <v>2021</v>
      </c>
      <c r="J766" s="24" t="s">
        <v>1627</v>
      </c>
      <c r="K766" s="24" t="s">
        <v>1628</v>
      </c>
      <c r="L766" s="24">
        <v>78</v>
      </c>
      <c r="M766" s="24">
        <v>25</v>
      </c>
      <c r="N766" s="24">
        <v>10</v>
      </c>
      <c r="O766" s="24">
        <v>780</v>
      </c>
      <c r="P766" s="24">
        <v>15</v>
      </c>
      <c r="Q766" s="24">
        <v>1950</v>
      </c>
      <c r="R766" s="24">
        <v>1170</v>
      </c>
      <c r="S766" s="24" t="s">
        <v>1629</v>
      </c>
      <c r="T766" s="24">
        <v>79</v>
      </c>
      <c r="U766" s="24" t="s">
        <v>28</v>
      </c>
      <c r="V766" s="28" t="s">
        <v>1661</v>
      </c>
      <c r="W766" s="24" t="s">
        <v>40</v>
      </c>
      <c r="X766" s="24" t="s">
        <v>61</v>
      </c>
    </row>
    <row r="767" spans="1:24" s="1" customFormat="1" x14ac:dyDescent="0.3">
      <c r="A767" s="24" t="s">
        <v>786</v>
      </c>
      <c r="B767" s="24" t="s">
        <v>63</v>
      </c>
      <c r="C767" s="24" t="s">
        <v>36</v>
      </c>
      <c r="D767" s="24" t="s">
        <v>37</v>
      </c>
      <c r="E767" s="24" t="s">
        <v>38</v>
      </c>
      <c r="F767" s="25">
        <v>44231</v>
      </c>
      <c r="G767" s="24" t="s">
        <v>1631</v>
      </c>
      <c r="H767" s="24" t="s">
        <v>1637</v>
      </c>
      <c r="I767" s="24">
        <v>2021</v>
      </c>
      <c r="J767" s="24" t="s">
        <v>1627</v>
      </c>
      <c r="K767" s="24" t="s">
        <v>1628</v>
      </c>
      <c r="L767" s="24">
        <v>21</v>
      </c>
      <c r="M767" s="24">
        <v>5</v>
      </c>
      <c r="N767" s="24">
        <v>2</v>
      </c>
      <c r="O767" s="24">
        <v>42</v>
      </c>
      <c r="P767" s="24">
        <v>3</v>
      </c>
      <c r="Q767" s="24">
        <v>105</v>
      </c>
      <c r="R767" s="24">
        <v>63</v>
      </c>
      <c r="S767" s="24" t="s">
        <v>1629</v>
      </c>
      <c r="T767" s="24">
        <v>910</v>
      </c>
      <c r="U767" s="24" t="s">
        <v>39</v>
      </c>
      <c r="V767" s="28" t="s">
        <v>1661</v>
      </c>
      <c r="W767" s="24" t="s">
        <v>68</v>
      </c>
      <c r="X767" s="24" t="s">
        <v>30</v>
      </c>
    </row>
    <row r="768" spans="1:24" s="1" customFormat="1" x14ac:dyDescent="0.3">
      <c r="A768" s="24" t="s">
        <v>787</v>
      </c>
      <c r="B768" s="24" t="s">
        <v>63</v>
      </c>
      <c r="C768" s="24" t="s">
        <v>52</v>
      </c>
      <c r="D768" s="24" t="s">
        <v>66</v>
      </c>
      <c r="E768" s="24" t="s">
        <v>38</v>
      </c>
      <c r="F768" s="25">
        <v>44232</v>
      </c>
      <c r="G768" s="24" t="s">
        <v>1632</v>
      </c>
      <c r="H768" s="24" t="s">
        <v>1637</v>
      </c>
      <c r="I768" s="24">
        <v>2021</v>
      </c>
      <c r="J768" s="24" t="s">
        <v>1627</v>
      </c>
      <c r="K768" s="24" t="s">
        <v>1628</v>
      </c>
      <c r="L768" s="24">
        <v>47</v>
      </c>
      <c r="M768" s="24">
        <v>25</v>
      </c>
      <c r="N768" s="24">
        <v>10</v>
      </c>
      <c r="O768" s="24">
        <v>470</v>
      </c>
      <c r="P768" s="24">
        <v>15</v>
      </c>
      <c r="Q768" s="24">
        <v>1175</v>
      </c>
      <c r="R768" s="24">
        <v>705</v>
      </c>
      <c r="S768" s="24" t="s">
        <v>1629</v>
      </c>
      <c r="T768" s="24">
        <v>418</v>
      </c>
      <c r="U768" s="24" t="s">
        <v>39</v>
      </c>
      <c r="V768" s="28" t="s">
        <v>1661</v>
      </c>
      <c r="W768" s="24" t="s">
        <v>29</v>
      </c>
      <c r="X768" s="24" t="s">
        <v>47</v>
      </c>
    </row>
    <row r="769" spans="1:24" s="1" customFormat="1" x14ac:dyDescent="0.3">
      <c r="A769" s="24" t="s">
        <v>788</v>
      </c>
      <c r="B769" s="24" t="s">
        <v>24</v>
      </c>
      <c r="C769" s="24" t="s">
        <v>52</v>
      </c>
      <c r="D769" s="24" t="s">
        <v>44</v>
      </c>
      <c r="E769" s="24" t="s">
        <v>38</v>
      </c>
      <c r="F769" s="25">
        <v>44233</v>
      </c>
      <c r="G769" s="24" t="s">
        <v>1633</v>
      </c>
      <c r="H769" s="24" t="s">
        <v>1637</v>
      </c>
      <c r="I769" s="24">
        <v>2021</v>
      </c>
      <c r="J769" s="24" t="s">
        <v>1627</v>
      </c>
      <c r="K769" s="24" t="s">
        <v>1634</v>
      </c>
      <c r="L769" s="24">
        <v>75</v>
      </c>
      <c r="M769" s="24">
        <v>15</v>
      </c>
      <c r="N769" s="24">
        <v>5</v>
      </c>
      <c r="O769" s="24">
        <v>375</v>
      </c>
      <c r="P769" s="24">
        <v>10</v>
      </c>
      <c r="Q769" s="24">
        <v>1125</v>
      </c>
      <c r="R769" s="24">
        <v>750</v>
      </c>
      <c r="S769" s="24" t="s">
        <v>1629</v>
      </c>
      <c r="T769" s="24">
        <v>498</v>
      </c>
      <c r="U769" s="24" t="s">
        <v>39</v>
      </c>
      <c r="V769" s="28" t="s">
        <v>1661</v>
      </c>
      <c r="W769" s="24" t="s">
        <v>46</v>
      </c>
      <c r="X769" s="24" t="s">
        <v>47</v>
      </c>
    </row>
    <row r="770" spans="1:24" s="1" customFormat="1" x14ac:dyDescent="0.3">
      <c r="A770" s="24" t="s">
        <v>789</v>
      </c>
      <c r="B770" s="24" t="s">
        <v>32</v>
      </c>
      <c r="C770" s="24" t="s">
        <v>33</v>
      </c>
      <c r="D770" s="24" t="s">
        <v>34</v>
      </c>
      <c r="E770" s="24" t="s">
        <v>59</v>
      </c>
      <c r="F770" s="25">
        <v>44234</v>
      </c>
      <c r="G770" s="24" t="s">
        <v>1635</v>
      </c>
      <c r="H770" s="24" t="s">
        <v>1637</v>
      </c>
      <c r="I770" s="24">
        <v>2021</v>
      </c>
      <c r="J770" s="24" t="s">
        <v>1627</v>
      </c>
      <c r="K770" s="24" t="s">
        <v>1634</v>
      </c>
      <c r="L770" s="24">
        <v>45</v>
      </c>
      <c r="M770" s="24">
        <v>5</v>
      </c>
      <c r="N770" s="24">
        <v>3</v>
      </c>
      <c r="O770" s="24">
        <v>135</v>
      </c>
      <c r="P770" s="24">
        <v>2</v>
      </c>
      <c r="Q770" s="24">
        <v>225</v>
      </c>
      <c r="R770" s="24">
        <v>90</v>
      </c>
      <c r="S770" s="24" t="s">
        <v>1629</v>
      </c>
      <c r="T770" s="24">
        <v>20</v>
      </c>
      <c r="U770" s="24" t="s">
        <v>39</v>
      </c>
      <c r="V770" s="28" t="s">
        <v>1660</v>
      </c>
      <c r="W770" s="24" t="s">
        <v>29</v>
      </c>
      <c r="X770" s="24" t="s">
        <v>30</v>
      </c>
    </row>
    <row r="771" spans="1:24" s="1" customFormat="1" x14ac:dyDescent="0.3">
      <c r="A771" s="24" t="s">
        <v>790</v>
      </c>
      <c r="B771" s="24" t="s">
        <v>24</v>
      </c>
      <c r="C771" s="24" t="s">
        <v>43</v>
      </c>
      <c r="D771" s="24" t="s">
        <v>58</v>
      </c>
      <c r="E771" s="24" t="s">
        <v>27</v>
      </c>
      <c r="F771" s="25">
        <v>44235</v>
      </c>
      <c r="G771" s="24" t="s">
        <v>1636</v>
      </c>
      <c r="H771" s="24" t="s">
        <v>1637</v>
      </c>
      <c r="I771" s="24">
        <v>2021</v>
      </c>
      <c r="J771" s="24" t="s">
        <v>1627</v>
      </c>
      <c r="K771" s="24" t="s">
        <v>1628</v>
      </c>
      <c r="L771" s="24">
        <v>10</v>
      </c>
      <c r="M771" s="24">
        <v>10</v>
      </c>
      <c r="N771" s="24">
        <v>4</v>
      </c>
      <c r="O771" s="24">
        <v>40</v>
      </c>
      <c r="P771" s="24">
        <v>6</v>
      </c>
      <c r="Q771" s="24">
        <v>100</v>
      </c>
      <c r="R771" s="24">
        <v>60</v>
      </c>
      <c r="S771" s="24" t="s">
        <v>1629</v>
      </c>
      <c r="T771" s="24">
        <v>197</v>
      </c>
      <c r="U771" s="24" t="s">
        <v>28</v>
      </c>
      <c r="V771" s="28" t="s">
        <v>1661</v>
      </c>
      <c r="W771" s="24" t="s">
        <v>29</v>
      </c>
      <c r="X771" s="24" t="s">
        <v>30</v>
      </c>
    </row>
    <row r="772" spans="1:24" s="1" customFormat="1" x14ac:dyDescent="0.3">
      <c r="A772" s="24" t="s">
        <v>791</v>
      </c>
      <c r="B772" s="24" t="s">
        <v>24</v>
      </c>
      <c r="C772" s="24" t="s">
        <v>76</v>
      </c>
      <c r="D772" s="24" t="s">
        <v>44</v>
      </c>
      <c r="E772" s="24" t="s">
        <v>59</v>
      </c>
      <c r="F772" s="25">
        <v>44236</v>
      </c>
      <c r="G772" s="24" t="s">
        <v>1625</v>
      </c>
      <c r="H772" s="24" t="s">
        <v>1637</v>
      </c>
      <c r="I772" s="24">
        <v>2021</v>
      </c>
      <c r="J772" s="24" t="s">
        <v>1627</v>
      </c>
      <c r="K772" s="24" t="s">
        <v>1628</v>
      </c>
      <c r="L772" s="24">
        <v>93</v>
      </c>
      <c r="M772" s="24">
        <v>15</v>
      </c>
      <c r="N772" s="24">
        <v>5</v>
      </c>
      <c r="O772" s="24">
        <v>465</v>
      </c>
      <c r="P772" s="24">
        <v>10</v>
      </c>
      <c r="Q772" s="24">
        <v>1395</v>
      </c>
      <c r="R772" s="24">
        <v>930</v>
      </c>
      <c r="S772" s="24" t="s">
        <v>1629</v>
      </c>
      <c r="T772" s="24">
        <v>524</v>
      </c>
      <c r="U772" s="24" t="s">
        <v>28</v>
      </c>
      <c r="V772" s="28" t="s">
        <v>1661</v>
      </c>
      <c r="W772" s="24" t="s">
        <v>40</v>
      </c>
      <c r="X772" s="24" t="s">
        <v>30</v>
      </c>
    </row>
    <row r="773" spans="1:24" s="1" customFormat="1" x14ac:dyDescent="0.3">
      <c r="A773" s="24" t="s">
        <v>792</v>
      </c>
      <c r="B773" s="24" t="s">
        <v>24</v>
      </c>
      <c r="C773" s="24" t="s">
        <v>43</v>
      </c>
      <c r="D773" s="24" t="s">
        <v>49</v>
      </c>
      <c r="E773" s="24" t="s">
        <v>27</v>
      </c>
      <c r="F773" s="25">
        <v>44237</v>
      </c>
      <c r="G773" s="24" t="s">
        <v>1630</v>
      </c>
      <c r="H773" s="24" t="s">
        <v>1637</v>
      </c>
      <c r="I773" s="24">
        <v>2021</v>
      </c>
      <c r="J773" s="24" t="s">
        <v>1627</v>
      </c>
      <c r="K773" s="24" t="s">
        <v>1628</v>
      </c>
      <c r="L773" s="24">
        <v>50</v>
      </c>
      <c r="M773" s="24">
        <v>40</v>
      </c>
      <c r="N773" s="24">
        <v>7</v>
      </c>
      <c r="O773" s="24">
        <v>350</v>
      </c>
      <c r="P773" s="24">
        <v>33</v>
      </c>
      <c r="Q773" s="24">
        <v>2000</v>
      </c>
      <c r="R773" s="24">
        <v>1650</v>
      </c>
      <c r="S773" s="24" t="s">
        <v>1629</v>
      </c>
      <c r="T773" s="24">
        <v>224</v>
      </c>
      <c r="U773" s="24" t="s">
        <v>28</v>
      </c>
      <c r="V773" s="28" t="s">
        <v>1660</v>
      </c>
      <c r="W773" s="24" t="s">
        <v>40</v>
      </c>
      <c r="X773" s="24" t="s">
        <v>61</v>
      </c>
    </row>
    <row r="774" spans="1:24" s="1" customFormat="1" x14ac:dyDescent="0.3">
      <c r="A774" s="24" t="s">
        <v>793</v>
      </c>
      <c r="B774" s="24" t="s">
        <v>32</v>
      </c>
      <c r="C774" s="24" t="s">
        <v>76</v>
      </c>
      <c r="D774" s="24" t="s">
        <v>49</v>
      </c>
      <c r="E774" s="24" t="s">
        <v>55</v>
      </c>
      <c r="F774" s="25">
        <v>44238</v>
      </c>
      <c r="G774" s="24" t="s">
        <v>1631</v>
      </c>
      <c r="H774" s="24" t="s">
        <v>1637</v>
      </c>
      <c r="I774" s="24">
        <v>2021</v>
      </c>
      <c r="J774" s="24" t="s">
        <v>1627</v>
      </c>
      <c r="K774" s="24" t="s">
        <v>1628</v>
      </c>
      <c r="L774" s="24">
        <v>71</v>
      </c>
      <c r="M774" s="24">
        <v>40</v>
      </c>
      <c r="N774" s="24">
        <v>7</v>
      </c>
      <c r="O774" s="24">
        <v>497</v>
      </c>
      <c r="P774" s="24">
        <v>33</v>
      </c>
      <c r="Q774" s="24">
        <v>2840</v>
      </c>
      <c r="R774" s="24">
        <v>2343</v>
      </c>
      <c r="S774" s="24" t="s">
        <v>1629</v>
      </c>
      <c r="T774" s="24">
        <v>569</v>
      </c>
      <c r="U774" s="24" t="s">
        <v>28</v>
      </c>
      <c r="V774" s="28" t="s">
        <v>1661</v>
      </c>
      <c r="W774" s="24" t="s">
        <v>68</v>
      </c>
      <c r="X774" s="24" t="s">
        <v>61</v>
      </c>
    </row>
    <row r="775" spans="1:24" s="1" customFormat="1" x14ac:dyDescent="0.3">
      <c r="A775" s="24" t="s">
        <v>667</v>
      </c>
      <c r="B775" s="24" t="s">
        <v>32</v>
      </c>
      <c r="C775" s="24" t="s">
        <v>33</v>
      </c>
      <c r="D775" s="24" t="s">
        <v>44</v>
      </c>
      <c r="E775" s="24" t="s">
        <v>45</v>
      </c>
      <c r="F775" s="25">
        <v>44239</v>
      </c>
      <c r="G775" s="24" t="s">
        <v>1632</v>
      </c>
      <c r="H775" s="24" t="s">
        <v>1637</v>
      </c>
      <c r="I775" s="24">
        <v>2021</v>
      </c>
      <c r="J775" s="24" t="s">
        <v>1627</v>
      </c>
      <c r="K775" s="24" t="s">
        <v>1628</v>
      </c>
      <c r="L775" s="24">
        <v>39</v>
      </c>
      <c r="M775" s="24">
        <v>15</v>
      </c>
      <c r="N775" s="24">
        <v>5</v>
      </c>
      <c r="O775" s="24">
        <v>195</v>
      </c>
      <c r="P775" s="24">
        <v>10</v>
      </c>
      <c r="Q775" s="24">
        <v>585</v>
      </c>
      <c r="R775" s="24">
        <v>390</v>
      </c>
      <c r="S775" s="24" t="s">
        <v>1629</v>
      </c>
      <c r="T775" s="24">
        <v>828</v>
      </c>
      <c r="U775" s="24" t="s">
        <v>39</v>
      </c>
      <c r="V775" s="28" t="s">
        <v>1661</v>
      </c>
      <c r="W775" s="24" t="s">
        <v>68</v>
      </c>
      <c r="X775" s="24" t="s">
        <v>47</v>
      </c>
    </row>
    <row r="776" spans="1:24" s="1" customFormat="1" x14ac:dyDescent="0.3">
      <c r="A776" s="24" t="s">
        <v>794</v>
      </c>
      <c r="B776" s="24" t="s">
        <v>42</v>
      </c>
      <c r="C776" s="24" t="s">
        <v>43</v>
      </c>
      <c r="D776" s="24" t="s">
        <v>58</v>
      </c>
      <c r="E776" s="24" t="s">
        <v>50</v>
      </c>
      <c r="F776" s="25">
        <v>44240</v>
      </c>
      <c r="G776" s="24" t="s">
        <v>1633</v>
      </c>
      <c r="H776" s="24" t="s">
        <v>1637</v>
      </c>
      <c r="I776" s="24">
        <v>2021</v>
      </c>
      <c r="J776" s="24" t="s">
        <v>1627</v>
      </c>
      <c r="K776" s="24" t="s">
        <v>1634</v>
      </c>
      <c r="L776" s="24">
        <v>76</v>
      </c>
      <c r="M776" s="24">
        <v>10</v>
      </c>
      <c r="N776" s="24">
        <v>4</v>
      </c>
      <c r="O776" s="24">
        <v>304</v>
      </c>
      <c r="P776" s="24">
        <v>6</v>
      </c>
      <c r="Q776" s="24">
        <v>760</v>
      </c>
      <c r="R776" s="24">
        <v>456</v>
      </c>
      <c r="S776" s="24" t="s">
        <v>1629</v>
      </c>
      <c r="T776" s="24">
        <v>334</v>
      </c>
      <c r="U776" s="24" t="s">
        <v>39</v>
      </c>
      <c r="V776" s="28" t="s">
        <v>1661</v>
      </c>
      <c r="W776" s="24" t="s">
        <v>46</v>
      </c>
      <c r="X776" s="24" t="s">
        <v>47</v>
      </c>
    </row>
    <row r="777" spans="1:24" s="1" customFormat="1" x14ac:dyDescent="0.3">
      <c r="A777" s="24" t="s">
        <v>795</v>
      </c>
      <c r="B777" s="24" t="s">
        <v>42</v>
      </c>
      <c r="C777" s="24" t="s">
        <v>43</v>
      </c>
      <c r="D777" s="24" t="s">
        <v>26</v>
      </c>
      <c r="E777" s="24" t="s">
        <v>45</v>
      </c>
      <c r="F777" s="25">
        <v>44241</v>
      </c>
      <c r="G777" s="24" t="s">
        <v>1635</v>
      </c>
      <c r="H777" s="24" t="s">
        <v>1637</v>
      </c>
      <c r="I777" s="24">
        <v>2021</v>
      </c>
      <c r="J777" s="24" t="s">
        <v>1627</v>
      </c>
      <c r="K777" s="24" t="s">
        <v>1634</v>
      </c>
      <c r="L777" s="24">
        <v>67</v>
      </c>
      <c r="M777" s="24">
        <v>5</v>
      </c>
      <c r="N777" s="24">
        <v>2</v>
      </c>
      <c r="O777" s="24">
        <v>134</v>
      </c>
      <c r="P777" s="24">
        <v>3</v>
      </c>
      <c r="Q777" s="24">
        <v>335</v>
      </c>
      <c r="R777" s="24">
        <v>201</v>
      </c>
      <c r="S777" s="24" t="s">
        <v>1629</v>
      </c>
      <c r="T777" s="24">
        <v>766</v>
      </c>
      <c r="U777" s="24" t="s">
        <v>39</v>
      </c>
      <c r="V777" s="28" t="s">
        <v>1660</v>
      </c>
      <c r="W777" s="24" t="s">
        <v>29</v>
      </c>
      <c r="X777" s="24" t="s">
        <v>61</v>
      </c>
    </row>
    <row r="778" spans="1:24" s="1" customFormat="1" x14ac:dyDescent="0.3">
      <c r="A778" s="24" t="s">
        <v>273</v>
      </c>
      <c r="B778" s="24" t="s">
        <v>42</v>
      </c>
      <c r="C778" s="24" t="s">
        <v>70</v>
      </c>
      <c r="D778" s="24" t="s">
        <v>66</v>
      </c>
      <c r="E778" s="24" t="s">
        <v>27</v>
      </c>
      <c r="F778" s="25">
        <v>44242</v>
      </c>
      <c r="G778" s="24" t="s">
        <v>1636</v>
      </c>
      <c r="H778" s="24" t="s">
        <v>1637</v>
      </c>
      <c r="I778" s="24">
        <v>2021</v>
      </c>
      <c r="J778" s="24" t="s">
        <v>1627</v>
      </c>
      <c r="K778" s="24" t="s">
        <v>1628</v>
      </c>
      <c r="L778" s="24">
        <v>16</v>
      </c>
      <c r="M778" s="24">
        <v>25</v>
      </c>
      <c r="N778" s="24">
        <v>10</v>
      </c>
      <c r="O778" s="24">
        <v>160</v>
      </c>
      <c r="P778" s="24">
        <v>15</v>
      </c>
      <c r="Q778" s="24">
        <v>400</v>
      </c>
      <c r="R778" s="24">
        <v>240</v>
      </c>
      <c r="S778" s="24" t="s">
        <v>1629</v>
      </c>
      <c r="T778" s="24">
        <v>816</v>
      </c>
      <c r="U778" s="24" t="s">
        <v>28</v>
      </c>
      <c r="V778" s="28" t="s">
        <v>1660</v>
      </c>
      <c r="W778" s="24" t="s">
        <v>40</v>
      </c>
      <c r="X778" s="24" t="s">
        <v>47</v>
      </c>
    </row>
    <row r="779" spans="1:24" s="1" customFormat="1" x14ac:dyDescent="0.3">
      <c r="A779" s="24" t="s">
        <v>796</v>
      </c>
      <c r="B779" s="24" t="s">
        <v>42</v>
      </c>
      <c r="C779" s="24" t="s">
        <v>36</v>
      </c>
      <c r="D779" s="24" t="s">
        <v>44</v>
      </c>
      <c r="E779" s="24" t="s">
        <v>27</v>
      </c>
      <c r="F779" s="25">
        <v>44243</v>
      </c>
      <c r="G779" s="24" t="s">
        <v>1625</v>
      </c>
      <c r="H779" s="24" t="s">
        <v>1637</v>
      </c>
      <c r="I779" s="24">
        <v>2021</v>
      </c>
      <c r="J779" s="24" t="s">
        <v>1627</v>
      </c>
      <c r="K779" s="24" t="s">
        <v>1628</v>
      </c>
      <c r="L779" s="24">
        <v>60</v>
      </c>
      <c r="M779" s="24">
        <v>15</v>
      </c>
      <c r="N779" s="24">
        <v>5</v>
      </c>
      <c r="O779" s="24">
        <v>300</v>
      </c>
      <c r="P779" s="24">
        <v>10</v>
      </c>
      <c r="Q779" s="24">
        <v>900</v>
      </c>
      <c r="R779" s="24">
        <v>600</v>
      </c>
      <c r="S779" s="24" t="s">
        <v>1629</v>
      </c>
      <c r="T779" s="24">
        <v>321</v>
      </c>
      <c r="U779" s="24" t="s">
        <v>39</v>
      </c>
      <c r="V779" s="28" t="s">
        <v>1661</v>
      </c>
      <c r="W779" s="24" t="s">
        <v>40</v>
      </c>
      <c r="X779" s="24" t="s">
        <v>30</v>
      </c>
    </row>
    <row r="780" spans="1:24" s="1" customFormat="1" x14ac:dyDescent="0.3">
      <c r="A780" s="24" t="s">
        <v>797</v>
      </c>
      <c r="B780" s="24" t="s">
        <v>42</v>
      </c>
      <c r="C780" s="24" t="s">
        <v>76</v>
      </c>
      <c r="D780" s="24" t="s">
        <v>49</v>
      </c>
      <c r="E780" s="24" t="s">
        <v>59</v>
      </c>
      <c r="F780" s="25">
        <v>44244</v>
      </c>
      <c r="G780" s="24" t="s">
        <v>1630</v>
      </c>
      <c r="H780" s="24" t="s">
        <v>1637</v>
      </c>
      <c r="I780" s="24">
        <v>2021</v>
      </c>
      <c r="J780" s="24" t="s">
        <v>1627</v>
      </c>
      <c r="K780" s="24" t="s">
        <v>1628</v>
      </c>
      <c r="L780" s="24">
        <v>91</v>
      </c>
      <c r="M780" s="24">
        <v>40</v>
      </c>
      <c r="N780" s="24">
        <v>7</v>
      </c>
      <c r="O780" s="24">
        <v>637</v>
      </c>
      <c r="P780" s="24">
        <v>33</v>
      </c>
      <c r="Q780" s="24">
        <v>3640</v>
      </c>
      <c r="R780" s="24">
        <v>3003</v>
      </c>
      <c r="S780" s="24" t="s">
        <v>1629</v>
      </c>
      <c r="T780" s="24">
        <v>504</v>
      </c>
      <c r="U780" s="24" t="s">
        <v>28</v>
      </c>
      <c r="V780" s="28" t="s">
        <v>1660</v>
      </c>
      <c r="W780" s="24" t="s">
        <v>46</v>
      </c>
      <c r="X780" s="24" t="s">
        <v>47</v>
      </c>
    </row>
    <row r="781" spans="1:24" s="1" customFormat="1" x14ac:dyDescent="0.3">
      <c r="A781" s="24" t="s">
        <v>798</v>
      </c>
      <c r="B781" s="24" t="s">
        <v>63</v>
      </c>
      <c r="C781" s="24" t="s">
        <v>72</v>
      </c>
      <c r="D781" s="24" t="s">
        <v>66</v>
      </c>
      <c r="E781" s="24" t="s">
        <v>27</v>
      </c>
      <c r="F781" s="25">
        <v>44245</v>
      </c>
      <c r="G781" s="24" t="s">
        <v>1631</v>
      </c>
      <c r="H781" s="24" t="s">
        <v>1637</v>
      </c>
      <c r="I781" s="24">
        <v>2021</v>
      </c>
      <c r="J781" s="24" t="s">
        <v>1627</v>
      </c>
      <c r="K781" s="24" t="s">
        <v>1628</v>
      </c>
      <c r="L781" s="24">
        <v>81</v>
      </c>
      <c r="M781" s="24">
        <v>25</v>
      </c>
      <c r="N781" s="24">
        <v>10</v>
      </c>
      <c r="O781" s="24">
        <v>810</v>
      </c>
      <c r="P781" s="24">
        <v>15</v>
      </c>
      <c r="Q781" s="24">
        <v>2025</v>
      </c>
      <c r="R781" s="24">
        <v>1215</v>
      </c>
      <c r="S781" s="24" t="s">
        <v>1629</v>
      </c>
      <c r="T781" s="24">
        <v>343</v>
      </c>
      <c r="U781" s="24" t="s">
        <v>39</v>
      </c>
      <c r="V781" s="28" t="s">
        <v>1661</v>
      </c>
      <c r="W781" s="24" t="s">
        <v>29</v>
      </c>
      <c r="X781" s="24" t="s">
        <v>47</v>
      </c>
    </row>
    <row r="782" spans="1:24" s="1" customFormat="1" x14ac:dyDescent="0.3">
      <c r="A782" s="24" t="s">
        <v>434</v>
      </c>
      <c r="B782" s="24" t="s">
        <v>24</v>
      </c>
      <c r="C782" s="24" t="s">
        <v>76</v>
      </c>
      <c r="D782" s="24" t="s">
        <v>34</v>
      </c>
      <c r="E782" s="24" t="s">
        <v>59</v>
      </c>
      <c r="F782" s="25">
        <v>44246</v>
      </c>
      <c r="G782" s="24" t="s">
        <v>1632</v>
      </c>
      <c r="H782" s="24" t="s">
        <v>1637</v>
      </c>
      <c r="I782" s="24">
        <v>2021</v>
      </c>
      <c r="J782" s="24" t="s">
        <v>1627</v>
      </c>
      <c r="K782" s="24" t="s">
        <v>1628</v>
      </c>
      <c r="L782" s="24">
        <v>52</v>
      </c>
      <c r="M782" s="24">
        <v>5</v>
      </c>
      <c r="N782" s="24">
        <v>3</v>
      </c>
      <c r="O782" s="24">
        <v>156</v>
      </c>
      <c r="P782" s="24">
        <v>2</v>
      </c>
      <c r="Q782" s="24">
        <v>260</v>
      </c>
      <c r="R782" s="24">
        <v>104</v>
      </c>
      <c r="S782" s="24" t="s">
        <v>1629</v>
      </c>
      <c r="T782" s="24">
        <v>144</v>
      </c>
      <c r="U782" s="24" t="s">
        <v>28</v>
      </c>
      <c r="V782" s="28" t="s">
        <v>1661</v>
      </c>
      <c r="W782" s="24" t="s">
        <v>29</v>
      </c>
      <c r="X782" s="24" t="s">
        <v>30</v>
      </c>
    </row>
    <row r="783" spans="1:24" s="1" customFormat="1" x14ac:dyDescent="0.3">
      <c r="A783" s="24" t="s">
        <v>799</v>
      </c>
      <c r="B783" s="24" t="s">
        <v>32</v>
      </c>
      <c r="C783" s="24" t="s">
        <v>72</v>
      </c>
      <c r="D783" s="24" t="s">
        <v>58</v>
      </c>
      <c r="E783" s="24" t="s">
        <v>45</v>
      </c>
      <c r="F783" s="25">
        <v>44247</v>
      </c>
      <c r="G783" s="24" t="s">
        <v>1633</v>
      </c>
      <c r="H783" s="24" t="s">
        <v>1637</v>
      </c>
      <c r="I783" s="24">
        <v>2021</v>
      </c>
      <c r="J783" s="24" t="s">
        <v>1627</v>
      </c>
      <c r="K783" s="24" t="s">
        <v>1634</v>
      </c>
      <c r="L783" s="24">
        <v>69</v>
      </c>
      <c r="M783" s="24">
        <v>10</v>
      </c>
      <c r="N783" s="24">
        <v>4</v>
      </c>
      <c r="O783" s="24">
        <v>276</v>
      </c>
      <c r="P783" s="24">
        <v>6</v>
      </c>
      <c r="Q783" s="24">
        <v>690</v>
      </c>
      <c r="R783" s="24">
        <v>414</v>
      </c>
      <c r="S783" s="24" t="s">
        <v>1629</v>
      </c>
      <c r="T783" s="24">
        <v>442</v>
      </c>
      <c r="U783" s="24" t="s">
        <v>39</v>
      </c>
      <c r="V783" s="28" t="s">
        <v>1660</v>
      </c>
      <c r="W783" s="24" t="s">
        <v>29</v>
      </c>
      <c r="X783" s="24" t="s">
        <v>30</v>
      </c>
    </row>
    <row r="784" spans="1:24" s="1" customFormat="1" x14ac:dyDescent="0.3">
      <c r="A784" s="24" t="s">
        <v>485</v>
      </c>
      <c r="B784" s="24" t="s">
        <v>24</v>
      </c>
      <c r="C784" s="24" t="s">
        <v>70</v>
      </c>
      <c r="D784" s="24" t="s">
        <v>34</v>
      </c>
      <c r="E784" s="24" t="s">
        <v>45</v>
      </c>
      <c r="F784" s="25">
        <v>44248</v>
      </c>
      <c r="G784" s="24" t="s">
        <v>1635</v>
      </c>
      <c r="H784" s="24" t="s">
        <v>1637</v>
      </c>
      <c r="I784" s="24">
        <v>2021</v>
      </c>
      <c r="J784" s="24" t="s">
        <v>1627</v>
      </c>
      <c r="K784" s="24" t="s">
        <v>1634</v>
      </c>
      <c r="L784" s="24">
        <v>79</v>
      </c>
      <c r="M784" s="24">
        <v>5</v>
      </c>
      <c r="N784" s="24">
        <v>3</v>
      </c>
      <c r="O784" s="24">
        <v>237</v>
      </c>
      <c r="P784" s="24">
        <v>2</v>
      </c>
      <c r="Q784" s="24">
        <v>395</v>
      </c>
      <c r="R784" s="24">
        <v>158</v>
      </c>
      <c r="S784" s="24" t="s">
        <v>1629</v>
      </c>
      <c r="T784" s="24">
        <v>286</v>
      </c>
      <c r="U784" s="24" t="s">
        <v>39</v>
      </c>
      <c r="V784" s="28" t="s">
        <v>1660</v>
      </c>
      <c r="W784" s="24" t="s">
        <v>40</v>
      </c>
      <c r="X784" s="24" t="s">
        <v>30</v>
      </c>
    </row>
    <row r="785" spans="1:24" s="1" customFormat="1" x14ac:dyDescent="0.3">
      <c r="A785" s="24" t="s">
        <v>800</v>
      </c>
      <c r="B785" s="24" t="s">
        <v>42</v>
      </c>
      <c r="C785" s="24" t="s">
        <v>52</v>
      </c>
      <c r="D785" s="24" t="s">
        <v>49</v>
      </c>
      <c r="E785" s="24" t="s">
        <v>27</v>
      </c>
      <c r="F785" s="25">
        <v>44249</v>
      </c>
      <c r="G785" s="24" t="s">
        <v>1636</v>
      </c>
      <c r="H785" s="24" t="s">
        <v>1637</v>
      </c>
      <c r="I785" s="24">
        <v>2021</v>
      </c>
      <c r="J785" s="24" t="s">
        <v>1627</v>
      </c>
      <c r="K785" s="24" t="s">
        <v>1628</v>
      </c>
      <c r="L785" s="24">
        <v>71</v>
      </c>
      <c r="M785" s="24">
        <v>40</v>
      </c>
      <c r="N785" s="24">
        <v>7</v>
      </c>
      <c r="O785" s="24">
        <v>497</v>
      </c>
      <c r="P785" s="24">
        <v>33</v>
      </c>
      <c r="Q785" s="24">
        <v>2840</v>
      </c>
      <c r="R785" s="24">
        <v>2343</v>
      </c>
      <c r="S785" s="24" t="s">
        <v>1629</v>
      </c>
      <c r="T785" s="24">
        <v>416</v>
      </c>
      <c r="U785" s="24" t="s">
        <v>39</v>
      </c>
      <c r="V785" s="28" t="s">
        <v>1660</v>
      </c>
      <c r="W785" s="24" t="s">
        <v>68</v>
      </c>
      <c r="X785" s="24" t="s">
        <v>30</v>
      </c>
    </row>
    <row r="786" spans="1:24" s="1" customFormat="1" x14ac:dyDescent="0.3">
      <c r="A786" s="24" t="s">
        <v>801</v>
      </c>
      <c r="B786" s="24" t="s">
        <v>32</v>
      </c>
      <c r="C786" s="24" t="s">
        <v>70</v>
      </c>
      <c r="D786" s="24" t="s">
        <v>44</v>
      </c>
      <c r="E786" s="24" t="s">
        <v>50</v>
      </c>
      <c r="F786" s="25">
        <v>44250</v>
      </c>
      <c r="G786" s="24" t="s">
        <v>1625</v>
      </c>
      <c r="H786" s="24" t="s">
        <v>1637</v>
      </c>
      <c r="I786" s="24">
        <v>2021</v>
      </c>
      <c r="J786" s="24" t="s">
        <v>1627</v>
      </c>
      <c r="K786" s="24" t="s">
        <v>1628</v>
      </c>
      <c r="L786" s="24">
        <v>86</v>
      </c>
      <c r="M786" s="24">
        <v>15</v>
      </c>
      <c r="N786" s="24">
        <v>5</v>
      </c>
      <c r="O786" s="24">
        <v>430</v>
      </c>
      <c r="P786" s="24">
        <v>10</v>
      </c>
      <c r="Q786" s="24">
        <v>1290</v>
      </c>
      <c r="R786" s="24">
        <v>860</v>
      </c>
      <c r="S786" s="24" t="s">
        <v>1629</v>
      </c>
      <c r="T786" s="24">
        <v>726</v>
      </c>
      <c r="U786" s="24" t="s">
        <v>28</v>
      </c>
      <c r="V786" s="28" t="s">
        <v>1661</v>
      </c>
      <c r="W786" s="24" t="s">
        <v>68</v>
      </c>
      <c r="X786" s="24" t="s">
        <v>30</v>
      </c>
    </row>
    <row r="787" spans="1:24" s="1" customFormat="1" x14ac:dyDescent="0.3">
      <c r="A787" s="24" t="s">
        <v>428</v>
      </c>
      <c r="B787" s="24" t="s">
        <v>24</v>
      </c>
      <c r="C787" s="24" t="s">
        <v>76</v>
      </c>
      <c r="D787" s="24" t="s">
        <v>58</v>
      </c>
      <c r="E787" s="24" t="s">
        <v>45</v>
      </c>
      <c r="F787" s="25">
        <v>44251</v>
      </c>
      <c r="G787" s="24" t="s">
        <v>1630</v>
      </c>
      <c r="H787" s="24" t="s">
        <v>1637</v>
      </c>
      <c r="I787" s="24">
        <v>2021</v>
      </c>
      <c r="J787" s="24" t="s">
        <v>1627</v>
      </c>
      <c r="K787" s="24" t="s">
        <v>1628</v>
      </c>
      <c r="L787" s="24">
        <v>35</v>
      </c>
      <c r="M787" s="24">
        <v>10</v>
      </c>
      <c r="N787" s="24">
        <v>4</v>
      </c>
      <c r="O787" s="24">
        <v>140</v>
      </c>
      <c r="P787" s="24">
        <v>6</v>
      </c>
      <c r="Q787" s="24">
        <v>350</v>
      </c>
      <c r="R787" s="24">
        <v>210</v>
      </c>
      <c r="S787" s="24" t="s">
        <v>1629</v>
      </c>
      <c r="T787" s="24">
        <v>552</v>
      </c>
      <c r="U787" s="24" t="s">
        <v>28</v>
      </c>
      <c r="V787" s="28" t="s">
        <v>1661</v>
      </c>
      <c r="W787" s="24" t="s">
        <v>40</v>
      </c>
      <c r="X787" s="24" t="s">
        <v>30</v>
      </c>
    </row>
    <row r="788" spans="1:24" s="1" customFormat="1" x14ac:dyDescent="0.3">
      <c r="A788" s="24" t="s">
        <v>802</v>
      </c>
      <c r="B788" s="24" t="s">
        <v>42</v>
      </c>
      <c r="C788" s="24" t="s">
        <v>33</v>
      </c>
      <c r="D788" s="24" t="s">
        <v>44</v>
      </c>
      <c r="E788" s="24" t="s">
        <v>38</v>
      </c>
      <c r="F788" s="25">
        <v>44252</v>
      </c>
      <c r="G788" s="24" t="s">
        <v>1631</v>
      </c>
      <c r="H788" s="24" t="s">
        <v>1637</v>
      </c>
      <c r="I788" s="24">
        <v>2021</v>
      </c>
      <c r="J788" s="24" t="s">
        <v>1627</v>
      </c>
      <c r="K788" s="24" t="s">
        <v>1628</v>
      </c>
      <c r="L788" s="24">
        <v>47</v>
      </c>
      <c r="M788" s="24">
        <v>15</v>
      </c>
      <c r="N788" s="24">
        <v>5</v>
      </c>
      <c r="O788" s="24">
        <v>235</v>
      </c>
      <c r="P788" s="24">
        <v>10</v>
      </c>
      <c r="Q788" s="24">
        <v>705</v>
      </c>
      <c r="R788" s="24">
        <v>470</v>
      </c>
      <c r="S788" s="24" t="s">
        <v>1629</v>
      </c>
      <c r="T788" s="24">
        <v>719</v>
      </c>
      <c r="U788" s="24" t="s">
        <v>39</v>
      </c>
      <c r="V788" s="28" t="s">
        <v>1661</v>
      </c>
      <c r="W788" s="24" t="s">
        <v>29</v>
      </c>
      <c r="X788" s="24" t="s">
        <v>61</v>
      </c>
    </row>
    <row r="789" spans="1:24" s="1" customFormat="1" x14ac:dyDescent="0.3">
      <c r="A789" s="24" t="s">
        <v>803</v>
      </c>
      <c r="B789" s="24" t="s">
        <v>32</v>
      </c>
      <c r="C789" s="24" t="s">
        <v>72</v>
      </c>
      <c r="D789" s="24" t="s">
        <v>26</v>
      </c>
      <c r="E789" s="24" t="s">
        <v>38</v>
      </c>
      <c r="F789" s="25">
        <v>44253</v>
      </c>
      <c r="G789" s="24" t="s">
        <v>1632</v>
      </c>
      <c r="H789" s="24" t="s">
        <v>1637</v>
      </c>
      <c r="I789" s="24">
        <v>2021</v>
      </c>
      <c r="J789" s="24" t="s">
        <v>1627</v>
      </c>
      <c r="K789" s="24" t="s">
        <v>1628</v>
      </c>
      <c r="L789" s="24">
        <v>55</v>
      </c>
      <c r="M789" s="24">
        <v>5</v>
      </c>
      <c r="N789" s="24">
        <v>2</v>
      </c>
      <c r="O789" s="24">
        <v>110</v>
      </c>
      <c r="P789" s="24">
        <v>3</v>
      </c>
      <c r="Q789" s="24">
        <v>275</v>
      </c>
      <c r="R789" s="24">
        <v>165</v>
      </c>
      <c r="S789" s="24" t="s">
        <v>1629</v>
      </c>
      <c r="T789" s="24">
        <v>325</v>
      </c>
      <c r="U789" s="24" t="s">
        <v>39</v>
      </c>
      <c r="V789" s="28" t="s">
        <v>1661</v>
      </c>
      <c r="W789" s="24" t="s">
        <v>68</v>
      </c>
      <c r="X789" s="24" t="s">
        <v>61</v>
      </c>
    </row>
    <row r="790" spans="1:24" s="1" customFormat="1" x14ac:dyDescent="0.3">
      <c r="A790" s="24" t="s">
        <v>804</v>
      </c>
      <c r="B790" s="24" t="s">
        <v>42</v>
      </c>
      <c r="C790" s="24" t="s">
        <v>76</v>
      </c>
      <c r="D790" s="24" t="s">
        <v>58</v>
      </c>
      <c r="E790" s="24" t="s">
        <v>27</v>
      </c>
      <c r="F790" s="25">
        <v>44254</v>
      </c>
      <c r="G790" s="24" t="s">
        <v>1633</v>
      </c>
      <c r="H790" s="24" t="s">
        <v>1637</v>
      </c>
      <c r="I790" s="24">
        <v>2021</v>
      </c>
      <c r="J790" s="24" t="s">
        <v>1627</v>
      </c>
      <c r="K790" s="24" t="s">
        <v>1634</v>
      </c>
      <c r="L790" s="24">
        <v>32</v>
      </c>
      <c r="M790" s="24">
        <v>10</v>
      </c>
      <c r="N790" s="24">
        <v>4</v>
      </c>
      <c r="O790" s="24">
        <v>128</v>
      </c>
      <c r="P790" s="24">
        <v>6</v>
      </c>
      <c r="Q790" s="24">
        <v>320</v>
      </c>
      <c r="R790" s="24">
        <v>192</v>
      </c>
      <c r="S790" s="24" t="s">
        <v>1629</v>
      </c>
      <c r="T790" s="24">
        <v>101</v>
      </c>
      <c r="U790" s="24" t="s">
        <v>39</v>
      </c>
      <c r="V790" s="28" t="s">
        <v>1660</v>
      </c>
      <c r="W790" s="24" t="s">
        <v>68</v>
      </c>
      <c r="X790" s="24" t="s">
        <v>30</v>
      </c>
    </row>
    <row r="791" spans="1:24" s="1" customFormat="1" x14ac:dyDescent="0.3">
      <c r="A791" s="24" t="s">
        <v>328</v>
      </c>
      <c r="B791" s="24" t="s">
        <v>63</v>
      </c>
      <c r="C791" s="24" t="s">
        <v>25</v>
      </c>
      <c r="D791" s="24" t="s">
        <v>44</v>
      </c>
      <c r="E791" s="24" t="s">
        <v>27</v>
      </c>
      <c r="F791" s="25">
        <v>44255</v>
      </c>
      <c r="G791" s="24" t="s">
        <v>1635</v>
      </c>
      <c r="H791" s="24" t="s">
        <v>1637</v>
      </c>
      <c r="I791" s="24">
        <v>2021</v>
      </c>
      <c r="J791" s="24" t="s">
        <v>1627</v>
      </c>
      <c r="K791" s="24" t="s">
        <v>1634</v>
      </c>
      <c r="L791" s="24">
        <v>32</v>
      </c>
      <c r="M791" s="24">
        <v>15</v>
      </c>
      <c r="N791" s="24">
        <v>5</v>
      </c>
      <c r="O791" s="24">
        <v>160</v>
      </c>
      <c r="P791" s="24">
        <v>10</v>
      </c>
      <c r="Q791" s="24">
        <v>480</v>
      </c>
      <c r="R791" s="24">
        <v>320</v>
      </c>
      <c r="S791" s="24" t="s">
        <v>1629</v>
      </c>
      <c r="T791" s="24">
        <v>117</v>
      </c>
      <c r="U791" s="24" t="s">
        <v>39</v>
      </c>
      <c r="V791" s="28" t="s">
        <v>1660</v>
      </c>
      <c r="W791" s="24" t="s">
        <v>40</v>
      </c>
      <c r="X791" s="24" t="s">
        <v>61</v>
      </c>
    </row>
    <row r="792" spans="1:24" s="1" customFormat="1" x14ac:dyDescent="0.3">
      <c r="A792" s="24" t="s">
        <v>805</v>
      </c>
      <c r="B792" s="24" t="s">
        <v>24</v>
      </c>
      <c r="C792" s="24" t="s">
        <v>33</v>
      </c>
      <c r="D792" s="24" t="s">
        <v>37</v>
      </c>
      <c r="E792" s="24" t="s">
        <v>38</v>
      </c>
      <c r="F792" s="25">
        <v>44256</v>
      </c>
      <c r="G792" s="24" t="s">
        <v>1636</v>
      </c>
      <c r="H792" s="24" t="s">
        <v>1638</v>
      </c>
      <c r="I792" s="24">
        <v>2021</v>
      </c>
      <c r="J792" s="24" t="s">
        <v>1627</v>
      </c>
      <c r="K792" s="24" t="s">
        <v>1628</v>
      </c>
      <c r="L792" s="24">
        <v>25</v>
      </c>
      <c r="M792" s="24">
        <v>5</v>
      </c>
      <c r="N792" s="24">
        <v>2</v>
      </c>
      <c r="O792" s="24">
        <v>50</v>
      </c>
      <c r="P792" s="24">
        <v>3</v>
      </c>
      <c r="Q792" s="24">
        <v>125</v>
      </c>
      <c r="R792" s="24">
        <v>75</v>
      </c>
      <c r="S792" s="24" t="s">
        <v>1629</v>
      </c>
      <c r="T792" s="24">
        <v>996</v>
      </c>
      <c r="U792" s="24" t="s">
        <v>28</v>
      </c>
      <c r="V792" s="28" t="s">
        <v>1661</v>
      </c>
      <c r="W792" s="24" t="s">
        <v>29</v>
      </c>
      <c r="X792" s="24" t="s">
        <v>47</v>
      </c>
    </row>
    <row r="793" spans="1:24" s="1" customFormat="1" x14ac:dyDescent="0.3">
      <c r="A793" s="24" t="s">
        <v>806</v>
      </c>
      <c r="B793" s="24" t="s">
        <v>63</v>
      </c>
      <c r="C793" s="24" t="s">
        <v>36</v>
      </c>
      <c r="D793" s="24" t="s">
        <v>49</v>
      </c>
      <c r="E793" s="24" t="s">
        <v>27</v>
      </c>
      <c r="F793" s="25">
        <v>44257</v>
      </c>
      <c r="G793" s="24" t="s">
        <v>1625</v>
      </c>
      <c r="H793" s="24" t="s">
        <v>1638</v>
      </c>
      <c r="I793" s="24">
        <v>2021</v>
      </c>
      <c r="J793" s="24" t="s">
        <v>1627</v>
      </c>
      <c r="K793" s="24" t="s">
        <v>1628</v>
      </c>
      <c r="L793" s="24">
        <v>72</v>
      </c>
      <c r="M793" s="24">
        <v>40</v>
      </c>
      <c r="N793" s="24">
        <v>7</v>
      </c>
      <c r="O793" s="24">
        <v>504</v>
      </c>
      <c r="P793" s="24">
        <v>33</v>
      </c>
      <c r="Q793" s="24">
        <v>2880</v>
      </c>
      <c r="R793" s="24">
        <v>2376</v>
      </c>
      <c r="S793" s="24" t="s">
        <v>1629</v>
      </c>
      <c r="T793" s="24">
        <v>827</v>
      </c>
      <c r="U793" s="24" t="s">
        <v>39</v>
      </c>
      <c r="V793" s="28" t="s">
        <v>1660</v>
      </c>
      <c r="W793" s="24" t="s">
        <v>40</v>
      </c>
      <c r="X793" s="24" t="s">
        <v>47</v>
      </c>
    </row>
    <row r="794" spans="1:24" s="1" customFormat="1" x14ac:dyDescent="0.3">
      <c r="A794" s="24" t="s">
        <v>807</v>
      </c>
      <c r="B794" s="24" t="s">
        <v>63</v>
      </c>
      <c r="C794" s="24" t="s">
        <v>36</v>
      </c>
      <c r="D794" s="24" t="s">
        <v>49</v>
      </c>
      <c r="E794" s="24" t="s">
        <v>55</v>
      </c>
      <c r="F794" s="25">
        <v>44258</v>
      </c>
      <c r="G794" s="24" t="s">
        <v>1630</v>
      </c>
      <c r="H794" s="24" t="s">
        <v>1638</v>
      </c>
      <c r="I794" s="24">
        <v>2021</v>
      </c>
      <c r="J794" s="24" t="s">
        <v>1627</v>
      </c>
      <c r="K794" s="24" t="s">
        <v>1628</v>
      </c>
      <c r="L794" s="24">
        <v>83</v>
      </c>
      <c r="M794" s="24">
        <v>40</v>
      </c>
      <c r="N794" s="24">
        <v>7</v>
      </c>
      <c r="O794" s="24">
        <v>581</v>
      </c>
      <c r="P794" s="24">
        <v>33</v>
      </c>
      <c r="Q794" s="24">
        <v>3320</v>
      </c>
      <c r="R794" s="24">
        <v>2739</v>
      </c>
      <c r="S794" s="24" t="s">
        <v>1629</v>
      </c>
      <c r="T794" s="24">
        <v>660</v>
      </c>
      <c r="U794" s="24" t="s">
        <v>39</v>
      </c>
      <c r="V794" s="28" t="s">
        <v>1661</v>
      </c>
      <c r="W794" s="24" t="s">
        <v>68</v>
      </c>
      <c r="X794" s="24" t="s">
        <v>61</v>
      </c>
    </row>
    <row r="795" spans="1:24" s="1" customFormat="1" x14ac:dyDescent="0.3">
      <c r="A795" s="24" t="s">
        <v>808</v>
      </c>
      <c r="B795" s="24" t="s">
        <v>42</v>
      </c>
      <c r="C795" s="24" t="s">
        <v>54</v>
      </c>
      <c r="D795" s="24" t="s">
        <v>66</v>
      </c>
      <c r="E795" s="24" t="s">
        <v>45</v>
      </c>
      <c r="F795" s="25">
        <v>44259</v>
      </c>
      <c r="G795" s="24" t="s">
        <v>1631</v>
      </c>
      <c r="H795" s="24" t="s">
        <v>1638</v>
      </c>
      <c r="I795" s="24">
        <v>2021</v>
      </c>
      <c r="J795" s="24" t="s">
        <v>1627</v>
      </c>
      <c r="K795" s="24" t="s">
        <v>1628</v>
      </c>
      <c r="L795" s="24">
        <v>19</v>
      </c>
      <c r="M795" s="24">
        <v>25</v>
      </c>
      <c r="N795" s="24">
        <v>10</v>
      </c>
      <c r="O795" s="24">
        <v>190</v>
      </c>
      <c r="P795" s="24">
        <v>15</v>
      </c>
      <c r="Q795" s="24">
        <v>475</v>
      </c>
      <c r="R795" s="24">
        <v>285</v>
      </c>
      <c r="S795" s="24" t="s">
        <v>1629</v>
      </c>
      <c r="T795" s="24">
        <v>679</v>
      </c>
      <c r="U795" s="24" t="s">
        <v>28</v>
      </c>
      <c r="V795" s="28" t="s">
        <v>1660</v>
      </c>
      <c r="W795" s="24" t="s">
        <v>40</v>
      </c>
      <c r="X795" s="24" t="s">
        <v>30</v>
      </c>
    </row>
    <row r="796" spans="1:24" s="1" customFormat="1" x14ac:dyDescent="0.3">
      <c r="A796" s="24" t="s">
        <v>809</v>
      </c>
      <c r="B796" s="24" t="s">
        <v>42</v>
      </c>
      <c r="C796" s="24" t="s">
        <v>33</v>
      </c>
      <c r="D796" s="24" t="s">
        <v>49</v>
      </c>
      <c r="E796" s="24" t="s">
        <v>45</v>
      </c>
      <c r="F796" s="25">
        <v>44260</v>
      </c>
      <c r="G796" s="24" t="s">
        <v>1632</v>
      </c>
      <c r="H796" s="24" t="s">
        <v>1638</v>
      </c>
      <c r="I796" s="24">
        <v>2021</v>
      </c>
      <c r="J796" s="24" t="s">
        <v>1627</v>
      </c>
      <c r="K796" s="24" t="s">
        <v>1628</v>
      </c>
      <c r="L796" s="24">
        <v>65</v>
      </c>
      <c r="M796" s="24">
        <v>40</v>
      </c>
      <c r="N796" s="24">
        <v>7</v>
      </c>
      <c r="O796" s="24">
        <v>455</v>
      </c>
      <c r="P796" s="24">
        <v>33</v>
      </c>
      <c r="Q796" s="24">
        <v>2600</v>
      </c>
      <c r="R796" s="24">
        <v>2145</v>
      </c>
      <c r="S796" s="24" t="s">
        <v>1629</v>
      </c>
      <c r="T796" s="24">
        <v>276</v>
      </c>
      <c r="U796" s="24" t="s">
        <v>28</v>
      </c>
      <c r="V796" s="28" t="s">
        <v>1660</v>
      </c>
      <c r="W796" s="24" t="s">
        <v>46</v>
      </c>
      <c r="X796" s="24" t="s">
        <v>47</v>
      </c>
    </row>
    <row r="797" spans="1:24" s="1" customFormat="1" x14ac:dyDescent="0.3">
      <c r="A797" s="24" t="s">
        <v>810</v>
      </c>
      <c r="B797" s="24" t="s">
        <v>32</v>
      </c>
      <c r="C797" s="24" t="s">
        <v>70</v>
      </c>
      <c r="D797" s="24" t="s">
        <v>37</v>
      </c>
      <c r="E797" s="24" t="s">
        <v>45</v>
      </c>
      <c r="F797" s="25">
        <v>44261</v>
      </c>
      <c r="G797" s="24" t="s">
        <v>1633</v>
      </c>
      <c r="H797" s="24" t="s">
        <v>1638</v>
      </c>
      <c r="I797" s="24">
        <v>2021</v>
      </c>
      <c r="J797" s="24" t="s">
        <v>1627</v>
      </c>
      <c r="K797" s="24" t="s">
        <v>1634</v>
      </c>
      <c r="L797" s="24">
        <v>82</v>
      </c>
      <c r="M797" s="24">
        <v>5</v>
      </c>
      <c r="N797" s="24">
        <v>2</v>
      </c>
      <c r="O797" s="24">
        <v>164</v>
      </c>
      <c r="P797" s="24">
        <v>3</v>
      </c>
      <c r="Q797" s="24">
        <v>410</v>
      </c>
      <c r="R797" s="24">
        <v>246</v>
      </c>
      <c r="S797" s="24" t="s">
        <v>1629</v>
      </c>
      <c r="T797" s="24">
        <v>685</v>
      </c>
      <c r="U797" s="24" t="s">
        <v>28</v>
      </c>
      <c r="V797" s="28" t="s">
        <v>1661</v>
      </c>
      <c r="W797" s="24" t="s">
        <v>40</v>
      </c>
      <c r="X797" s="24" t="s">
        <v>61</v>
      </c>
    </row>
    <row r="798" spans="1:24" s="1" customFormat="1" x14ac:dyDescent="0.3">
      <c r="A798" s="24" t="s">
        <v>811</v>
      </c>
      <c r="B798" s="24" t="s">
        <v>32</v>
      </c>
      <c r="C798" s="24" t="s">
        <v>25</v>
      </c>
      <c r="D798" s="24" t="s">
        <v>34</v>
      </c>
      <c r="E798" s="24" t="s">
        <v>59</v>
      </c>
      <c r="F798" s="25">
        <v>44262</v>
      </c>
      <c r="G798" s="24" t="s">
        <v>1635</v>
      </c>
      <c r="H798" s="24" t="s">
        <v>1638</v>
      </c>
      <c r="I798" s="24">
        <v>2021</v>
      </c>
      <c r="J798" s="24" t="s">
        <v>1627</v>
      </c>
      <c r="K798" s="24" t="s">
        <v>1634</v>
      </c>
      <c r="L798" s="24">
        <v>36</v>
      </c>
      <c r="M798" s="24">
        <v>5</v>
      </c>
      <c r="N798" s="24">
        <v>3</v>
      </c>
      <c r="O798" s="24">
        <v>108</v>
      </c>
      <c r="P798" s="24">
        <v>2</v>
      </c>
      <c r="Q798" s="24">
        <v>180</v>
      </c>
      <c r="R798" s="24">
        <v>72</v>
      </c>
      <c r="S798" s="24" t="s">
        <v>1629</v>
      </c>
      <c r="T798" s="24">
        <v>60</v>
      </c>
      <c r="U798" s="24" t="s">
        <v>28</v>
      </c>
      <c r="V798" s="28" t="s">
        <v>1661</v>
      </c>
      <c r="W798" s="24" t="s">
        <v>46</v>
      </c>
      <c r="X798" s="24" t="s">
        <v>30</v>
      </c>
    </row>
    <row r="799" spans="1:24" s="1" customFormat="1" x14ac:dyDescent="0.3">
      <c r="A799" s="24" t="s">
        <v>812</v>
      </c>
      <c r="B799" s="24" t="s">
        <v>42</v>
      </c>
      <c r="C799" s="24" t="s">
        <v>76</v>
      </c>
      <c r="D799" s="24" t="s">
        <v>34</v>
      </c>
      <c r="E799" s="24" t="s">
        <v>38</v>
      </c>
      <c r="F799" s="25">
        <v>44263</v>
      </c>
      <c r="G799" s="24" t="s">
        <v>1636</v>
      </c>
      <c r="H799" s="24" t="s">
        <v>1638</v>
      </c>
      <c r="I799" s="24">
        <v>2021</v>
      </c>
      <c r="J799" s="24" t="s">
        <v>1627</v>
      </c>
      <c r="K799" s="24" t="s">
        <v>1628</v>
      </c>
      <c r="L799" s="24">
        <v>53</v>
      </c>
      <c r="M799" s="24">
        <v>5</v>
      </c>
      <c r="N799" s="24">
        <v>3</v>
      </c>
      <c r="O799" s="24">
        <v>159</v>
      </c>
      <c r="P799" s="24">
        <v>2</v>
      </c>
      <c r="Q799" s="24">
        <v>265</v>
      </c>
      <c r="R799" s="24">
        <v>106</v>
      </c>
      <c r="S799" s="24" t="s">
        <v>1629</v>
      </c>
      <c r="T799" s="24">
        <v>220</v>
      </c>
      <c r="U799" s="24" t="s">
        <v>39</v>
      </c>
      <c r="V799" s="28" t="s">
        <v>1660</v>
      </c>
      <c r="W799" s="24" t="s">
        <v>40</v>
      </c>
      <c r="X799" s="24" t="s">
        <v>30</v>
      </c>
    </row>
    <row r="800" spans="1:24" s="1" customFormat="1" x14ac:dyDescent="0.3">
      <c r="A800" s="24" t="s">
        <v>813</v>
      </c>
      <c r="B800" s="24" t="s">
        <v>32</v>
      </c>
      <c r="C800" s="24" t="s">
        <v>72</v>
      </c>
      <c r="D800" s="24" t="s">
        <v>37</v>
      </c>
      <c r="E800" s="24" t="s">
        <v>50</v>
      </c>
      <c r="F800" s="25">
        <v>44264</v>
      </c>
      <c r="G800" s="24" t="s">
        <v>1625</v>
      </c>
      <c r="H800" s="24" t="s">
        <v>1638</v>
      </c>
      <c r="I800" s="24">
        <v>2021</v>
      </c>
      <c r="J800" s="24" t="s">
        <v>1627</v>
      </c>
      <c r="K800" s="24" t="s">
        <v>1628</v>
      </c>
      <c r="L800" s="24">
        <v>52</v>
      </c>
      <c r="M800" s="24">
        <v>5</v>
      </c>
      <c r="N800" s="24">
        <v>2</v>
      </c>
      <c r="O800" s="24">
        <v>104</v>
      </c>
      <c r="P800" s="24">
        <v>3</v>
      </c>
      <c r="Q800" s="24">
        <v>260</v>
      </c>
      <c r="R800" s="24">
        <v>156</v>
      </c>
      <c r="S800" s="24" t="s">
        <v>1629</v>
      </c>
      <c r="T800" s="24">
        <v>816</v>
      </c>
      <c r="U800" s="24" t="s">
        <v>39</v>
      </c>
      <c r="V800" s="28" t="s">
        <v>1660</v>
      </c>
      <c r="W800" s="24" t="s">
        <v>40</v>
      </c>
      <c r="X800" s="24" t="s">
        <v>30</v>
      </c>
    </row>
    <row r="801" spans="1:24" s="1" customFormat="1" x14ac:dyDescent="0.3">
      <c r="A801" s="24" t="s">
        <v>814</v>
      </c>
      <c r="B801" s="24" t="s">
        <v>32</v>
      </c>
      <c r="C801" s="24" t="s">
        <v>70</v>
      </c>
      <c r="D801" s="24" t="s">
        <v>58</v>
      </c>
      <c r="E801" s="24" t="s">
        <v>27</v>
      </c>
      <c r="F801" s="25">
        <v>44265</v>
      </c>
      <c r="G801" s="24" t="s">
        <v>1630</v>
      </c>
      <c r="H801" s="24" t="s">
        <v>1638</v>
      </c>
      <c r="I801" s="24">
        <v>2021</v>
      </c>
      <c r="J801" s="24" t="s">
        <v>1627</v>
      </c>
      <c r="K801" s="24" t="s">
        <v>1628</v>
      </c>
      <c r="L801" s="24">
        <v>67</v>
      </c>
      <c r="M801" s="24">
        <v>10</v>
      </c>
      <c r="N801" s="24">
        <v>4</v>
      </c>
      <c r="O801" s="24">
        <v>268</v>
      </c>
      <c r="P801" s="24">
        <v>6</v>
      </c>
      <c r="Q801" s="24">
        <v>670</v>
      </c>
      <c r="R801" s="24">
        <v>402</v>
      </c>
      <c r="S801" s="24" t="s">
        <v>1629</v>
      </c>
      <c r="T801" s="24">
        <v>354</v>
      </c>
      <c r="U801" s="24" t="s">
        <v>39</v>
      </c>
      <c r="V801" s="28" t="s">
        <v>1660</v>
      </c>
      <c r="W801" s="24" t="s">
        <v>40</v>
      </c>
      <c r="X801" s="24" t="s">
        <v>30</v>
      </c>
    </row>
    <row r="802" spans="1:24" s="1" customFormat="1" x14ac:dyDescent="0.3">
      <c r="A802" s="24" t="s">
        <v>815</v>
      </c>
      <c r="B802" s="24" t="s">
        <v>42</v>
      </c>
      <c r="C802" s="24" t="s">
        <v>54</v>
      </c>
      <c r="D802" s="24" t="s">
        <v>49</v>
      </c>
      <c r="E802" s="24" t="s">
        <v>50</v>
      </c>
      <c r="F802" s="25">
        <v>44266</v>
      </c>
      <c r="G802" s="24" t="s">
        <v>1631</v>
      </c>
      <c r="H802" s="24" t="s">
        <v>1638</v>
      </c>
      <c r="I802" s="24">
        <v>2021</v>
      </c>
      <c r="J802" s="24" t="s">
        <v>1627</v>
      </c>
      <c r="K802" s="24" t="s">
        <v>1628</v>
      </c>
      <c r="L802" s="24">
        <v>70</v>
      </c>
      <c r="M802" s="24">
        <v>40</v>
      </c>
      <c r="N802" s="24">
        <v>7</v>
      </c>
      <c r="O802" s="24">
        <v>490</v>
      </c>
      <c r="P802" s="24">
        <v>33</v>
      </c>
      <c r="Q802" s="24">
        <v>2800</v>
      </c>
      <c r="R802" s="24">
        <v>2310</v>
      </c>
      <c r="S802" s="24" t="s">
        <v>1629</v>
      </c>
      <c r="T802" s="24">
        <v>749</v>
      </c>
      <c r="U802" s="24" t="s">
        <v>28</v>
      </c>
      <c r="V802" s="28" t="s">
        <v>1660</v>
      </c>
      <c r="W802" s="24" t="s">
        <v>29</v>
      </c>
      <c r="X802" s="24" t="s">
        <v>61</v>
      </c>
    </row>
    <row r="803" spans="1:24" s="1" customFormat="1" x14ac:dyDescent="0.3">
      <c r="A803" s="24" t="s">
        <v>816</v>
      </c>
      <c r="B803" s="24" t="s">
        <v>24</v>
      </c>
      <c r="C803" s="24" t="s">
        <v>36</v>
      </c>
      <c r="D803" s="24" t="s">
        <v>34</v>
      </c>
      <c r="E803" s="24" t="s">
        <v>45</v>
      </c>
      <c r="F803" s="25">
        <v>44267</v>
      </c>
      <c r="G803" s="24" t="s">
        <v>1632</v>
      </c>
      <c r="H803" s="24" t="s">
        <v>1638</v>
      </c>
      <c r="I803" s="24">
        <v>2021</v>
      </c>
      <c r="J803" s="24" t="s">
        <v>1627</v>
      </c>
      <c r="K803" s="24" t="s">
        <v>1628</v>
      </c>
      <c r="L803" s="24">
        <v>48</v>
      </c>
      <c r="M803" s="24">
        <v>5</v>
      </c>
      <c r="N803" s="24">
        <v>3</v>
      </c>
      <c r="O803" s="24">
        <v>144</v>
      </c>
      <c r="P803" s="24">
        <v>2</v>
      </c>
      <c r="Q803" s="24">
        <v>240</v>
      </c>
      <c r="R803" s="24">
        <v>96</v>
      </c>
      <c r="S803" s="24" t="s">
        <v>1629</v>
      </c>
      <c r="T803" s="24">
        <v>906</v>
      </c>
      <c r="U803" s="24" t="s">
        <v>28</v>
      </c>
      <c r="V803" s="28" t="s">
        <v>1660</v>
      </c>
      <c r="W803" s="24" t="s">
        <v>68</v>
      </c>
      <c r="X803" s="24" t="s">
        <v>61</v>
      </c>
    </row>
    <row r="804" spans="1:24" s="1" customFormat="1" x14ac:dyDescent="0.3">
      <c r="A804" s="24" t="s">
        <v>817</v>
      </c>
      <c r="B804" s="24" t="s">
        <v>24</v>
      </c>
      <c r="C804" s="24" t="s">
        <v>36</v>
      </c>
      <c r="D804" s="24" t="s">
        <v>58</v>
      </c>
      <c r="E804" s="24" t="s">
        <v>50</v>
      </c>
      <c r="F804" s="25">
        <v>44268</v>
      </c>
      <c r="G804" s="24" t="s">
        <v>1633</v>
      </c>
      <c r="H804" s="24" t="s">
        <v>1638</v>
      </c>
      <c r="I804" s="24">
        <v>2021</v>
      </c>
      <c r="J804" s="24" t="s">
        <v>1627</v>
      </c>
      <c r="K804" s="24" t="s">
        <v>1634</v>
      </c>
      <c r="L804" s="24">
        <v>35</v>
      </c>
      <c r="M804" s="24">
        <v>10</v>
      </c>
      <c r="N804" s="24">
        <v>4</v>
      </c>
      <c r="O804" s="24">
        <v>140</v>
      </c>
      <c r="P804" s="24">
        <v>6</v>
      </c>
      <c r="Q804" s="24">
        <v>350</v>
      </c>
      <c r="R804" s="24">
        <v>210</v>
      </c>
      <c r="S804" s="24" t="s">
        <v>1629</v>
      </c>
      <c r="T804" s="24">
        <v>438</v>
      </c>
      <c r="U804" s="24" t="s">
        <v>39</v>
      </c>
      <c r="V804" s="28" t="s">
        <v>1660</v>
      </c>
      <c r="W804" s="24" t="s">
        <v>29</v>
      </c>
      <c r="X804" s="24" t="s">
        <v>30</v>
      </c>
    </row>
    <row r="805" spans="1:24" s="1" customFormat="1" x14ac:dyDescent="0.3">
      <c r="A805" s="24" t="s">
        <v>818</v>
      </c>
      <c r="B805" s="24" t="s">
        <v>42</v>
      </c>
      <c r="C805" s="24" t="s">
        <v>25</v>
      </c>
      <c r="D805" s="24" t="s">
        <v>37</v>
      </c>
      <c r="E805" s="24" t="s">
        <v>45</v>
      </c>
      <c r="F805" s="25">
        <v>44269</v>
      </c>
      <c r="G805" s="24" t="s">
        <v>1635</v>
      </c>
      <c r="H805" s="24" t="s">
        <v>1638</v>
      </c>
      <c r="I805" s="24">
        <v>2021</v>
      </c>
      <c r="J805" s="24" t="s">
        <v>1627</v>
      </c>
      <c r="K805" s="24" t="s">
        <v>1634</v>
      </c>
      <c r="L805" s="24">
        <v>37</v>
      </c>
      <c r="M805" s="24">
        <v>5</v>
      </c>
      <c r="N805" s="24">
        <v>2</v>
      </c>
      <c r="O805" s="24">
        <v>74</v>
      </c>
      <c r="P805" s="24">
        <v>3</v>
      </c>
      <c r="Q805" s="24">
        <v>185</v>
      </c>
      <c r="R805" s="24">
        <v>111</v>
      </c>
      <c r="S805" s="24" t="s">
        <v>1629</v>
      </c>
      <c r="T805" s="24">
        <v>926</v>
      </c>
      <c r="U805" s="24" t="s">
        <v>28</v>
      </c>
      <c r="V805" s="28" t="s">
        <v>1661</v>
      </c>
      <c r="W805" s="24" t="s">
        <v>40</v>
      </c>
      <c r="X805" s="24" t="s">
        <v>47</v>
      </c>
    </row>
    <row r="806" spans="1:24" s="1" customFormat="1" x14ac:dyDescent="0.3">
      <c r="A806" s="24" t="s">
        <v>819</v>
      </c>
      <c r="B806" s="24" t="s">
        <v>24</v>
      </c>
      <c r="C806" s="24" t="s">
        <v>33</v>
      </c>
      <c r="D806" s="24" t="s">
        <v>34</v>
      </c>
      <c r="E806" s="24" t="s">
        <v>50</v>
      </c>
      <c r="F806" s="25">
        <v>44270</v>
      </c>
      <c r="G806" s="24" t="s">
        <v>1636</v>
      </c>
      <c r="H806" s="24" t="s">
        <v>1638</v>
      </c>
      <c r="I806" s="24">
        <v>2021</v>
      </c>
      <c r="J806" s="24" t="s">
        <v>1627</v>
      </c>
      <c r="K806" s="24" t="s">
        <v>1628</v>
      </c>
      <c r="L806" s="24">
        <v>20</v>
      </c>
      <c r="M806" s="24">
        <v>5</v>
      </c>
      <c r="N806" s="24">
        <v>3</v>
      </c>
      <c r="O806" s="24">
        <v>60</v>
      </c>
      <c r="P806" s="24">
        <v>2</v>
      </c>
      <c r="Q806" s="24">
        <v>100</v>
      </c>
      <c r="R806" s="24">
        <v>40</v>
      </c>
      <c r="S806" s="24" t="s">
        <v>1629</v>
      </c>
      <c r="T806" s="24">
        <v>914</v>
      </c>
      <c r="U806" s="24" t="s">
        <v>28</v>
      </c>
      <c r="V806" s="28" t="s">
        <v>1660</v>
      </c>
      <c r="W806" s="24" t="s">
        <v>68</v>
      </c>
      <c r="X806" s="24" t="s">
        <v>30</v>
      </c>
    </row>
    <row r="807" spans="1:24" s="1" customFormat="1" x14ac:dyDescent="0.3">
      <c r="A807" s="24" t="s">
        <v>820</v>
      </c>
      <c r="B807" s="24" t="s">
        <v>63</v>
      </c>
      <c r="C807" s="24" t="s">
        <v>54</v>
      </c>
      <c r="D807" s="24" t="s">
        <v>49</v>
      </c>
      <c r="E807" s="24" t="s">
        <v>55</v>
      </c>
      <c r="F807" s="25">
        <v>44271</v>
      </c>
      <c r="G807" s="24" t="s">
        <v>1625</v>
      </c>
      <c r="H807" s="24" t="s">
        <v>1638</v>
      </c>
      <c r="I807" s="24">
        <v>2021</v>
      </c>
      <c r="J807" s="24" t="s">
        <v>1627</v>
      </c>
      <c r="K807" s="24" t="s">
        <v>1628</v>
      </c>
      <c r="L807" s="24">
        <v>54</v>
      </c>
      <c r="M807" s="24">
        <v>40</v>
      </c>
      <c r="N807" s="24">
        <v>7</v>
      </c>
      <c r="O807" s="24">
        <v>378</v>
      </c>
      <c r="P807" s="24">
        <v>33</v>
      </c>
      <c r="Q807" s="24">
        <v>2160</v>
      </c>
      <c r="R807" s="24">
        <v>1782</v>
      </c>
      <c r="S807" s="24" t="s">
        <v>1629</v>
      </c>
      <c r="T807" s="24">
        <v>979</v>
      </c>
      <c r="U807" s="24" t="s">
        <v>28</v>
      </c>
      <c r="V807" s="28" t="s">
        <v>1661</v>
      </c>
      <c r="W807" s="24" t="s">
        <v>68</v>
      </c>
      <c r="X807" s="24" t="s">
        <v>61</v>
      </c>
    </row>
    <row r="808" spans="1:24" s="1" customFormat="1" x14ac:dyDescent="0.3">
      <c r="A808" s="24" t="s">
        <v>821</v>
      </c>
      <c r="B808" s="24" t="s">
        <v>32</v>
      </c>
      <c r="C808" s="24" t="s">
        <v>76</v>
      </c>
      <c r="D808" s="24" t="s">
        <v>66</v>
      </c>
      <c r="E808" s="24" t="s">
        <v>27</v>
      </c>
      <c r="F808" s="25">
        <v>44272</v>
      </c>
      <c r="G808" s="24" t="s">
        <v>1630</v>
      </c>
      <c r="H808" s="24" t="s">
        <v>1638</v>
      </c>
      <c r="I808" s="24">
        <v>2021</v>
      </c>
      <c r="J808" s="24" t="s">
        <v>1627</v>
      </c>
      <c r="K808" s="24" t="s">
        <v>1628</v>
      </c>
      <c r="L808" s="24">
        <v>72</v>
      </c>
      <c r="M808" s="24">
        <v>25</v>
      </c>
      <c r="N808" s="24">
        <v>10</v>
      </c>
      <c r="O808" s="24">
        <v>720</v>
      </c>
      <c r="P808" s="24">
        <v>15</v>
      </c>
      <c r="Q808" s="24">
        <v>1800</v>
      </c>
      <c r="R808" s="24">
        <v>1080</v>
      </c>
      <c r="S808" s="24" t="s">
        <v>1629</v>
      </c>
      <c r="T808" s="24">
        <v>141</v>
      </c>
      <c r="U808" s="24" t="s">
        <v>39</v>
      </c>
      <c r="V808" s="28" t="s">
        <v>1660</v>
      </c>
      <c r="W808" s="24" t="s">
        <v>40</v>
      </c>
      <c r="X808" s="24" t="s">
        <v>61</v>
      </c>
    </row>
    <row r="809" spans="1:24" s="1" customFormat="1" x14ac:dyDescent="0.3">
      <c r="A809" s="24" t="s">
        <v>822</v>
      </c>
      <c r="B809" s="24" t="s">
        <v>42</v>
      </c>
      <c r="C809" s="24" t="s">
        <v>43</v>
      </c>
      <c r="D809" s="24" t="s">
        <v>44</v>
      </c>
      <c r="E809" s="24" t="s">
        <v>59</v>
      </c>
      <c r="F809" s="25">
        <v>44273</v>
      </c>
      <c r="G809" s="24" t="s">
        <v>1631</v>
      </c>
      <c r="H809" s="24" t="s">
        <v>1638</v>
      </c>
      <c r="I809" s="24">
        <v>2021</v>
      </c>
      <c r="J809" s="24" t="s">
        <v>1627</v>
      </c>
      <c r="K809" s="24" t="s">
        <v>1628</v>
      </c>
      <c r="L809" s="24">
        <v>95</v>
      </c>
      <c r="M809" s="24">
        <v>15</v>
      </c>
      <c r="N809" s="24">
        <v>5</v>
      </c>
      <c r="O809" s="24">
        <v>475</v>
      </c>
      <c r="P809" s="24">
        <v>10</v>
      </c>
      <c r="Q809" s="24">
        <v>1425</v>
      </c>
      <c r="R809" s="24">
        <v>950</v>
      </c>
      <c r="S809" s="24" t="s">
        <v>1629</v>
      </c>
      <c r="T809" s="24">
        <v>267</v>
      </c>
      <c r="U809" s="24" t="s">
        <v>28</v>
      </c>
      <c r="V809" s="28" t="s">
        <v>1661</v>
      </c>
      <c r="W809" s="24" t="s">
        <v>29</v>
      </c>
      <c r="X809" s="24" t="s">
        <v>30</v>
      </c>
    </row>
    <row r="810" spans="1:24" s="1" customFormat="1" x14ac:dyDescent="0.3">
      <c r="A810" s="24" t="s">
        <v>823</v>
      </c>
      <c r="B810" s="24" t="s">
        <v>24</v>
      </c>
      <c r="C810" s="24" t="s">
        <v>25</v>
      </c>
      <c r="D810" s="24" t="s">
        <v>66</v>
      </c>
      <c r="E810" s="24" t="s">
        <v>45</v>
      </c>
      <c r="F810" s="25">
        <v>44274</v>
      </c>
      <c r="G810" s="24" t="s">
        <v>1632</v>
      </c>
      <c r="H810" s="24" t="s">
        <v>1638</v>
      </c>
      <c r="I810" s="24">
        <v>2021</v>
      </c>
      <c r="J810" s="24" t="s">
        <v>1627</v>
      </c>
      <c r="K810" s="24" t="s">
        <v>1628</v>
      </c>
      <c r="L810" s="24">
        <v>86</v>
      </c>
      <c r="M810" s="24">
        <v>25</v>
      </c>
      <c r="N810" s="24">
        <v>10</v>
      </c>
      <c r="O810" s="24">
        <v>860</v>
      </c>
      <c r="P810" s="24">
        <v>15</v>
      </c>
      <c r="Q810" s="24">
        <v>2150</v>
      </c>
      <c r="R810" s="24">
        <v>1290</v>
      </c>
      <c r="S810" s="24" t="s">
        <v>1629</v>
      </c>
      <c r="T810" s="24">
        <v>952</v>
      </c>
      <c r="U810" s="24" t="s">
        <v>28</v>
      </c>
      <c r="V810" s="28" t="s">
        <v>1661</v>
      </c>
      <c r="W810" s="24" t="s">
        <v>46</v>
      </c>
      <c r="X810" s="24" t="s">
        <v>61</v>
      </c>
    </row>
    <row r="811" spans="1:24" s="1" customFormat="1" x14ac:dyDescent="0.3">
      <c r="A811" s="24" t="s">
        <v>824</v>
      </c>
      <c r="B811" s="24" t="s">
        <v>32</v>
      </c>
      <c r="C811" s="24" t="s">
        <v>33</v>
      </c>
      <c r="D811" s="24" t="s">
        <v>26</v>
      </c>
      <c r="E811" s="24" t="s">
        <v>38</v>
      </c>
      <c r="F811" s="25">
        <v>44275</v>
      </c>
      <c r="G811" s="24" t="s">
        <v>1633</v>
      </c>
      <c r="H811" s="24" t="s">
        <v>1638</v>
      </c>
      <c r="I811" s="24">
        <v>2021</v>
      </c>
      <c r="J811" s="24" t="s">
        <v>1627</v>
      </c>
      <c r="K811" s="24" t="s">
        <v>1634</v>
      </c>
      <c r="L811" s="24">
        <v>21</v>
      </c>
      <c r="M811" s="24">
        <v>5</v>
      </c>
      <c r="N811" s="24">
        <v>2</v>
      </c>
      <c r="O811" s="24">
        <v>42</v>
      </c>
      <c r="P811" s="24">
        <v>3</v>
      </c>
      <c r="Q811" s="24">
        <v>105</v>
      </c>
      <c r="R811" s="24">
        <v>63</v>
      </c>
      <c r="S811" s="24" t="s">
        <v>1629</v>
      </c>
      <c r="T811" s="24">
        <v>103</v>
      </c>
      <c r="U811" s="24" t="s">
        <v>39</v>
      </c>
      <c r="V811" s="28" t="s">
        <v>1661</v>
      </c>
      <c r="W811" s="24" t="s">
        <v>46</v>
      </c>
      <c r="X811" s="24" t="s">
        <v>30</v>
      </c>
    </row>
    <row r="812" spans="1:24" s="1" customFormat="1" x14ac:dyDescent="0.3">
      <c r="A812" s="24" t="s">
        <v>825</v>
      </c>
      <c r="B812" s="24" t="s">
        <v>42</v>
      </c>
      <c r="C812" s="24" t="s">
        <v>52</v>
      </c>
      <c r="D812" s="24" t="s">
        <v>58</v>
      </c>
      <c r="E812" s="24" t="s">
        <v>50</v>
      </c>
      <c r="F812" s="25">
        <v>44276</v>
      </c>
      <c r="G812" s="24" t="s">
        <v>1635</v>
      </c>
      <c r="H812" s="24" t="s">
        <v>1638</v>
      </c>
      <c r="I812" s="24">
        <v>2021</v>
      </c>
      <c r="J812" s="24" t="s">
        <v>1627</v>
      </c>
      <c r="K812" s="24" t="s">
        <v>1634</v>
      </c>
      <c r="L812" s="24">
        <v>73</v>
      </c>
      <c r="M812" s="24">
        <v>10</v>
      </c>
      <c r="N812" s="24">
        <v>4</v>
      </c>
      <c r="O812" s="24">
        <v>292</v>
      </c>
      <c r="P812" s="24">
        <v>6</v>
      </c>
      <c r="Q812" s="24">
        <v>730</v>
      </c>
      <c r="R812" s="24">
        <v>438</v>
      </c>
      <c r="S812" s="24" t="s">
        <v>1629</v>
      </c>
      <c r="T812" s="24">
        <v>448</v>
      </c>
      <c r="U812" s="24" t="s">
        <v>28</v>
      </c>
      <c r="V812" s="28" t="s">
        <v>1661</v>
      </c>
      <c r="W812" s="24" t="s">
        <v>68</v>
      </c>
      <c r="X812" s="24" t="s">
        <v>30</v>
      </c>
    </row>
    <row r="813" spans="1:24" s="1" customFormat="1" x14ac:dyDescent="0.3">
      <c r="A813" s="24" t="s">
        <v>826</v>
      </c>
      <c r="B813" s="24" t="s">
        <v>32</v>
      </c>
      <c r="C813" s="24" t="s">
        <v>54</v>
      </c>
      <c r="D813" s="24" t="s">
        <v>34</v>
      </c>
      <c r="E813" s="24" t="s">
        <v>27</v>
      </c>
      <c r="F813" s="25">
        <v>44277</v>
      </c>
      <c r="G813" s="24" t="s">
        <v>1636</v>
      </c>
      <c r="H813" s="24" t="s">
        <v>1638</v>
      </c>
      <c r="I813" s="24">
        <v>2021</v>
      </c>
      <c r="J813" s="24" t="s">
        <v>1627</v>
      </c>
      <c r="K813" s="24" t="s">
        <v>1628</v>
      </c>
      <c r="L813" s="24">
        <v>26</v>
      </c>
      <c r="M813" s="24">
        <v>5</v>
      </c>
      <c r="N813" s="24">
        <v>3</v>
      </c>
      <c r="O813" s="24">
        <v>78</v>
      </c>
      <c r="P813" s="24">
        <v>2</v>
      </c>
      <c r="Q813" s="24">
        <v>130</v>
      </c>
      <c r="R813" s="24">
        <v>52</v>
      </c>
      <c r="S813" s="24" t="s">
        <v>1629</v>
      </c>
      <c r="T813" s="24">
        <v>261</v>
      </c>
      <c r="U813" s="24" t="s">
        <v>28</v>
      </c>
      <c r="V813" s="28" t="s">
        <v>1660</v>
      </c>
      <c r="W813" s="24" t="s">
        <v>40</v>
      </c>
      <c r="X813" s="24" t="s">
        <v>61</v>
      </c>
    </row>
    <row r="814" spans="1:24" s="1" customFormat="1" x14ac:dyDescent="0.3">
      <c r="A814" s="24" t="s">
        <v>827</v>
      </c>
      <c r="B814" s="24" t="s">
        <v>63</v>
      </c>
      <c r="C814" s="24" t="s">
        <v>76</v>
      </c>
      <c r="D814" s="24" t="s">
        <v>58</v>
      </c>
      <c r="E814" s="24" t="s">
        <v>59</v>
      </c>
      <c r="F814" s="25">
        <v>44278</v>
      </c>
      <c r="G814" s="24" t="s">
        <v>1625</v>
      </c>
      <c r="H814" s="24" t="s">
        <v>1638</v>
      </c>
      <c r="I814" s="24">
        <v>2021</v>
      </c>
      <c r="J814" s="24" t="s">
        <v>1627</v>
      </c>
      <c r="K814" s="24" t="s">
        <v>1628</v>
      </c>
      <c r="L814" s="24">
        <v>61</v>
      </c>
      <c r="M814" s="24">
        <v>10</v>
      </c>
      <c r="N814" s="24">
        <v>4</v>
      </c>
      <c r="O814" s="24">
        <v>244</v>
      </c>
      <c r="P814" s="24">
        <v>6</v>
      </c>
      <c r="Q814" s="24">
        <v>610</v>
      </c>
      <c r="R814" s="24">
        <v>366</v>
      </c>
      <c r="S814" s="24" t="s">
        <v>1629</v>
      </c>
      <c r="T814" s="24">
        <v>988</v>
      </c>
      <c r="U814" s="24" t="s">
        <v>28</v>
      </c>
      <c r="V814" s="28" t="s">
        <v>1660</v>
      </c>
      <c r="W814" s="24" t="s">
        <v>68</v>
      </c>
      <c r="X814" s="24" t="s">
        <v>47</v>
      </c>
    </row>
    <row r="815" spans="1:24" s="1" customFormat="1" x14ac:dyDescent="0.3">
      <c r="A815" s="24" t="s">
        <v>828</v>
      </c>
      <c r="B815" s="24" t="s">
        <v>63</v>
      </c>
      <c r="C815" s="24" t="s">
        <v>25</v>
      </c>
      <c r="D815" s="24" t="s">
        <v>34</v>
      </c>
      <c r="E815" s="24" t="s">
        <v>50</v>
      </c>
      <c r="F815" s="25">
        <v>44279</v>
      </c>
      <c r="G815" s="24" t="s">
        <v>1630</v>
      </c>
      <c r="H815" s="24" t="s">
        <v>1638</v>
      </c>
      <c r="I815" s="24">
        <v>2021</v>
      </c>
      <c r="J815" s="24" t="s">
        <v>1627</v>
      </c>
      <c r="K815" s="24" t="s">
        <v>1628</v>
      </c>
      <c r="L815" s="24">
        <v>29</v>
      </c>
      <c r="M815" s="24">
        <v>5</v>
      </c>
      <c r="N815" s="24">
        <v>3</v>
      </c>
      <c r="O815" s="24">
        <v>87</v>
      </c>
      <c r="P815" s="24">
        <v>2</v>
      </c>
      <c r="Q815" s="24">
        <v>145</v>
      </c>
      <c r="R815" s="24">
        <v>58</v>
      </c>
      <c r="S815" s="24" t="s">
        <v>1629</v>
      </c>
      <c r="T815" s="24">
        <v>170</v>
      </c>
      <c r="U815" s="24" t="s">
        <v>39</v>
      </c>
      <c r="V815" s="28" t="s">
        <v>1661</v>
      </c>
      <c r="W815" s="24" t="s">
        <v>40</v>
      </c>
      <c r="X815" s="24" t="s">
        <v>47</v>
      </c>
    </row>
    <row r="816" spans="1:24" s="1" customFormat="1" x14ac:dyDescent="0.3">
      <c r="A816" s="24" t="s">
        <v>829</v>
      </c>
      <c r="B816" s="24" t="s">
        <v>42</v>
      </c>
      <c r="C816" s="24" t="s">
        <v>54</v>
      </c>
      <c r="D816" s="24" t="s">
        <v>37</v>
      </c>
      <c r="E816" s="24" t="s">
        <v>27</v>
      </c>
      <c r="F816" s="25">
        <v>44280</v>
      </c>
      <c r="G816" s="24" t="s">
        <v>1631</v>
      </c>
      <c r="H816" s="24" t="s">
        <v>1638</v>
      </c>
      <c r="I816" s="24">
        <v>2021</v>
      </c>
      <c r="J816" s="24" t="s">
        <v>1627</v>
      </c>
      <c r="K816" s="24" t="s">
        <v>1628</v>
      </c>
      <c r="L816" s="24">
        <v>28</v>
      </c>
      <c r="M816" s="24">
        <v>5</v>
      </c>
      <c r="N816" s="24">
        <v>2</v>
      </c>
      <c r="O816" s="24">
        <v>56</v>
      </c>
      <c r="P816" s="24">
        <v>3</v>
      </c>
      <c r="Q816" s="24">
        <v>140</v>
      </c>
      <c r="R816" s="24">
        <v>84</v>
      </c>
      <c r="S816" s="24" t="s">
        <v>1629</v>
      </c>
      <c r="T816" s="24">
        <v>432</v>
      </c>
      <c r="U816" s="24" t="s">
        <v>28</v>
      </c>
      <c r="V816" s="28" t="s">
        <v>1661</v>
      </c>
      <c r="W816" s="24" t="s">
        <v>29</v>
      </c>
      <c r="X816" s="24" t="s">
        <v>30</v>
      </c>
    </row>
    <row r="817" spans="1:24" s="1" customFormat="1" x14ac:dyDescent="0.3">
      <c r="A817" s="24" t="s">
        <v>830</v>
      </c>
      <c r="B817" s="24" t="s">
        <v>63</v>
      </c>
      <c r="C817" s="24" t="s">
        <v>76</v>
      </c>
      <c r="D817" s="24" t="s">
        <v>26</v>
      </c>
      <c r="E817" s="24" t="s">
        <v>55</v>
      </c>
      <c r="F817" s="25">
        <v>44281</v>
      </c>
      <c r="G817" s="24" t="s">
        <v>1632</v>
      </c>
      <c r="H817" s="24" t="s">
        <v>1638</v>
      </c>
      <c r="I817" s="24">
        <v>2021</v>
      </c>
      <c r="J817" s="24" t="s">
        <v>1627</v>
      </c>
      <c r="K817" s="24" t="s">
        <v>1628</v>
      </c>
      <c r="L817" s="24">
        <v>79</v>
      </c>
      <c r="M817" s="24">
        <v>5</v>
      </c>
      <c r="N817" s="24">
        <v>2</v>
      </c>
      <c r="O817" s="24">
        <v>158</v>
      </c>
      <c r="P817" s="24">
        <v>3</v>
      </c>
      <c r="Q817" s="24">
        <v>395</v>
      </c>
      <c r="R817" s="24">
        <v>237</v>
      </c>
      <c r="S817" s="24" t="s">
        <v>1629</v>
      </c>
      <c r="T817" s="24">
        <v>672</v>
      </c>
      <c r="U817" s="24" t="s">
        <v>28</v>
      </c>
      <c r="V817" s="28" t="s">
        <v>1660</v>
      </c>
      <c r="W817" s="24" t="s">
        <v>29</v>
      </c>
      <c r="X817" s="24" t="s">
        <v>30</v>
      </c>
    </row>
    <row r="818" spans="1:24" s="1" customFormat="1" x14ac:dyDescent="0.3">
      <c r="A818" s="24" t="s">
        <v>831</v>
      </c>
      <c r="B818" s="24" t="s">
        <v>42</v>
      </c>
      <c r="C818" s="24" t="s">
        <v>25</v>
      </c>
      <c r="D818" s="24" t="s">
        <v>26</v>
      </c>
      <c r="E818" s="24" t="s">
        <v>55</v>
      </c>
      <c r="F818" s="25">
        <v>44282</v>
      </c>
      <c r="G818" s="24" t="s">
        <v>1633</v>
      </c>
      <c r="H818" s="24" t="s">
        <v>1638</v>
      </c>
      <c r="I818" s="24">
        <v>2021</v>
      </c>
      <c r="J818" s="24" t="s">
        <v>1627</v>
      </c>
      <c r="K818" s="24" t="s">
        <v>1634</v>
      </c>
      <c r="L818" s="24">
        <v>72</v>
      </c>
      <c r="M818" s="24">
        <v>5</v>
      </c>
      <c r="N818" s="24">
        <v>2</v>
      </c>
      <c r="O818" s="24">
        <v>144</v>
      </c>
      <c r="P818" s="24">
        <v>3</v>
      </c>
      <c r="Q818" s="24">
        <v>360</v>
      </c>
      <c r="R818" s="24">
        <v>216</v>
      </c>
      <c r="S818" s="24" t="s">
        <v>1629</v>
      </c>
      <c r="T818" s="24">
        <v>842</v>
      </c>
      <c r="U818" s="24" t="s">
        <v>39</v>
      </c>
      <c r="V818" s="28" t="s">
        <v>1660</v>
      </c>
      <c r="W818" s="24" t="s">
        <v>40</v>
      </c>
      <c r="X818" s="24" t="s">
        <v>30</v>
      </c>
    </row>
    <row r="819" spans="1:24" s="1" customFormat="1" x14ac:dyDescent="0.3">
      <c r="A819" s="24" t="s">
        <v>832</v>
      </c>
      <c r="B819" s="24" t="s">
        <v>24</v>
      </c>
      <c r="C819" s="24" t="s">
        <v>43</v>
      </c>
      <c r="D819" s="24" t="s">
        <v>66</v>
      </c>
      <c r="E819" s="24" t="s">
        <v>45</v>
      </c>
      <c r="F819" s="25">
        <v>44283</v>
      </c>
      <c r="G819" s="24" t="s">
        <v>1635</v>
      </c>
      <c r="H819" s="24" t="s">
        <v>1638</v>
      </c>
      <c r="I819" s="24">
        <v>2021</v>
      </c>
      <c r="J819" s="24" t="s">
        <v>1627</v>
      </c>
      <c r="K819" s="24" t="s">
        <v>1634</v>
      </c>
      <c r="L819" s="24">
        <v>49</v>
      </c>
      <c r="M819" s="24">
        <v>25</v>
      </c>
      <c r="N819" s="24">
        <v>10</v>
      </c>
      <c r="O819" s="24">
        <v>490</v>
      </c>
      <c r="P819" s="24">
        <v>15</v>
      </c>
      <c r="Q819" s="24">
        <v>1225</v>
      </c>
      <c r="R819" s="24">
        <v>735</v>
      </c>
      <c r="S819" s="24" t="s">
        <v>1629</v>
      </c>
      <c r="T819" s="24">
        <v>199</v>
      </c>
      <c r="U819" s="24" t="s">
        <v>39</v>
      </c>
      <c r="V819" s="28" t="s">
        <v>1661</v>
      </c>
      <c r="W819" s="24" t="s">
        <v>46</v>
      </c>
      <c r="X819" s="24" t="s">
        <v>30</v>
      </c>
    </row>
    <row r="820" spans="1:24" s="1" customFormat="1" x14ac:dyDescent="0.3">
      <c r="A820" s="24" t="s">
        <v>833</v>
      </c>
      <c r="B820" s="24" t="s">
        <v>63</v>
      </c>
      <c r="C820" s="24" t="s">
        <v>36</v>
      </c>
      <c r="D820" s="24" t="s">
        <v>44</v>
      </c>
      <c r="E820" s="24" t="s">
        <v>50</v>
      </c>
      <c r="F820" s="25">
        <v>44284</v>
      </c>
      <c r="G820" s="24" t="s">
        <v>1636</v>
      </c>
      <c r="H820" s="24" t="s">
        <v>1638</v>
      </c>
      <c r="I820" s="24">
        <v>2021</v>
      </c>
      <c r="J820" s="24" t="s">
        <v>1627</v>
      </c>
      <c r="K820" s="24" t="s">
        <v>1628</v>
      </c>
      <c r="L820" s="24">
        <v>54</v>
      </c>
      <c r="M820" s="24">
        <v>15</v>
      </c>
      <c r="N820" s="24">
        <v>5</v>
      </c>
      <c r="O820" s="24">
        <v>270</v>
      </c>
      <c r="P820" s="24">
        <v>10</v>
      </c>
      <c r="Q820" s="24">
        <v>810</v>
      </c>
      <c r="R820" s="24">
        <v>540</v>
      </c>
      <c r="S820" s="24" t="s">
        <v>1629</v>
      </c>
      <c r="T820" s="24">
        <v>843</v>
      </c>
      <c r="U820" s="24" t="s">
        <v>28</v>
      </c>
      <c r="V820" s="28" t="s">
        <v>1660</v>
      </c>
      <c r="W820" s="24" t="s">
        <v>68</v>
      </c>
      <c r="X820" s="24" t="s">
        <v>30</v>
      </c>
    </row>
    <row r="821" spans="1:24" s="1" customFormat="1" x14ac:dyDescent="0.3">
      <c r="A821" s="24" t="s">
        <v>834</v>
      </c>
      <c r="B821" s="24" t="s">
        <v>32</v>
      </c>
      <c r="C821" s="24" t="s">
        <v>76</v>
      </c>
      <c r="D821" s="24" t="s">
        <v>34</v>
      </c>
      <c r="E821" s="24" t="s">
        <v>45</v>
      </c>
      <c r="F821" s="25">
        <v>44285</v>
      </c>
      <c r="G821" s="24" t="s">
        <v>1625</v>
      </c>
      <c r="H821" s="24" t="s">
        <v>1638</v>
      </c>
      <c r="I821" s="24">
        <v>2021</v>
      </c>
      <c r="J821" s="24" t="s">
        <v>1627</v>
      </c>
      <c r="K821" s="24" t="s">
        <v>1628</v>
      </c>
      <c r="L821" s="24">
        <v>27</v>
      </c>
      <c r="M821" s="24">
        <v>5</v>
      </c>
      <c r="N821" s="24">
        <v>3</v>
      </c>
      <c r="O821" s="24">
        <v>81</v>
      </c>
      <c r="P821" s="24">
        <v>2</v>
      </c>
      <c r="Q821" s="24">
        <v>135</v>
      </c>
      <c r="R821" s="24">
        <v>54</v>
      </c>
      <c r="S821" s="24" t="s">
        <v>1629</v>
      </c>
      <c r="T821" s="24">
        <v>588</v>
      </c>
      <c r="U821" s="24" t="s">
        <v>28</v>
      </c>
      <c r="V821" s="28" t="s">
        <v>1661</v>
      </c>
      <c r="W821" s="24" t="s">
        <v>68</v>
      </c>
      <c r="X821" s="24" t="s">
        <v>47</v>
      </c>
    </row>
    <row r="822" spans="1:24" s="1" customFormat="1" x14ac:dyDescent="0.3">
      <c r="A822" s="24" t="s">
        <v>835</v>
      </c>
      <c r="B822" s="24" t="s">
        <v>42</v>
      </c>
      <c r="C822" s="24" t="s">
        <v>36</v>
      </c>
      <c r="D822" s="24" t="s">
        <v>34</v>
      </c>
      <c r="E822" s="24" t="s">
        <v>27</v>
      </c>
      <c r="F822" s="25">
        <v>44286</v>
      </c>
      <c r="G822" s="24" t="s">
        <v>1630</v>
      </c>
      <c r="H822" s="24" t="s">
        <v>1638</v>
      </c>
      <c r="I822" s="24">
        <v>2021</v>
      </c>
      <c r="J822" s="24" t="s">
        <v>1627</v>
      </c>
      <c r="K822" s="24" t="s">
        <v>1628</v>
      </c>
      <c r="L822" s="24">
        <v>15</v>
      </c>
      <c r="M822" s="24">
        <v>5</v>
      </c>
      <c r="N822" s="24">
        <v>3</v>
      </c>
      <c r="O822" s="24">
        <v>45</v>
      </c>
      <c r="P822" s="24">
        <v>2</v>
      </c>
      <c r="Q822" s="24">
        <v>75</v>
      </c>
      <c r="R822" s="24">
        <v>30</v>
      </c>
      <c r="S822" s="24" t="s">
        <v>1629</v>
      </c>
      <c r="T822" s="24">
        <v>262</v>
      </c>
      <c r="U822" s="24" t="s">
        <v>39</v>
      </c>
      <c r="V822" s="28" t="s">
        <v>1660</v>
      </c>
      <c r="W822" s="24" t="s">
        <v>46</v>
      </c>
      <c r="X822" s="24" t="s">
        <v>30</v>
      </c>
    </row>
    <row r="823" spans="1:24" s="1" customFormat="1" x14ac:dyDescent="0.3">
      <c r="A823" s="24" t="s">
        <v>836</v>
      </c>
      <c r="B823" s="24" t="s">
        <v>32</v>
      </c>
      <c r="C823" s="24" t="s">
        <v>36</v>
      </c>
      <c r="D823" s="24" t="s">
        <v>66</v>
      </c>
      <c r="E823" s="24" t="s">
        <v>45</v>
      </c>
      <c r="F823" s="25">
        <v>44287</v>
      </c>
      <c r="G823" s="24" t="s">
        <v>1631</v>
      </c>
      <c r="H823" s="24" t="s">
        <v>1639</v>
      </c>
      <c r="I823" s="24">
        <v>2021</v>
      </c>
      <c r="J823" s="24" t="s">
        <v>1640</v>
      </c>
      <c r="K823" s="24" t="s">
        <v>1628</v>
      </c>
      <c r="L823" s="24">
        <v>58</v>
      </c>
      <c r="M823" s="24">
        <v>25</v>
      </c>
      <c r="N823" s="24">
        <v>10</v>
      </c>
      <c r="O823" s="24">
        <v>580</v>
      </c>
      <c r="P823" s="24">
        <v>15</v>
      </c>
      <c r="Q823" s="24">
        <v>1450</v>
      </c>
      <c r="R823" s="24">
        <v>870</v>
      </c>
      <c r="S823" s="24" t="s">
        <v>1629</v>
      </c>
      <c r="T823" s="24">
        <v>338</v>
      </c>
      <c r="U823" s="24" t="s">
        <v>28</v>
      </c>
      <c r="V823" s="28" t="s">
        <v>1660</v>
      </c>
      <c r="W823" s="24" t="s">
        <v>68</v>
      </c>
      <c r="X823" s="24" t="s">
        <v>61</v>
      </c>
    </row>
    <row r="824" spans="1:24" s="1" customFormat="1" x14ac:dyDescent="0.3">
      <c r="A824" s="24" t="s">
        <v>837</v>
      </c>
      <c r="B824" s="24" t="s">
        <v>32</v>
      </c>
      <c r="C824" s="24" t="s">
        <v>52</v>
      </c>
      <c r="D824" s="24" t="s">
        <v>66</v>
      </c>
      <c r="E824" s="24" t="s">
        <v>59</v>
      </c>
      <c r="F824" s="25">
        <v>44288</v>
      </c>
      <c r="G824" s="24" t="s">
        <v>1632</v>
      </c>
      <c r="H824" s="24" t="s">
        <v>1639</v>
      </c>
      <c r="I824" s="24">
        <v>2021</v>
      </c>
      <c r="J824" s="24" t="s">
        <v>1640</v>
      </c>
      <c r="K824" s="24" t="s">
        <v>1628</v>
      </c>
      <c r="L824" s="24">
        <v>30</v>
      </c>
      <c r="M824" s="24">
        <v>25</v>
      </c>
      <c r="N824" s="24">
        <v>10</v>
      </c>
      <c r="O824" s="24">
        <v>300</v>
      </c>
      <c r="P824" s="24">
        <v>15</v>
      </c>
      <c r="Q824" s="24">
        <v>750</v>
      </c>
      <c r="R824" s="24">
        <v>450</v>
      </c>
      <c r="S824" s="24" t="s">
        <v>1629</v>
      </c>
      <c r="T824" s="24">
        <v>731</v>
      </c>
      <c r="U824" s="24" t="s">
        <v>28</v>
      </c>
      <c r="V824" s="28" t="s">
        <v>1661</v>
      </c>
      <c r="W824" s="24" t="s">
        <v>40</v>
      </c>
      <c r="X824" s="24" t="s">
        <v>30</v>
      </c>
    </row>
    <row r="825" spans="1:24" s="1" customFormat="1" x14ac:dyDescent="0.3">
      <c r="A825" s="24" t="s">
        <v>838</v>
      </c>
      <c r="B825" s="24" t="s">
        <v>63</v>
      </c>
      <c r="C825" s="24" t="s">
        <v>33</v>
      </c>
      <c r="D825" s="24" t="s">
        <v>26</v>
      </c>
      <c r="E825" s="24" t="s">
        <v>50</v>
      </c>
      <c r="F825" s="25">
        <v>44289</v>
      </c>
      <c r="G825" s="24" t="s">
        <v>1633</v>
      </c>
      <c r="H825" s="24" t="s">
        <v>1639</v>
      </c>
      <c r="I825" s="24">
        <v>2021</v>
      </c>
      <c r="J825" s="24" t="s">
        <v>1640</v>
      </c>
      <c r="K825" s="24" t="s">
        <v>1634</v>
      </c>
      <c r="L825" s="24">
        <v>33</v>
      </c>
      <c r="M825" s="24">
        <v>5</v>
      </c>
      <c r="N825" s="24">
        <v>2</v>
      </c>
      <c r="O825" s="24">
        <v>66</v>
      </c>
      <c r="P825" s="24">
        <v>3</v>
      </c>
      <c r="Q825" s="24">
        <v>165</v>
      </c>
      <c r="R825" s="24">
        <v>99</v>
      </c>
      <c r="S825" s="24" t="s">
        <v>1629</v>
      </c>
      <c r="T825" s="24">
        <v>503</v>
      </c>
      <c r="U825" s="24" t="s">
        <v>39</v>
      </c>
      <c r="V825" s="28" t="s">
        <v>1660</v>
      </c>
      <c r="W825" s="24" t="s">
        <v>68</v>
      </c>
      <c r="X825" s="24" t="s">
        <v>30</v>
      </c>
    </row>
    <row r="826" spans="1:24" s="1" customFormat="1" x14ac:dyDescent="0.3">
      <c r="A826" s="24" t="s">
        <v>839</v>
      </c>
      <c r="B826" s="24" t="s">
        <v>24</v>
      </c>
      <c r="C826" s="24" t="s">
        <v>33</v>
      </c>
      <c r="D826" s="24" t="s">
        <v>49</v>
      </c>
      <c r="E826" s="24" t="s">
        <v>50</v>
      </c>
      <c r="F826" s="25">
        <v>44290</v>
      </c>
      <c r="G826" s="24" t="s">
        <v>1635</v>
      </c>
      <c r="H826" s="24" t="s">
        <v>1639</v>
      </c>
      <c r="I826" s="24">
        <v>2021</v>
      </c>
      <c r="J826" s="24" t="s">
        <v>1640</v>
      </c>
      <c r="K826" s="24" t="s">
        <v>1634</v>
      </c>
      <c r="L826" s="24">
        <v>32</v>
      </c>
      <c r="M826" s="24">
        <v>40</v>
      </c>
      <c r="N826" s="24">
        <v>7</v>
      </c>
      <c r="O826" s="24">
        <v>224</v>
      </c>
      <c r="P826" s="24">
        <v>33</v>
      </c>
      <c r="Q826" s="24">
        <v>1280</v>
      </c>
      <c r="R826" s="24">
        <v>1056</v>
      </c>
      <c r="S826" s="24" t="s">
        <v>1629</v>
      </c>
      <c r="T826" s="24">
        <v>511</v>
      </c>
      <c r="U826" s="24" t="s">
        <v>28</v>
      </c>
      <c r="V826" s="28" t="s">
        <v>1660</v>
      </c>
      <c r="W826" s="24" t="s">
        <v>46</v>
      </c>
      <c r="X826" s="24" t="s">
        <v>30</v>
      </c>
    </row>
    <row r="827" spans="1:24" s="1" customFormat="1" x14ac:dyDescent="0.3">
      <c r="A827" s="24" t="s">
        <v>840</v>
      </c>
      <c r="B827" s="24" t="s">
        <v>32</v>
      </c>
      <c r="C827" s="24" t="s">
        <v>54</v>
      </c>
      <c r="D827" s="24" t="s">
        <v>37</v>
      </c>
      <c r="E827" s="24" t="s">
        <v>59</v>
      </c>
      <c r="F827" s="25">
        <v>44291</v>
      </c>
      <c r="G827" s="24" t="s">
        <v>1636</v>
      </c>
      <c r="H827" s="24" t="s">
        <v>1639</v>
      </c>
      <c r="I827" s="24">
        <v>2021</v>
      </c>
      <c r="J827" s="24" t="s">
        <v>1640</v>
      </c>
      <c r="K827" s="24" t="s">
        <v>1628</v>
      </c>
      <c r="L827" s="24">
        <v>31</v>
      </c>
      <c r="M827" s="24">
        <v>5</v>
      </c>
      <c r="N827" s="24">
        <v>2</v>
      </c>
      <c r="O827" s="24">
        <v>62</v>
      </c>
      <c r="P827" s="24">
        <v>3</v>
      </c>
      <c r="Q827" s="24">
        <v>155</v>
      </c>
      <c r="R827" s="24">
        <v>93</v>
      </c>
      <c r="S827" s="24" t="s">
        <v>1629</v>
      </c>
      <c r="T827" s="24">
        <v>451</v>
      </c>
      <c r="U827" s="24" t="s">
        <v>39</v>
      </c>
      <c r="V827" s="28" t="s">
        <v>1660</v>
      </c>
      <c r="W827" s="24" t="s">
        <v>46</v>
      </c>
      <c r="X827" s="24" t="s">
        <v>30</v>
      </c>
    </row>
    <row r="828" spans="1:24" s="1" customFormat="1" x14ac:dyDescent="0.3">
      <c r="A828" s="24" t="s">
        <v>841</v>
      </c>
      <c r="B828" s="24" t="s">
        <v>42</v>
      </c>
      <c r="C828" s="24" t="s">
        <v>33</v>
      </c>
      <c r="D828" s="24" t="s">
        <v>58</v>
      </c>
      <c r="E828" s="24" t="s">
        <v>59</v>
      </c>
      <c r="F828" s="25">
        <v>44292</v>
      </c>
      <c r="G828" s="24" t="s">
        <v>1625</v>
      </c>
      <c r="H828" s="24" t="s">
        <v>1639</v>
      </c>
      <c r="I828" s="24">
        <v>2021</v>
      </c>
      <c r="J828" s="24" t="s">
        <v>1640</v>
      </c>
      <c r="K828" s="24" t="s">
        <v>1628</v>
      </c>
      <c r="L828" s="24">
        <v>86</v>
      </c>
      <c r="M828" s="24">
        <v>10</v>
      </c>
      <c r="N828" s="24">
        <v>4</v>
      </c>
      <c r="O828" s="24">
        <v>344</v>
      </c>
      <c r="P828" s="24">
        <v>6</v>
      </c>
      <c r="Q828" s="24">
        <v>860</v>
      </c>
      <c r="R828" s="24">
        <v>516</v>
      </c>
      <c r="S828" s="24" t="s">
        <v>1629</v>
      </c>
      <c r="T828" s="24">
        <v>172</v>
      </c>
      <c r="U828" s="24" t="s">
        <v>28</v>
      </c>
      <c r="V828" s="28" t="s">
        <v>1660</v>
      </c>
      <c r="W828" s="24" t="s">
        <v>29</v>
      </c>
      <c r="X828" s="24" t="s">
        <v>30</v>
      </c>
    </row>
    <row r="829" spans="1:24" s="1" customFormat="1" x14ac:dyDescent="0.3">
      <c r="A829" s="24" t="s">
        <v>842</v>
      </c>
      <c r="B829" s="24" t="s">
        <v>42</v>
      </c>
      <c r="C829" s="24" t="s">
        <v>25</v>
      </c>
      <c r="D829" s="24" t="s">
        <v>37</v>
      </c>
      <c r="E829" s="24" t="s">
        <v>59</v>
      </c>
      <c r="F829" s="25">
        <v>44293</v>
      </c>
      <c r="G829" s="24" t="s">
        <v>1630</v>
      </c>
      <c r="H829" s="24" t="s">
        <v>1639</v>
      </c>
      <c r="I829" s="24">
        <v>2021</v>
      </c>
      <c r="J829" s="24" t="s">
        <v>1640</v>
      </c>
      <c r="K829" s="24" t="s">
        <v>1628</v>
      </c>
      <c r="L829" s="24">
        <v>19</v>
      </c>
      <c r="M829" s="24">
        <v>5</v>
      </c>
      <c r="N829" s="24">
        <v>2</v>
      </c>
      <c r="O829" s="24">
        <v>38</v>
      </c>
      <c r="P829" s="24">
        <v>3</v>
      </c>
      <c r="Q829" s="24">
        <v>95</v>
      </c>
      <c r="R829" s="24">
        <v>57</v>
      </c>
      <c r="S829" s="24" t="s">
        <v>1629</v>
      </c>
      <c r="T829" s="24">
        <v>819</v>
      </c>
      <c r="U829" s="24" t="s">
        <v>39</v>
      </c>
      <c r="V829" s="28" t="s">
        <v>1661</v>
      </c>
      <c r="W829" s="24" t="s">
        <v>29</v>
      </c>
      <c r="X829" s="24" t="s">
        <v>30</v>
      </c>
    </row>
    <row r="830" spans="1:24" s="1" customFormat="1" x14ac:dyDescent="0.3">
      <c r="A830" s="24" t="s">
        <v>843</v>
      </c>
      <c r="B830" s="24" t="s">
        <v>42</v>
      </c>
      <c r="C830" s="24" t="s">
        <v>54</v>
      </c>
      <c r="D830" s="24" t="s">
        <v>37</v>
      </c>
      <c r="E830" s="24" t="s">
        <v>50</v>
      </c>
      <c r="F830" s="25">
        <v>44294</v>
      </c>
      <c r="G830" s="24" t="s">
        <v>1631</v>
      </c>
      <c r="H830" s="24" t="s">
        <v>1639</v>
      </c>
      <c r="I830" s="24">
        <v>2021</v>
      </c>
      <c r="J830" s="24" t="s">
        <v>1640</v>
      </c>
      <c r="K830" s="24" t="s">
        <v>1628</v>
      </c>
      <c r="L830" s="24">
        <v>15</v>
      </c>
      <c r="M830" s="24">
        <v>5</v>
      </c>
      <c r="N830" s="24">
        <v>2</v>
      </c>
      <c r="O830" s="24">
        <v>30</v>
      </c>
      <c r="P830" s="24">
        <v>3</v>
      </c>
      <c r="Q830" s="24">
        <v>75</v>
      </c>
      <c r="R830" s="24">
        <v>45</v>
      </c>
      <c r="S830" s="24" t="s">
        <v>1629</v>
      </c>
      <c r="T830" s="24">
        <v>736</v>
      </c>
      <c r="U830" s="24" t="s">
        <v>39</v>
      </c>
      <c r="V830" s="28" t="s">
        <v>1660</v>
      </c>
      <c r="W830" s="24" t="s">
        <v>46</v>
      </c>
      <c r="X830" s="24" t="s">
        <v>30</v>
      </c>
    </row>
    <row r="831" spans="1:24" s="1" customFormat="1" x14ac:dyDescent="0.3">
      <c r="A831" s="24" t="s">
        <v>514</v>
      </c>
      <c r="B831" s="24" t="s">
        <v>32</v>
      </c>
      <c r="C831" s="24" t="s">
        <v>25</v>
      </c>
      <c r="D831" s="24" t="s">
        <v>44</v>
      </c>
      <c r="E831" s="24" t="s">
        <v>27</v>
      </c>
      <c r="F831" s="25">
        <v>44295</v>
      </c>
      <c r="G831" s="24" t="s">
        <v>1632</v>
      </c>
      <c r="H831" s="24" t="s">
        <v>1639</v>
      </c>
      <c r="I831" s="24">
        <v>2021</v>
      </c>
      <c r="J831" s="24" t="s">
        <v>1640</v>
      </c>
      <c r="K831" s="24" t="s">
        <v>1628</v>
      </c>
      <c r="L831" s="24">
        <v>16</v>
      </c>
      <c r="M831" s="24">
        <v>15</v>
      </c>
      <c r="N831" s="24">
        <v>5</v>
      </c>
      <c r="O831" s="24">
        <v>80</v>
      </c>
      <c r="P831" s="24">
        <v>10</v>
      </c>
      <c r="Q831" s="24">
        <v>240</v>
      </c>
      <c r="R831" s="24">
        <v>160</v>
      </c>
      <c r="S831" s="24" t="s">
        <v>1629</v>
      </c>
      <c r="T831" s="24">
        <v>173</v>
      </c>
      <c r="U831" s="24" t="s">
        <v>39</v>
      </c>
      <c r="V831" s="28" t="s">
        <v>1661</v>
      </c>
      <c r="W831" s="24" t="s">
        <v>40</v>
      </c>
      <c r="X831" s="24" t="s">
        <v>47</v>
      </c>
    </row>
    <row r="832" spans="1:24" s="1" customFormat="1" x14ac:dyDescent="0.3">
      <c r="A832" s="24" t="s">
        <v>844</v>
      </c>
      <c r="B832" s="24" t="s">
        <v>63</v>
      </c>
      <c r="C832" s="24" t="s">
        <v>76</v>
      </c>
      <c r="D832" s="24" t="s">
        <v>58</v>
      </c>
      <c r="E832" s="24" t="s">
        <v>59</v>
      </c>
      <c r="F832" s="25">
        <v>44296</v>
      </c>
      <c r="G832" s="24" t="s">
        <v>1633</v>
      </c>
      <c r="H832" s="24" t="s">
        <v>1639</v>
      </c>
      <c r="I832" s="24">
        <v>2021</v>
      </c>
      <c r="J832" s="24" t="s">
        <v>1640</v>
      </c>
      <c r="K832" s="24" t="s">
        <v>1634</v>
      </c>
      <c r="L832" s="24">
        <v>17</v>
      </c>
      <c r="M832" s="24">
        <v>10</v>
      </c>
      <c r="N832" s="24">
        <v>4</v>
      </c>
      <c r="O832" s="24">
        <v>68</v>
      </c>
      <c r="P832" s="24">
        <v>6</v>
      </c>
      <c r="Q832" s="24">
        <v>170</v>
      </c>
      <c r="R832" s="24">
        <v>102</v>
      </c>
      <c r="S832" s="24" t="s">
        <v>1629</v>
      </c>
      <c r="T832" s="24">
        <v>111</v>
      </c>
      <c r="U832" s="24" t="s">
        <v>39</v>
      </c>
      <c r="V832" s="28" t="s">
        <v>1660</v>
      </c>
      <c r="W832" s="24" t="s">
        <v>40</v>
      </c>
      <c r="X832" s="24" t="s">
        <v>30</v>
      </c>
    </row>
    <row r="833" spans="1:24" s="1" customFormat="1" x14ac:dyDescent="0.3">
      <c r="A833" s="24" t="s">
        <v>845</v>
      </c>
      <c r="B833" s="24" t="s">
        <v>63</v>
      </c>
      <c r="C833" s="24" t="s">
        <v>36</v>
      </c>
      <c r="D833" s="24" t="s">
        <v>34</v>
      </c>
      <c r="E833" s="24" t="s">
        <v>27</v>
      </c>
      <c r="F833" s="25">
        <v>44297</v>
      </c>
      <c r="G833" s="24" t="s">
        <v>1635</v>
      </c>
      <c r="H833" s="24" t="s">
        <v>1639</v>
      </c>
      <c r="I833" s="24">
        <v>2021</v>
      </c>
      <c r="J833" s="24" t="s">
        <v>1640</v>
      </c>
      <c r="K833" s="24" t="s">
        <v>1634</v>
      </c>
      <c r="L833" s="24">
        <v>16</v>
      </c>
      <c r="M833" s="24">
        <v>5</v>
      </c>
      <c r="N833" s="24">
        <v>3</v>
      </c>
      <c r="O833" s="24">
        <v>48</v>
      </c>
      <c r="P833" s="24">
        <v>2</v>
      </c>
      <c r="Q833" s="24">
        <v>80</v>
      </c>
      <c r="R833" s="24">
        <v>32</v>
      </c>
      <c r="S833" s="24" t="s">
        <v>1629</v>
      </c>
      <c r="T833" s="24">
        <v>914</v>
      </c>
      <c r="U833" s="24" t="s">
        <v>28</v>
      </c>
      <c r="V833" s="28" t="s">
        <v>1661</v>
      </c>
      <c r="W833" s="24" t="s">
        <v>29</v>
      </c>
      <c r="X833" s="24" t="s">
        <v>47</v>
      </c>
    </row>
    <row r="834" spans="1:24" s="1" customFormat="1" x14ac:dyDescent="0.3">
      <c r="A834" s="24" t="s">
        <v>846</v>
      </c>
      <c r="B834" s="24" t="s">
        <v>63</v>
      </c>
      <c r="C834" s="24" t="s">
        <v>52</v>
      </c>
      <c r="D834" s="24" t="s">
        <v>49</v>
      </c>
      <c r="E834" s="24" t="s">
        <v>38</v>
      </c>
      <c r="F834" s="25">
        <v>44298</v>
      </c>
      <c r="G834" s="24" t="s">
        <v>1636</v>
      </c>
      <c r="H834" s="24" t="s">
        <v>1639</v>
      </c>
      <c r="I834" s="24">
        <v>2021</v>
      </c>
      <c r="J834" s="24" t="s">
        <v>1640</v>
      </c>
      <c r="K834" s="24" t="s">
        <v>1628</v>
      </c>
      <c r="L834" s="24">
        <v>56</v>
      </c>
      <c r="M834" s="24">
        <v>40</v>
      </c>
      <c r="N834" s="24">
        <v>7</v>
      </c>
      <c r="O834" s="24">
        <v>392</v>
      </c>
      <c r="P834" s="24">
        <v>33</v>
      </c>
      <c r="Q834" s="24">
        <v>2240</v>
      </c>
      <c r="R834" s="24">
        <v>1848</v>
      </c>
      <c r="S834" s="24" t="s">
        <v>1629</v>
      </c>
      <c r="T834" s="24">
        <v>685</v>
      </c>
      <c r="U834" s="24" t="s">
        <v>39</v>
      </c>
      <c r="V834" s="28" t="s">
        <v>1660</v>
      </c>
      <c r="W834" s="24" t="s">
        <v>68</v>
      </c>
      <c r="X834" s="24" t="s">
        <v>30</v>
      </c>
    </row>
    <row r="835" spans="1:24" s="1" customFormat="1" x14ac:dyDescent="0.3">
      <c r="A835" s="24" t="s">
        <v>847</v>
      </c>
      <c r="B835" s="24" t="s">
        <v>42</v>
      </c>
      <c r="C835" s="24" t="s">
        <v>54</v>
      </c>
      <c r="D835" s="24" t="s">
        <v>37</v>
      </c>
      <c r="E835" s="24" t="s">
        <v>50</v>
      </c>
      <c r="F835" s="25">
        <v>44299</v>
      </c>
      <c r="G835" s="24" t="s">
        <v>1625</v>
      </c>
      <c r="H835" s="24" t="s">
        <v>1639</v>
      </c>
      <c r="I835" s="24">
        <v>2021</v>
      </c>
      <c r="J835" s="24" t="s">
        <v>1640</v>
      </c>
      <c r="K835" s="24" t="s">
        <v>1628</v>
      </c>
      <c r="L835" s="24">
        <v>77</v>
      </c>
      <c r="M835" s="24">
        <v>5</v>
      </c>
      <c r="N835" s="24">
        <v>2</v>
      </c>
      <c r="O835" s="24">
        <v>154</v>
      </c>
      <c r="P835" s="24">
        <v>3</v>
      </c>
      <c r="Q835" s="24">
        <v>385</v>
      </c>
      <c r="R835" s="24">
        <v>231</v>
      </c>
      <c r="S835" s="24" t="s">
        <v>1629</v>
      </c>
      <c r="T835" s="24">
        <v>707</v>
      </c>
      <c r="U835" s="24" t="s">
        <v>28</v>
      </c>
      <c r="V835" s="28" t="s">
        <v>1661</v>
      </c>
      <c r="W835" s="24" t="s">
        <v>68</v>
      </c>
      <c r="X835" s="24" t="s">
        <v>61</v>
      </c>
    </row>
    <row r="836" spans="1:24" s="1" customFormat="1" x14ac:dyDescent="0.3">
      <c r="A836" s="24" t="s">
        <v>848</v>
      </c>
      <c r="B836" s="24" t="s">
        <v>32</v>
      </c>
      <c r="C836" s="24" t="s">
        <v>36</v>
      </c>
      <c r="D836" s="24" t="s">
        <v>66</v>
      </c>
      <c r="E836" s="24" t="s">
        <v>55</v>
      </c>
      <c r="F836" s="25">
        <v>44300</v>
      </c>
      <c r="G836" s="24" t="s">
        <v>1630</v>
      </c>
      <c r="H836" s="24" t="s">
        <v>1639</v>
      </c>
      <c r="I836" s="24">
        <v>2021</v>
      </c>
      <c r="J836" s="24" t="s">
        <v>1640</v>
      </c>
      <c r="K836" s="24" t="s">
        <v>1628</v>
      </c>
      <c r="L836" s="24">
        <v>12</v>
      </c>
      <c r="M836" s="24">
        <v>25</v>
      </c>
      <c r="N836" s="24">
        <v>10</v>
      </c>
      <c r="O836" s="24">
        <v>120</v>
      </c>
      <c r="P836" s="24">
        <v>15</v>
      </c>
      <c r="Q836" s="24">
        <v>300</v>
      </c>
      <c r="R836" s="24">
        <v>180</v>
      </c>
      <c r="S836" s="24" t="s">
        <v>1629</v>
      </c>
      <c r="T836" s="24">
        <v>531</v>
      </c>
      <c r="U836" s="24" t="s">
        <v>28</v>
      </c>
      <c r="V836" s="28" t="s">
        <v>1661</v>
      </c>
      <c r="W836" s="24" t="s">
        <v>68</v>
      </c>
      <c r="X836" s="24" t="s">
        <v>61</v>
      </c>
    </row>
    <row r="837" spans="1:24" s="1" customFormat="1" x14ac:dyDescent="0.3">
      <c r="A837" s="24" t="s">
        <v>792</v>
      </c>
      <c r="B837" s="24" t="s">
        <v>63</v>
      </c>
      <c r="C837" s="24" t="s">
        <v>72</v>
      </c>
      <c r="D837" s="24" t="s">
        <v>34</v>
      </c>
      <c r="E837" s="24" t="s">
        <v>55</v>
      </c>
      <c r="F837" s="25">
        <v>44301</v>
      </c>
      <c r="G837" s="24" t="s">
        <v>1631</v>
      </c>
      <c r="H837" s="24" t="s">
        <v>1639</v>
      </c>
      <c r="I837" s="24">
        <v>2021</v>
      </c>
      <c r="J837" s="24" t="s">
        <v>1640</v>
      </c>
      <c r="K837" s="24" t="s">
        <v>1628</v>
      </c>
      <c r="L837" s="24">
        <v>15</v>
      </c>
      <c r="M837" s="24">
        <v>5</v>
      </c>
      <c r="N837" s="24">
        <v>3</v>
      </c>
      <c r="O837" s="24">
        <v>45</v>
      </c>
      <c r="P837" s="24">
        <v>2</v>
      </c>
      <c r="Q837" s="24">
        <v>75</v>
      </c>
      <c r="R837" s="24">
        <v>30</v>
      </c>
      <c r="S837" s="24" t="s">
        <v>1629</v>
      </c>
      <c r="T837" s="24">
        <v>642</v>
      </c>
      <c r="U837" s="24" t="s">
        <v>28</v>
      </c>
      <c r="V837" s="28" t="s">
        <v>1661</v>
      </c>
      <c r="W837" s="24" t="s">
        <v>46</v>
      </c>
      <c r="X837" s="24" t="s">
        <v>61</v>
      </c>
    </row>
    <row r="838" spans="1:24" s="1" customFormat="1" x14ac:dyDescent="0.3">
      <c r="A838" s="24" t="s">
        <v>849</v>
      </c>
      <c r="B838" s="24" t="s">
        <v>32</v>
      </c>
      <c r="C838" s="24" t="s">
        <v>72</v>
      </c>
      <c r="D838" s="24" t="s">
        <v>37</v>
      </c>
      <c r="E838" s="24" t="s">
        <v>27</v>
      </c>
      <c r="F838" s="25">
        <v>44302</v>
      </c>
      <c r="G838" s="24" t="s">
        <v>1632</v>
      </c>
      <c r="H838" s="24" t="s">
        <v>1639</v>
      </c>
      <c r="I838" s="24">
        <v>2021</v>
      </c>
      <c r="J838" s="24" t="s">
        <v>1640</v>
      </c>
      <c r="K838" s="24" t="s">
        <v>1628</v>
      </c>
      <c r="L838" s="24">
        <v>32</v>
      </c>
      <c r="M838" s="24">
        <v>5</v>
      </c>
      <c r="N838" s="24">
        <v>2</v>
      </c>
      <c r="O838" s="24">
        <v>64</v>
      </c>
      <c r="P838" s="24">
        <v>3</v>
      </c>
      <c r="Q838" s="24">
        <v>160</v>
      </c>
      <c r="R838" s="24">
        <v>96</v>
      </c>
      <c r="S838" s="24" t="s">
        <v>1629</v>
      </c>
      <c r="T838" s="24">
        <v>587</v>
      </c>
      <c r="U838" s="24" t="s">
        <v>28</v>
      </c>
      <c r="V838" s="28" t="s">
        <v>1660</v>
      </c>
      <c r="W838" s="24" t="s">
        <v>46</v>
      </c>
      <c r="X838" s="24" t="s">
        <v>47</v>
      </c>
    </row>
    <row r="839" spans="1:24" s="1" customFormat="1" x14ac:dyDescent="0.3">
      <c r="A839" s="24" t="s">
        <v>660</v>
      </c>
      <c r="B839" s="24" t="s">
        <v>42</v>
      </c>
      <c r="C839" s="24" t="s">
        <v>43</v>
      </c>
      <c r="D839" s="24" t="s">
        <v>44</v>
      </c>
      <c r="E839" s="24" t="s">
        <v>27</v>
      </c>
      <c r="F839" s="25">
        <v>44303</v>
      </c>
      <c r="G839" s="24" t="s">
        <v>1633</v>
      </c>
      <c r="H839" s="24" t="s">
        <v>1639</v>
      </c>
      <c r="I839" s="24">
        <v>2021</v>
      </c>
      <c r="J839" s="24" t="s">
        <v>1640</v>
      </c>
      <c r="K839" s="24" t="s">
        <v>1634</v>
      </c>
      <c r="L839" s="24">
        <v>38</v>
      </c>
      <c r="M839" s="24">
        <v>15</v>
      </c>
      <c r="N839" s="24">
        <v>5</v>
      </c>
      <c r="O839" s="24">
        <v>190</v>
      </c>
      <c r="P839" s="24">
        <v>10</v>
      </c>
      <c r="Q839" s="24">
        <v>570</v>
      </c>
      <c r="R839" s="24">
        <v>380</v>
      </c>
      <c r="S839" s="24" t="s">
        <v>1629</v>
      </c>
      <c r="T839" s="24">
        <v>449</v>
      </c>
      <c r="U839" s="24" t="s">
        <v>28</v>
      </c>
      <c r="V839" s="28" t="s">
        <v>1660</v>
      </c>
      <c r="W839" s="24" t="s">
        <v>29</v>
      </c>
      <c r="X839" s="24" t="s">
        <v>30</v>
      </c>
    </row>
    <row r="840" spans="1:24" s="1" customFormat="1" x14ac:dyDescent="0.3">
      <c r="A840" s="24" t="s">
        <v>850</v>
      </c>
      <c r="B840" s="24" t="s">
        <v>24</v>
      </c>
      <c r="C840" s="24" t="s">
        <v>25</v>
      </c>
      <c r="D840" s="24" t="s">
        <v>34</v>
      </c>
      <c r="E840" s="24" t="s">
        <v>59</v>
      </c>
      <c r="F840" s="25">
        <v>44304</v>
      </c>
      <c r="G840" s="24" t="s">
        <v>1635</v>
      </c>
      <c r="H840" s="24" t="s">
        <v>1639</v>
      </c>
      <c r="I840" s="24">
        <v>2021</v>
      </c>
      <c r="J840" s="24" t="s">
        <v>1640</v>
      </c>
      <c r="K840" s="24" t="s">
        <v>1634</v>
      </c>
      <c r="L840" s="24">
        <v>54</v>
      </c>
      <c r="M840" s="24">
        <v>5</v>
      </c>
      <c r="N840" s="24">
        <v>3</v>
      </c>
      <c r="O840" s="24">
        <v>162</v>
      </c>
      <c r="P840" s="24">
        <v>2</v>
      </c>
      <c r="Q840" s="24">
        <v>270</v>
      </c>
      <c r="R840" s="24">
        <v>108</v>
      </c>
      <c r="S840" s="24" t="s">
        <v>1629</v>
      </c>
      <c r="T840" s="24">
        <v>805</v>
      </c>
      <c r="U840" s="24" t="s">
        <v>39</v>
      </c>
      <c r="V840" s="28" t="s">
        <v>1661</v>
      </c>
      <c r="W840" s="24" t="s">
        <v>68</v>
      </c>
      <c r="X840" s="24" t="s">
        <v>47</v>
      </c>
    </row>
    <row r="841" spans="1:24" s="1" customFormat="1" x14ac:dyDescent="0.3">
      <c r="A841" s="24" t="s">
        <v>74</v>
      </c>
      <c r="B841" s="24" t="s">
        <v>42</v>
      </c>
      <c r="C841" s="24" t="s">
        <v>43</v>
      </c>
      <c r="D841" s="24" t="s">
        <v>37</v>
      </c>
      <c r="E841" s="24" t="s">
        <v>38</v>
      </c>
      <c r="F841" s="25">
        <v>44305</v>
      </c>
      <c r="G841" s="24" t="s">
        <v>1636</v>
      </c>
      <c r="H841" s="24" t="s">
        <v>1639</v>
      </c>
      <c r="I841" s="24">
        <v>2021</v>
      </c>
      <c r="J841" s="24" t="s">
        <v>1640</v>
      </c>
      <c r="K841" s="24" t="s">
        <v>1628</v>
      </c>
      <c r="L841" s="24">
        <v>14</v>
      </c>
      <c r="M841" s="24">
        <v>5</v>
      </c>
      <c r="N841" s="24">
        <v>2</v>
      </c>
      <c r="O841" s="24">
        <v>28</v>
      </c>
      <c r="P841" s="24">
        <v>3</v>
      </c>
      <c r="Q841" s="24">
        <v>70</v>
      </c>
      <c r="R841" s="24">
        <v>42</v>
      </c>
      <c r="S841" s="24" t="s">
        <v>1629</v>
      </c>
      <c r="T841" s="24">
        <v>609</v>
      </c>
      <c r="U841" s="24" t="s">
        <v>39</v>
      </c>
      <c r="V841" s="28" t="s">
        <v>1661</v>
      </c>
      <c r="W841" s="24" t="s">
        <v>29</v>
      </c>
      <c r="X841" s="24" t="s">
        <v>61</v>
      </c>
    </row>
    <row r="842" spans="1:24" s="1" customFormat="1" x14ac:dyDescent="0.3">
      <c r="A842" s="24" t="s">
        <v>851</v>
      </c>
      <c r="B842" s="24" t="s">
        <v>24</v>
      </c>
      <c r="C842" s="24" t="s">
        <v>52</v>
      </c>
      <c r="D842" s="24" t="s">
        <v>58</v>
      </c>
      <c r="E842" s="24" t="s">
        <v>38</v>
      </c>
      <c r="F842" s="25">
        <v>44306</v>
      </c>
      <c r="G842" s="24" t="s">
        <v>1625</v>
      </c>
      <c r="H842" s="24" t="s">
        <v>1639</v>
      </c>
      <c r="I842" s="24">
        <v>2021</v>
      </c>
      <c r="J842" s="24" t="s">
        <v>1640</v>
      </c>
      <c r="K842" s="24" t="s">
        <v>1628</v>
      </c>
      <c r="L842" s="24">
        <v>94</v>
      </c>
      <c r="M842" s="24">
        <v>10</v>
      </c>
      <c r="N842" s="24">
        <v>4</v>
      </c>
      <c r="O842" s="24">
        <v>376</v>
      </c>
      <c r="P842" s="24">
        <v>6</v>
      </c>
      <c r="Q842" s="24">
        <v>940</v>
      </c>
      <c r="R842" s="24">
        <v>564</v>
      </c>
      <c r="S842" s="24" t="s">
        <v>1629</v>
      </c>
      <c r="T842" s="24">
        <v>233</v>
      </c>
      <c r="U842" s="24" t="s">
        <v>39</v>
      </c>
      <c r="V842" s="28" t="s">
        <v>1661</v>
      </c>
      <c r="W842" s="24" t="s">
        <v>29</v>
      </c>
      <c r="X842" s="24" t="s">
        <v>30</v>
      </c>
    </row>
    <row r="843" spans="1:24" s="1" customFormat="1" x14ac:dyDescent="0.3">
      <c r="A843" s="24" t="s">
        <v>852</v>
      </c>
      <c r="B843" s="24" t="s">
        <v>42</v>
      </c>
      <c r="C843" s="24" t="s">
        <v>36</v>
      </c>
      <c r="D843" s="24" t="s">
        <v>66</v>
      </c>
      <c r="E843" s="24" t="s">
        <v>45</v>
      </c>
      <c r="F843" s="25">
        <v>44307</v>
      </c>
      <c r="G843" s="24" t="s">
        <v>1630</v>
      </c>
      <c r="H843" s="24" t="s">
        <v>1639</v>
      </c>
      <c r="I843" s="24">
        <v>2021</v>
      </c>
      <c r="J843" s="24" t="s">
        <v>1640</v>
      </c>
      <c r="K843" s="24" t="s">
        <v>1628</v>
      </c>
      <c r="L843" s="24">
        <v>61</v>
      </c>
      <c r="M843" s="24">
        <v>25</v>
      </c>
      <c r="N843" s="24">
        <v>10</v>
      </c>
      <c r="O843" s="24">
        <v>610</v>
      </c>
      <c r="P843" s="24">
        <v>15</v>
      </c>
      <c r="Q843" s="24">
        <v>1525</v>
      </c>
      <c r="R843" s="24">
        <v>915</v>
      </c>
      <c r="S843" s="24" t="s">
        <v>1629</v>
      </c>
      <c r="T843" s="24">
        <v>668</v>
      </c>
      <c r="U843" s="24" t="s">
        <v>39</v>
      </c>
      <c r="V843" s="28" t="s">
        <v>1661</v>
      </c>
      <c r="W843" s="24" t="s">
        <v>29</v>
      </c>
      <c r="X843" s="24" t="s">
        <v>47</v>
      </c>
    </row>
    <row r="844" spans="1:24" s="1" customFormat="1" x14ac:dyDescent="0.3">
      <c r="A844" s="24" t="s">
        <v>853</v>
      </c>
      <c r="B844" s="24" t="s">
        <v>32</v>
      </c>
      <c r="C844" s="24" t="s">
        <v>76</v>
      </c>
      <c r="D844" s="24" t="s">
        <v>58</v>
      </c>
      <c r="E844" s="24" t="s">
        <v>55</v>
      </c>
      <c r="F844" s="25">
        <v>44308</v>
      </c>
      <c r="G844" s="24" t="s">
        <v>1631</v>
      </c>
      <c r="H844" s="24" t="s">
        <v>1639</v>
      </c>
      <c r="I844" s="24">
        <v>2021</v>
      </c>
      <c r="J844" s="24" t="s">
        <v>1640</v>
      </c>
      <c r="K844" s="24" t="s">
        <v>1628</v>
      </c>
      <c r="L844" s="24">
        <v>65</v>
      </c>
      <c r="M844" s="24">
        <v>10</v>
      </c>
      <c r="N844" s="24">
        <v>4</v>
      </c>
      <c r="O844" s="24">
        <v>260</v>
      </c>
      <c r="P844" s="24">
        <v>6</v>
      </c>
      <c r="Q844" s="24">
        <v>650</v>
      </c>
      <c r="R844" s="24">
        <v>390</v>
      </c>
      <c r="S844" s="24" t="s">
        <v>1629</v>
      </c>
      <c r="T844" s="24">
        <v>492</v>
      </c>
      <c r="U844" s="24" t="s">
        <v>28</v>
      </c>
      <c r="V844" s="28" t="s">
        <v>1660</v>
      </c>
      <c r="W844" s="24" t="s">
        <v>29</v>
      </c>
      <c r="X844" s="24" t="s">
        <v>30</v>
      </c>
    </row>
    <row r="845" spans="1:24" s="1" customFormat="1" x14ac:dyDescent="0.3">
      <c r="A845" s="24" t="s">
        <v>854</v>
      </c>
      <c r="B845" s="24" t="s">
        <v>42</v>
      </c>
      <c r="C845" s="24" t="s">
        <v>70</v>
      </c>
      <c r="D845" s="24" t="s">
        <v>66</v>
      </c>
      <c r="E845" s="24" t="s">
        <v>45</v>
      </c>
      <c r="F845" s="25">
        <v>44309</v>
      </c>
      <c r="G845" s="24" t="s">
        <v>1632</v>
      </c>
      <c r="H845" s="24" t="s">
        <v>1639</v>
      </c>
      <c r="I845" s="24">
        <v>2021</v>
      </c>
      <c r="J845" s="24" t="s">
        <v>1640</v>
      </c>
      <c r="K845" s="24" t="s">
        <v>1628</v>
      </c>
      <c r="L845" s="24">
        <v>42</v>
      </c>
      <c r="M845" s="24">
        <v>25</v>
      </c>
      <c r="N845" s="24">
        <v>10</v>
      </c>
      <c r="O845" s="24">
        <v>420</v>
      </c>
      <c r="P845" s="24">
        <v>15</v>
      </c>
      <c r="Q845" s="24">
        <v>1050</v>
      </c>
      <c r="R845" s="24">
        <v>630</v>
      </c>
      <c r="S845" s="24" t="s">
        <v>1629</v>
      </c>
      <c r="T845" s="24">
        <v>946</v>
      </c>
      <c r="U845" s="24" t="s">
        <v>28</v>
      </c>
      <c r="V845" s="28" t="s">
        <v>1660</v>
      </c>
      <c r="W845" s="24" t="s">
        <v>68</v>
      </c>
      <c r="X845" s="24" t="s">
        <v>47</v>
      </c>
    </row>
    <row r="846" spans="1:24" s="1" customFormat="1" x14ac:dyDescent="0.3">
      <c r="A846" s="24" t="s">
        <v>855</v>
      </c>
      <c r="B846" s="24" t="s">
        <v>24</v>
      </c>
      <c r="C846" s="24" t="s">
        <v>52</v>
      </c>
      <c r="D846" s="24" t="s">
        <v>34</v>
      </c>
      <c r="E846" s="24" t="s">
        <v>50</v>
      </c>
      <c r="F846" s="25">
        <v>44310</v>
      </c>
      <c r="G846" s="24" t="s">
        <v>1633</v>
      </c>
      <c r="H846" s="24" t="s">
        <v>1639</v>
      </c>
      <c r="I846" s="24">
        <v>2021</v>
      </c>
      <c r="J846" s="24" t="s">
        <v>1640</v>
      </c>
      <c r="K846" s="24" t="s">
        <v>1634</v>
      </c>
      <c r="L846" s="24">
        <v>63</v>
      </c>
      <c r="M846" s="24">
        <v>5</v>
      </c>
      <c r="N846" s="24">
        <v>3</v>
      </c>
      <c r="O846" s="24">
        <v>189</v>
      </c>
      <c r="P846" s="24">
        <v>2</v>
      </c>
      <c r="Q846" s="24">
        <v>315</v>
      </c>
      <c r="R846" s="24">
        <v>126</v>
      </c>
      <c r="S846" s="24" t="s">
        <v>1629</v>
      </c>
      <c r="T846" s="24">
        <v>714</v>
      </c>
      <c r="U846" s="24" t="s">
        <v>28</v>
      </c>
      <c r="V846" s="28" t="s">
        <v>1661</v>
      </c>
      <c r="W846" s="24" t="s">
        <v>29</v>
      </c>
      <c r="X846" s="24" t="s">
        <v>47</v>
      </c>
    </row>
    <row r="847" spans="1:24" s="1" customFormat="1" x14ac:dyDescent="0.3">
      <c r="A847" s="24" t="s">
        <v>856</v>
      </c>
      <c r="B847" s="24" t="s">
        <v>32</v>
      </c>
      <c r="C847" s="24" t="s">
        <v>33</v>
      </c>
      <c r="D847" s="24" t="s">
        <v>49</v>
      </c>
      <c r="E847" s="24" t="s">
        <v>45</v>
      </c>
      <c r="F847" s="25">
        <v>44311</v>
      </c>
      <c r="G847" s="24" t="s">
        <v>1635</v>
      </c>
      <c r="H847" s="24" t="s">
        <v>1639</v>
      </c>
      <c r="I847" s="24">
        <v>2021</v>
      </c>
      <c r="J847" s="24" t="s">
        <v>1640</v>
      </c>
      <c r="K847" s="24" t="s">
        <v>1634</v>
      </c>
      <c r="L847" s="24">
        <v>62</v>
      </c>
      <c r="M847" s="24">
        <v>40</v>
      </c>
      <c r="N847" s="24">
        <v>7</v>
      </c>
      <c r="O847" s="24">
        <v>434</v>
      </c>
      <c r="P847" s="24">
        <v>33</v>
      </c>
      <c r="Q847" s="24">
        <v>2480</v>
      </c>
      <c r="R847" s="24">
        <v>2046</v>
      </c>
      <c r="S847" s="24" t="s">
        <v>1629</v>
      </c>
      <c r="T847" s="24">
        <v>216</v>
      </c>
      <c r="U847" s="24" t="s">
        <v>28</v>
      </c>
      <c r="V847" s="28" t="s">
        <v>1660</v>
      </c>
      <c r="W847" s="24" t="s">
        <v>68</v>
      </c>
      <c r="X847" s="24" t="s">
        <v>61</v>
      </c>
    </row>
    <row r="848" spans="1:24" s="1" customFormat="1" x14ac:dyDescent="0.3">
      <c r="A848" s="24" t="s">
        <v>857</v>
      </c>
      <c r="B848" s="24" t="s">
        <v>32</v>
      </c>
      <c r="C848" s="24" t="s">
        <v>43</v>
      </c>
      <c r="D848" s="24" t="s">
        <v>37</v>
      </c>
      <c r="E848" s="24" t="s">
        <v>27</v>
      </c>
      <c r="F848" s="25">
        <v>44312</v>
      </c>
      <c r="G848" s="24" t="s">
        <v>1636</v>
      </c>
      <c r="H848" s="24" t="s">
        <v>1639</v>
      </c>
      <c r="I848" s="24">
        <v>2021</v>
      </c>
      <c r="J848" s="24" t="s">
        <v>1640</v>
      </c>
      <c r="K848" s="24" t="s">
        <v>1628</v>
      </c>
      <c r="L848" s="24">
        <v>13</v>
      </c>
      <c r="M848" s="24">
        <v>5</v>
      </c>
      <c r="N848" s="24">
        <v>2</v>
      </c>
      <c r="O848" s="24">
        <v>26</v>
      </c>
      <c r="P848" s="24">
        <v>3</v>
      </c>
      <c r="Q848" s="24">
        <v>65</v>
      </c>
      <c r="R848" s="24">
        <v>39</v>
      </c>
      <c r="S848" s="24" t="s">
        <v>1629</v>
      </c>
      <c r="T848" s="24">
        <v>155</v>
      </c>
      <c r="U848" s="24" t="s">
        <v>39</v>
      </c>
      <c r="V848" s="28" t="s">
        <v>1661</v>
      </c>
      <c r="W848" s="24" t="s">
        <v>46</v>
      </c>
      <c r="X848" s="24" t="s">
        <v>47</v>
      </c>
    </row>
    <row r="849" spans="1:24" s="1" customFormat="1" x14ac:dyDescent="0.3">
      <c r="A849" s="24" t="s">
        <v>858</v>
      </c>
      <c r="B849" s="24" t="s">
        <v>24</v>
      </c>
      <c r="C849" s="24" t="s">
        <v>43</v>
      </c>
      <c r="D849" s="24" t="s">
        <v>66</v>
      </c>
      <c r="E849" s="24" t="s">
        <v>59</v>
      </c>
      <c r="F849" s="25">
        <v>44313</v>
      </c>
      <c r="G849" s="24" t="s">
        <v>1625</v>
      </c>
      <c r="H849" s="24" t="s">
        <v>1639</v>
      </c>
      <c r="I849" s="24">
        <v>2021</v>
      </c>
      <c r="J849" s="24" t="s">
        <v>1640</v>
      </c>
      <c r="K849" s="24" t="s">
        <v>1628</v>
      </c>
      <c r="L849" s="24">
        <v>67</v>
      </c>
      <c r="M849" s="24">
        <v>25</v>
      </c>
      <c r="N849" s="24">
        <v>10</v>
      </c>
      <c r="O849" s="24">
        <v>670</v>
      </c>
      <c r="P849" s="24">
        <v>15</v>
      </c>
      <c r="Q849" s="24">
        <v>1675</v>
      </c>
      <c r="R849" s="24">
        <v>1005</v>
      </c>
      <c r="S849" s="24" t="s">
        <v>1629</v>
      </c>
      <c r="T849" s="24">
        <v>62</v>
      </c>
      <c r="U849" s="24" t="s">
        <v>39</v>
      </c>
      <c r="V849" s="28" t="s">
        <v>1660</v>
      </c>
      <c r="W849" s="24" t="s">
        <v>40</v>
      </c>
      <c r="X849" s="24" t="s">
        <v>61</v>
      </c>
    </row>
    <row r="850" spans="1:24" s="1" customFormat="1" x14ac:dyDescent="0.3">
      <c r="A850" s="24" t="s">
        <v>859</v>
      </c>
      <c r="B850" s="24" t="s">
        <v>63</v>
      </c>
      <c r="C850" s="24" t="s">
        <v>43</v>
      </c>
      <c r="D850" s="24" t="s">
        <v>58</v>
      </c>
      <c r="E850" s="24" t="s">
        <v>45</v>
      </c>
      <c r="F850" s="25">
        <v>44314</v>
      </c>
      <c r="G850" s="24" t="s">
        <v>1630</v>
      </c>
      <c r="H850" s="24" t="s">
        <v>1639</v>
      </c>
      <c r="I850" s="24">
        <v>2021</v>
      </c>
      <c r="J850" s="24" t="s">
        <v>1640</v>
      </c>
      <c r="K850" s="24" t="s">
        <v>1628</v>
      </c>
      <c r="L850" s="24">
        <v>16</v>
      </c>
      <c r="M850" s="24">
        <v>10</v>
      </c>
      <c r="N850" s="24">
        <v>4</v>
      </c>
      <c r="O850" s="24">
        <v>64</v>
      </c>
      <c r="P850" s="24">
        <v>6</v>
      </c>
      <c r="Q850" s="24">
        <v>160</v>
      </c>
      <c r="R850" s="24">
        <v>96</v>
      </c>
      <c r="S850" s="24" t="s">
        <v>1629</v>
      </c>
      <c r="T850" s="24">
        <v>572</v>
      </c>
      <c r="U850" s="24" t="s">
        <v>28</v>
      </c>
      <c r="V850" s="28" t="s">
        <v>1660</v>
      </c>
      <c r="W850" s="24" t="s">
        <v>40</v>
      </c>
      <c r="X850" s="24" t="s">
        <v>61</v>
      </c>
    </row>
    <row r="851" spans="1:24" s="1" customFormat="1" x14ac:dyDescent="0.3">
      <c r="A851" s="24" t="s">
        <v>773</v>
      </c>
      <c r="B851" s="24" t="s">
        <v>42</v>
      </c>
      <c r="C851" s="24" t="s">
        <v>33</v>
      </c>
      <c r="D851" s="24" t="s">
        <v>34</v>
      </c>
      <c r="E851" s="24" t="s">
        <v>45</v>
      </c>
      <c r="F851" s="25">
        <v>44315</v>
      </c>
      <c r="G851" s="24" t="s">
        <v>1631</v>
      </c>
      <c r="H851" s="24" t="s">
        <v>1639</v>
      </c>
      <c r="I851" s="24">
        <v>2021</v>
      </c>
      <c r="J851" s="24" t="s">
        <v>1640</v>
      </c>
      <c r="K851" s="24" t="s">
        <v>1628</v>
      </c>
      <c r="L851" s="24">
        <v>24</v>
      </c>
      <c r="M851" s="24">
        <v>5</v>
      </c>
      <c r="N851" s="24">
        <v>3</v>
      </c>
      <c r="O851" s="24">
        <v>72</v>
      </c>
      <c r="P851" s="24">
        <v>2</v>
      </c>
      <c r="Q851" s="24">
        <v>120</v>
      </c>
      <c r="R851" s="24">
        <v>48</v>
      </c>
      <c r="S851" s="24" t="s">
        <v>1629</v>
      </c>
      <c r="T851" s="24">
        <v>295</v>
      </c>
      <c r="U851" s="24" t="s">
        <v>28</v>
      </c>
      <c r="V851" s="28" t="s">
        <v>1661</v>
      </c>
      <c r="W851" s="24" t="s">
        <v>46</v>
      </c>
      <c r="X851" s="24" t="s">
        <v>47</v>
      </c>
    </row>
    <row r="852" spans="1:24" s="1" customFormat="1" x14ac:dyDescent="0.3">
      <c r="A852" s="24" t="s">
        <v>860</v>
      </c>
      <c r="B852" s="24" t="s">
        <v>24</v>
      </c>
      <c r="C852" s="24" t="s">
        <v>70</v>
      </c>
      <c r="D852" s="24" t="s">
        <v>26</v>
      </c>
      <c r="E852" s="24" t="s">
        <v>50</v>
      </c>
      <c r="F852" s="25">
        <v>44316</v>
      </c>
      <c r="G852" s="24" t="s">
        <v>1632</v>
      </c>
      <c r="H852" s="24" t="s">
        <v>1639</v>
      </c>
      <c r="I852" s="24">
        <v>2021</v>
      </c>
      <c r="J852" s="24" t="s">
        <v>1640</v>
      </c>
      <c r="K852" s="24" t="s">
        <v>1628</v>
      </c>
      <c r="L852" s="24">
        <v>93</v>
      </c>
      <c r="M852" s="24">
        <v>5</v>
      </c>
      <c r="N852" s="24">
        <v>2</v>
      </c>
      <c r="O852" s="24">
        <v>186</v>
      </c>
      <c r="P852" s="24">
        <v>3</v>
      </c>
      <c r="Q852" s="24">
        <v>465</v>
      </c>
      <c r="R852" s="24">
        <v>279</v>
      </c>
      <c r="S852" s="24" t="s">
        <v>1629</v>
      </c>
      <c r="T852" s="24">
        <v>954</v>
      </c>
      <c r="U852" s="24" t="s">
        <v>28</v>
      </c>
      <c r="V852" s="28" t="s">
        <v>1661</v>
      </c>
      <c r="W852" s="24" t="s">
        <v>40</v>
      </c>
      <c r="X852" s="24" t="s">
        <v>30</v>
      </c>
    </row>
    <row r="853" spans="1:24" s="1" customFormat="1" x14ac:dyDescent="0.3">
      <c r="A853" s="24" t="s">
        <v>861</v>
      </c>
      <c r="B853" s="24" t="s">
        <v>42</v>
      </c>
      <c r="C853" s="24" t="s">
        <v>25</v>
      </c>
      <c r="D853" s="24" t="s">
        <v>34</v>
      </c>
      <c r="E853" s="24" t="s">
        <v>59</v>
      </c>
      <c r="F853" s="25">
        <v>44317</v>
      </c>
      <c r="G853" s="24" t="s">
        <v>1633</v>
      </c>
      <c r="H853" s="24" t="s">
        <v>1641</v>
      </c>
      <c r="I853" s="24">
        <v>2021</v>
      </c>
      <c r="J853" s="24" t="s">
        <v>1640</v>
      </c>
      <c r="K853" s="24" t="s">
        <v>1634</v>
      </c>
      <c r="L853" s="24">
        <v>94</v>
      </c>
      <c r="M853" s="24">
        <v>5</v>
      </c>
      <c r="N853" s="24">
        <v>3</v>
      </c>
      <c r="O853" s="24">
        <v>282</v>
      </c>
      <c r="P853" s="24">
        <v>2</v>
      </c>
      <c r="Q853" s="24">
        <v>470</v>
      </c>
      <c r="R853" s="24">
        <v>188</v>
      </c>
      <c r="S853" s="24" t="s">
        <v>1629</v>
      </c>
      <c r="T853" s="24">
        <v>582</v>
      </c>
      <c r="U853" s="24" t="s">
        <v>39</v>
      </c>
      <c r="V853" s="28" t="s">
        <v>1661</v>
      </c>
      <c r="W853" s="24" t="s">
        <v>40</v>
      </c>
      <c r="X853" s="24" t="s">
        <v>61</v>
      </c>
    </row>
    <row r="854" spans="1:24" s="1" customFormat="1" x14ac:dyDescent="0.3">
      <c r="A854" s="24" t="s">
        <v>862</v>
      </c>
      <c r="B854" s="24" t="s">
        <v>63</v>
      </c>
      <c r="C854" s="24" t="s">
        <v>72</v>
      </c>
      <c r="D854" s="24" t="s">
        <v>66</v>
      </c>
      <c r="E854" s="24" t="s">
        <v>55</v>
      </c>
      <c r="F854" s="25">
        <v>44318</v>
      </c>
      <c r="G854" s="24" t="s">
        <v>1635</v>
      </c>
      <c r="H854" s="24" t="s">
        <v>1641</v>
      </c>
      <c r="I854" s="24">
        <v>2021</v>
      </c>
      <c r="J854" s="24" t="s">
        <v>1640</v>
      </c>
      <c r="K854" s="24" t="s">
        <v>1634</v>
      </c>
      <c r="L854" s="24">
        <v>33</v>
      </c>
      <c r="M854" s="24">
        <v>25</v>
      </c>
      <c r="N854" s="24">
        <v>10</v>
      </c>
      <c r="O854" s="24">
        <v>330</v>
      </c>
      <c r="P854" s="24">
        <v>15</v>
      </c>
      <c r="Q854" s="24">
        <v>825</v>
      </c>
      <c r="R854" s="24">
        <v>495</v>
      </c>
      <c r="S854" s="24" t="s">
        <v>1629</v>
      </c>
      <c r="T854" s="24">
        <v>366</v>
      </c>
      <c r="U854" s="24" t="s">
        <v>39</v>
      </c>
      <c r="V854" s="28" t="s">
        <v>1661</v>
      </c>
      <c r="W854" s="24" t="s">
        <v>40</v>
      </c>
      <c r="X854" s="24" t="s">
        <v>30</v>
      </c>
    </row>
    <row r="855" spans="1:24" s="1" customFormat="1" x14ac:dyDescent="0.3">
      <c r="A855" s="24" t="s">
        <v>863</v>
      </c>
      <c r="B855" s="24" t="s">
        <v>24</v>
      </c>
      <c r="C855" s="24" t="s">
        <v>43</v>
      </c>
      <c r="D855" s="24" t="s">
        <v>49</v>
      </c>
      <c r="E855" s="24" t="s">
        <v>45</v>
      </c>
      <c r="F855" s="25">
        <v>44319</v>
      </c>
      <c r="G855" s="24" t="s">
        <v>1636</v>
      </c>
      <c r="H855" s="24" t="s">
        <v>1641</v>
      </c>
      <c r="I855" s="24">
        <v>2021</v>
      </c>
      <c r="J855" s="24" t="s">
        <v>1640</v>
      </c>
      <c r="K855" s="24" t="s">
        <v>1628</v>
      </c>
      <c r="L855" s="24">
        <v>81</v>
      </c>
      <c r="M855" s="24">
        <v>40</v>
      </c>
      <c r="N855" s="24">
        <v>7</v>
      </c>
      <c r="O855" s="24">
        <v>567</v>
      </c>
      <c r="P855" s="24">
        <v>33</v>
      </c>
      <c r="Q855" s="24">
        <v>3240</v>
      </c>
      <c r="R855" s="24">
        <v>2673</v>
      </c>
      <c r="S855" s="24" t="s">
        <v>1629</v>
      </c>
      <c r="T855" s="24">
        <v>901</v>
      </c>
      <c r="U855" s="24" t="s">
        <v>28</v>
      </c>
      <c r="V855" s="28" t="s">
        <v>1661</v>
      </c>
      <c r="W855" s="24" t="s">
        <v>46</v>
      </c>
      <c r="X855" s="24" t="s">
        <v>61</v>
      </c>
    </row>
    <row r="856" spans="1:24" s="1" customFormat="1" x14ac:dyDescent="0.3">
      <c r="A856" s="24" t="s">
        <v>864</v>
      </c>
      <c r="B856" s="24" t="s">
        <v>42</v>
      </c>
      <c r="C856" s="24" t="s">
        <v>33</v>
      </c>
      <c r="D856" s="24" t="s">
        <v>34</v>
      </c>
      <c r="E856" s="24" t="s">
        <v>27</v>
      </c>
      <c r="F856" s="25">
        <v>44320</v>
      </c>
      <c r="G856" s="24" t="s">
        <v>1625</v>
      </c>
      <c r="H856" s="24" t="s">
        <v>1641</v>
      </c>
      <c r="I856" s="24">
        <v>2021</v>
      </c>
      <c r="J856" s="24" t="s">
        <v>1640</v>
      </c>
      <c r="K856" s="24" t="s">
        <v>1628</v>
      </c>
      <c r="L856" s="24">
        <v>21</v>
      </c>
      <c r="M856" s="24">
        <v>5</v>
      </c>
      <c r="N856" s="24">
        <v>3</v>
      </c>
      <c r="O856" s="24">
        <v>63</v>
      </c>
      <c r="P856" s="24">
        <v>2</v>
      </c>
      <c r="Q856" s="24">
        <v>105</v>
      </c>
      <c r="R856" s="24">
        <v>42</v>
      </c>
      <c r="S856" s="24" t="s">
        <v>1629</v>
      </c>
      <c r="T856" s="24">
        <v>297</v>
      </c>
      <c r="U856" s="24" t="s">
        <v>39</v>
      </c>
      <c r="V856" s="28" t="s">
        <v>1660</v>
      </c>
      <c r="W856" s="24" t="s">
        <v>40</v>
      </c>
      <c r="X856" s="24" t="s">
        <v>30</v>
      </c>
    </row>
    <row r="857" spans="1:24" s="1" customFormat="1" x14ac:dyDescent="0.3">
      <c r="A857" s="24" t="s">
        <v>865</v>
      </c>
      <c r="B857" s="24" t="s">
        <v>24</v>
      </c>
      <c r="C857" s="24" t="s">
        <v>76</v>
      </c>
      <c r="D857" s="24" t="s">
        <v>44</v>
      </c>
      <c r="E857" s="24" t="s">
        <v>59</v>
      </c>
      <c r="F857" s="25">
        <v>44321</v>
      </c>
      <c r="G857" s="24" t="s">
        <v>1630</v>
      </c>
      <c r="H857" s="24" t="s">
        <v>1641</v>
      </c>
      <c r="I857" s="24">
        <v>2021</v>
      </c>
      <c r="J857" s="24" t="s">
        <v>1640</v>
      </c>
      <c r="K857" s="24" t="s">
        <v>1628</v>
      </c>
      <c r="L857" s="24">
        <v>29</v>
      </c>
      <c r="M857" s="24">
        <v>15</v>
      </c>
      <c r="N857" s="24">
        <v>5</v>
      </c>
      <c r="O857" s="24">
        <v>145</v>
      </c>
      <c r="P857" s="24">
        <v>10</v>
      </c>
      <c r="Q857" s="24">
        <v>435</v>
      </c>
      <c r="R857" s="24">
        <v>290</v>
      </c>
      <c r="S857" s="24" t="s">
        <v>1629</v>
      </c>
      <c r="T857" s="24">
        <v>148</v>
      </c>
      <c r="U857" s="24" t="s">
        <v>39</v>
      </c>
      <c r="V857" s="28" t="s">
        <v>1661</v>
      </c>
      <c r="W857" s="24" t="s">
        <v>46</v>
      </c>
      <c r="X857" s="24" t="s">
        <v>30</v>
      </c>
    </row>
    <row r="858" spans="1:24" s="1" customFormat="1" x14ac:dyDescent="0.3">
      <c r="A858" s="24" t="s">
        <v>328</v>
      </c>
      <c r="B858" s="24" t="s">
        <v>63</v>
      </c>
      <c r="C858" s="24" t="s">
        <v>33</v>
      </c>
      <c r="D858" s="24" t="s">
        <v>34</v>
      </c>
      <c r="E858" s="24" t="s">
        <v>38</v>
      </c>
      <c r="F858" s="25">
        <v>44322</v>
      </c>
      <c r="G858" s="24" t="s">
        <v>1631</v>
      </c>
      <c r="H858" s="24" t="s">
        <v>1641</v>
      </c>
      <c r="I858" s="24">
        <v>2021</v>
      </c>
      <c r="J858" s="24" t="s">
        <v>1640</v>
      </c>
      <c r="K858" s="24" t="s">
        <v>1628</v>
      </c>
      <c r="L858" s="24">
        <v>12</v>
      </c>
      <c r="M858" s="24">
        <v>5</v>
      </c>
      <c r="N858" s="24">
        <v>3</v>
      </c>
      <c r="O858" s="24">
        <v>36</v>
      </c>
      <c r="P858" s="24">
        <v>2</v>
      </c>
      <c r="Q858" s="24">
        <v>60</v>
      </c>
      <c r="R858" s="24">
        <v>24</v>
      </c>
      <c r="S858" s="24" t="s">
        <v>1629</v>
      </c>
      <c r="T858" s="24">
        <v>926</v>
      </c>
      <c r="U858" s="24" t="s">
        <v>39</v>
      </c>
      <c r="V858" s="28" t="s">
        <v>1660</v>
      </c>
      <c r="W858" s="24" t="s">
        <v>46</v>
      </c>
      <c r="X858" s="24" t="s">
        <v>30</v>
      </c>
    </row>
    <row r="859" spans="1:24" s="1" customFormat="1" x14ac:dyDescent="0.3">
      <c r="A859" s="24" t="s">
        <v>866</v>
      </c>
      <c r="B859" s="24" t="s">
        <v>24</v>
      </c>
      <c r="C859" s="24" t="s">
        <v>43</v>
      </c>
      <c r="D859" s="24" t="s">
        <v>66</v>
      </c>
      <c r="E859" s="24" t="s">
        <v>27</v>
      </c>
      <c r="F859" s="25">
        <v>44323</v>
      </c>
      <c r="G859" s="24" t="s">
        <v>1632</v>
      </c>
      <c r="H859" s="24" t="s">
        <v>1641</v>
      </c>
      <c r="I859" s="24">
        <v>2021</v>
      </c>
      <c r="J859" s="24" t="s">
        <v>1640</v>
      </c>
      <c r="K859" s="24" t="s">
        <v>1628</v>
      </c>
      <c r="L859" s="24">
        <v>44</v>
      </c>
      <c r="M859" s="24">
        <v>25</v>
      </c>
      <c r="N859" s="24">
        <v>10</v>
      </c>
      <c r="O859" s="24">
        <v>440</v>
      </c>
      <c r="P859" s="24">
        <v>15</v>
      </c>
      <c r="Q859" s="24">
        <v>1100</v>
      </c>
      <c r="R859" s="24">
        <v>660</v>
      </c>
      <c r="S859" s="24" t="s">
        <v>1629</v>
      </c>
      <c r="T859" s="24">
        <v>946</v>
      </c>
      <c r="U859" s="24" t="s">
        <v>28</v>
      </c>
      <c r="V859" s="28" t="s">
        <v>1660</v>
      </c>
      <c r="W859" s="24" t="s">
        <v>46</v>
      </c>
      <c r="X859" s="24" t="s">
        <v>30</v>
      </c>
    </row>
    <row r="860" spans="1:24" s="1" customFormat="1" x14ac:dyDescent="0.3">
      <c r="A860" s="24" t="s">
        <v>515</v>
      </c>
      <c r="B860" s="24" t="s">
        <v>32</v>
      </c>
      <c r="C860" s="24" t="s">
        <v>52</v>
      </c>
      <c r="D860" s="24" t="s">
        <v>49</v>
      </c>
      <c r="E860" s="24" t="s">
        <v>38</v>
      </c>
      <c r="F860" s="25">
        <v>44324</v>
      </c>
      <c r="G860" s="24" t="s">
        <v>1633</v>
      </c>
      <c r="H860" s="24" t="s">
        <v>1641</v>
      </c>
      <c r="I860" s="24">
        <v>2021</v>
      </c>
      <c r="J860" s="24" t="s">
        <v>1640</v>
      </c>
      <c r="K860" s="24" t="s">
        <v>1634</v>
      </c>
      <c r="L860" s="24">
        <v>14</v>
      </c>
      <c r="M860" s="24">
        <v>40</v>
      </c>
      <c r="N860" s="24">
        <v>7</v>
      </c>
      <c r="O860" s="24">
        <v>98</v>
      </c>
      <c r="P860" s="24">
        <v>33</v>
      </c>
      <c r="Q860" s="24">
        <v>560</v>
      </c>
      <c r="R860" s="24">
        <v>462</v>
      </c>
      <c r="S860" s="24" t="s">
        <v>1629</v>
      </c>
      <c r="T860" s="24">
        <v>795</v>
      </c>
      <c r="U860" s="24" t="s">
        <v>28</v>
      </c>
      <c r="V860" s="28" t="s">
        <v>1660</v>
      </c>
      <c r="W860" s="24" t="s">
        <v>29</v>
      </c>
      <c r="X860" s="24" t="s">
        <v>47</v>
      </c>
    </row>
    <row r="861" spans="1:24" s="1" customFormat="1" x14ac:dyDescent="0.3">
      <c r="A861" s="24" t="s">
        <v>867</v>
      </c>
      <c r="B861" s="24" t="s">
        <v>42</v>
      </c>
      <c r="C861" s="24" t="s">
        <v>76</v>
      </c>
      <c r="D861" s="24" t="s">
        <v>26</v>
      </c>
      <c r="E861" s="24" t="s">
        <v>45</v>
      </c>
      <c r="F861" s="25">
        <v>44325</v>
      </c>
      <c r="G861" s="24" t="s">
        <v>1635</v>
      </c>
      <c r="H861" s="24" t="s">
        <v>1641</v>
      </c>
      <c r="I861" s="24">
        <v>2021</v>
      </c>
      <c r="J861" s="24" t="s">
        <v>1640</v>
      </c>
      <c r="K861" s="24" t="s">
        <v>1634</v>
      </c>
      <c r="L861" s="24">
        <v>47</v>
      </c>
      <c r="M861" s="24">
        <v>5</v>
      </c>
      <c r="N861" s="24">
        <v>2</v>
      </c>
      <c r="O861" s="24">
        <v>94</v>
      </c>
      <c r="P861" s="24">
        <v>3</v>
      </c>
      <c r="Q861" s="24">
        <v>235</v>
      </c>
      <c r="R861" s="24">
        <v>141</v>
      </c>
      <c r="S861" s="24" t="s">
        <v>1629</v>
      </c>
      <c r="T861" s="24">
        <v>867</v>
      </c>
      <c r="U861" s="24" t="s">
        <v>39</v>
      </c>
      <c r="V861" s="28" t="s">
        <v>1661</v>
      </c>
      <c r="W861" s="24" t="s">
        <v>46</v>
      </c>
      <c r="X861" s="24" t="s">
        <v>30</v>
      </c>
    </row>
    <row r="862" spans="1:24" s="1" customFormat="1" x14ac:dyDescent="0.3">
      <c r="A862" s="24" t="s">
        <v>868</v>
      </c>
      <c r="B862" s="24" t="s">
        <v>42</v>
      </c>
      <c r="C862" s="24" t="s">
        <v>43</v>
      </c>
      <c r="D862" s="24" t="s">
        <v>58</v>
      </c>
      <c r="E862" s="24" t="s">
        <v>59</v>
      </c>
      <c r="F862" s="25">
        <v>44326</v>
      </c>
      <c r="G862" s="24" t="s">
        <v>1636</v>
      </c>
      <c r="H862" s="24" t="s">
        <v>1641</v>
      </c>
      <c r="I862" s="24">
        <v>2021</v>
      </c>
      <c r="J862" s="24" t="s">
        <v>1640</v>
      </c>
      <c r="K862" s="24" t="s">
        <v>1628</v>
      </c>
      <c r="L862" s="24">
        <v>84</v>
      </c>
      <c r="M862" s="24">
        <v>10</v>
      </c>
      <c r="N862" s="24">
        <v>4</v>
      </c>
      <c r="O862" s="24">
        <v>336</v>
      </c>
      <c r="P862" s="24">
        <v>6</v>
      </c>
      <c r="Q862" s="24">
        <v>840</v>
      </c>
      <c r="R862" s="24">
        <v>504</v>
      </c>
      <c r="S862" s="24" t="s">
        <v>1629</v>
      </c>
      <c r="T862" s="24">
        <v>678</v>
      </c>
      <c r="U862" s="24" t="s">
        <v>28</v>
      </c>
      <c r="V862" s="28" t="s">
        <v>1660</v>
      </c>
      <c r="W862" s="24" t="s">
        <v>46</v>
      </c>
      <c r="X862" s="24" t="s">
        <v>61</v>
      </c>
    </row>
    <row r="863" spans="1:24" s="1" customFormat="1" x14ac:dyDescent="0.3">
      <c r="A863" s="24" t="s">
        <v>869</v>
      </c>
      <c r="B863" s="24" t="s">
        <v>42</v>
      </c>
      <c r="C863" s="24" t="s">
        <v>76</v>
      </c>
      <c r="D863" s="24" t="s">
        <v>44</v>
      </c>
      <c r="E863" s="24" t="s">
        <v>55</v>
      </c>
      <c r="F863" s="25">
        <v>44327</v>
      </c>
      <c r="G863" s="24" t="s">
        <v>1625</v>
      </c>
      <c r="H863" s="24" t="s">
        <v>1641</v>
      </c>
      <c r="I863" s="24">
        <v>2021</v>
      </c>
      <c r="J863" s="24" t="s">
        <v>1640</v>
      </c>
      <c r="K863" s="24" t="s">
        <v>1628</v>
      </c>
      <c r="L863" s="24">
        <v>49</v>
      </c>
      <c r="M863" s="24">
        <v>15</v>
      </c>
      <c r="N863" s="24">
        <v>5</v>
      </c>
      <c r="O863" s="24">
        <v>245</v>
      </c>
      <c r="P863" s="24">
        <v>10</v>
      </c>
      <c r="Q863" s="24">
        <v>735</v>
      </c>
      <c r="R863" s="24">
        <v>490</v>
      </c>
      <c r="S863" s="24" t="s">
        <v>1629</v>
      </c>
      <c r="T863" s="24">
        <v>819</v>
      </c>
      <c r="U863" s="24" t="s">
        <v>39</v>
      </c>
      <c r="V863" s="28" t="s">
        <v>1660</v>
      </c>
      <c r="W863" s="24" t="s">
        <v>40</v>
      </c>
      <c r="X863" s="24" t="s">
        <v>47</v>
      </c>
    </row>
    <row r="864" spans="1:24" s="1" customFormat="1" x14ac:dyDescent="0.3">
      <c r="A864" s="24" t="s">
        <v>870</v>
      </c>
      <c r="B864" s="24" t="s">
        <v>32</v>
      </c>
      <c r="C864" s="24" t="s">
        <v>25</v>
      </c>
      <c r="D864" s="24" t="s">
        <v>66</v>
      </c>
      <c r="E864" s="24" t="s">
        <v>59</v>
      </c>
      <c r="F864" s="25">
        <v>44328</v>
      </c>
      <c r="G864" s="24" t="s">
        <v>1630</v>
      </c>
      <c r="H864" s="24" t="s">
        <v>1641</v>
      </c>
      <c r="I864" s="24">
        <v>2021</v>
      </c>
      <c r="J864" s="24" t="s">
        <v>1640</v>
      </c>
      <c r="K864" s="24" t="s">
        <v>1628</v>
      </c>
      <c r="L864" s="24">
        <v>96</v>
      </c>
      <c r="M864" s="24">
        <v>25</v>
      </c>
      <c r="N864" s="24">
        <v>10</v>
      </c>
      <c r="O864" s="24">
        <v>960</v>
      </c>
      <c r="P864" s="24">
        <v>15</v>
      </c>
      <c r="Q864" s="24">
        <v>2400</v>
      </c>
      <c r="R864" s="24">
        <v>1440</v>
      </c>
      <c r="S864" s="24" t="s">
        <v>1629</v>
      </c>
      <c r="T864" s="24">
        <v>315</v>
      </c>
      <c r="U864" s="24" t="s">
        <v>28</v>
      </c>
      <c r="V864" s="28" t="s">
        <v>1661</v>
      </c>
      <c r="W864" s="24" t="s">
        <v>29</v>
      </c>
      <c r="X864" s="24" t="s">
        <v>47</v>
      </c>
    </row>
    <row r="865" spans="1:24" s="1" customFormat="1" x14ac:dyDescent="0.3">
      <c r="A865" s="24" t="s">
        <v>841</v>
      </c>
      <c r="B865" s="24" t="s">
        <v>24</v>
      </c>
      <c r="C865" s="24" t="s">
        <v>70</v>
      </c>
      <c r="D865" s="24" t="s">
        <v>66</v>
      </c>
      <c r="E865" s="24" t="s">
        <v>55</v>
      </c>
      <c r="F865" s="25">
        <v>44329</v>
      </c>
      <c r="G865" s="24" t="s">
        <v>1631</v>
      </c>
      <c r="H865" s="24" t="s">
        <v>1641</v>
      </c>
      <c r="I865" s="24">
        <v>2021</v>
      </c>
      <c r="J865" s="24" t="s">
        <v>1640</v>
      </c>
      <c r="K865" s="24" t="s">
        <v>1628</v>
      </c>
      <c r="L865" s="24">
        <v>40</v>
      </c>
      <c r="M865" s="24">
        <v>25</v>
      </c>
      <c r="N865" s="24">
        <v>10</v>
      </c>
      <c r="O865" s="24">
        <v>400</v>
      </c>
      <c r="P865" s="24">
        <v>15</v>
      </c>
      <c r="Q865" s="24">
        <v>1000</v>
      </c>
      <c r="R865" s="24">
        <v>600</v>
      </c>
      <c r="S865" s="24" t="s">
        <v>1629</v>
      </c>
      <c r="T865" s="24">
        <v>613</v>
      </c>
      <c r="U865" s="24" t="s">
        <v>28</v>
      </c>
      <c r="V865" s="28" t="s">
        <v>1661</v>
      </c>
      <c r="W865" s="24" t="s">
        <v>46</v>
      </c>
      <c r="X865" s="24" t="s">
        <v>47</v>
      </c>
    </row>
    <row r="866" spans="1:24" s="1" customFormat="1" x14ac:dyDescent="0.3">
      <c r="A866" s="24" t="s">
        <v>871</v>
      </c>
      <c r="B866" s="24" t="s">
        <v>63</v>
      </c>
      <c r="C866" s="24" t="s">
        <v>36</v>
      </c>
      <c r="D866" s="24" t="s">
        <v>26</v>
      </c>
      <c r="E866" s="24" t="s">
        <v>38</v>
      </c>
      <c r="F866" s="25">
        <v>44330</v>
      </c>
      <c r="G866" s="24" t="s">
        <v>1632</v>
      </c>
      <c r="H866" s="24" t="s">
        <v>1641</v>
      </c>
      <c r="I866" s="24">
        <v>2021</v>
      </c>
      <c r="J866" s="24" t="s">
        <v>1640</v>
      </c>
      <c r="K866" s="24" t="s">
        <v>1628</v>
      </c>
      <c r="L866" s="24">
        <v>43</v>
      </c>
      <c r="M866" s="24">
        <v>5</v>
      </c>
      <c r="N866" s="24">
        <v>2</v>
      </c>
      <c r="O866" s="24">
        <v>86</v>
      </c>
      <c r="P866" s="24">
        <v>3</v>
      </c>
      <c r="Q866" s="24">
        <v>215</v>
      </c>
      <c r="R866" s="24">
        <v>129</v>
      </c>
      <c r="S866" s="24" t="s">
        <v>1629</v>
      </c>
      <c r="T866" s="24">
        <v>510</v>
      </c>
      <c r="U866" s="24" t="s">
        <v>28</v>
      </c>
      <c r="V866" s="28" t="s">
        <v>1660</v>
      </c>
      <c r="W866" s="24" t="s">
        <v>46</v>
      </c>
      <c r="X866" s="24" t="s">
        <v>61</v>
      </c>
    </row>
    <row r="867" spans="1:24" s="1" customFormat="1" x14ac:dyDescent="0.3">
      <c r="A867" s="24" t="s">
        <v>872</v>
      </c>
      <c r="B867" s="24" t="s">
        <v>24</v>
      </c>
      <c r="C867" s="24" t="s">
        <v>54</v>
      </c>
      <c r="D867" s="24" t="s">
        <v>34</v>
      </c>
      <c r="E867" s="24" t="s">
        <v>59</v>
      </c>
      <c r="F867" s="25">
        <v>44331</v>
      </c>
      <c r="G867" s="24" t="s">
        <v>1633</v>
      </c>
      <c r="H867" s="24" t="s">
        <v>1641</v>
      </c>
      <c r="I867" s="24">
        <v>2021</v>
      </c>
      <c r="J867" s="24" t="s">
        <v>1640</v>
      </c>
      <c r="K867" s="24" t="s">
        <v>1634</v>
      </c>
      <c r="L867" s="24">
        <v>80</v>
      </c>
      <c r="M867" s="24">
        <v>5</v>
      </c>
      <c r="N867" s="24">
        <v>3</v>
      </c>
      <c r="O867" s="24">
        <v>240</v>
      </c>
      <c r="P867" s="24">
        <v>2</v>
      </c>
      <c r="Q867" s="24">
        <v>400</v>
      </c>
      <c r="R867" s="24">
        <v>160</v>
      </c>
      <c r="S867" s="24" t="s">
        <v>1629</v>
      </c>
      <c r="T867" s="24">
        <v>644</v>
      </c>
      <c r="U867" s="24" t="s">
        <v>28</v>
      </c>
      <c r="V867" s="28" t="s">
        <v>1661</v>
      </c>
      <c r="W867" s="24" t="s">
        <v>40</v>
      </c>
      <c r="X867" s="24" t="s">
        <v>47</v>
      </c>
    </row>
    <row r="868" spans="1:24" s="1" customFormat="1" x14ac:dyDescent="0.3">
      <c r="A868" s="24" t="s">
        <v>873</v>
      </c>
      <c r="B868" s="24" t="s">
        <v>32</v>
      </c>
      <c r="C868" s="24" t="s">
        <v>54</v>
      </c>
      <c r="D868" s="24" t="s">
        <v>37</v>
      </c>
      <c r="E868" s="24" t="s">
        <v>50</v>
      </c>
      <c r="F868" s="25">
        <v>44332</v>
      </c>
      <c r="G868" s="24" t="s">
        <v>1635</v>
      </c>
      <c r="H868" s="24" t="s">
        <v>1641</v>
      </c>
      <c r="I868" s="24">
        <v>2021</v>
      </c>
      <c r="J868" s="24" t="s">
        <v>1640</v>
      </c>
      <c r="K868" s="24" t="s">
        <v>1634</v>
      </c>
      <c r="L868" s="24">
        <v>54</v>
      </c>
      <c r="M868" s="24">
        <v>5</v>
      </c>
      <c r="N868" s="24">
        <v>2</v>
      </c>
      <c r="O868" s="24">
        <v>108</v>
      </c>
      <c r="P868" s="24">
        <v>3</v>
      </c>
      <c r="Q868" s="24">
        <v>270</v>
      </c>
      <c r="R868" s="24">
        <v>162</v>
      </c>
      <c r="S868" s="24" t="s">
        <v>1629</v>
      </c>
      <c r="T868" s="24">
        <v>801</v>
      </c>
      <c r="U868" s="24" t="s">
        <v>39</v>
      </c>
      <c r="V868" s="28" t="s">
        <v>1661</v>
      </c>
      <c r="W868" s="24" t="s">
        <v>29</v>
      </c>
      <c r="X868" s="24" t="s">
        <v>30</v>
      </c>
    </row>
    <row r="869" spans="1:24" s="1" customFormat="1" x14ac:dyDescent="0.3">
      <c r="A869" s="24" t="s">
        <v>874</v>
      </c>
      <c r="B869" s="24" t="s">
        <v>42</v>
      </c>
      <c r="C869" s="24" t="s">
        <v>54</v>
      </c>
      <c r="D869" s="24" t="s">
        <v>34</v>
      </c>
      <c r="E869" s="24" t="s">
        <v>59</v>
      </c>
      <c r="F869" s="25">
        <v>44333</v>
      </c>
      <c r="G869" s="24" t="s">
        <v>1636</v>
      </c>
      <c r="H869" s="24" t="s">
        <v>1641</v>
      </c>
      <c r="I869" s="24">
        <v>2021</v>
      </c>
      <c r="J869" s="24" t="s">
        <v>1640</v>
      </c>
      <c r="K869" s="24" t="s">
        <v>1628</v>
      </c>
      <c r="L869" s="24">
        <v>52</v>
      </c>
      <c r="M869" s="24">
        <v>5</v>
      </c>
      <c r="N869" s="24">
        <v>3</v>
      </c>
      <c r="O869" s="24">
        <v>156</v>
      </c>
      <c r="P869" s="24">
        <v>2</v>
      </c>
      <c r="Q869" s="24">
        <v>260</v>
      </c>
      <c r="R869" s="24">
        <v>104</v>
      </c>
      <c r="S869" s="24" t="s">
        <v>1629</v>
      </c>
      <c r="T869" s="24">
        <v>836</v>
      </c>
      <c r="U869" s="24" t="s">
        <v>28</v>
      </c>
      <c r="V869" s="28" t="s">
        <v>1661</v>
      </c>
      <c r="W869" s="24" t="s">
        <v>46</v>
      </c>
      <c r="X869" s="24" t="s">
        <v>61</v>
      </c>
    </row>
    <row r="870" spans="1:24" s="1" customFormat="1" x14ac:dyDescent="0.3">
      <c r="A870" s="24" t="s">
        <v>875</v>
      </c>
      <c r="B870" s="24" t="s">
        <v>63</v>
      </c>
      <c r="C870" s="24" t="s">
        <v>25</v>
      </c>
      <c r="D870" s="24" t="s">
        <v>44</v>
      </c>
      <c r="E870" s="24" t="s">
        <v>45</v>
      </c>
      <c r="F870" s="25">
        <v>44334</v>
      </c>
      <c r="G870" s="24" t="s">
        <v>1625</v>
      </c>
      <c r="H870" s="24" t="s">
        <v>1641</v>
      </c>
      <c r="I870" s="24">
        <v>2021</v>
      </c>
      <c r="J870" s="24" t="s">
        <v>1640</v>
      </c>
      <c r="K870" s="24" t="s">
        <v>1628</v>
      </c>
      <c r="L870" s="24">
        <v>91</v>
      </c>
      <c r="M870" s="24">
        <v>15</v>
      </c>
      <c r="N870" s="24">
        <v>5</v>
      </c>
      <c r="O870" s="24">
        <v>455</v>
      </c>
      <c r="P870" s="24">
        <v>10</v>
      </c>
      <c r="Q870" s="24">
        <v>1365</v>
      </c>
      <c r="R870" s="24">
        <v>910</v>
      </c>
      <c r="S870" s="24" t="s">
        <v>1629</v>
      </c>
      <c r="T870" s="24">
        <v>67</v>
      </c>
      <c r="U870" s="24" t="s">
        <v>28</v>
      </c>
      <c r="V870" s="28" t="s">
        <v>1661</v>
      </c>
      <c r="W870" s="24" t="s">
        <v>29</v>
      </c>
      <c r="X870" s="24" t="s">
        <v>30</v>
      </c>
    </row>
    <row r="871" spans="1:24" s="1" customFormat="1" x14ac:dyDescent="0.3">
      <c r="A871" s="24" t="s">
        <v>876</v>
      </c>
      <c r="B871" s="24" t="s">
        <v>24</v>
      </c>
      <c r="C871" s="24" t="s">
        <v>70</v>
      </c>
      <c r="D871" s="24" t="s">
        <v>34</v>
      </c>
      <c r="E871" s="24" t="s">
        <v>45</v>
      </c>
      <c r="F871" s="25">
        <v>44335</v>
      </c>
      <c r="G871" s="24" t="s">
        <v>1630</v>
      </c>
      <c r="H871" s="24" t="s">
        <v>1641</v>
      </c>
      <c r="I871" s="24">
        <v>2021</v>
      </c>
      <c r="J871" s="24" t="s">
        <v>1640</v>
      </c>
      <c r="K871" s="24" t="s">
        <v>1628</v>
      </c>
      <c r="L871" s="24">
        <v>32</v>
      </c>
      <c r="M871" s="24">
        <v>5</v>
      </c>
      <c r="N871" s="24">
        <v>3</v>
      </c>
      <c r="O871" s="24">
        <v>96</v>
      </c>
      <c r="P871" s="24">
        <v>2</v>
      </c>
      <c r="Q871" s="24">
        <v>160</v>
      </c>
      <c r="R871" s="24">
        <v>64</v>
      </c>
      <c r="S871" s="24" t="s">
        <v>1629</v>
      </c>
      <c r="T871" s="24">
        <v>537</v>
      </c>
      <c r="U871" s="24" t="s">
        <v>28</v>
      </c>
      <c r="V871" s="28" t="s">
        <v>1661</v>
      </c>
      <c r="W871" s="24" t="s">
        <v>68</v>
      </c>
      <c r="X871" s="24" t="s">
        <v>47</v>
      </c>
    </row>
    <row r="872" spans="1:24" s="1" customFormat="1" x14ac:dyDescent="0.3">
      <c r="A872" s="24" t="s">
        <v>877</v>
      </c>
      <c r="B872" s="24" t="s">
        <v>42</v>
      </c>
      <c r="C872" s="24" t="s">
        <v>36</v>
      </c>
      <c r="D872" s="24" t="s">
        <v>26</v>
      </c>
      <c r="E872" s="24" t="s">
        <v>59</v>
      </c>
      <c r="F872" s="25">
        <v>44336</v>
      </c>
      <c r="G872" s="24" t="s">
        <v>1631</v>
      </c>
      <c r="H872" s="24" t="s">
        <v>1641</v>
      </c>
      <c r="I872" s="24">
        <v>2021</v>
      </c>
      <c r="J872" s="24" t="s">
        <v>1640</v>
      </c>
      <c r="K872" s="24" t="s">
        <v>1628</v>
      </c>
      <c r="L872" s="24">
        <v>40</v>
      </c>
      <c r="M872" s="24">
        <v>5</v>
      </c>
      <c r="N872" s="24">
        <v>2</v>
      </c>
      <c r="O872" s="24">
        <v>80</v>
      </c>
      <c r="P872" s="24">
        <v>3</v>
      </c>
      <c r="Q872" s="24">
        <v>200</v>
      </c>
      <c r="R872" s="24">
        <v>120</v>
      </c>
      <c r="S872" s="24" t="s">
        <v>1629</v>
      </c>
      <c r="T872" s="24">
        <v>879</v>
      </c>
      <c r="U872" s="24" t="s">
        <v>39</v>
      </c>
      <c r="V872" s="28" t="s">
        <v>1661</v>
      </c>
      <c r="W872" s="24" t="s">
        <v>29</v>
      </c>
      <c r="X872" s="24" t="s">
        <v>61</v>
      </c>
    </row>
    <row r="873" spans="1:24" s="1" customFormat="1" x14ac:dyDescent="0.3">
      <c r="A873" s="24" t="s">
        <v>878</v>
      </c>
      <c r="B873" s="24" t="s">
        <v>63</v>
      </c>
      <c r="C873" s="24" t="s">
        <v>43</v>
      </c>
      <c r="D873" s="24" t="s">
        <v>37</v>
      </c>
      <c r="E873" s="24" t="s">
        <v>50</v>
      </c>
      <c r="F873" s="25">
        <v>44337</v>
      </c>
      <c r="G873" s="24" t="s">
        <v>1632</v>
      </c>
      <c r="H873" s="24" t="s">
        <v>1641</v>
      </c>
      <c r="I873" s="24">
        <v>2021</v>
      </c>
      <c r="J873" s="24" t="s">
        <v>1640</v>
      </c>
      <c r="K873" s="24" t="s">
        <v>1628</v>
      </c>
      <c r="L873" s="24">
        <v>44</v>
      </c>
      <c r="M873" s="24">
        <v>5</v>
      </c>
      <c r="N873" s="24">
        <v>2</v>
      </c>
      <c r="O873" s="24">
        <v>88</v>
      </c>
      <c r="P873" s="24">
        <v>3</v>
      </c>
      <c r="Q873" s="24">
        <v>220</v>
      </c>
      <c r="R873" s="24">
        <v>132</v>
      </c>
      <c r="S873" s="24" t="s">
        <v>1629</v>
      </c>
      <c r="T873" s="24">
        <v>954</v>
      </c>
      <c r="U873" s="24" t="s">
        <v>28</v>
      </c>
      <c r="V873" s="28" t="s">
        <v>1661</v>
      </c>
      <c r="W873" s="24" t="s">
        <v>29</v>
      </c>
      <c r="X873" s="24" t="s">
        <v>47</v>
      </c>
    </row>
    <row r="874" spans="1:24" s="1" customFormat="1" x14ac:dyDescent="0.3">
      <c r="A874" s="24" t="s">
        <v>879</v>
      </c>
      <c r="B874" s="24" t="s">
        <v>42</v>
      </c>
      <c r="C874" s="24" t="s">
        <v>54</v>
      </c>
      <c r="D874" s="24" t="s">
        <v>26</v>
      </c>
      <c r="E874" s="24" t="s">
        <v>27</v>
      </c>
      <c r="F874" s="25">
        <v>44338</v>
      </c>
      <c r="G874" s="24" t="s">
        <v>1633</v>
      </c>
      <c r="H874" s="24" t="s">
        <v>1641</v>
      </c>
      <c r="I874" s="24">
        <v>2021</v>
      </c>
      <c r="J874" s="24" t="s">
        <v>1640</v>
      </c>
      <c r="K874" s="24" t="s">
        <v>1634</v>
      </c>
      <c r="L874" s="24">
        <v>35</v>
      </c>
      <c r="M874" s="24">
        <v>5</v>
      </c>
      <c r="N874" s="24">
        <v>2</v>
      </c>
      <c r="O874" s="24">
        <v>70</v>
      </c>
      <c r="P874" s="24">
        <v>3</v>
      </c>
      <c r="Q874" s="24">
        <v>175</v>
      </c>
      <c r="R874" s="24">
        <v>105</v>
      </c>
      <c r="S874" s="24" t="s">
        <v>1629</v>
      </c>
      <c r="T874" s="24">
        <v>153</v>
      </c>
      <c r="U874" s="24" t="s">
        <v>39</v>
      </c>
      <c r="V874" s="28" t="s">
        <v>1660</v>
      </c>
      <c r="W874" s="24" t="s">
        <v>68</v>
      </c>
      <c r="X874" s="24" t="s">
        <v>61</v>
      </c>
    </row>
    <row r="875" spans="1:24" s="1" customFormat="1" x14ac:dyDescent="0.3">
      <c r="A875" s="24" t="s">
        <v>129</v>
      </c>
      <c r="B875" s="24" t="s">
        <v>42</v>
      </c>
      <c r="C875" s="24" t="s">
        <v>76</v>
      </c>
      <c r="D875" s="24" t="s">
        <v>26</v>
      </c>
      <c r="E875" s="24" t="s">
        <v>59</v>
      </c>
      <c r="F875" s="25">
        <v>44339</v>
      </c>
      <c r="G875" s="24" t="s">
        <v>1635</v>
      </c>
      <c r="H875" s="24" t="s">
        <v>1641</v>
      </c>
      <c r="I875" s="24">
        <v>2021</v>
      </c>
      <c r="J875" s="24" t="s">
        <v>1640</v>
      </c>
      <c r="K875" s="24" t="s">
        <v>1634</v>
      </c>
      <c r="L875" s="24">
        <v>72</v>
      </c>
      <c r="M875" s="24">
        <v>5</v>
      </c>
      <c r="N875" s="24">
        <v>2</v>
      </c>
      <c r="O875" s="24">
        <v>144</v>
      </c>
      <c r="P875" s="24">
        <v>3</v>
      </c>
      <c r="Q875" s="24">
        <v>360</v>
      </c>
      <c r="R875" s="24">
        <v>216</v>
      </c>
      <c r="S875" s="24" t="s">
        <v>1629</v>
      </c>
      <c r="T875" s="24">
        <v>681</v>
      </c>
      <c r="U875" s="24" t="s">
        <v>28</v>
      </c>
      <c r="V875" s="28" t="s">
        <v>1660</v>
      </c>
      <c r="W875" s="24" t="s">
        <v>40</v>
      </c>
      <c r="X875" s="24" t="s">
        <v>61</v>
      </c>
    </row>
    <row r="876" spans="1:24" s="1" customFormat="1" x14ac:dyDescent="0.3">
      <c r="A876" s="24" t="s">
        <v>880</v>
      </c>
      <c r="B876" s="24" t="s">
        <v>63</v>
      </c>
      <c r="C876" s="24" t="s">
        <v>72</v>
      </c>
      <c r="D876" s="24" t="s">
        <v>44</v>
      </c>
      <c r="E876" s="24" t="s">
        <v>55</v>
      </c>
      <c r="F876" s="25">
        <v>44340</v>
      </c>
      <c r="G876" s="24" t="s">
        <v>1636</v>
      </c>
      <c r="H876" s="24" t="s">
        <v>1641</v>
      </c>
      <c r="I876" s="24">
        <v>2021</v>
      </c>
      <c r="J876" s="24" t="s">
        <v>1640</v>
      </c>
      <c r="K876" s="24" t="s">
        <v>1628</v>
      </c>
      <c r="L876" s="24">
        <v>62</v>
      </c>
      <c r="M876" s="24">
        <v>15</v>
      </c>
      <c r="N876" s="24">
        <v>5</v>
      </c>
      <c r="O876" s="24">
        <v>310</v>
      </c>
      <c r="P876" s="24">
        <v>10</v>
      </c>
      <c r="Q876" s="24">
        <v>930</v>
      </c>
      <c r="R876" s="24">
        <v>620</v>
      </c>
      <c r="S876" s="24" t="s">
        <v>1629</v>
      </c>
      <c r="T876" s="24">
        <v>592</v>
      </c>
      <c r="U876" s="24" t="s">
        <v>39</v>
      </c>
      <c r="V876" s="28" t="s">
        <v>1661</v>
      </c>
      <c r="W876" s="24" t="s">
        <v>40</v>
      </c>
      <c r="X876" s="24" t="s">
        <v>30</v>
      </c>
    </row>
    <row r="877" spans="1:24" s="1" customFormat="1" x14ac:dyDescent="0.3">
      <c r="A877" s="24" t="s">
        <v>881</v>
      </c>
      <c r="B877" s="24" t="s">
        <v>42</v>
      </c>
      <c r="C877" s="24" t="s">
        <v>72</v>
      </c>
      <c r="D877" s="24" t="s">
        <v>34</v>
      </c>
      <c r="E877" s="24" t="s">
        <v>27</v>
      </c>
      <c r="F877" s="25">
        <v>44341</v>
      </c>
      <c r="G877" s="24" t="s">
        <v>1625</v>
      </c>
      <c r="H877" s="24" t="s">
        <v>1641</v>
      </c>
      <c r="I877" s="24">
        <v>2021</v>
      </c>
      <c r="J877" s="24" t="s">
        <v>1640</v>
      </c>
      <c r="K877" s="24" t="s">
        <v>1628</v>
      </c>
      <c r="L877" s="24">
        <v>17</v>
      </c>
      <c r="M877" s="24">
        <v>5</v>
      </c>
      <c r="N877" s="24">
        <v>3</v>
      </c>
      <c r="O877" s="24">
        <v>51</v>
      </c>
      <c r="P877" s="24">
        <v>2</v>
      </c>
      <c r="Q877" s="24">
        <v>85</v>
      </c>
      <c r="R877" s="24">
        <v>34</v>
      </c>
      <c r="S877" s="24" t="s">
        <v>1629</v>
      </c>
      <c r="T877" s="24">
        <v>87</v>
      </c>
      <c r="U877" s="24" t="s">
        <v>39</v>
      </c>
      <c r="V877" s="28" t="s">
        <v>1661</v>
      </c>
      <c r="W877" s="24" t="s">
        <v>68</v>
      </c>
      <c r="X877" s="24" t="s">
        <v>61</v>
      </c>
    </row>
    <row r="878" spans="1:24" s="1" customFormat="1" x14ac:dyDescent="0.3">
      <c r="A878" s="24" t="s">
        <v>882</v>
      </c>
      <c r="B878" s="24" t="s">
        <v>42</v>
      </c>
      <c r="C878" s="24" t="s">
        <v>76</v>
      </c>
      <c r="D878" s="24" t="s">
        <v>66</v>
      </c>
      <c r="E878" s="24" t="s">
        <v>45</v>
      </c>
      <c r="F878" s="25">
        <v>44342</v>
      </c>
      <c r="G878" s="24" t="s">
        <v>1630</v>
      </c>
      <c r="H878" s="24" t="s">
        <v>1641</v>
      </c>
      <c r="I878" s="24">
        <v>2021</v>
      </c>
      <c r="J878" s="24" t="s">
        <v>1640</v>
      </c>
      <c r="K878" s="24" t="s">
        <v>1628</v>
      </c>
      <c r="L878" s="24">
        <v>13</v>
      </c>
      <c r="M878" s="24">
        <v>25</v>
      </c>
      <c r="N878" s="24">
        <v>10</v>
      </c>
      <c r="O878" s="24">
        <v>130</v>
      </c>
      <c r="P878" s="24">
        <v>15</v>
      </c>
      <c r="Q878" s="24">
        <v>325</v>
      </c>
      <c r="R878" s="24">
        <v>195</v>
      </c>
      <c r="S878" s="24" t="s">
        <v>1629</v>
      </c>
      <c r="T878" s="24">
        <v>323</v>
      </c>
      <c r="U878" s="24" t="s">
        <v>39</v>
      </c>
      <c r="V878" s="28" t="s">
        <v>1661</v>
      </c>
      <c r="W878" s="24" t="s">
        <v>46</v>
      </c>
      <c r="X878" s="24" t="s">
        <v>30</v>
      </c>
    </row>
    <row r="879" spans="1:24" s="1" customFormat="1" x14ac:dyDescent="0.3">
      <c r="A879" s="24" t="s">
        <v>883</v>
      </c>
      <c r="B879" s="24" t="s">
        <v>32</v>
      </c>
      <c r="C879" s="24" t="s">
        <v>52</v>
      </c>
      <c r="D879" s="24" t="s">
        <v>37</v>
      </c>
      <c r="E879" s="24" t="s">
        <v>59</v>
      </c>
      <c r="F879" s="25">
        <v>44343</v>
      </c>
      <c r="G879" s="24" t="s">
        <v>1631</v>
      </c>
      <c r="H879" s="24" t="s">
        <v>1641</v>
      </c>
      <c r="I879" s="24">
        <v>2021</v>
      </c>
      <c r="J879" s="24" t="s">
        <v>1640</v>
      </c>
      <c r="K879" s="24" t="s">
        <v>1628</v>
      </c>
      <c r="L879" s="24">
        <v>36</v>
      </c>
      <c r="M879" s="24">
        <v>5</v>
      </c>
      <c r="N879" s="24">
        <v>2</v>
      </c>
      <c r="O879" s="24">
        <v>72</v>
      </c>
      <c r="P879" s="24">
        <v>3</v>
      </c>
      <c r="Q879" s="24">
        <v>180</v>
      </c>
      <c r="R879" s="24">
        <v>108</v>
      </c>
      <c r="S879" s="24" t="s">
        <v>1629</v>
      </c>
      <c r="T879" s="24">
        <v>373</v>
      </c>
      <c r="U879" s="24" t="s">
        <v>39</v>
      </c>
      <c r="V879" s="28" t="s">
        <v>1661</v>
      </c>
      <c r="W879" s="24" t="s">
        <v>40</v>
      </c>
      <c r="X879" s="24" t="s">
        <v>47</v>
      </c>
    </row>
    <row r="880" spans="1:24" s="1" customFormat="1" x14ac:dyDescent="0.3">
      <c r="A880" s="24" t="s">
        <v>884</v>
      </c>
      <c r="B880" s="24" t="s">
        <v>42</v>
      </c>
      <c r="C880" s="24" t="s">
        <v>54</v>
      </c>
      <c r="D880" s="24" t="s">
        <v>37</v>
      </c>
      <c r="E880" s="24" t="s">
        <v>27</v>
      </c>
      <c r="F880" s="25">
        <v>44344</v>
      </c>
      <c r="G880" s="24" t="s">
        <v>1632</v>
      </c>
      <c r="H880" s="24" t="s">
        <v>1641</v>
      </c>
      <c r="I880" s="24">
        <v>2021</v>
      </c>
      <c r="J880" s="24" t="s">
        <v>1640</v>
      </c>
      <c r="K880" s="24" t="s">
        <v>1628</v>
      </c>
      <c r="L880" s="24">
        <v>14</v>
      </c>
      <c r="M880" s="24">
        <v>5</v>
      </c>
      <c r="N880" s="24">
        <v>2</v>
      </c>
      <c r="O880" s="24">
        <v>28</v>
      </c>
      <c r="P880" s="24">
        <v>3</v>
      </c>
      <c r="Q880" s="24">
        <v>70</v>
      </c>
      <c r="R880" s="24">
        <v>42</v>
      </c>
      <c r="S880" s="24" t="s">
        <v>1629</v>
      </c>
      <c r="T880" s="24">
        <v>618</v>
      </c>
      <c r="U880" s="24" t="s">
        <v>28</v>
      </c>
      <c r="V880" s="28" t="s">
        <v>1660</v>
      </c>
      <c r="W880" s="24" t="s">
        <v>46</v>
      </c>
      <c r="X880" s="24" t="s">
        <v>30</v>
      </c>
    </row>
    <row r="881" spans="1:24" s="1" customFormat="1" x14ac:dyDescent="0.3">
      <c r="A881" s="24" t="s">
        <v>885</v>
      </c>
      <c r="B881" s="24" t="s">
        <v>32</v>
      </c>
      <c r="C881" s="24" t="s">
        <v>70</v>
      </c>
      <c r="D881" s="24" t="s">
        <v>37</v>
      </c>
      <c r="E881" s="24" t="s">
        <v>45</v>
      </c>
      <c r="F881" s="25">
        <v>44345</v>
      </c>
      <c r="G881" s="24" t="s">
        <v>1633</v>
      </c>
      <c r="H881" s="24" t="s">
        <v>1641</v>
      </c>
      <c r="I881" s="24">
        <v>2021</v>
      </c>
      <c r="J881" s="24" t="s">
        <v>1640</v>
      </c>
      <c r="K881" s="24" t="s">
        <v>1634</v>
      </c>
      <c r="L881" s="24">
        <v>85</v>
      </c>
      <c r="M881" s="24">
        <v>5</v>
      </c>
      <c r="N881" s="24">
        <v>2</v>
      </c>
      <c r="O881" s="24">
        <v>170</v>
      </c>
      <c r="P881" s="24">
        <v>3</v>
      </c>
      <c r="Q881" s="24">
        <v>425</v>
      </c>
      <c r="R881" s="24">
        <v>255</v>
      </c>
      <c r="S881" s="24" t="s">
        <v>1629</v>
      </c>
      <c r="T881" s="24">
        <v>95</v>
      </c>
      <c r="U881" s="24" t="s">
        <v>28</v>
      </c>
      <c r="V881" s="28" t="s">
        <v>1661</v>
      </c>
      <c r="W881" s="24" t="s">
        <v>40</v>
      </c>
      <c r="X881" s="24" t="s">
        <v>30</v>
      </c>
    </row>
    <row r="882" spans="1:24" s="1" customFormat="1" x14ac:dyDescent="0.3">
      <c r="A882" s="24" t="s">
        <v>886</v>
      </c>
      <c r="B882" s="24" t="s">
        <v>32</v>
      </c>
      <c r="C882" s="24" t="s">
        <v>36</v>
      </c>
      <c r="D882" s="24" t="s">
        <v>26</v>
      </c>
      <c r="E882" s="24" t="s">
        <v>55</v>
      </c>
      <c r="F882" s="25">
        <v>44346</v>
      </c>
      <c r="G882" s="24" t="s">
        <v>1635</v>
      </c>
      <c r="H882" s="24" t="s">
        <v>1641</v>
      </c>
      <c r="I882" s="24">
        <v>2021</v>
      </c>
      <c r="J882" s="24" t="s">
        <v>1640</v>
      </c>
      <c r="K882" s="24" t="s">
        <v>1634</v>
      </c>
      <c r="L882" s="24">
        <v>64</v>
      </c>
      <c r="M882" s="24">
        <v>5</v>
      </c>
      <c r="N882" s="24">
        <v>2</v>
      </c>
      <c r="O882" s="24">
        <v>128</v>
      </c>
      <c r="P882" s="24">
        <v>3</v>
      </c>
      <c r="Q882" s="24">
        <v>320</v>
      </c>
      <c r="R882" s="24">
        <v>192</v>
      </c>
      <c r="S882" s="24" t="s">
        <v>1629</v>
      </c>
      <c r="T882" s="24">
        <v>887</v>
      </c>
      <c r="U882" s="24" t="s">
        <v>28</v>
      </c>
      <c r="V882" s="28" t="s">
        <v>1661</v>
      </c>
      <c r="W882" s="24" t="s">
        <v>40</v>
      </c>
      <c r="X882" s="24" t="s">
        <v>47</v>
      </c>
    </row>
    <row r="883" spans="1:24" s="1" customFormat="1" x14ac:dyDescent="0.3">
      <c r="A883" s="24" t="s">
        <v>887</v>
      </c>
      <c r="B883" s="24" t="s">
        <v>42</v>
      </c>
      <c r="C883" s="24" t="s">
        <v>25</v>
      </c>
      <c r="D883" s="24" t="s">
        <v>37</v>
      </c>
      <c r="E883" s="24" t="s">
        <v>55</v>
      </c>
      <c r="F883" s="25">
        <v>44347</v>
      </c>
      <c r="G883" s="24" t="s">
        <v>1636</v>
      </c>
      <c r="H883" s="24" t="s">
        <v>1641</v>
      </c>
      <c r="I883" s="24">
        <v>2021</v>
      </c>
      <c r="J883" s="24" t="s">
        <v>1640</v>
      </c>
      <c r="K883" s="24" t="s">
        <v>1628</v>
      </c>
      <c r="L883" s="24">
        <v>98</v>
      </c>
      <c r="M883" s="24">
        <v>5</v>
      </c>
      <c r="N883" s="24">
        <v>2</v>
      </c>
      <c r="O883" s="24">
        <v>196</v>
      </c>
      <c r="P883" s="24">
        <v>3</v>
      </c>
      <c r="Q883" s="24">
        <v>490</v>
      </c>
      <c r="R883" s="24">
        <v>294</v>
      </c>
      <c r="S883" s="24" t="s">
        <v>1629</v>
      </c>
      <c r="T883" s="24">
        <v>850</v>
      </c>
      <c r="U883" s="24" t="s">
        <v>39</v>
      </c>
      <c r="V883" s="28" t="s">
        <v>1661</v>
      </c>
      <c r="W883" s="24" t="s">
        <v>46</v>
      </c>
      <c r="X883" s="24" t="s">
        <v>47</v>
      </c>
    </row>
    <row r="884" spans="1:24" s="1" customFormat="1" x14ac:dyDescent="0.3">
      <c r="A884" s="24" t="s">
        <v>888</v>
      </c>
      <c r="B884" s="24" t="s">
        <v>32</v>
      </c>
      <c r="C884" s="24" t="s">
        <v>25</v>
      </c>
      <c r="D884" s="24" t="s">
        <v>34</v>
      </c>
      <c r="E884" s="24" t="s">
        <v>59</v>
      </c>
      <c r="F884" s="25">
        <v>44348</v>
      </c>
      <c r="G884" s="24" t="s">
        <v>1625</v>
      </c>
      <c r="H884" s="24" t="s">
        <v>1642</v>
      </c>
      <c r="I884" s="24">
        <v>2021</v>
      </c>
      <c r="J884" s="24" t="s">
        <v>1640</v>
      </c>
      <c r="K884" s="24" t="s">
        <v>1628</v>
      </c>
      <c r="L884" s="24">
        <v>11</v>
      </c>
      <c r="M884" s="24">
        <v>5</v>
      </c>
      <c r="N884" s="24">
        <v>3</v>
      </c>
      <c r="O884" s="24">
        <v>33</v>
      </c>
      <c r="P884" s="24">
        <v>2</v>
      </c>
      <c r="Q884" s="24">
        <v>55</v>
      </c>
      <c r="R884" s="24">
        <v>22</v>
      </c>
      <c r="S884" s="24" t="s">
        <v>1629</v>
      </c>
      <c r="T884" s="24">
        <v>186</v>
      </c>
      <c r="U884" s="24" t="s">
        <v>28</v>
      </c>
      <c r="V884" s="28" t="s">
        <v>1660</v>
      </c>
      <c r="W884" s="24" t="s">
        <v>46</v>
      </c>
      <c r="X884" s="24" t="s">
        <v>30</v>
      </c>
    </row>
    <row r="885" spans="1:24" s="1" customFormat="1" x14ac:dyDescent="0.3">
      <c r="A885" s="24" t="s">
        <v>889</v>
      </c>
      <c r="B885" s="24" t="s">
        <v>42</v>
      </c>
      <c r="C885" s="24" t="s">
        <v>36</v>
      </c>
      <c r="D885" s="24" t="s">
        <v>49</v>
      </c>
      <c r="E885" s="24" t="s">
        <v>38</v>
      </c>
      <c r="F885" s="25">
        <v>44349</v>
      </c>
      <c r="G885" s="24" t="s">
        <v>1630</v>
      </c>
      <c r="H885" s="24" t="s">
        <v>1642</v>
      </c>
      <c r="I885" s="24">
        <v>2021</v>
      </c>
      <c r="J885" s="24" t="s">
        <v>1640</v>
      </c>
      <c r="K885" s="24" t="s">
        <v>1628</v>
      </c>
      <c r="L885" s="24">
        <v>16</v>
      </c>
      <c r="M885" s="24">
        <v>40</v>
      </c>
      <c r="N885" s="24">
        <v>7</v>
      </c>
      <c r="O885" s="24">
        <v>112</v>
      </c>
      <c r="P885" s="24">
        <v>33</v>
      </c>
      <c r="Q885" s="24">
        <v>640</v>
      </c>
      <c r="R885" s="24">
        <v>528</v>
      </c>
      <c r="S885" s="24" t="s">
        <v>1629</v>
      </c>
      <c r="T885" s="24">
        <v>916</v>
      </c>
      <c r="U885" s="24" t="s">
        <v>39</v>
      </c>
      <c r="V885" s="28" t="s">
        <v>1660</v>
      </c>
      <c r="W885" s="24" t="s">
        <v>40</v>
      </c>
      <c r="X885" s="24" t="s">
        <v>30</v>
      </c>
    </row>
    <row r="886" spans="1:24" s="1" customFormat="1" x14ac:dyDescent="0.3">
      <c r="A886" s="24" t="s">
        <v>890</v>
      </c>
      <c r="B886" s="24" t="s">
        <v>63</v>
      </c>
      <c r="C886" s="24" t="s">
        <v>76</v>
      </c>
      <c r="D886" s="24" t="s">
        <v>26</v>
      </c>
      <c r="E886" s="24" t="s">
        <v>45</v>
      </c>
      <c r="F886" s="25">
        <v>44350</v>
      </c>
      <c r="G886" s="24" t="s">
        <v>1631</v>
      </c>
      <c r="H886" s="24" t="s">
        <v>1642</v>
      </c>
      <c r="I886" s="24">
        <v>2021</v>
      </c>
      <c r="J886" s="24" t="s">
        <v>1640</v>
      </c>
      <c r="K886" s="24" t="s">
        <v>1628</v>
      </c>
      <c r="L886" s="24">
        <v>63</v>
      </c>
      <c r="M886" s="24">
        <v>5</v>
      </c>
      <c r="N886" s="24">
        <v>2</v>
      </c>
      <c r="O886" s="24">
        <v>126</v>
      </c>
      <c r="P886" s="24">
        <v>3</v>
      </c>
      <c r="Q886" s="24">
        <v>315</v>
      </c>
      <c r="R886" s="24">
        <v>189</v>
      </c>
      <c r="S886" s="24" t="s">
        <v>1629</v>
      </c>
      <c r="T886" s="24">
        <v>243</v>
      </c>
      <c r="U886" s="24" t="s">
        <v>39</v>
      </c>
      <c r="V886" s="28" t="s">
        <v>1660</v>
      </c>
      <c r="W886" s="24" t="s">
        <v>29</v>
      </c>
      <c r="X886" s="24" t="s">
        <v>61</v>
      </c>
    </row>
    <row r="887" spans="1:24" s="1" customFormat="1" x14ac:dyDescent="0.3">
      <c r="A887" s="24" t="s">
        <v>891</v>
      </c>
      <c r="B887" s="24" t="s">
        <v>42</v>
      </c>
      <c r="C887" s="24" t="s">
        <v>33</v>
      </c>
      <c r="D887" s="24" t="s">
        <v>66</v>
      </c>
      <c r="E887" s="24" t="s">
        <v>50</v>
      </c>
      <c r="F887" s="25">
        <v>44351</v>
      </c>
      <c r="G887" s="24" t="s">
        <v>1632</v>
      </c>
      <c r="H887" s="24" t="s">
        <v>1642</v>
      </c>
      <c r="I887" s="24">
        <v>2021</v>
      </c>
      <c r="J887" s="24" t="s">
        <v>1640</v>
      </c>
      <c r="K887" s="24" t="s">
        <v>1628</v>
      </c>
      <c r="L887" s="24">
        <v>79</v>
      </c>
      <c r="M887" s="24">
        <v>25</v>
      </c>
      <c r="N887" s="24">
        <v>10</v>
      </c>
      <c r="O887" s="24">
        <v>790</v>
      </c>
      <c r="P887" s="24">
        <v>15</v>
      </c>
      <c r="Q887" s="24">
        <v>1975</v>
      </c>
      <c r="R887" s="24">
        <v>1185</v>
      </c>
      <c r="S887" s="24" t="s">
        <v>1629</v>
      </c>
      <c r="T887" s="24">
        <v>405</v>
      </c>
      <c r="U887" s="24" t="s">
        <v>28</v>
      </c>
      <c r="V887" s="28" t="s">
        <v>1660</v>
      </c>
      <c r="W887" s="24" t="s">
        <v>29</v>
      </c>
      <c r="X887" s="24" t="s">
        <v>47</v>
      </c>
    </row>
    <row r="888" spans="1:24" s="1" customFormat="1" x14ac:dyDescent="0.3">
      <c r="A888" s="24" t="s">
        <v>892</v>
      </c>
      <c r="B888" s="24" t="s">
        <v>63</v>
      </c>
      <c r="C888" s="24" t="s">
        <v>33</v>
      </c>
      <c r="D888" s="24" t="s">
        <v>37</v>
      </c>
      <c r="E888" s="24" t="s">
        <v>27</v>
      </c>
      <c r="F888" s="25">
        <v>44352</v>
      </c>
      <c r="G888" s="24" t="s">
        <v>1633</v>
      </c>
      <c r="H888" s="24" t="s">
        <v>1642</v>
      </c>
      <c r="I888" s="24">
        <v>2021</v>
      </c>
      <c r="J888" s="24" t="s">
        <v>1640</v>
      </c>
      <c r="K888" s="24" t="s">
        <v>1634</v>
      </c>
      <c r="L888" s="24">
        <v>39</v>
      </c>
      <c r="M888" s="24">
        <v>5</v>
      </c>
      <c r="N888" s="24">
        <v>2</v>
      </c>
      <c r="O888" s="24">
        <v>78</v>
      </c>
      <c r="P888" s="24">
        <v>3</v>
      </c>
      <c r="Q888" s="24">
        <v>195</v>
      </c>
      <c r="R888" s="24">
        <v>117</v>
      </c>
      <c r="S888" s="24" t="s">
        <v>1629</v>
      </c>
      <c r="T888" s="24">
        <v>981</v>
      </c>
      <c r="U888" s="24" t="s">
        <v>28</v>
      </c>
      <c r="V888" s="28" t="s">
        <v>1661</v>
      </c>
      <c r="W888" s="24" t="s">
        <v>40</v>
      </c>
      <c r="X888" s="24" t="s">
        <v>30</v>
      </c>
    </row>
    <row r="889" spans="1:24" s="1" customFormat="1" x14ac:dyDescent="0.3">
      <c r="A889" s="24" t="s">
        <v>893</v>
      </c>
      <c r="B889" s="24" t="s">
        <v>63</v>
      </c>
      <c r="C889" s="24" t="s">
        <v>52</v>
      </c>
      <c r="D889" s="24" t="s">
        <v>37</v>
      </c>
      <c r="E889" s="24" t="s">
        <v>45</v>
      </c>
      <c r="F889" s="25">
        <v>44353</v>
      </c>
      <c r="G889" s="24" t="s">
        <v>1635</v>
      </c>
      <c r="H889" s="24" t="s">
        <v>1642</v>
      </c>
      <c r="I889" s="24">
        <v>2021</v>
      </c>
      <c r="J889" s="24" t="s">
        <v>1640</v>
      </c>
      <c r="K889" s="24" t="s">
        <v>1634</v>
      </c>
      <c r="L889" s="24">
        <v>28</v>
      </c>
      <c r="M889" s="24">
        <v>5</v>
      </c>
      <c r="N889" s="24">
        <v>2</v>
      </c>
      <c r="O889" s="24">
        <v>56</v>
      </c>
      <c r="P889" s="24">
        <v>3</v>
      </c>
      <c r="Q889" s="24">
        <v>140</v>
      </c>
      <c r="R889" s="24">
        <v>84</v>
      </c>
      <c r="S889" s="24" t="s">
        <v>1629</v>
      </c>
      <c r="T889" s="24">
        <v>484</v>
      </c>
      <c r="U889" s="24" t="s">
        <v>39</v>
      </c>
      <c r="V889" s="28" t="s">
        <v>1660</v>
      </c>
      <c r="W889" s="24" t="s">
        <v>46</v>
      </c>
      <c r="X889" s="24" t="s">
        <v>61</v>
      </c>
    </row>
    <row r="890" spans="1:24" s="1" customFormat="1" x14ac:dyDescent="0.3">
      <c r="A890" s="24" t="s">
        <v>894</v>
      </c>
      <c r="B890" s="24" t="s">
        <v>63</v>
      </c>
      <c r="C890" s="24" t="s">
        <v>36</v>
      </c>
      <c r="D890" s="24" t="s">
        <v>44</v>
      </c>
      <c r="E890" s="24" t="s">
        <v>59</v>
      </c>
      <c r="F890" s="25">
        <v>44354</v>
      </c>
      <c r="G890" s="24" t="s">
        <v>1636</v>
      </c>
      <c r="H890" s="24" t="s">
        <v>1642</v>
      </c>
      <c r="I890" s="24">
        <v>2021</v>
      </c>
      <c r="J890" s="24" t="s">
        <v>1640</v>
      </c>
      <c r="K890" s="24" t="s">
        <v>1628</v>
      </c>
      <c r="L890" s="24">
        <v>27</v>
      </c>
      <c r="M890" s="24">
        <v>15</v>
      </c>
      <c r="N890" s="24">
        <v>5</v>
      </c>
      <c r="O890" s="24">
        <v>135</v>
      </c>
      <c r="P890" s="24">
        <v>10</v>
      </c>
      <c r="Q890" s="24">
        <v>405</v>
      </c>
      <c r="R890" s="24">
        <v>270</v>
      </c>
      <c r="S890" s="24" t="s">
        <v>1629</v>
      </c>
      <c r="T890" s="24">
        <v>732</v>
      </c>
      <c r="U890" s="24" t="s">
        <v>39</v>
      </c>
      <c r="V890" s="28" t="s">
        <v>1660</v>
      </c>
      <c r="W890" s="24" t="s">
        <v>46</v>
      </c>
      <c r="X890" s="24" t="s">
        <v>30</v>
      </c>
    </row>
    <row r="891" spans="1:24" s="1" customFormat="1" x14ac:dyDescent="0.3">
      <c r="A891" s="24" t="s">
        <v>895</v>
      </c>
      <c r="B891" s="24" t="s">
        <v>24</v>
      </c>
      <c r="C891" s="24" t="s">
        <v>70</v>
      </c>
      <c r="D891" s="24" t="s">
        <v>58</v>
      </c>
      <c r="E891" s="24" t="s">
        <v>45</v>
      </c>
      <c r="F891" s="25">
        <v>44355</v>
      </c>
      <c r="G891" s="24" t="s">
        <v>1625</v>
      </c>
      <c r="H891" s="24" t="s">
        <v>1642</v>
      </c>
      <c r="I891" s="24">
        <v>2021</v>
      </c>
      <c r="J891" s="24" t="s">
        <v>1640</v>
      </c>
      <c r="K891" s="24" t="s">
        <v>1628</v>
      </c>
      <c r="L891" s="24">
        <v>50</v>
      </c>
      <c r="M891" s="24">
        <v>10</v>
      </c>
      <c r="N891" s="24">
        <v>4</v>
      </c>
      <c r="O891" s="24">
        <v>200</v>
      </c>
      <c r="P891" s="24">
        <v>6</v>
      </c>
      <c r="Q891" s="24">
        <v>500</v>
      </c>
      <c r="R891" s="24">
        <v>300</v>
      </c>
      <c r="S891" s="24" t="s">
        <v>1629</v>
      </c>
      <c r="T891" s="24">
        <v>221</v>
      </c>
      <c r="U891" s="24" t="s">
        <v>28</v>
      </c>
      <c r="V891" s="28" t="s">
        <v>1661</v>
      </c>
      <c r="W891" s="24" t="s">
        <v>46</v>
      </c>
      <c r="X891" s="24" t="s">
        <v>30</v>
      </c>
    </row>
    <row r="892" spans="1:24" s="1" customFormat="1" x14ac:dyDescent="0.3">
      <c r="A892" s="24" t="s">
        <v>896</v>
      </c>
      <c r="B892" s="24" t="s">
        <v>63</v>
      </c>
      <c r="C892" s="24" t="s">
        <v>70</v>
      </c>
      <c r="D892" s="24" t="s">
        <v>49</v>
      </c>
      <c r="E892" s="24" t="s">
        <v>45</v>
      </c>
      <c r="F892" s="25">
        <v>44356</v>
      </c>
      <c r="G892" s="24" t="s">
        <v>1630</v>
      </c>
      <c r="H892" s="24" t="s">
        <v>1642</v>
      </c>
      <c r="I892" s="24">
        <v>2021</v>
      </c>
      <c r="J892" s="24" t="s">
        <v>1640</v>
      </c>
      <c r="K892" s="24" t="s">
        <v>1628</v>
      </c>
      <c r="L892" s="24">
        <v>94</v>
      </c>
      <c r="M892" s="24">
        <v>40</v>
      </c>
      <c r="N892" s="24">
        <v>7</v>
      </c>
      <c r="O892" s="24">
        <v>658</v>
      </c>
      <c r="P892" s="24">
        <v>33</v>
      </c>
      <c r="Q892" s="24">
        <v>3760</v>
      </c>
      <c r="R892" s="24">
        <v>3102</v>
      </c>
      <c r="S892" s="24" t="s">
        <v>1629</v>
      </c>
      <c r="T892" s="24">
        <v>170</v>
      </c>
      <c r="U892" s="24" t="s">
        <v>28</v>
      </c>
      <c r="V892" s="28" t="s">
        <v>1660</v>
      </c>
      <c r="W892" s="24" t="s">
        <v>29</v>
      </c>
      <c r="X892" s="24" t="s">
        <v>30</v>
      </c>
    </row>
    <row r="893" spans="1:24" s="1" customFormat="1" x14ac:dyDescent="0.3">
      <c r="A893" s="24" t="s">
        <v>738</v>
      </c>
      <c r="B893" s="24" t="s">
        <v>32</v>
      </c>
      <c r="C893" s="24" t="s">
        <v>70</v>
      </c>
      <c r="D893" s="24" t="s">
        <v>44</v>
      </c>
      <c r="E893" s="24" t="s">
        <v>38</v>
      </c>
      <c r="F893" s="25">
        <v>44357</v>
      </c>
      <c r="G893" s="24" t="s">
        <v>1631</v>
      </c>
      <c r="H893" s="24" t="s">
        <v>1642</v>
      </c>
      <c r="I893" s="24">
        <v>2021</v>
      </c>
      <c r="J893" s="24" t="s">
        <v>1640</v>
      </c>
      <c r="K893" s="24" t="s">
        <v>1628</v>
      </c>
      <c r="L893" s="24">
        <v>68</v>
      </c>
      <c r="M893" s="24">
        <v>15</v>
      </c>
      <c r="N893" s="24">
        <v>5</v>
      </c>
      <c r="O893" s="24">
        <v>340</v>
      </c>
      <c r="P893" s="24">
        <v>10</v>
      </c>
      <c r="Q893" s="24">
        <v>1020</v>
      </c>
      <c r="R893" s="24">
        <v>680</v>
      </c>
      <c r="S893" s="24" t="s">
        <v>1629</v>
      </c>
      <c r="T893" s="24">
        <v>164</v>
      </c>
      <c r="U893" s="24" t="s">
        <v>28</v>
      </c>
      <c r="V893" s="28" t="s">
        <v>1660</v>
      </c>
      <c r="W893" s="24" t="s">
        <v>29</v>
      </c>
      <c r="X893" s="24" t="s">
        <v>47</v>
      </c>
    </row>
    <row r="894" spans="1:24" s="1" customFormat="1" x14ac:dyDescent="0.3">
      <c r="A894" s="24" t="s">
        <v>897</v>
      </c>
      <c r="B894" s="24" t="s">
        <v>24</v>
      </c>
      <c r="C894" s="24" t="s">
        <v>70</v>
      </c>
      <c r="D894" s="24" t="s">
        <v>34</v>
      </c>
      <c r="E894" s="24" t="s">
        <v>50</v>
      </c>
      <c r="F894" s="25">
        <v>44358</v>
      </c>
      <c r="G894" s="24" t="s">
        <v>1632</v>
      </c>
      <c r="H894" s="24" t="s">
        <v>1642</v>
      </c>
      <c r="I894" s="24">
        <v>2021</v>
      </c>
      <c r="J894" s="24" t="s">
        <v>1640</v>
      </c>
      <c r="K894" s="24" t="s">
        <v>1628</v>
      </c>
      <c r="L894" s="24">
        <v>71</v>
      </c>
      <c r="M894" s="24">
        <v>5</v>
      </c>
      <c r="N894" s="24">
        <v>3</v>
      </c>
      <c r="O894" s="24">
        <v>213</v>
      </c>
      <c r="P894" s="24">
        <v>2</v>
      </c>
      <c r="Q894" s="24">
        <v>355</v>
      </c>
      <c r="R894" s="24">
        <v>142</v>
      </c>
      <c r="S894" s="24" t="s">
        <v>1629</v>
      </c>
      <c r="T894" s="24">
        <v>884</v>
      </c>
      <c r="U894" s="24" t="s">
        <v>39</v>
      </c>
      <c r="V894" s="28" t="s">
        <v>1660</v>
      </c>
      <c r="W894" s="24" t="s">
        <v>68</v>
      </c>
      <c r="X894" s="24" t="s">
        <v>30</v>
      </c>
    </row>
    <row r="895" spans="1:24" s="1" customFormat="1" x14ac:dyDescent="0.3">
      <c r="A895" s="24" t="s">
        <v>898</v>
      </c>
      <c r="B895" s="24" t="s">
        <v>32</v>
      </c>
      <c r="C895" s="24" t="s">
        <v>76</v>
      </c>
      <c r="D895" s="24" t="s">
        <v>44</v>
      </c>
      <c r="E895" s="24" t="s">
        <v>55</v>
      </c>
      <c r="F895" s="25">
        <v>44359</v>
      </c>
      <c r="G895" s="24" t="s">
        <v>1633</v>
      </c>
      <c r="H895" s="24" t="s">
        <v>1642</v>
      </c>
      <c r="I895" s="24">
        <v>2021</v>
      </c>
      <c r="J895" s="24" t="s">
        <v>1640</v>
      </c>
      <c r="K895" s="24" t="s">
        <v>1634</v>
      </c>
      <c r="L895" s="24">
        <v>45</v>
      </c>
      <c r="M895" s="24">
        <v>15</v>
      </c>
      <c r="N895" s="24">
        <v>5</v>
      </c>
      <c r="O895" s="24">
        <v>225</v>
      </c>
      <c r="P895" s="24">
        <v>10</v>
      </c>
      <c r="Q895" s="24">
        <v>675</v>
      </c>
      <c r="R895" s="24">
        <v>450</v>
      </c>
      <c r="S895" s="24" t="s">
        <v>1629</v>
      </c>
      <c r="T895" s="24">
        <v>74</v>
      </c>
      <c r="U895" s="24" t="s">
        <v>39</v>
      </c>
      <c r="V895" s="28" t="s">
        <v>1660</v>
      </c>
      <c r="W895" s="24" t="s">
        <v>68</v>
      </c>
      <c r="X895" s="24" t="s">
        <v>30</v>
      </c>
    </row>
    <row r="896" spans="1:24" s="1" customFormat="1" x14ac:dyDescent="0.3">
      <c r="A896" s="24" t="s">
        <v>899</v>
      </c>
      <c r="B896" s="24" t="s">
        <v>24</v>
      </c>
      <c r="C896" s="24" t="s">
        <v>72</v>
      </c>
      <c r="D896" s="24" t="s">
        <v>34</v>
      </c>
      <c r="E896" s="24" t="s">
        <v>50</v>
      </c>
      <c r="F896" s="25">
        <v>44360</v>
      </c>
      <c r="G896" s="24" t="s">
        <v>1635</v>
      </c>
      <c r="H896" s="24" t="s">
        <v>1642</v>
      </c>
      <c r="I896" s="24">
        <v>2021</v>
      </c>
      <c r="J896" s="24" t="s">
        <v>1640</v>
      </c>
      <c r="K896" s="24" t="s">
        <v>1634</v>
      </c>
      <c r="L896" s="24">
        <v>87</v>
      </c>
      <c r="M896" s="24">
        <v>5</v>
      </c>
      <c r="N896" s="24">
        <v>3</v>
      </c>
      <c r="O896" s="24">
        <v>261</v>
      </c>
      <c r="P896" s="24">
        <v>2</v>
      </c>
      <c r="Q896" s="24">
        <v>435</v>
      </c>
      <c r="R896" s="24">
        <v>174</v>
      </c>
      <c r="S896" s="24" t="s">
        <v>1629</v>
      </c>
      <c r="T896" s="24">
        <v>127</v>
      </c>
      <c r="U896" s="24" t="s">
        <v>28</v>
      </c>
      <c r="V896" s="28" t="s">
        <v>1660</v>
      </c>
      <c r="W896" s="24" t="s">
        <v>40</v>
      </c>
      <c r="X896" s="24" t="s">
        <v>47</v>
      </c>
    </row>
    <row r="897" spans="1:24" s="1" customFormat="1" x14ac:dyDescent="0.3">
      <c r="A897" s="24" t="s">
        <v>900</v>
      </c>
      <c r="B897" s="24" t="s">
        <v>42</v>
      </c>
      <c r="C897" s="24" t="s">
        <v>76</v>
      </c>
      <c r="D897" s="24" t="s">
        <v>37</v>
      </c>
      <c r="E897" s="24" t="s">
        <v>45</v>
      </c>
      <c r="F897" s="25">
        <v>44361</v>
      </c>
      <c r="G897" s="24" t="s">
        <v>1636</v>
      </c>
      <c r="H897" s="24" t="s">
        <v>1642</v>
      </c>
      <c r="I897" s="24">
        <v>2021</v>
      </c>
      <c r="J897" s="24" t="s">
        <v>1640</v>
      </c>
      <c r="K897" s="24" t="s">
        <v>1628</v>
      </c>
      <c r="L897" s="24">
        <v>91</v>
      </c>
      <c r="M897" s="24">
        <v>5</v>
      </c>
      <c r="N897" s="24">
        <v>2</v>
      </c>
      <c r="O897" s="24">
        <v>182</v>
      </c>
      <c r="P897" s="24">
        <v>3</v>
      </c>
      <c r="Q897" s="24">
        <v>455</v>
      </c>
      <c r="R897" s="24">
        <v>273</v>
      </c>
      <c r="S897" s="24" t="s">
        <v>1629</v>
      </c>
      <c r="T897" s="24">
        <v>643</v>
      </c>
      <c r="U897" s="24" t="s">
        <v>28</v>
      </c>
      <c r="V897" s="28" t="s">
        <v>1660</v>
      </c>
      <c r="W897" s="24" t="s">
        <v>40</v>
      </c>
      <c r="X897" s="24" t="s">
        <v>30</v>
      </c>
    </row>
    <row r="898" spans="1:24" s="1" customFormat="1" x14ac:dyDescent="0.3">
      <c r="A898" s="24" t="s">
        <v>901</v>
      </c>
      <c r="B898" s="24" t="s">
        <v>63</v>
      </c>
      <c r="C898" s="24" t="s">
        <v>25</v>
      </c>
      <c r="D898" s="24" t="s">
        <v>44</v>
      </c>
      <c r="E898" s="24" t="s">
        <v>59</v>
      </c>
      <c r="F898" s="25">
        <v>44362</v>
      </c>
      <c r="G898" s="24" t="s">
        <v>1625</v>
      </c>
      <c r="H898" s="24" t="s">
        <v>1642</v>
      </c>
      <c r="I898" s="24">
        <v>2021</v>
      </c>
      <c r="J898" s="24" t="s">
        <v>1640</v>
      </c>
      <c r="K898" s="24" t="s">
        <v>1628</v>
      </c>
      <c r="L898" s="24">
        <v>57</v>
      </c>
      <c r="M898" s="24">
        <v>15</v>
      </c>
      <c r="N898" s="24">
        <v>5</v>
      </c>
      <c r="O898" s="24">
        <v>285</v>
      </c>
      <c r="P898" s="24">
        <v>10</v>
      </c>
      <c r="Q898" s="24">
        <v>855</v>
      </c>
      <c r="R898" s="24">
        <v>570</v>
      </c>
      <c r="S898" s="24" t="s">
        <v>1629</v>
      </c>
      <c r="T898" s="24">
        <v>516</v>
      </c>
      <c r="U898" s="24" t="s">
        <v>28</v>
      </c>
      <c r="V898" s="28" t="s">
        <v>1660</v>
      </c>
      <c r="W898" s="24" t="s">
        <v>46</v>
      </c>
      <c r="X898" s="24" t="s">
        <v>30</v>
      </c>
    </row>
    <row r="899" spans="1:24" s="1" customFormat="1" x14ac:dyDescent="0.3">
      <c r="A899" s="24" t="s">
        <v>902</v>
      </c>
      <c r="B899" s="24" t="s">
        <v>24</v>
      </c>
      <c r="C899" s="24" t="s">
        <v>25</v>
      </c>
      <c r="D899" s="24" t="s">
        <v>58</v>
      </c>
      <c r="E899" s="24" t="s">
        <v>50</v>
      </c>
      <c r="F899" s="25">
        <v>44363</v>
      </c>
      <c r="G899" s="24" t="s">
        <v>1630</v>
      </c>
      <c r="H899" s="24" t="s">
        <v>1642</v>
      </c>
      <c r="I899" s="24">
        <v>2021</v>
      </c>
      <c r="J899" s="24" t="s">
        <v>1640</v>
      </c>
      <c r="K899" s="24" t="s">
        <v>1628</v>
      </c>
      <c r="L899" s="24">
        <v>93</v>
      </c>
      <c r="M899" s="24">
        <v>10</v>
      </c>
      <c r="N899" s="24">
        <v>4</v>
      </c>
      <c r="O899" s="24">
        <v>372</v>
      </c>
      <c r="P899" s="24">
        <v>6</v>
      </c>
      <c r="Q899" s="24">
        <v>930</v>
      </c>
      <c r="R899" s="24">
        <v>558</v>
      </c>
      <c r="S899" s="24" t="s">
        <v>1629</v>
      </c>
      <c r="T899" s="24">
        <v>710</v>
      </c>
      <c r="U899" s="24" t="s">
        <v>39</v>
      </c>
      <c r="V899" s="28" t="s">
        <v>1661</v>
      </c>
      <c r="W899" s="24" t="s">
        <v>68</v>
      </c>
      <c r="X899" s="24" t="s">
        <v>30</v>
      </c>
    </row>
    <row r="900" spans="1:24" s="1" customFormat="1" x14ac:dyDescent="0.3">
      <c r="A900" s="24" t="s">
        <v>903</v>
      </c>
      <c r="B900" s="24" t="s">
        <v>42</v>
      </c>
      <c r="C900" s="24" t="s">
        <v>54</v>
      </c>
      <c r="D900" s="24" t="s">
        <v>26</v>
      </c>
      <c r="E900" s="24" t="s">
        <v>45</v>
      </c>
      <c r="F900" s="25">
        <v>44364</v>
      </c>
      <c r="G900" s="24" t="s">
        <v>1631</v>
      </c>
      <c r="H900" s="24" t="s">
        <v>1642</v>
      </c>
      <c r="I900" s="24">
        <v>2021</v>
      </c>
      <c r="J900" s="24" t="s">
        <v>1640</v>
      </c>
      <c r="K900" s="24" t="s">
        <v>1628</v>
      </c>
      <c r="L900" s="24">
        <v>55</v>
      </c>
      <c r="M900" s="24">
        <v>5</v>
      </c>
      <c r="N900" s="24">
        <v>2</v>
      </c>
      <c r="O900" s="24">
        <v>110</v>
      </c>
      <c r="P900" s="24">
        <v>3</v>
      </c>
      <c r="Q900" s="24">
        <v>275</v>
      </c>
      <c r="R900" s="24">
        <v>165</v>
      </c>
      <c r="S900" s="24" t="s">
        <v>1629</v>
      </c>
      <c r="T900" s="24">
        <v>663</v>
      </c>
      <c r="U900" s="24" t="s">
        <v>39</v>
      </c>
      <c r="V900" s="28" t="s">
        <v>1661</v>
      </c>
      <c r="W900" s="24" t="s">
        <v>29</v>
      </c>
      <c r="X900" s="24" t="s">
        <v>61</v>
      </c>
    </row>
    <row r="901" spans="1:24" s="1" customFormat="1" x14ac:dyDescent="0.3">
      <c r="A901" s="24" t="s">
        <v>904</v>
      </c>
      <c r="B901" s="24" t="s">
        <v>32</v>
      </c>
      <c r="C901" s="24" t="s">
        <v>70</v>
      </c>
      <c r="D901" s="24" t="s">
        <v>49</v>
      </c>
      <c r="E901" s="24" t="s">
        <v>59</v>
      </c>
      <c r="F901" s="25">
        <v>44365</v>
      </c>
      <c r="G901" s="24" t="s">
        <v>1632</v>
      </c>
      <c r="H901" s="24" t="s">
        <v>1642</v>
      </c>
      <c r="I901" s="24">
        <v>2021</v>
      </c>
      <c r="J901" s="24" t="s">
        <v>1640</v>
      </c>
      <c r="K901" s="24" t="s">
        <v>1628</v>
      </c>
      <c r="L901" s="24">
        <v>78</v>
      </c>
      <c r="M901" s="24">
        <v>40</v>
      </c>
      <c r="N901" s="24">
        <v>7</v>
      </c>
      <c r="O901" s="24">
        <v>546</v>
      </c>
      <c r="P901" s="24">
        <v>33</v>
      </c>
      <c r="Q901" s="24">
        <v>3120</v>
      </c>
      <c r="R901" s="24">
        <v>2574</v>
      </c>
      <c r="S901" s="24" t="s">
        <v>1629</v>
      </c>
      <c r="T901" s="24">
        <v>449</v>
      </c>
      <c r="U901" s="24" t="s">
        <v>39</v>
      </c>
      <c r="V901" s="28" t="s">
        <v>1661</v>
      </c>
      <c r="W901" s="24" t="s">
        <v>29</v>
      </c>
      <c r="X901" s="24" t="s">
        <v>30</v>
      </c>
    </row>
    <row r="902" spans="1:24" s="1" customFormat="1" x14ac:dyDescent="0.3">
      <c r="A902" s="24" t="s">
        <v>905</v>
      </c>
      <c r="B902" s="24" t="s">
        <v>24</v>
      </c>
      <c r="C902" s="24" t="s">
        <v>72</v>
      </c>
      <c r="D902" s="24" t="s">
        <v>26</v>
      </c>
      <c r="E902" s="24" t="s">
        <v>59</v>
      </c>
      <c r="F902" s="25">
        <v>44366</v>
      </c>
      <c r="G902" s="24" t="s">
        <v>1633</v>
      </c>
      <c r="H902" s="24" t="s">
        <v>1642</v>
      </c>
      <c r="I902" s="24">
        <v>2021</v>
      </c>
      <c r="J902" s="24" t="s">
        <v>1640</v>
      </c>
      <c r="K902" s="24" t="s">
        <v>1634</v>
      </c>
      <c r="L902" s="24">
        <v>81</v>
      </c>
      <c r="M902" s="24">
        <v>5</v>
      </c>
      <c r="N902" s="24">
        <v>2</v>
      </c>
      <c r="O902" s="24">
        <v>162</v>
      </c>
      <c r="P902" s="24">
        <v>3</v>
      </c>
      <c r="Q902" s="24">
        <v>405</v>
      </c>
      <c r="R902" s="24">
        <v>243</v>
      </c>
      <c r="S902" s="24" t="s">
        <v>1629</v>
      </c>
      <c r="T902" s="24">
        <v>342</v>
      </c>
      <c r="U902" s="24" t="s">
        <v>39</v>
      </c>
      <c r="V902" s="28" t="s">
        <v>1660</v>
      </c>
      <c r="W902" s="24" t="s">
        <v>46</v>
      </c>
      <c r="X902" s="24" t="s">
        <v>30</v>
      </c>
    </row>
    <row r="903" spans="1:24" s="1" customFormat="1" x14ac:dyDescent="0.3">
      <c r="A903" s="24" t="s">
        <v>668</v>
      </c>
      <c r="B903" s="24" t="s">
        <v>42</v>
      </c>
      <c r="C903" s="24" t="s">
        <v>72</v>
      </c>
      <c r="D903" s="24" t="s">
        <v>44</v>
      </c>
      <c r="E903" s="24" t="s">
        <v>38</v>
      </c>
      <c r="F903" s="25">
        <v>44367</v>
      </c>
      <c r="G903" s="24" t="s">
        <v>1635</v>
      </c>
      <c r="H903" s="24" t="s">
        <v>1642</v>
      </c>
      <c r="I903" s="24">
        <v>2021</v>
      </c>
      <c r="J903" s="24" t="s">
        <v>1640</v>
      </c>
      <c r="K903" s="24" t="s">
        <v>1634</v>
      </c>
      <c r="L903" s="24">
        <v>28</v>
      </c>
      <c r="M903" s="24">
        <v>15</v>
      </c>
      <c r="N903" s="24">
        <v>5</v>
      </c>
      <c r="O903" s="24">
        <v>140</v>
      </c>
      <c r="P903" s="24">
        <v>10</v>
      </c>
      <c r="Q903" s="24">
        <v>420</v>
      </c>
      <c r="R903" s="24">
        <v>280</v>
      </c>
      <c r="S903" s="24" t="s">
        <v>1629</v>
      </c>
      <c r="T903" s="24">
        <v>418</v>
      </c>
      <c r="U903" s="24" t="s">
        <v>39</v>
      </c>
      <c r="V903" s="28" t="s">
        <v>1661</v>
      </c>
      <c r="W903" s="24" t="s">
        <v>68</v>
      </c>
      <c r="X903" s="24" t="s">
        <v>30</v>
      </c>
    </row>
    <row r="904" spans="1:24" s="1" customFormat="1" x14ac:dyDescent="0.3">
      <c r="A904" s="24" t="s">
        <v>906</v>
      </c>
      <c r="B904" s="24" t="s">
        <v>63</v>
      </c>
      <c r="C904" s="24" t="s">
        <v>52</v>
      </c>
      <c r="D904" s="24" t="s">
        <v>37</v>
      </c>
      <c r="E904" s="24" t="s">
        <v>27</v>
      </c>
      <c r="F904" s="25">
        <v>44368</v>
      </c>
      <c r="G904" s="24" t="s">
        <v>1636</v>
      </c>
      <c r="H904" s="24" t="s">
        <v>1642</v>
      </c>
      <c r="I904" s="24">
        <v>2021</v>
      </c>
      <c r="J904" s="24" t="s">
        <v>1640</v>
      </c>
      <c r="K904" s="24" t="s">
        <v>1628</v>
      </c>
      <c r="L904" s="24">
        <v>95</v>
      </c>
      <c r="M904" s="24">
        <v>5</v>
      </c>
      <c r="N904" s="24">
        <v>2</v>
      </c>
      <c r="O904" s="24">
        <v>190</v>
      </c>
      <c r="P904" s="24">
        <v>3</v>
      </c>
      <c r="Q904" s="24">
        <v>475</v>
      </c>
      <c r="R904" s="24">
        <v>285</v>
      </c>
      <c r="S904" s="24" t="s">
        <v>1629</v>
      </c>
      <c r="T904" s="24">
        <v>239</v>
      </c>
      <c r="U904" s="24" t="s">
        <v>39</v>
      </c>
      <c r="V904" s="28" t="s">
        <v>1660</v>
      </c>
      <c r="W904" s="24" t="s">
        <v>68</v>
      </c>
      <c r="X904" s="24" t="s">
        <v>30</v>
      </c>
    </row>
    <row r="905" spans="1:24" s="1" customFormat="1" x14ac:dyDescent="0.3">
      <c r="A905" s="24" t="s">
        <v>907</v>
      </c>
      <c r="B905" s="24" t="s">
        <v>42</v>
      </c>
      <c r="C905" s="24" t="s">
        <v>43</v>
      </c>
      <c r="D905" s="24" t="s">
        <v>58</v>
      </c>
      <c r="E905" s="24" t="s">
        <v>59</v>
      </c>
      <c r="F905" s="25">
        <v>44369</v>
      </c>
      <c r="G905" s="24" t="s">
        <v>1625</v>
      </c>
      <c r="H905" s="24" t="s">
        <v>1642</v>
      </c>
      <c r="I905" s="24">
        <v>2021</v>
      </c>
      <c r="J905" s="24" t="s">
        <v>1640</v>
      </c>
      <c r="K905" s="24" t="s">
        <v>1628</v>
      </c>
      <c r="L905" s="24">
        <v>66</v>
      </c>
      <c r="M905" s="24">
        <v>10</v>
      </c>
      <c r="N905" s="24">
        <v>4</v>
      </c>
      <c r="O905" s="24">
        <v>264</v>
      </c>
      <c r="P905" s="24">
        <v>6</v>
      </c>
      <c r="Q905" s="24">
        <v>660</v>
      </c>
      <c r="R905" s="24">
        <v>396</v>
      </c>
      <c r="S905" s="24" t="s">
        <v>1629</v>
      </c>
      <c r="T905" s="24">
        <v>28</v>
      </c>
      <c r="U905" s="24" t="s">
        <v>28</v>
      </c>
      <c r="V905" s="28" t="s">
        <v>1660</v>
      </c>
      <c r="W905" s="24" t="s">
        <v>68</v>
      </c>
      <c r="X905" s="24" t="s">
        <v>47</v>
      </c>
    </row>
    <row r="906" spans="1:24" s="1" customFormat="1" x14ac:dyDescent="0.3">
      <c r="A906" s="24" t="s">
        <v>908</v>
      </c>
      <c r="B906" s="24" t="s">
        <v>32</v>
      </c>
      <c r="C906" s="24" t="s">
        <v>25</v>
      </c>
      <c r="D906" s="24" t="s">
        <v>34</v>
      </c>
      <c r="E906" s="24" t="s">
        <v>38</v>
      </c>
      <c r="F906" s="25">
        <v>44370</v>
      </c>
      <c r="G906" s="24" t="s">
        <v>1630</v>
      </c>
      <c r="H906" s="24" t="s">
        <v>1642</v>
      </c>
      <c r="I906" s="24">
        <v>2021</v>
      </c>
      <c r="J906" s="24" t="s">
        <v>1640</v>
      </c>
      <c r="K906" s="24" t="s">
        <v>1628</v>
      </c>
      <c r="L906" s="24">
        <v>36</v>
      </c>
      <c r="M906" s="24">
        <v>5</v>
      </c>
      <c r="N906" s="24">
        <v>3</v>
      </c>
      <c r="O906" s="24">
        <v>108</v>
      </c>
      <c r="P906" s="24">
        <v>2</v>
      </c>
      <c r="Q906" s="24">
        <v>180</v>
      </c>
      <c r="R906" s="24">
        <v>72</v>
      </c>
      <c r="S906" s="24" t="s">
        <v>1629</v>
      </c>
      <c r="T906" s="24">
        <v>723</v>
      </c>
      <c r="U906" s="24" t="s">
        <v>28</v>
      </c>
      <c r="V906" s="28" t="s">
        <v>1661</v>
      </c>
      <c r="W906" s="24" t="s">
        <v>68</v>
      </c>
      <c r="X906" s="24" t="s">
        <v>47</v>
      </c>
    </row>
    <row r="907" spans="1:24" s="1" customFormat="1" x14ac:dyDescent="0.3">
      <c r="A907" s="24" t="s">
        <v>909</v>
      </c>
      <c r="B907" s="24" t="s">
        <v>24</v>
      </c>
      <c r="C907" s="24" t="s">
        <v>76</v>
      </c>
      <c r="D907" s="24" t="s">
        <v>37</v>
      </c>
      <c r="E907" s="24" t="s">
        <v>59</v>
      </c>
      <c r="F907" s="25">
        <v>44371</v>
      </c>
      <c r="G907" s="24" t="s">
        <v>1631</v>
      </c>
      <c r="H907" s="24" t="s">
        <v>1642</v>
      </c>
      <c r="I907" s="24">
        <v>2021</v>
      </c>
      <c r="J907" s="24" t="s">
        <v>1640</v>
      </c>
      <c r="K907" s="24" t="s">
        <v>1628</v>
      </c>
      <c r="L907" s="24">
        <v>81</v>
      </c>
      <c r="M907" s="24">
        <v>5</v>
      </c>
      <c r="N907" s="24">
        <v>2</v>
      </c>
      <c r="O907" s="24">
        <v>162</v>
      </c>
      <c r="P907" s="24">
        <v>3</v>
      </c>
      <c r="Q907" s="24">
        <v>405</v>
      </c>
      <c r="R907" s="24">
        <v>243</v>
      </c>
      <c r="S907" s="24" t="s">
        <v>1629</v>
      </c>
      <c r="T907" s="24">
        <v>788</v>
      </c>
      <c r="U907" s="24" t="s">
        <v>28</v>
      </c>
      <c r="V907" s="28" t="s">
        <v>1660</v>
      </c>
      <c r="W907" s="24" t="s">
        <v>29</v>
      </c>
      <c r="X907" s="24" t="s">
        <v>61</v>
      </c>
    </row>
    <row r="908" spans="1:24" s="1" customFormat="1" x14ac:dyDescent="0.3">
      <c r="A908" s="24" t="s">
        <v>283</v>
      </c>
      <c r="B908" s="24" t="s">
        <v>42</v>
      </c>
      <c r="C908" s="24" t="s">
        <v>72</v>
      </c>
      <c r="D908" s="24" t="s">
        <v>34</v>
      </c>
      <c r="E908" s="24" t="s">
        <v>50</v>
      </c>
      <c r="F908" s="25">
        <v>44372</v>
      </c>
      <c r="G908" s="24" t="s">
        <v>1632</v>
      </c>
      <c r="H908" s="24" t="s">
        <v>1642</v>
      </c>
      <c r="I908" s="24">
        <v>2021</v>
      </c>
      <c r="J908" s="24" t="s">
        <v>1640</v>
      </c>
      <c r="K908" s="24" t="s">
        <v>1628</v>
      </c>
      <c r="L908" s="24">
        <v>45</v>
      </c>
      <c r="M908" s="24">
        <v>5</v>
      </c>
      <c r="N908" s="24">
        <v>3</v>
      </c>
      <c r="O908" s="24">
        <v>135</v>
      </c>
      <c r="P908" s="24">
        <v>2</v>
      </c>
      <c r="Q908" s="24">
        <v>225</v>
      </c>
      <c r="R908" s="24">
        <v>90</v>
      </c>
      <c r="S908" s="24" t="s">
        <v>1629</v>
      </c>
      <c r="T908" s="24">
        <v>636</v>
      </c>
      <c r="U908" s="24" t="s">
        <v>39</v>
      </c>
      <c r="V908" s="28" t="s">
        <v>1661</v>
      </c>
      <c r="W908" s="24" t="s">
        <v>68</v>
      </c>
      <c r="X908" s="24" t="s">
        <v>61</v>
      </c>
    </row>
    <row r="909" spans="1:24" s="1" customFormat="1" x14ac:dyDescent="0.3">
      <c r="A909" s="24" t="s">
        <v>910</v>
      </c>
      <c r="B909" s="24" t="s">
        <v>32</v>
      </c>
      <c r="C909" s="24" t="s">
        <v>70</v>
      </c>
      <c r="D909" s="24" t="s">
        <v>44</v>
      </c>
      <c r="E909" s="24" t="s">
        <v>38</v>
      </c>
      <c r="F909" s="25">
        <v>44373</v>
      </c>
      <c r="G909" s="24" t="s">
        <v>1633</v>
      </c>
      <c r="H909" s="24" t="s">
        <v>1642</v>
      </c>
      <c r="I909" s="24">
        <v>2021</v>
      </c>
      <c r="J909" s="24" t="s">
        <v>1640</v>
      </c>
      <c r="K909" s="24" t="s">
        <v>1634</v>
      </c>
      <c r="L909" s="24">
        <v>20</v>
      </c>
      <c r="M909" s="24">
        <v>15</v>
      </c>
      <c r="N909" s="24">
        <v>5</v>
      </c>
      <c r="O909" s="24">
        <v>100</v>
      </c>
      <c r="P909" s="24">
        <v>10</v>
      </c>
      <c r="Q909" s="24">
        <v>300</v>
      </c>
      <c r="R909" s="24">
        <v>200</v>
      </c>
      <c r="S909" s="24" t="s">
        <v>1629</v>
      </c>
      <c r="T909" s="24">
        <v>900</v>
      </c>
      <c r="U909" s="24" t="s">
        <v>39</v>
      </c>
      <c r="V909" s="28" t="s">
        <v>1660</v>
      </c>
      <c r="W909" s="24" t="s">
        <v>68</v>
      </c>
      <c r="X909" s="24" t="s">
        <v>30</v>
      </c>
    </row>
    <row r="910" spans="1:24" s="1" customFormat="1" x14ac:dyDescent="0.3">
      <c r="A910" s="24" t="s">
        <v>911</v>
      </c>
      <c r="B910" s="24" t="s">
        <v>63</v>
      </c>
      <c r="C910" s="24" t="s">
        <v>36</v>
      </c>
      <c r="D910" s="24" t="s">
        <v>58</v>
      </c>
      <c r="E910" s="24" t="s">
        <v>38</v>
      </c>
      <c r="F910" s="25">
        <v>44374</v>
      </c>
      <c r="G910" s="24" t="s">
        <v>1635</v>
      </c>
      <c r="H910" s="24" t="s">
        <v>1642</v>
      </c>
      <c r="I910" s="24">
        <v>2021</v>
      </c>
      <c r="J910" s="24" t="s">
        <v>1640</v>
      </c>
      <c r="K910" s="24" t="s">
        <v>1634</v>
      </c>
      <c r="L910" s="24">
        <v>15</v>
      </c>
      <c r="M910" s="24">
        <v>10</v>
      </c>
      <c r="N910" s="24">
        <v>4</v>
      </c>
      <c r="O910" s="24">
        <v>60</v>
      </c>
      <c r="P910" s="24">
        <v>6</v>
      </c>
      <c r="Q910" s="24">
        <v>150</v>
      </c>
      <c r="R910" s="24">
        <v>90</v>
      </c>
      <c r="S910" s="24" t="s">
        <v>1629</v>
      </c>
      <c r="T910" s="24">
        <v>949</v>
      </c>
      <c r="U910" s="24" t="s">
        <v>28</v>
      </c>
      <c r="V910" s="28" t="s">
        <v>1661</v>
      </c>
      <c r="W910" s="24" t="s">
        <v>46</v>
      </c>
      <c r="X910" s="24" t="s">
        <v>30</v>
      </c>
    </row>
    <row r="911" spans="1:24" s="1" customFormat="1" x14ac:dyDescent="0.3">
      <c r="A911" s="24" t="s">
        <v>912</v>
      </c>
      <c r="B911" s="24" t="s">
        <v>32</v>
      </c>
      <c r="C911" s="24" t="s">
        <v>76</v>
      </c>
      <c r="D911" s="24" t="s">
        <v>34</v>
      </c>
      <c r="E911" s="24" t="s">
        <v>27</v>
      </c>
      <c r="F911" s="25">
        <v>44375</v>
      </c>
      <c r="G911" s="24" t="s">
        <v>1636</v>
      </c>
      <c r="H911" s="24" t="s">
        <v>1642</v>
      </c>
      <c r="I911" s="24">
        <v>2021</v>
      </c>
      <c r="J911" s="24" t="s">
        <v>1640</v>
      </c>
      <c r="K911" s="24" t="s">
        <v>1628</v>
      </c>
      <c r="L911" s="24">
        <v>35</v>
      </c>
      <c r="M911" s="24">
        <v>5</v>
      </c>
      <c r="N911" s="24">
        <v>3</v>
      </c>
      <c r="O911" s="24">
        <v>105</v>
      </c>
      <c r="P911" s="24">
        <v>2</v>
      </c>
      <c r="Q911" s="24">
        <v>175</v>
      </c>
      <c r="R911" s="24">
        <v>70</v>
      </c>
      <c r="S911" s="24" t="s">
        <v>1629</v>
      </c>
      <c r="T911" s="24">
        <v>635</v>
      </c>
      <c r="U911" s="24" t="s">
        <v>28</v>
      </c>
      <c r="V911" s="28" t="s">
        <v>1661</v>
      </c>
      <c r="W911" s="24" t="s">
        <v>40</v>
      </c>
      <c r="X911" s="24" t="s">
        <v>30</v>
      </c>
    </row>
    <row r="912" spans="1:24" s="1" customFormat="1" x14ac:dyDescent="0.3">
      <c r="A912" s="24" t="s">
        <v>913</v>
      </c>
      <c r="B912" s="24" t="s">
        <v>24</v>
      </c>
      <c r="C912" s="24" t="s">
        <v>25</v>
      </c>
      <c r="D912" s="24" t="s">
        <v>58</v>
      </c>
      <c r="E912" s="24" t="s">
        <v>38</v>
      </c>
      <c r="F912" s="25">
        <v>44376</v>
      </c>
      <c r="G912" s="24" t="s">
        <v>1625</v>
      </c>
      <c r="H912" s="24" t="s">
        <v>1642</v>
      </c>
      <c r="I912" s="24">
        <v>2021</v>
      </c>
      <c r="J912" s="24" t="s">
        <v>1640</v>
      </c>
      <c r="K912" s="24" t="s">
        <v>1628</v>
      </c>
      <c r="L912" s="24">
        <v>77</v>
      </c>
      <c r="M912" s="24">
        <v>10</v>
      </c>
      <c r="N912" s="24">
        <v>4</v>
      </c>
      <c r="O912" s="24">
        <v>308</v>
      </c>
      <c r="P912" s="24">
        <v>6</v>
      </c>
      <c r="Q912" s="24">
        <v>770</v>
      </c>
      <c r="R912" s="24">
        <v>462</v>
      </c>
      <c r="S912" s="24" t="s">
        <v>1629</v>
      </c>
      <c r="T912" s="24">
        <v>764</v>
      </c>
      <c r="U912" s="24" t="s">
        <v>39</v>
      </c>
      <c r="V912" s="28" t="s">
        <v>1660</v>
      </c>
      <c r="W912" s="24" t="s">
        <v>46</v>
      </c>
      <c r="X912" s="24" t="s">
        <v>47</v>
      </c>
    </row>
    <row r="913" spans="1:24" s="1" customFormat="1" x14ac:dyDescent="0.3">
      <c r="A913" s="24" t="s">
        <v>914</v>
      </c>
      <c r="B913" s="24" t="s">
        <v>32</v>
      </c>
      <c r="C913" s="24" t="s">
        <v>25</v>
      </c>
      <c r="D913" s="24" t="s">
        <v>34</v>
      </c>
      <c r="E913" s="24" t="s">
        <v>50</v>
      </c>
      <c r="F913" s="25">
        <v>44377</v>
      </c>
      <c r="G913" s="24" t="s">
        <v>1630</v>
      </c>
      <c r="H913" s="24" t="s">
        <v>1642</v>
      </c>
      <c r="I913" s="24">
        <v>2021</v>
      </c>
      <c r="J913" s="24" t="s">
        <v>1640</v>
      </c>
      <c r="K913" s="24" t="s">
        <v>1628</v>
      </c>
      <c r="L913" s="24">
        <v>26</v>
      </c>
      <c r="M913" s="24">
        <v>5</v>
      </c>
      <c r="N913" s="24">
        <v>3</v>
      </c>
      <c r="O913" s="24">
        <v>78</v>
      </c>
      <c r="P913" s="24">
        <v>2</v>
      </c>
      <c r="Q913" s="24">
        <v>130</v>
      </c>
      <c r="R913" s="24">
        <v>52</v>
      </c>
      <c r="S913" s="24" t="s">
        <v>1629</v>
      </c>
      <c r="T913" s="24">
        <v>918</v>
      </c>
      <c r="U913" s="24" t="s">
        <v>28</v>
      </c>
      <c r="V913" s="28" t="s">
        <v>1661</v>
      </c>
      <c r="W913" s="24" t="s">
        <v>29</v>
      </c>
      <c r="X913" s="24" t="s">
        <v>61</v>
      </c>
    </row>
    <row r="914" spans="1:24" s="1" customFormat="1" x14ac:dyDescent="0.3">
      <c r="A914" s="24" t="s">
        <v>915</v>
      </c>
      <c r="B914" s="24" t="s">
        <v>24</v>
      </c>
      <c r="C914" s="24" t="s">
        <v>54</v>
      </c>
      <c r="D914" s="24" t="s">
        <v>34</v>
      </c>
      <c r="E914" s="24" t="s">
        <v>27</v>
      </c>
      <c r="F914" s="25">
        <v>44378</v>
      </c>
      <c r="G914" s="24" t="s">
        <v>1631</v>
      </c>
      <c r="H914" s="24" t="s">
        <v>1643</v>
      </c>
      <c r="I914" s="24">
        <v>2021</v>
      </c>
      <c r="J914" s="24" t="s">
        <v>1644</v>
      </c>
      <c r="K914" s="24" t="s">
        <v>1628</v>
      </c>
      <c r="L914" s="24">
        <v>21</v>
      </c>
      <c r="M914" s="24">
        <v>5</v>
      </c>
      <c r="N914" s="24">
        <v>3</v>
      </c>
      <c r="O914" s="24">
        <v>63</v>
      </c>
      <c r="P914" s="24">
        <v>2</v>
      </c>
      <c r="Q914" s="24">
        <v>105</v>
      </c>
      <c r="R914" s="24">
        <v>42</v>
      </c>
      <c r="S914" s="24" t="s">
        <v>1629</v>
      </c>
      <c r="T914" s="24">
        <v>466</v>
      </c>
      <c r="U914" s="24" t="s">
        <v>28</v>
      </c>
      <c r="V914" s="28" t="s">
        <v>1660</v>
      </c>
      <c r="W914" s="24" t="s">
        <v>68</v>
      </c>
      <c r="X914" s="24" t="s">
        <v>30</v>
      </c>
    </row>
    <row r="915" spans="1:24" s="1" customFormat="1" x14ac:dyDescent="0.3">
      <c r="A915" s="24" t="s">
        <v>588</v>
      </c>
      <c r="B915" s="24" t="s">
        <v>63</v>
      </c>
      <c r="C915" s="24" t="s">
        <v>54</v>
      </c>
      <c r="D915" s="24" t="s">
        <v>37</v>
      </c>
      <c r="E915" s="24" t="s">
        <v>50</v>
      </c>
      <c r="F915" s="25">
        <v>44379</v>
      </c>
      <c r="G915" s="24" t="s">
        <v>1632</v>
      </c>
      <c r="H915" s="24" t="s">
        <v>1643</v>
      </c>
      <c r="I915" s="24">
        <v>2021</v>
      </c>
      <c r="J915" s="24" t="s">
        <v>1644</v>
      </c>
      <c r="K915" s="24" t="s">
        <v>1628</v>
      </c>
      <c r="L915" s="24">
        <v>56</v>
      </c>
      <c r="M915" s="24">
        <v>5</v>
      </c>
      <c r="N915" s="24">
        <v>2</v>
      </c>
      <c r="O915" s="24">
        <v>112</v>
      </c>
      <c r="P915" s="24">
        <v>3</v>
      </c>
      <c r="Q915" s="24">
        <v>280</v>
      </c>
      <c r="R915" s="24">
        <v>168</v>
      </c>
      <c r="S915" s="24" t="s">
        <v>1629</v>
      </c>
      <c r="T915" s="24">
        <v>85</v>
      </c>
      <c r="U915" s="24" t="s">
        <v>28</v>
      </c>
      <c r="V915" s="28" t="s">
        <v>1661</v>
      </c>
      <c r="W915" s="24" t="s">
        <v>29</v>
      </c>
      <c r="X915" s="24" t="s">
        <v>30</v>
      </c>
    </row>
    <row r="916" spans="1:24" s="1" customFormat="1" x14ac:dyDescent="0.3">
      <c r="A916" s="24" t="s">
        <v>916</v>
      </c>
      <c r="B916" s="24" t="s">
        <v>42</v>
      </c>
      <c r="C916" s="24" t="s">
        <v>25</v>
      </c>
      <c r="D916" s="24" t="s">
        <v>37</v>
      </c>
      <c r="E916" s="24" t="s">
        <v>50</v>
      </c>
      <c r="F916" s="25">
        <v>44380</v>
      </c>
      <c r="G916" s="24" t="s">
        <v>1633</v>
      </c>
      <c r="H916" s="24" t="s">
        <v>1643</v>
      </c>
      <c r="I916" s="24">
        <v>2021</v>
      </c>
      <c r="J916" s="24" t="s">
        <v>1644</v>
      </c>
      <c r="K916" s="24" t="s">
        <v>1634</v>
      </c>
      <c r="L916" s="24">
        <v>15</v>
      </c>
      <c r="M916" s="24">
        <v>5</v>
      </c>
      <c r="N916" s="24">
        <v>2</v>
      </c>
      <c r="O916" s="24">
        <v>30</v>
      </c>
      <c r="P916" s="24">
        <v>3</v>
      </c>
      <c r="Q916" s="24">
        <v>75</v>
      </c>
      <c r="R916" s="24">
        <v>45</v>
      </c>
      <c r="S916" s="24" t="s">
        <v>1629</v>
      </c>
      <c r="T916" s="24">
        <v>499</v>
      </c>
      <c r="U916" s="24" t="s">
        <v>28</v>
      </c>
      <c r="V916" s="28" t="s">
        <v>1661</v>
      </c>
      <c r="W916" s="24" t="s">
        <v>68</v>
      </c>
      <c r="X916" s="24" t="s">
        <v>30</v>
      </c>
    </row>
    <row r="917" spans="1:24" s="1" customFormat="1" x14ac:dyDescent="0.3">
      <c r="A917" s="24" t="s">
        <v>917</v>
      </c>
      <c r="B917" s="24" t="s">
        <v>32</v>
      </c>
      <c r="C917" s="24" t="s">
        <v>76</v>
      </c>
      <c r="D917" s="24" t="s">
        <v>37</v>
      </c>
      <c r="E917" s="24" t="s">
        <v>55</v>
      </c>
      <c r="F917" s="25">
        <v>44381</v>
      </c>
      <c r="G917" s="24" t="s">
        <v>1635</v>
      </c>
      <c r="H917" s="24" t="s">
        <v>1643</v>
      </c>
      <c r="I917" s="24">
        <v>2021</v>
      </c>
      <c r="J917" s="24" t="s">
        <v>1644</v>
      </c>
      <c r="K917" s="24" t="s">
        <v>1634</v>
      </c>
      <c r="L917" s="24">
        <v>47</v>
      </c>
      <c r="M917" s="24">
        <v>5</v>
      </c>
      <c r="N917" s="24">
        <v>2</v>
      </c>
      <c r="O917" s="24">
        <v>94</v>
      </c>
      <c r="P917" s="24">
        <v>3</v>
      </c>
      <c r="Q917" s="24">
        <v>235</v>
      </c>
      <c r="R917" s="24">
        <v>141</v>
      </c>
      <c r="S917" s="24" t="s">
        <v>1629</v>
      </c>
      <c r="T917" s="24">
        <v>524</v>
      </c>
      <c r="U917" s="24" t="s">
        <v>39</v>
      </c>
      <c r="V917" s="28" t="s">
        <v>1660</v>
      </c>
      <c r="W917" s="24" t="s">
        <v>29</v>
      </c>
      <c r="X917" s="24" t="s">
        <v>30</v>
      </c>
    </row>
    <row r="918" spans="1:24" s="1" customFormat="1" x14ac:dyDescent="0.3">
      <c r="A918" s="24" t="s">
        <v>918</v>
      </c>
      <c r="B918" s="24" t="s">
        <v>24</v>
      </c>
      <c r="C918" s="24" t="s">
        <v>43</v>
      </c>
      <c r="D918" s="24" t="s">
        <v>44</v>
      </c>
      <c r="E918" s="24" t="s">
        <v>38</v>
      </c>
      <c r="F918" s="25">
        <v>44382</v>
      </c>
      <c r="G918" s="24" t="s">
        <v>1636</v>
      </c>
      <c r="H918" s="24" t="s">
        <v>1643</v>
      </c>
      <c r="I918" s="24">
        <v>2021</v>
      </c>
      <c r="J918" s="24" t="s">
        <v>1644</v>
      </c>
      <c r="K918" s="24" t="s">
        <v>1628</v>
      </c>
      <c r="L918" s="24">
        <v>49</v>
      </c>
      <c r="M918" s="24">
        <v>15</v>
      </c>
      <c r="N918" s="24">
        <v>5</v>
      </c>
      <c r="O918" s="24">
        <v>245</v>
      </c>
      <c r="P918" s="24">
        <v>10</v>
      </c>
      <c r="Q918" s="24">
        <v>735</v>
      </c>
      <c r="R918" s="24">
        <v>490</v>
      </c>
      <c r="S918" s="24" t="s">
        <v>1629</v>
      </c>
      <c r="T918" s="24">
        <v>20</v>
      </c>
      <c r="U918" s="24" t="s">
        <v>28</v>
      </c>
      <c r="V918" s="28" t="s">
        <v>1660</v>
      </c>
      <c r="W918" s="24" t="s">
        <v>40</v>
      </c>
      <c r="X918" s="24" t="s">
        <v>30</v>
      </c>
    </row>
    <row r="919" spans="1:24" s="1" customFormat="1" x14ac:dyDescent="0.3">
      <c r="A919" s="24" t="s">
        <v>919</v>
      </c>
      <c r="B919" s="24" t="s">
        <v>24</v>
      </c>
      <c r="C919" s="24" t="s">
        <v>72</v>
      </c>
      <c r="D919" s="24" t="s">
        <v>44</v>
      </c>
      <c r="E919" s="24" t="s">
        <v>27</v>
      </c>
      <c r="F919" s="25">
        <v>44383</v>
      </c>
      <c r="G919" s="24" t="s">
        <v>1625</v>
      </c>
      <c r="H919" s="24" t="s">
        <v>1643</v>
      </c>
      <c r="I919" s="24">
        <v>2021</v>
      </c>
      <c r="J919" s="24" t="s">
        <v>1644</v>
      </c>
      <c r="K919" s="24" t="s">
        <v>1628</v>
      </c>
      <c r="L919" s="24">
        <v>46</v>
      </c>
      <c r="M919" s="24">
        <v>15</v>
      </c>
      <c r="N919" s="24">
        <v>5</v>
      </c>
      <c r="O919" s="24">
        <v>230</v>
      </c>
      <c r="P919" s="24">
        <v>10</v>
      </c>
      <c r="Q919" s="24">
        <v>690</v>
      </c>
      <c r="R919" s="24">
        <v>460</v>
      </c>
      <c r="S919" s="24" t="s">
        <v>1629</v>
      </c>
      <c r="T919" s="24">
        <v>713</v>
      </c>
      <c r="U919" s="24" t="s">
        <v>39</v>
      </c>
      <c r="V919" s="28" t="s">
        <v>1660</v>
      </c>
      <c r="W919" s="24" t="s">
        <v>46</v>
      </c>
      <c r="X919" s="24" t="s">
        <v>47</v>
      </c>
    </row>
    <row r="920" spans="1:24" s="1" customFormat="1" x14ac:dyDescent="0.3">
      <c r="A920" s="24" t="s">
        <v>920</v>
      </c>
      <c r="B920" s="24" t="s">
        <v>32</v>
      </c>
      <c r="C920" s="24" t="s">
        <v>33</v>
      </c>
      <c r="D920" s="24" t="s">
        <v>37</v>
      </c>
      <c r="E920" s="24" t="s">
        <v>59</v>
      </c>
      <c r="F920" s="25">
        <v>44384</v>
      </c>
      <c r="G920" s="24" t="s">
        <v>1630</v>
      </c>
      <c r="H920" s="24" t="s">
        <v>1643</v>
      </c>
      <c r="I920" s="24">
        <v>2021</v>
      </c>
      <c r="J920" s="24" t="s">
        <v>1644</v>
      </c>
      <c r="K920" s="24" t="s">
        <v>1628</v>
      </c>
      <c r="L920" s="24">
        <v>56</v>
      </c>
      <c r="M920" s="24">
        <v>5</v>
      </c>
      <c r="N920" s="24">
        <v>2</v>
      </c>
      <c r="O920" s="24">
        <v>112</v>
      </c>
      <c r="P920" s="24">
        <v>3</v>
      </c>
      <c r="Q920" s="24">
        <v>280</v>
      </c>
      <c r="R920" s="24">
        <v>168</v>
      </c>
      <c r="S920" s="24" t="s">
        <v>1629</v>
      </c>
      <c r="T920" s="24">
        <v>632</v>
      </c>
      <c r="U920" s="24" t="s">
        <v>28</v>
      </c>
      <c r="V920" s="28" t="s">
        <v>1660</v>
      </c>
      <c r="W920" s="24" t="s">
        <v>46</v>
      </c>
      <c r="X920" s="24" t="s">
        <v>61</v>
      </c>
    </row>
    <row r="921" spans="1:24" s="1" customFormat="1" x14ac:dyDescent="0.3">
      <c r="A921" s="24" t="s">
        <v>921</v>
      </c>
      <c r="B921" s="24" t="s">
        <v>32</v>
      </c>
      <c r="C921" s="24" t="s">
        <v>43</v>
      </c>
      <c r="D921" s="24" t="s">
        <v>49</v>
      </c>
      <c r="E921" s="24" t="s">
        <v>50</v>
      </c>
      <c r="F921" s="25">
        <v>44385</v>
      </c>
      <c r="G921" s="24" t="s">
        <v>1631</v>
      </c>
      <c r="H921" s="24" t="s">
        <v>1643</v>
      </c>
      <c r="I921" s="24">
        <v>2021</v>
      </c>
      <c r="J921" s="24" t="s">
        <v>1644</v>
      </c>
      <c r="K921" s="24" t="s">
        <v>1628</v>
      </c>
      <c r="L921" s="24">
        <v>73</v>
      </c>
      <c r="M921" s="24">
        <v>40</v>
      </c>
      <c r="N921" s="24">
        <v>7</v>
      </c>
      <c r="O921" s="24">
        <v>511</v>
      </c>
      <c r="P921" s="24">
        <v>33</v>
      </c>
      <c r="Q921" s="24">
        <v>2920</v>
      </c>
      <c r="R921" s="24">
        <v>2409</v>
      </c>
      <c r="S921" s="24" t="s">
        <v>1629</v>
      </c>
      <c r="T921" s="24">
        <v>608</v>
      </c>
      <c r="U921" s="24" t="s">
        <v>28</v>
      </c>
      <c r="V921" s="28" t="s">
        <v>1660</v>
      </c>
      <c r="W921" s="24" t="s">
        <v>68</v>
      </c>
      <c r="X921" s="24" t="s">
        <v>30</v>
      </c>
    </row>
    <row r="922" spans="1:24" s="1" customFormat="1" x14ac:dyDescent="0.3">
      <c r="A922" s="24" t="s">
        <v>181</v>
      </c>
      <c r="B922" s="24" t="s">
        <v>42</v>
      </c>
      <c r="C922" s="24" t="s">
        <v>25</v>
      </c>
      <c r="D922" s="24" t="s">
        <v>66</v>
      </c>
      <c r="E922" s="24" t="s">
        <v>27</v>
      </c>
      <c r="F922" s="25">
        <v>44386</v>
      </c>
      <c r="G922" s="24" t="s">
        <v>1632</v>
      </c>
      <c r="H922" s="24" t="s">
        <v>1643</v>
      </c>
      <c r="I922" s="24">
        <v>2021</v>
      </c>
      <c r="J922" s="24" t="s">
        <v>1644</v>
      </c>
      <c r="K922" s="24" t="s">
        <v>1628</v>
      </c>
      <c r="L922" s="24">
        <v>21</v>
      </c>
      <c r="M922" s="24">
        <v>25</v>
      </c>
      <c r="N922" s="24">
        <v>10</v>
      </c>
      <c r="O922" s="24">
        <v>210</v>
      </c>
      <c r="P922" s="24">
        <v>15</v>
      </c>
      <c r="Q922" s="24">
        <v>525</v>
      </c>
      <c r="R922" s="24">
        <v>315</v>
      </c>
      <c r="S922" s="24" t="s">
        <v>1629</v>
      </c>
      <c r="T922" s="24">
        <v>89</v>
      </c>
      <c r="U922" s="24" t="s">
        <v>39</v>
      </c>
      <c r="V922" s="28" t="s">
        <v>1661</v>
      </c>
      <c r="W922" s="24" t="s">
        <v>46</v>
      </c>
      <c r="X922" s="24" t="s">
        <v>61</v>
      </c>
    </row>
    <row r="923" spans="1:24" s="1" customFormat="1" x14ac:dyDescent="0.3">
      <c r="A923" s="24" t="s">
        <v>922</v>
      </c>
      <c r="B923" s="24" t="s">
        <v>42</v>
      </c>
      <c r="C923" s="24" t="s">
        <v>43</v>
      </c>
      <c r="D923" s="24" t="s">
        <v>44</v>
      </c>
      <c r="E923" s="24" t="s">
        <v>55</v>
      </c>
      <c r="F923" s="25">
        <v>44387</v>
      </c>
      <c r="G923" s="24" t="s">
        <v>1633</v>
      </c>
      <c r="H923" s="24" t="s">
        <v>1643</v>
      </c>
      <c r="I923" s="24">
        <v>2021</v>
      </c>
      <c r="J923" s="24" t="s">
        <v>1644</v>
      </c>
      <c r="K923" s="24" t="s">
        <v>1634</v>
      </c>
      <c r="L923" s="24">
        <v>51</v>
      </c>
      <c r="M923" s="24">
        <v>15</v>
      </c>
      <c r="N923" s="24">
        <v>5</v>
      </c>
      <c r="O923" s="24">
        <v>255</v>
      </c>
      <c r="P923" s="24">
        <v>10</v>
      </c>
      <c r="Q923" s="24">
        <v>765</v>
      </c>
      <c r="R923" s="24">
        <v>510</v>
      </c>
      <c r="S923" s="24" t="s">
        <v>1629</v>
      </c>
      <c r="T923" s="24">
        <v>236</v>
      </c>
      <c r="U923" s="24" t="s">
        <v>28</v>
      </c>
      <c r="V923" s="28" t="s">
        <v>1661</v>
      </c>
      <c r="W923" s="24" t="s">
        <v>68</v>
      </c>
      <c r="X923" s="24" t="s">
        <v>30</v>
      </c>
    </row>
    <row r="924" spans="1:24" s="1" customFormat="1" x14ac:dyDescent="0.3">
      <c r="A924" s="24" t="s">
        <v>451</v>
      </c>
      <c r="B924" s="24" t="s">
        <v>42</v>
      </c>
      <c r="C924" s="24" t="s">
        <v>76</v>
      </c>
      <c r="D924" s="24" t="s">
        <v>34</v>
      </c>
      <c r="E924" s="24" t="s">
        <v>55</v>
      </c>
      <c r="F924" s="25">
        <v>44388</v>
      </c>
      <c r="G924" s="24" t="s">
        <v>1635</v>
      </c>
      <c r="H924" s="24" t="s">
        <v>1643</v>
      </c>
      <c r="I924" s="24">
        <v>2021</v>
      </c>
      <c r="J924" s="24" t="s">
        <v>1644</v>
      </c>
      <c r="K924" s="24" t="s">
        <v>1634</v>
      </c>
      <c r="L924" s="24">
        <v>42</v>
      </c>
      <c r="M924" s="24">
        <v>5</v>
      </c>
      <c r="N924" s="24">
        <v>3</v>
      </c>
      <c r="O924" s="24">
        <v>126</v>
      </c>
      <c r="P924" s="24">
        <v>2</v>
      </c>
      <c r="Q924" s="24">
        <v>210</v>
      </c>
      <c r="R924" s="24">
        <v>84</v>
      </c>
      <c r="S924" s="24" t="s">
        <v>1629</v>
      </c>
      <c r="T924" s="24">
        <v>883</v>
      </c>
      <c r="U924" s="24" t="s">
        <v>28</v>
      </c>
      <c r="V924" s="28" t="s">
        <v>1661</v>
      </c>
      <c r="W924" s="24" t="s">
        <v>46</v>
      </c>
      <c r="X924" s="24" t="s">
        <v>47</v>
      </c>
    </row>
    <row r="925" spans="1:24" s="1" customFormat="1" x14ac:dyDescent="0.3">
      <c r="A925" s="24" t="s">
        <v>923</v>
      </c>
      <c r="B925" s="24" t="s">
        <v>42</v>
      </c>
      <c r="C925" s="24" t="s">
        <v>70</v>
      </c>
      <c r="D925" s="24" t="s">
        <v>37</v>
      </c>
      <c r="E925" s="24" t="s">
        <v>50</v>
      </c>
      <c r="F925" s="25">
        <v>44389</v>
      </c>
      <c r="G925" s="24" t="s">
        <v>1636</v>
      </c>
      <c r="H925" s="24" t="s">
        <v>1643</v>
      </c>
      <c r="I925" s="24">
        <v>2021</v>
      </c>
      <c r="J925" s="24" t="s">
        <v>1644</v>
      </c>
      <c r="K925" s="24" t="s">
        <v>1628</v>
      </c>
      <c r="L925" s="24">
        <v>14</v>
      </c>
      <c r="M925" s="24">
        <v>5</v>
      </c>
      <c r="N925" s="24">
        <v>2</v>
      </c>
      <c r="O925" s="24">
        <v>28</v>
      </c>
      <c r="P925" s="24">
        <v>3</v>
      </c>
      <c r="Q925" s="24">
        <v>70</v>
      </c>
      <c r="R925" s="24">
        <v>42</v>
      </c>
      <c r="S925" s="24" t="s">
        <v>1629</v>
      </c>
      <c r="T925" s="24">
        <v>830</v>
      </c>
      <c r="U925" s="24" t="s">
        <v>39</v>
      </c>
      <c r="V925" s="28" t="s">
        <v>1660</v>
      </c>
      <c r="W925" s="24" t="s">
        <v>46</v>
      </c>
      <c r="X925" s="24" t="s">
        <v>61</v>
      </c>
    </row>
    <row r="926" spans="1:24" s="1" customFormat="1" x14ac:dyDescent="0.3">
      <c r="A926" s="24" t="s">
        <v>718</v>
      </c>
      <c r="B926" s="24" t="s">
        <v>24</v>
      </c>
      <c r="C926" s="24" t="s">
        <v>52</v>
      </c>
      <c r="D926" s="24" t="s">
        <v>58</v>
      </c>
      <c r="E926" s="24" t="s">
        <v>27</v>
      </c>
      <c r="F926" s="25">
        <v>44390</v>
      </c>
      <c r="G926" s="24" t="s">
        <v>1625</v>
      </c>
      <c r="H926" s="24" t="s">
        <v>1643</v>
      </c>
      <c r="I926" s="24">
        <v>2021</v>
      </c>
      <c r="J926" s="24" t="s">
        <v>1644</v>
      </c>
      <c r="K926" s="24" t="s">
        <v>1628</v>
      </c>
      <c r="L926" s="24">
        <v>98</v>
      </c>
      <c r="M926" s="24">
        <v>10</v>
      </c>
      <c r="N926" s="24">
        <v>4</v>
      </c>
      <c r="O926" s="24">
        <v>392</v>
      </c>
      <c r="P926" s="24">
        <v>6</v>
      </c>
      <c r="Q926" s="24">
        <v>980</v>
      </c>
      <c r="R926" s="24">
        <v>588</v>
      </c>
      <c r="S926" s="24" t="s">
        <v>1629</v>
      </c>
      <c r="T926" s="24">
        <v>527</v>
      </c>
      <c r="U926" s="24" t="s">
        <v>39</v>
      </c>
      <c r="V926" s="28" t="s">
        <v>1660</v>
      </c>
      <c r="W926" s="24" t="s">
        <v>40</v>
      </c>
      <c r="X926" s="24" t="s">
        <v>30</v>
      </c>
    </row>
    <row r="927" spans="1:24" s="1" customFormat="1" x14ac:dyDescent="0.3">
      <c r="A927" s="24" t="s">
        <v>924</v>
      </c>
      <c r="B927" s="24" t="s">
        <v>24</v>
      </c>
      <c r="C927" s="24" t="s">
        <v>72</v>
      </c>
      <c r="D927" s="24" t="s">
        <v>66</v>
      </c>
      <c r="E927" s="24" t="s">
        <v>38</v>
      </c>
      <c r="F927" s="25">
        <v>44391</v>
      </c>
      <c r="G927" s="24" t="s">
        <v>1630</v>
      </c>
      <c r="H927" s="24" t="s">
        <v>1643</v>
      </c>
      <c r="I927" s="24">
        <v>2021</v>
      </c>
      <c r="J927" s="24" t="s">
        <v>1644</v>
      </c>
      <c r="K927" s="24" t="s">
        <v>1628</v>
      </c>
      <c r="L927" s="24">
        <v>47</v>
      </c>
      <c r="M927" s="24">
        <v>25</v>
      </c>
      <c r="N927" s="24">
        <v>10</v>
      </c>
      <c r="O927" s="24">
        <v>470</v>
      </c>
      <c r="P927" s="24">
        <v>15</v>
      </c>
      <c r="Q927" s="24">
        <v>1175</v>
      </c>
      <c r="R927" s="24">
        <v>705</v>
      </c>
      <c r="S927" s="24" t="s">
        <v>1629</v>
      </c>
      <c r="T927" s="24">
        <v>570</v>
      </c>
      <c r="U927" s="24" t="s">
        <v>39</v>
      </c>
      <c r="V927" s="28" t="s">
        <v>1660</v>
      </c>
      <c r="W927" s="24" t="s">
        <v>68</v>
      </c>
      <c r="X927" s="24" t="s">
        <v>30</v>
      </c>
    </row>
    <row r="928" spans="1:24" s="1" customFormat="1" x14ac:dyDescent="0.3">
      <c r="A928" s="24" t="s">
        <v>925</v>
      </c>
      <c r="B928" s="24" t="s">
        <v>32</v>
      </c>
      <c r="C928" s="24" t="s">
        <v>52</v>
      </c>
      <c r="D928" s="24" t="s">
        <v>44</v>
      </c>
      <c r="E928" s="24" t="s">
        <v>50</v>
      </c>
      <c r="F928" s="25">
        <v>44392</v>
      </c>
      <c r="G928" s="24" t="s">
        <v>1631</v>
      </c>
      <c r="H928" s="24" t="s">
        <v>1643</v>
      </c>
      <c r="I928" s="24">
        <v>2021</v>
      </c>
      <c r="J928" s="24" t="s">
        <v>1644</v>
      </c>
      <c r="K928" s="24" t="s">
        <v>1628</v>
      </c>
      <c r="L928" s="24">
        <v>39</v>
      </c>
      <c r="M928" s="24">
        <v>15</v>
      </c>
      <c r="N928" s="24">
        <v>5</v>
      </c>
      <c r="O928" s="24">
        <v>195</v>
      </c>
      <c r="P928" s="24">
        <v>10</v>
      </c>
      <c r="Q928" s="24">
        <v>585</v>
      </c>
      <c r="R928" s="24">
        <v>390</v>
      </c>
      <c r="S928" s="24" t="s">
        <v>1629</v>
      </c>
      <c r="T928" s="24">
        <v>519</v>
      </c>
      <c r="U928" s="24" t="s">
        <v>39</v>
      </c>
      <c r="V928" s="28" t="s">
        <v>1660</v>
      </c>
      <c r="W928" s="24" t="s">
        <v>46</v>
      </c>
      <c r="X928" s="24" t="s">
        <v>30</v>
      </c>
    </row>
    <row r="929" spans="1:24" s="1" customFormat="1" x14ac:dyDescent="0.3">
      <c r="A929" s="24" t="s">
        <v>926</v>
      </c>
      <c r="B929" s="24" t="s">
        <v>63</v>
      </c>
      <c r="C929" s="24" t="s">
        <v>70</v>
      </c>
      <c r="D929" s="24" t="s">
        <v>66</v>
      </c>
      <c r="E929" s="24" t="s">
        <v>55</v>
      </c>
      <c r="F929" s="25">
        <v>44393</v>
      </c>
      <c r="G929" s="24" t="s">
        <v>1632</v>
      </c>
      <c r="H929" s="24" t="s">
        <v>1643</v>
      </c>
      <c r="I929" s="24">
        <v>2021</v>
      </c>
      <c r="J929" s="24" t="s">
        <v>1644</v>
      </c>
      <c r="K929" s="24" t="s">
        <v>1628</v>
      </c>
      <c r="L929" s="24">
        <v>75</v>
      </c>
      <c r="M929" s="24">
        <v>25</v>
      </c>
      <c r="N929" s="24">
        <v>10</v>
      </c>
      <c r="O929" s="24">
        <v>750</v>
      </c>
      <c r="P929" s="24">
        <v>15</v>
      </c>
      <c r="Q929" s="24">
        <v>1875</v>
      </c>
      <c r="R929" s="24">
        <v>1125</v>
      </c>
      <c r="S929" s="24" t="s">
        <v>1629</v>
      </c>
      <c r="T929" s="24">
        <v>789</v>
      </c>
      <c r="U929" s="24" t="s">
        <v>39</v>
      </c>
      <c r="V929" s="28" t="s">
        <v>1661</v>
      </c>
      <c r="W929" s="24" t="s">
        <v>68</v>
      </c>
      <c r="X929" s="24" t="s">
        <v>30</v>
      </c>
    </row>
    <row r="930" spans="1:24" s="1" customFormat="1" x14ac:dyDescent="0.3">
      <c r="A930" s="24" t="s">
        <v>927</v>
      </c>
      <c r="B930" s="24" t="s">
        <v>32</v>
      </c>
      <c r="C930" s="24" t="s">
        <v>52</v>
      </c>
      <c r="D930" s="24" t="s">
        <v>44</v>
      </c>
      <c r="E930" s="24" t="s">
        <v>55</v>
      </c>
      <c r="F930" s="25">
        <v>44394</v>
      </c>
      <c r="G930" s="24" t="s">
        <v>1633</v>
      </c>
      <c r="H930" s="24" t="s">
        <v>1643</v>
      </c>
      <c r="I930" s="24">
        <v>2021</v>
      </c>
      <c r="J930" s="24" t="s">
        <v>1644</v>
      </c>
      <c r="K930" s="24" t="s">
        <v>1634</v>
      </c>
      <c r="L930" s="24">
        <v>40</v>
      </c>
      <c r="M930" s="24">
        <v>15</v>
      </c>
      <c r="N930" s="24">
        <v>5</v>
      </c>
      <c r="O930" s="24">
        <v>200</v>
      </c>
      <c r="P930" s="24">
        <v>10</v>
      </c>
      <c r="Q930" s="24">
        <v>600</v>
      </c>
      <c r="R930" s="24">
        <v>400</v>
      </c>
      <c r="S930" s="24" t="s">
        <v>1629</v>
      </c>
      <c r="T930" s="24">
        <v>382</v>
      </c>
      <c r="U930" s="24" t="s">
        <v>39</v>
      </c>
      <c r="V930" s="28" t="s">
        <v>1660</v>
      </c>
      <c r="W930" s="24" t="s">
        <v>68</v>
      </c>
      <c r="X930" s="24" t="s">
        <v>47</v>
      </c>
    </row>
    <row r="931" spans="1:24" s="1" customFormat="1" x14ac:dyDescent="0.3">
      <c r="A931" s="24" t="s">
        <v>928</v>
      </c>
      <c r="B931" s="24" t="s">
        <v>24</v>
      </c>
      <c r="C931" s="24" t="s">
        <v>36</v>
      </c>
      <c r="D931" s="24" t="s">
        <v>37</v>
      </c>
      <c r="E931" s="24" t="s">
        <v>38</v>
      </c>
      <c r="F931" s="25">
        <v>44395</v>
      </c>
      <c r="G931" s="24" t="s">
        <v>1635</v>
      </c>
      <c r="H931" s="24" t="s">
        <v>1643</v>
      </c>
      <c r="I931" s="24">
        <v>2021</v>
      </c>
      <c r="J931" s="24" t="s">
        <v>1644</v>
      </c>
      <c r="K931" s="24" t="s">
        <v>1634</v>
      </c>
      <c r="L931" s="24">
        <v>39</v>
      </c>
      <c r="M931" s="24">
        <v>5</v>
      </c>
      <c r="N931" s="24">
        <v>2</v>
      </c>
      <c r="O931" s="24">
        <v>78</v>
      </c>
      <c r="P931" s="24">
        <v>3</v>
      </c>
      <c r="Q931" s="24">
        <v>195</v>
      </c>
      <c r="R931" s="24">
        <v>117</v>
      </c>
      <c r="S931" s="24" t="s">
        <v>1629</v>
      </c>
      <c r="T931" s="24">
        <v>502</v>
      </c>
      <c r="U931" s="24" t="s">
        <v>39</v>
      </c>
      <c r="V931" s="28" t="s">
        <v>1661</v>
      </c>
      <c r="W931" s="24" t="s">
        <v>68</v>
      </c>
      <c r="X931" s="24" t="s">
        <v>30</v>
      </c>
    </row>
    <row r="932" spans="1:24" s="1" customFormat="1" x14ac:dyDescent="0.3">
      <c r="A932" s="24" t="s">
        <v>929</v>
      </c>
      <c r="B932" s="24" t="s">
        <v>63</v>
      </c>
      <c r="C932" s="24" t="s">
        <v>43</v>
      </c>
      <c r="D932" s="24" t="s">
        <v>34</v>
      </c>
      <c r="E932" s="24" t="s">
        <v>38</v>
      </c>
      <c r="F932" s="25">
        <v>44396</v>
      </c>
      <c r="G932" s="24" t="s">
        <v>1636</v>
      </c>
      <c r="H932" s="24" t="s">
        <v>1643</v>
      </c>
      <c r="I932" s="24">
        <v>2021</v>
      </c>
      <c r="J932" s="24" t="s">
        <v>1644</v>
      </c>
      <c r="K932" s="24" t="s">
        <v>1628</v>
      </c>
      <c r="L932" s="24">
        <v>59</v>
      </c>
      <c r="M932" s="24">
        <v>5</v>
      </c>
      <c r="N932" s="24">
        <v>3</v>
      </c>
      <c r="O932" s="24">
        <v>177</v>
      </c>
      <c r="P932" s="24">
        <v>2</v>
      </c>
      <c r="Q932" s="24">
        <v>295</v>
      </c>
      <c r="R932" s="24">
        <v>118</v>
      </c>
      <c r="S932" s="24" t="s">
        <v>1629</v>
      </c>
      <c r="T932" s="24">
        <v>532</v>
      </c>
      <c r="U932" s="24" t="s">
        <v>39</v>
      </c>
      <c r="V932" s="28" t="s">
        <v>1660</v>
      </c>
      <c r="W932" s="24" t="s">
        <v>40</v>
      </c>
      <c r="X932" s="24" t="s">
        <v>61</v>
      </c>
    </row>
    <row r="933" spans="1:24" s="1" customFormat="1" x14ac:dyDescent="0.3">
      <c r="A933" s="24" t="s">
        <v>930</v>
      </c>
      <c r="B933" s="24" t="s">
        <v>32</v>
      </c>
      <c r="C933" s="24" t="s">
        <v>52</v>
      </c>
      <c r="D933" s="24" t="s">
        <v>66</v>
      </c>
      <c r="E933" s="24" t="s">
        <v>59</v>
      </c>
      <c r="F933" s="25">
        <v>44397</v>
      </c>
      <c r="G933" s="24" t="s">
        <v>1625</v>
      </c>
      <c r="H933" s="24" t="s">
        <v>1643</v>
      </c>
      <c r="I933" s="24">
        <v>2021</v>
      </c>
      <c r="J933" s="24" t="s">
        <v>1644</v>
      </c>
      <c r="K933" s="24" t="s">
        <v>1628</v>
      </c>
      <c r="L933" s="24">
        <v>83</v>
      </c>
      <c r="M933" s="24">
        <v>25</v>
      </c>
      <c r="N933" s="24">
        <v>10</v>
      </c>
      <c r="O933" s="24">
        <v>830</v>
      </c>
      <c r="P933" s="24">
        <v>15</v>
      </c>
      <c r="Q933" s="24">
        <v>2075</v>
      </c>
      <c r="R933" s="24">
        <v>1245</v>
      </c>
      <c r="S933" s="24" t="s">
        <v>1629</v>
      </c>
      <c r="T933" s="24">
        <v>879</v>
      </c>
      <c r="U933" s="24" t="s">
        <v>28</v>
      </c>
      <c r="V933" s="28" t="s">
        <v>1660</v>
      </c>
      <c r="W933" s="24" t="s">
        <v>46</v>
      </c>
      <c r="X933" s="24" t="s">
        <v>30</v>
      </c>
    </row>
    <row r="934" spans="1:24" s="1" customFormat="1" x14ac:dyDescent="0.3">
      <c r="A934" s="24" t="s">
        <v>931</v>
      </c>
      <c r="B934" s="24" t="s">
        <v>24</v>
      </c>
      <c r="C934" s="24" t="s">
        <v>54</v>
      </c>
      <c r="D934" s="24" t="s">
        <v>58</v>
      </c>
      <c r="E934" s="24" t="s">
        <v>27</v>
      </c>
      <c r="F934" s="25">
        <v>44398</v>
      </c>
      <c r="G934" s="24" t="s">
        <v>1630</v>
      </c>
      <c r="H934" s="24" t="s">
        <v>1643</v>
      </c>
      <c r="I934" s="24">
        <v>2021</v>
      </c>
      <c r="J934" s="24" t="s">
        <v>1644</v>
      </c>
      <c r="K934" s="24" t="s">
        <v>1628</v>
      </c>
      <c r="L934" s="24">
        <v>73</v>
      </c>
      <c r="M934" s="24">
        <v>10</v>
      </c>
      <c r="N934" s="24">
        <v>4</v>
      </c>
      <c r="O934" s="24">
        <v>292</v>
      </c>
      <c r="P934" s="24">
        <v>6</v>
      </c>
      <c r="Q934" s="24">
        <v>730</v>
      </c>
      <c r="R934" s="24">
        <v>438</v>
      </c>
      <c r="S934" s="24" t="s">
        <v>1629</v>
      </c>
      <c r="T934" s="24">
        <v>636</v>
      </c>
      <c r="U934" s="24" t="s">
        <v>28</v>
      </c>
      <c r="V934" s="28" t="s">
        <v>1660</v>
      </c>
      <c r="W934" s="24" t="s">
        <v>46</v>
      </c>
      <c r="X934" s="24" t="s">
        <v>47</v>
      </c>
    </row>
    <row r="935" spans="1:24" s="1" customFormat="1" x14ac:dyDescent="0.3">
      <c r="A935" s="24" t="s">
        <v>932</v>
      </c>
      <c r="B935" s="24" t="s">
        <v>24</v>
      </c>
      <c r="C935" s="24" t="s">
        <v>76</v>
      </c>
      <c r="D935" s="24" t="s">
        <v>58</v>
      </c>
      <c r="E935" s="24" t="s">
        <v>59</v>
      </c>
      <c r="F935" s="25">
        <v>44399</v>
      </c>
      <c r="G935" s="24" t="s">
        <v>1631</v>
      </c>
      <c r="H935" s="24" t="s">
        <v>1643</v>
      </c>
      <c r="I935" s="24">
        <v>2021</v>
      </c>
      <c r="J935" s="24" t="s">
        <v>1644</v>
      </c>
      <c r="K935" s="24" t="s">
        <v>1628</v>
      </c>
      <c r="L935" s="24">
        <v>20</v>
      </c>
      <c r="M935" s="24">
        <v>10</v>
      </c>
      <c r="N935" s="24">
        <v>4</v>
      </c>
      <c r="O935" s="24">
        <v>80</v>
      </c>
      <c r="P935" s="24">
        <v>6</v>
      </c>
      <c r="Q935" s="24">
        <v>200</v>
      </c>
      <c r="R935" s="24">
        <v>120</v>
      </c>
      <c r="S935" s="24" t="s">
        <v>1629</v>
      </c>
      <c r="T935" s="24">
        <v>505</v>
      </c>
      <c r="U935" s="24" t="s">
        <v>28</v>
      </c>
      <c r="V935" s="28" t="s">
        <v>1661</v>
      </c>
      <c r="W935" s="24" t="s">
        <v>40</v>
      </c>
      <c r="X935" s="24" t="s">
        <v>30</v>
      </c>
    </row>
    <row r="936" spans="1:24" s="1" customFormat="1" x14ac:dyDescent="0.3">
      <c r="A936" s="24" t="s">
        <v>933</v>
      </c>
      <c r="B936" s="24" t="s">
        <v>63</v>
      </c>
      <c r="C936" s="24" t="s">
        <v>76</v>
      </c>
      <c r="D936" s="24" t="s">
        <v>58</v>
      </c>
      <c r="E936" s="24" t="s">
        <v>50</v>
      </c>
      <c r="F936" s="25">
        <v>44400</v>
      </c>
      <c r="G936" s="24" t="s">
        <v>1632</v>
      </c>
      <c r="H936" s="24" t="s">
        <v>1643</v>
      </c>
      <c r="I936" s="24">
        <v>2021</v>
      </c>
      <c r="J936" s="24" t="s">
        <v>1644</v>
      </c>
      <c r="K936" s="24" t="s">
        <v>1628</v>
      </c>
      <c r="L936" s="24">
        <v>64</v>
      </c>
      <c r="M936" s="24">
        <v>10</v>
      </c>
      <c r="N936" s="24">
        <v>4</v>
      </c>
      <c r="O936" s="24">
        <v>256</v>
      </c>
      <c r="P936" s="24">
        <v>6</v>
      </c>
      <c r="Q936" s="24">
        <v>640</v>
      </c>
      <c r="R936" s="24">
        <v>384</v>
      </c>
      <c r="S936" s="24" t="s">
        <v>1629</v>
      </c>
      <c r="T936" s="24">
        <v>495</v>
      </c>
      <c r="U936" s="24" t="s">
        <v>28</v>
      </c>
      <c r="V936" s="28" t="s">
        <v>1661</v>
      </c>
      <c r="W936" s="24" t="s">
        <v>29</v>
      </c>
      <c r="X936" s="24" t="s">
        <v>61</v>
      </c>
    </row>
    <row r="937" spans="1:24" s="1" customFormat="1" x14ac:dyDescent="0.3">
      <c r="A937" s="24" t="s">
        <v>934</v>
      </c>
      <c r="B937" s="24" t="s">
        <v>42</v>
      </c>
      <c r="C937" s="24" t="s">
        <v>72</v>
      </c>
      <c r="D937" s="24" t="s">
        <v>44</v>
      </c>
      <c r="E937" s="24" t="s">
        <v>27</v>
      </c>
      <c r="F937" s="25">
        <v>44401</v>
      </c>
      <c r="G937" s="24" t="s">
        <v>1633</v>
      </c>
      <c r="H937" s="24" t="s">
        <v>1643</v>
      </c>
      <c r="I937" s="24">
        <v>2021</v>
      </c>
      <c r="J937" s="24" t="s">
        <v>1644</v>
      </c>
      <c r="K937" s="24" t="s">
        <v>1634</v>
      </c>
      <c r="L937" s="24">
        <v>49</v>
      </c>
      <c r="M937" s="24">
        <v>15</v>
      </c>
      <c r="N937" s="24">
        <v>5</v>
      </c>
      <c r="O937" s="24">
        <v>245</v>
      </c>
      <c r="P937" s="24">
        <v>10</v>
      </c>
      <c r="Q937" s="24">
        <v>735</v>
      </c>
      <c r="R937" s="24">
        <v>490</v>
      </c>
      <c r="S937" s="24" t="s">
        <v>1629</v>
      </c>
      <c r="T937" s="24">
        <v>77</v>
      </c>
      <c r="U937" s="24" t="s">
        <v>39</v>
      </c>
      <c r="V937" s="28" t="s">
        <v>1660</v>
      </c>
      <c r="W937" s="24" t="s">
        <v>29</v>
      </c>
      <c r="X937" s="24" t="s">
        <v>47</v>
      </c>
    </row>
    <row r="938" spans="1:24" s="1" customFormat="1" x14ac:dyDescent="0.3">
      <c r="A938" s="24" t="s">
        <v>935</v>
      </c>
      <c r="B938" s="24" t="s">
        <v>42</v>
      </c>
      <c r="C938" s="24" t="s">
        <v>72</v>
      </c>
      <c r="D938" s="24" t="s">
        <v>58</v>
      </c>
      <c r="E938" s="24" t="s">
        <v>50</v>
      </c>
      <c r="F938" s="25">
        <v>44402</v>
      </c>
      <c r="G938" s="24" t="s">
        <v>1635</v>
      </c>
      <c r="H938" s="24" t="s">
        <v>1643</v>
      </c>
      <c r="I938" s="24">
        <v>2021</v>
      </c>
      <c r="J938" s="24" t="s">
        <v>1644</v>
      </c>
      <c r="K938" s="24" t="s">
        <v>1634</v>
      </c>
      <c r="L938" s="24">
        <v>67</v>
      </c>
      <c r="M938" s="24">
        <v>10</v>
      </c>
      <c r="N938" s="24">
        <v>4</v>
      </c>
      <c r="O938" s="24">
        <v>268</v>
      </c>
      <c r="P938" s="24">
        <v>6</v>
      </c>
      <c r="Q938" s="24">
        <v>670</v>
      </c>
      <c r="R938" s="24">
        <v>402</v>
      </c>
      <c r="S938" s="24" t="s">
        <v>1629</v>
      </c>
      <c r="T938" s="24">
        <v>337</v>
      </c>
      <c r="U938" s="24" t="s">
        <v>39</v>
      </c>
      <c r="V938" s="28" t="s">
        <v>1660</v>
      </c>
      <c r="W938" s="24" t="s">
        <v>68</v>
      </c>
      <c r="X938" s="24" t="s">
        <v>30</v>
      </c>
    </row>
    <row r="939" spans="1:24" s="1" customFormat="1" x14ac:dyDescent="0.3">
      <c r="A939" s="24" t="s">
        <v>936</v>
      </c>
      <c r="B939" s="24" t="s">
        <v>24</v>
      </c>
      <c r="C939" s="24" t="s">
        <v>52</v>
      </c>
      <c r="D939" s="24" t="s">
        <v>37</v>
      </c>
      <c r="E939" s="24" t="s">
        <v>27</v>
      </c>
      <c r="F939" s="25">
        <v>44403</v>
      </c>
      <c r="G939" s="24" t="s">
        <v>1636</v>
      </c>
      <c r="H939" s="24" t="s">
        <v>1643</v>
      </c>
      <c r="I939" s="24">
        <v>2021</v>
      </c>
      <c r="J939" s="24" t="s">
        <v>1644</v>
      </c>
      <c r="K939" s="24" t="s">
        <v>1628</v>
      </c>
      <c r="L939" s="24">
        <v>44</v>
      </c>
      <c r="M939" s="24">
        <v>5</v>
      </c>
      <c r="N939" s="24">
        <v>2</v>
      </c>
      <c r="O939" s="24">
        <v>88</v>
      </c>
      <c r="P939" s="24">
        <v>3</v>
      </c>
      <c r="Q939" s="24">
        <v>220</v>
      </c>
      <c r="R939" s="24">
        <v>132</v>
      </c>
      <c r="S939" s="24" t="s">
        <v>1629</v>
      </c>
      <c r="T939" s="24">
        <v>245</v>
      </c>
      <c r="U939" s="24" t="s">
        <v>28</v>
      </c>
      <c r="V939" s="28" t="s">
        <v>1660</v>
      </c>
      <c r="W939" s="24" t="s">
        <v>46</v>
      </c>
      <c r="X939" s="24" t="s">
        <v>61</v>
      </c>
    </row>
    <row r="940" spans="1:24" s="1" customFormat="1" x14ac:dyDescent="0.3">
      <c r="A940" s="24" t="s">
        <v>937</v>
      </c>
      <c r="B940" s="24" t="s">
        <v>24</v>
      </c>
      <c r="C940" s="24" t="s">
        <v>76</v>
      </c>
      <c r="D940" s="24" t="s">
        <v>26</v>
      </c>
      <c r="E940" s="24" t="s">
        <v>27</v>
      </c>
      <c r="F940" s="25">
        <v>44404</v>
      </c>
      <c r="G940" s="24" t="s">
        <v>1625</v>
      </c>
      <c r="H940" s="24" t="s">
        <v>1643</v>
      </c>
      <c r="I940" s="24">
        <v>2021</v>
      </c>
      <c r="J940" s="24" t="s">
        <v>1644</v>
      </c>
      <c r="K940" s="24" t="s">
        <v>1628</v>
      </c>
      <c r="L940" s="24">
        <v>24</v>
      </c>
      <c r="M940" s="24">
        <v>5</v>
      </c>
      <c r="N940" s="24">
        <v>2</v>
      </c>
      <c r="O940" s="24">
        <v>48</v>
      </c>
      <c r="P940" s="24">
        <v>3</v>
      </c>
      <c r="Q940" s="24">
        <v>120</v>
      </c>
      <c r="R940" s="24">
        <v>72</v>
      </c>
      <c r="S940" s="24" t="s">
        <v>1629</v>
      </c>
      <c r="T940" s="24">
        <v>107</v>
      </c>
      <c r="U940" s="24" t="s">
        <v>39</v>
      </c>
      <c r="V940" s="28" t="s">
        <v>1661</v>
      </c>
      <c r="W940" s="24" t="s">
        <v>29</v>
      </c>
      <c r="X940" s="24" t="s">
        <v>61</v>
      </c>
    </row>
    <row r="941" spans="1:24" s="1" customFormat="1" x14ac:dyDescent="0.3">
      <c r="A941" s="24" t="s">
        <v>938</v>
      </c>
      <c r="B941" s="24" t="s">
        <v>32</v>
      </c>
      <c r="C941" s="24" t="s">
        <v>76</v>
      </c>
      <c r="D941" s="24" t="s">
        <v>34</v>
      </c>
      <c r="E941" s="24" t="s">
        <v>59</v>
      </c>
      <c r="F941" s="25">
        <v>44405</v>
      </c>
      <c r="G941" s="24" t="s">
        <v>1630</v>
      </c>
      <c r="H941" s="24" t="s">
        <v>1643</v>
      </c>
      <c r="I941" s="24">
        <v>2021</v>
      </c>
      <c r="J941" s="24" t="s">
        <v>1644</v>
      </c>
      <c r="K941" s="24" t="s">
        <v>1628</v>
      </c>
      <c r="L941" s="24">
        <v>72</v>
      </c>
      <c r="M941" s="24">
        <v>5</v>
      </c>
      <c r="N941" s="24">
        <v>3</v>
      </c>
      <c r="O941" s="24">
        <v>216</v>
      </c>
      <c r="P941" s="24">
        <v>2</v>
      </c>
      <c r="Q941" s="24">
        <v>360</v>
      </c>
      <c r="R941" s="24">
        <v>144</v>
      </c>
      <c r="S941" s="24" t="s">
        <v>1629</v>
      </c>
      <c r="T941" s="24">
        <v>937</v>
      </c>
      <c r="U941" s="24" t="s">
        <v>39</v>
      </c>
      <c r="V941" s="28" t="s">
        <v>1660</v>
      </c>
      <c r="W941" s="24" t="s">
        <v>40</v>
      </c>
      <c r="X941" s="24" t="s">
        <v>47</v>
      </c>
    </row>
    <row r="942" spans="1:24" s="1" customFormat="1" x14ac:dyDescent="0.3">
      <c r="A942" s="24" t="s">
        <v>939</v>
      </c>
      <c r="B942" s="24" t="s">
        <v>63</v>
      </c>
      <c r="C942" s="24" t="s">
        <v>52</v>
      </c>
      <c r="D942" s="24" t="s">
        <v>37</v>
      </c>
      <c r="E942" s="24" t="s">
        <v>27</v>
      </c>
      <c r="F942" s="25">
        <v>44406</v>
      </c>
      <c r="G942" s="24" t="s">
        <v>1631</v>
      </c>
      <c r="H942" s="24" t="s">
        <v>1643</v>
      </c>
      <c r="I942" s="24">
        <v>2021</v>
      </c>
      <c r="J942" s="24" t="s">
        <v>1644</v>
      </c>
      <c r="K942" s="24" t="s">
        <v>1628</v>
      </c>
      <c r="L942" s="24">
        <v>40</v>
      </c>
      <c r="M942" s="24">
        <v>5</v>
      </c>
      <c r="N942" s="24">
        <v>2</v>
      </c>
      <c r="O942" s="24">
        <v>80</v>
      </c>
      <c r="P942" s="24">
        <v>3</v>
      </c>
      <c r="Q942" s="24">
        <v>200</v>
      </c>
      <c r="R942" s="24">
        <v>120</v>
      </c>
      <c r="S942" s="24" t="s">
        <v>1629</v>
      </c>
      <c r="T942" s="24">
        <v>464</v>
      </c>
      <c r="U942" s="24" t="s">
        <v>28</v>
      </c>
      <c r="V942" s="28" t="s">
        <v>1660</v>
      </c>
      <c r="W942" s="24" t="s">
        <v>46</v>
      </c>
      <c r="X942" s="24" t="s">
        <v>47</v>
      </c>
    </row>
    <row r="943" spans="1:24" s="1" customFormat="1" x14ac:dyDescent="0.3">
      <c r="A943" s="24" t="s">
        <v>940</v>
      </c>
      <c r="B943" s="24" t="s">
        <v>63</v>
      </c>
      <c r="C943" s="24" t="s">
        <v>43</v>
      </c>
      <c r="D943" s="24" t="s">
        <v>58</v>
      </c>
      <c r="E943" s="24" t="s">
        <v>59</v>
      </c>
      <c r="F943" s="25">
        <v>44407</v>
      </c>
      <c r="G943" s="24" t="s">
        <v>1632</v>
      </c>
      <c r="H943" s="24" t="s">
        <v>1643</v>
      </c>
      <c r="I943" s="24">
        <v>2021</v>
      </c>
      <c r="J943" s="24" t="s">
        <v>1644</v>
      </c>
      <c r="K943" s="24" t="s">
        <v>1628</v>
      </c>
      <c r="L943" s="24">
        <v>78</v>
      </c>
      <c r="M943" s="24">
        <v>10</v>
      </c>
      <c r="N943" s="24">
        <v>4</v>
      </c>
      <c r="O943" s="24">
        <v>312</v>
      </c>
      <c r="P943" s="24">
        <v>6</v>
      </c>
      <c r="Q943" s="24">
        <v>780</v>
      </c>
      <c r="R943" s="24">
        <v>468</v>
      </c>
      <c r="S943" s="24" t="s">
        <v>1629</v>
      </c>
      <c r="T943" s="24">
        <v>108</v>
      </c>
      <c r="U943" s="24" t="s">
        <v>28</v>
      </c>
      <c r="V943" s="28" t="s">
        <v>1660</v>
      </c>
      <c r="W943" s="24" t="s">
        <v>40</v>
      </c>
      <c r="X943" s="24" t="s">
        <v>30</v>
      </c>
    </row>
    <row r="944" spans="1:24" s="1" customFormat="1" x14ac:dyDescent="0.3">
      <c r="A944" s="24" t="s">
        <v>941</v>
      </c>
      <c r="B944" s="24" t="s">
        <v>42</v>
      </c>
      <c r="C944" s="24" t="s">
        <v>52</v>
      </c>
      <c r="D944" s="24" t="s">
        <v>26</v>
      </c>
      <c r="E944" s="24" t="s">
        <v>38</v>
      </c>
      <c r="F944" s="25">
        <v>44408</v>
      </c>
      <c r="G944" s="24" t="s">
        <v>1633</v>
      </c>
      <c r="H944" s="24" t="s">
        <v>1643</v>
      </c>
      <c r="I944" s="24">
        <v>2021</v>
      </c>
      <c r="J944" s="24" t="s">
        <v>1644</v>
      </c>
      <c r="K944" s="24" t="s">
        <v>1634</v>
      </c>
      <c r="L944" s="24">
        <v>97</v>
      </c>
      <c r="M944" s="24">
        <v>5</v>
      </c>
      <c r="N944" s="24">
        <v>2</v>
      </c>
      <c r="O944" s="24">
        <v>194</v>
      </c>
      <c r="P944" s="24">
        <v>3</v>
      </c>
      <c r="Q944" s="24">
        <v>485</v>
      </c>
      <c r="R944" s="24">
        <v>291</v>
      </c>
      <c r="S944" s="24" t="s">
        <v>1629</v>
      </c>
      <c r="T944" s="24">
        <v>795</v>
      </c>
      <c r="U944" s="24" t="s">
        <v>39</v>
      </c>
      <c r="V944" s="28" t="s">
        <v>1660</v>
      </c>
      <c r="W944" s="24" t="s">
        <v>68</v>
      </c>
      <c r="X944" s="24" t="s">
        <v>30</v>
      </c>
    </row>
    <row r="945" spans="1:24" s="1" customFormat="1" x14ac:dyDescent="0.3">
      <c r="A945" s="24" t="s">
        <v>942</v>
      </c>
      <c r="B945" s="24" t="s">
        <v>63</v>
      </c>
      <c r="C945" s="24" t="s">
        <v>70</v>
      </c>
      <c r="D945" s="24" t="s">
        <v>26</v>
      </c>
      <c r="E945" s="24" t="s">
        <v>45</v>
      </c>
      <c r="F945" s="25">
        <v>44409</v>
      </c>
      <c r="G945" s="24" t="s">
        <v>1635</v>
      </c>
      <c r="H945" s="24" t="s">
        <v>1645</v>
      </c>
      <c r="I945" s="24">
        <v>2021</v>
      </c>
      <c r="J945" s="24" t="s">
        <v>1644</v>
      </c>
      <c r="K945" s="24" t="s">
        <v>1634</v>
      </c>
      <c r="L945" s="24">
        <v>35</v>
      </c>
      <c r="M945" s="24">
        <v>5</v>
      </c>
      <c r="N945" s="24">
        <v>2</v>
      </c>
      <c r="O945" s="24">
        <v>70</v>
      </c>
      <c r="P945" s="24">
        <v>3</v>
      </c>
      <c r="Q945" s="24">
        <v>175</v>
      </c>
      <c r="R945" s="24">
        <v>105</v>
      </c>
      <c r="S945" s="24" t="s">
        <v>1629</v>
      </c>
      <c r="T945" s="24">
        <v>490</v>
      </c>
      <c r="U945" s="24" t="s">
        <v>39</v>
      </c>
      <c r="V945" s="28" t="s">
        <v>1660</v>
      </c>
      <c r="W945" s="24" t="s">
        <v>29</v>
      </c>
      <c r="X945" s="24" t="s">
        <v>30</v>
      </c>
    </row>
    <row r="946" spans="1:24" s="1" customFormat="1" x14ac:dyDescent="0.3">
      <c r="A946" s="24" t="s">
        <v>943</v>
      </c>
      <c r="B946" s="24" t="s">
        <v>32</v>
      </c>
      <c r="C946" s="24" t="s">
        <v>52</v>
      </c>
      <c r="D946" s="24" t="s">
        <v>58</v>
      </c>
      <c r="E946" s="24" t="s">
        <v>38</v>
      </c>
      <c r="F946" s="25">
        <v>44410</v>
      </c>
      <c r="G946" s="24" t="s">
        <v>1636</v>
      </c>
      <c r="H946" s="24" t="s">
        <v>1645</v>
      </c>
      <c r="I946" s="24">
        <v>2021</v>
      </c>
      <c r="J946" s="24" t="s">
        <v>1644</v>
      </c>
      <c r="K946" s="24" t="s">
        <v>1628</v>
      </c>
      <c r="L946" s="24">
        <v>79</v>
      </c>
      <c r="M946" s="24">
        <v>10</v>
      </c>
      <c r="N946" s="24">
        <v>4</v>
      </c>
      <c r="O946" s="24">
        <v>316</v>
      </c>
      <c r="P946" s="24">
        <v>6</v>
      </c>
      <c r="Q946" s="24">
        <v>790</v>
      </c>
      <c r="R946" s="24">
        <v>474</v>
      </c>
      <c r="S946" s="24" t="s">
        <v>1629</v>
      </c>
      <c r="T946" s="24">
        <v>83</v>
      </c>
      <c r="U946" s="24" t="s">
        <v>39</v>
      </c>
      <c r="V946" s="28" t="s">
        <v>1661</v>
      </c>
      <c r="W946" s="24" t="s">
        <v>29</v>
      </c>
      <c r="X946" s="24" t="s">
        <v>30</v>
      </c>
    </row>
    <row r="947" spans="1:24" s="1" customFormat="1" x14ac:dyDescent="0.3">
      <c r="A947" s="24" t="s">
        <v>944</v>
      </c>
      <c r="B947" s="24" t="s">
        <v>24</v>
      </c>
      <c r="C947" s="24" t="s">
        <v>33</v>
      </c>
      <c r="D947" s="24" t="s">
        <v>26</v>
      </c>
      <c r="E947" s="24" t="s">
        <v>38</v>
      </c>
      <c r="F947" s="25">
        <v>44411</v>
      </c>
      <c r="G947" s="24" t="s">
        <v>1625</v>
      </c>
      <c r="H947" s="24" t="s">
        <v>1645</v>
      </c>
      <c r="I947" s="24">
        <v>2021</v>
      </c>
      <c r="J947" s="24" t="s">
        <v>1644</v>
      </c>
      <c r="K947" s="24" t="s">
        <v>1628</v>
      </c>
      <c r="L947" s="24">
        <v>16</v>
      </c>
      <c r="M947" s="24">
        <v>5</v>
      </c>
      <c r="N947" s="24">
        <v>2</v>
      </c>
      <c r="O947" s="24">
        <v>32</v>
      </c>
      <c r="P947" s="24">
        <v>3</v>
      </c>
      <c r="Q947" s="24">
        <v>80</v>
      </c>
      <c r="R947" s="24">
        <v>48</v>
      </c>
      <c r="S947" s="24" t="s">
        <v>1629</v>
      </c>
      <c r="T947" s="24">
        <v>889</v>
      </c>
      <c r="U947" s="24" t="s">
        <v>28</v>
      </c>
      <c r="V947" s="28" t="s">
        <v>1660</v>
      </c>
      <c r="W947" s="24" t="s">
        <v>46</v>
      </c>
      <c r="X947" s="24" t="s">
        <v>61</v>
      </c>
    </row>
    <row r="948" spans="1:24" s="1" customFormat="1" x14ac:dyDescent="0.3">
      <c r="A948" s="24" t="s">
        <v>945</v>
      </c>
      <c r="B948" s="24" t="s">
        <v>32</v>
      </c>
      <c r="C948" s="24" t="s">
        <v>36</v>
      </c>
      <c r="D948" s="24" t="s">
        <v>44</v>
      </c>
      <c r="E948" s="24" t="s">
        <v>59</v>
      </c>
      <c r="F948" s="25">
        <v>44412</v>
      </c>
      <c r="G948" s="24" t="s">
        <v>1630</v>
      </c>
      <c r="H948" s="24" t="s">
        <v>1645</v>
      </c>
      <c r="I948" s="24">
        <v>2021</v>
      </c>
      <c r="J948" s="24" t="s">
        <v>1644</v>
      </c>
      <c r="K948" s="24" t="s">
        <v>1628</v>
      </c>
      <c r="L948" s="24">
        <v>30</v>
      </c>
      <c r="M948" s="24">
        <v>15</v>
      </c>
      <c r="N948" s="24">
        <v>5</v>
      </c>
      <c r="O948" s="24">
        <v>150</v>
      </c>
      <c r="P948" s="24">
        <v>10</v>
      </c>
      <c r="Q948" s="24">
        <v>450</v>
      </c>
      <c r="R948" s="24">
        <v>300</v>
      </c>
      <c r="S948" s="24" t="s">
        <v>1629</v>
      </c>
      <c r="T948" s="24">
        <v>611</v>
      </c>
      <c r="U948" s="24" t="s">
        <v>28</v>
      </c>
      <c r="V948" s="28" t="s">
        <v>1661</v>
      </c>
      <c r="W948" s="24" t="s">
        <v>29</v>
      </c>
      <c r="X948" s="24" t="s">
        <v>47</v>
      </c>
    </row>
    <row r="949" spans="1:24" s="1" customFormat="1" x14ac:dyDescent="0.3">
      <c r="A949" s="24" t="s">
        <v>322</v>
      </c>
      <c r="B949" s="24" t="s">
        <v>32</v>
      </c>
      <c r="C949" s="24" t="s">
        <v>70</v>
      </c>
      <c r="D949" s="24" t="s">
        <v>49</v>
      </c>
      <c r="E949" s="24" t="s">
        <v>38</v>
      </c>
      <c r="F949" s="25">
        <v>44413</v>
      </c>
      <c r="G949" s="24" t="s">
        <v>1631</v>
      </c>
      <c r="H949" s="24" t="s">
        <v>1645</v>
      </c>
      <c r="I949" s="24">
        <v>2021</v>
      </c>
      <c r="J949" s="24" t="s">
        <v>1644</v>
      </c>
      <c r="K949" s="24" t="s">
        <v>1628</v>
      </c>
      <c r="L949" s="24">
        <v>94</v>
      </c>
      <c r="M949" s="24">
        <v>40</v>
      </c>
      <c r="N949" s="24">
        <v>7</v>
      </c>
      <c r="O949" s="24">
        <v>658</v>
      </c>
      <c r="P949" s="24">
        <v>33</v>
      </c>
      <c r="Q949" s="24">
        <v>3760</v>
      </c>
      <c r="R949" s="24">
        <v>3102</v>
      </c>
      <c r="S949" s="24" t="s">
        <v>1629</v>
      </c>
      <c r="T949" s="24">
        <v>698</v>
      </c>
      <c r="U949" s="24" t="s">
        <v>28</v>
      </c>
      <c r="V949" s="28" t="s">
        <v>1660</v>
      </c>
      <c r="W949" s="24" t="s">
        <v>68</v>
      </c>
      <c r="X949" s="24" t="s">
        <v>30</v>
      </c>
    </row>
    <row r="950" spans="1:24" s="1" customFormat="1" x14ac:dyDescent="0.3">
      <c r="A950" s="24" t="s">
        <v>946</v>
      </c>
      <c r="B950" s="24" t="s">
        <v>32</v>
      </c>
      <c r="C950" s="24" t="s">
        <v>52</v>
      </c>
      <c r="D950" s="24" t="s">
        <v>44</v>
      </c>
      <c r="E950" s="24" t="s">
        <v>50</v>
      </c>
      <c r="F950" s="25">
        <v>44414</v>
      </c>
      <c r="G950" s="24" t="s">
        <v>1632</v>
      </c>
      <c r="H950" s="24" t="s">
        <v>1645</v>
      </c>
      <c r="I950" s="24">
        <v>2021</v>
      </c>
      <c r="J950" s="24" t="s">
        <v>1644</v>
      </c>
      <c r="K950" s="24" t="s">
        <v>1628</v>
      </c>
      <c r="L950" s="24">
        <v>56</v>
      </c>
      <c r="M950" s="24">
        <v>15</v>
      </c>
      <c r="N950" s="24">
        <v>5</v>
      </c>
      <c r="O950" s="24">
        <v>280</v>
      </c>
      <c r="P950" s="24">
        <v>10</v>
      </c>
      <c r="Q950" s="24">
        <v>840</v>
      </c>
      <c r="R950" s="24">
        <v>560</v>
      </c>
      <c r="S950" s="24" t="s">
        <v>1629</v>
      </c>
      <c r="T950" s="24">
        <v>385</v>
      </c>
      <c r="U950" s="24" t="s">
        <v>39</v>
      </c>
      <c r="V950" s="28" t="s">
        <v>1660</v>
      </c>
      <c r="W950" s="24" t="s">
        <v>40</v>
      </c>
      <c r="X950" s="24" t="s">
        <v>30</v>
      </c>
    </row>
    <row r="951" spans="1:24" s="1" customFormat="1" x14ac:dyDescent="0.3">
      <c r="A951" s="24" t="s">
        <v>648</v>
      </c>
      <c r="B951" s="24" t="s">
        <v>42</v>
      </c>
      <c r="C951" s="24" t="s">
        <v>43</v>
      </c>
      <c r="D951" s="24" t="s">
        <v>58</v>
      </c>
      <c r="E951" s="24" t="s">
        <v>50</v>
      </c>
      <c r="F951" s="25">
        <v>44415</v>
      </c>
      <c r="G951" s="24" t="s">
        <v>1633</v>
      </c>
      <c r="H951" s="24" t="s">
        <v>1645</v>
      </c>
      <c r="I951" s="24">
        <v>2021</v>
      </c>
      <c r="J951" s="24" t="s">
        <v>1644</v>
      </c>
      <c r="K951" s="24" t="s">
        <v>1634</v>
      </c>
      <c r="L951" s="24">
        <v>12</v>
      </c>
      <c r="M951" s="24">
        <v>10</v>
      </c>
      <c r="N951" s="24">
        <v>4</v>
      </c>
      <c r="O951" s="24">
        <v>48</v>
      </c>
      <c r="P951" s="24">
        <v>6</v>
      </c>
      <c r="Q951" s="24">
        <v>120</v>
      </c>
      <c r="R951" s="24">
        <v>72</v>
      </c>
      <c r="S951" s="24" t="s">
        <v>1629</v>
      </c>
      <c r="T951" s="24">
        <v>751</v>
      </c>
      <c r="U951" s="24" t="s">
        <v>28</v>
      </c>
      <c r="V951" s="28" t="s">
        <v>1661</v>
      </c>
      <c r="W951" s="24" t="s">
        <v>68</v>
      </c>
      <c r="X951" s="24" t="s">
        <v>30</v>
      </c>
    </row>
    <row r="952" spans="1:24" s="1" customFormat="1" x14ac:dyDescent="0.3">
      <c r="A952" s="24" t="s">
        <v>947</v>
      </c>
      <c r="B952" s="24" t="s">
        <v>42</v>
      </c>
      <c r="C952" s="24" t="s">
        <v>76</v>
      </c>
      <c r="D952" s="24" t="s">
        <v>66</v>
      </c>
      <c r="E952" s="24" t="s">
        <v>50</v>
      </c>
      <c r="F952" s="25">
        <v>44416</v>
      </c>
      <c r="G952" s="24" t="s">
        <v>1635</v>
      </c>
      <c r="H952" s="24" t="s">
        <v>1645</v>
      </c>
      <c r="I952" s="24">
        <v>2021</v>
      </c>
      <c r="J952" s="24" t="s">
        <v>1644</v>
      </c>
      <c r="K952" s="24" t="s">
        <v>1634</v>
      </c>
      <c r="L952" s="24">
        <v>86</v>
      </c>
      <c r="M952" s="24">
        <v>25</v>
      </c>
      <c r="N952" s="24">
        <v>10</v>
      </c>
      <c r="O952" s="24">
        <v>860</v>
      </c>
      <c r="P952" s="24">
        <v>15</v>
      </c>
      <c r="Q952" s="24">
        <v>2150</v>
      </c>
      <c r="R952" s="24">
        <v>1290</v>
      </c>
      <c r="S952" s="24" t="s">
        <v>1629</v>
      </c>
      <c r="T952" s="24">
        <v>97</v>
      </c>
      <c r="U952" s="24" t="s">
        <v>39</v>
      </c>
      <c r="V952" s="28" t="s">
        <v>1661</v>
      </c>
      <c r="W952" s="24" t="s">
        <v>68</v>
      </c>
      <c r="X952" s="24" t="s">
        <v>61</v>
      </c>
    </row>
    <row r="953" spans="1:24" s="1" customFormat="1" x14ac:dyDescent="0.3">
      <c r="A953" s="24" t="s">
        <v>948</v>
      </c>
      <c r="B953" s="24" t="s">
        <v>42</v>
      </c>
      <c r="C953" s="24" t="s">
        <v>33</v>
      </c>
      <c r="D953" s="24" t="s">
        <v>58</v>
      </c>
      <c r="E953" s="24" t="s">
        <v>55</v>
      </c>
      <c r="F953" s="25">
        <v>44417</v>
      </c>
      <c r="G953" s="24" t="s">
        <v>1636</v>
      </c>
      <c r="H953" s="24" t="s">
        <v>1645</v>
      </c>
      <c r="I953" s="24">
        <v>2021</v>
      </c>
      <c r="J953" s="24" t="s">
        <v>1644</v>
      </c>
      <c r="K953" s="24" t="s">
        <v>1628</v>
      </c>
      <c r="L953" s="24">
        <v>13</v>
      </c>
      <c r="M953" s="24">
        <v>10</v>
      </c>
      <c r="N953" s="24">
        <v>4</v>
      </c>
      <c r="O953" s="24">
        <v>52</v>
      </c>
      <c r="P953" s="24">
        <v>6</v>
      </c>
      <c r="Q953" s="24">
        <v>130</v>
      </c>
      <c r="R953" s="24">
        <v>78</v>
      </c>
      <c r="S953" s="24" t="s">
        <v>1629</v>
      </c>
      <c r="T953" s="24">
        <v>449</v>
      </c>
      <c r="U953" s="24" t="s">
        <v>39</v>
      </c>
      <c r="V953" s="28" t="s">
        <v>1660</v>
      </c>
      <c r="W953" s="24" t="s">
        <v>40</v>
      </c>
      <c r="X953" s="24" t="s">
        <v>30</v>
      </c>
    </row>
    <row r="954" spans="1:24" s="1" customFormat="1" x14ac:dyDescent="0.3">
      <c r="A954" s="24" t="s">
        <v>949</v>
      </c>
      <c r="B954" s="24" t="s">
        <v>32</v>
      </c>
      <c r="C954" s="24" t="s">
        <v>52</v>
      </c>
      <c r="D954" s="24" t="s">
        <v>26</v>
      </c>
      <c r="E954" s="24" t="s">
        <v>38</v>
      </c>
      <c r="F954" s="25">
        <v>44418</v>
      </c>
      <c r="G954" s="24" t="s">
        <v>1625</v>
      </c>
      <c r="H954" s="24" t="s">
        <v>1645</v>
      </c>
      <c r="I954" s="24">
        <v>2021</v>
      </c>
      <c r="J954" s="24" t="s">
        <v>1644</v>
      </c>
      <c r="K954" s="24" t="s">
        <v>1628</v>
      </c>
      <c r="L954" s="24">
        <v>84</v>
      </c>
      <c r="M954" s="24">
        <v>5</v>
      </c>
      <c r="N954" s="24">
        <v>2</v>
      </c>
      <c r="O954" s="24">
        <v>168</v>
      </c>
      <c r="P954" s="24">
        <v>3</v>
      </c>
      <c r="Q954" s="24">
        <v>420</v>
      </c>
      <c r="R954" s="24">
        <v>252</v>
      </c>
      <c r="S954" s="24" t="s">
        <v>1629</v>
      </c>
      <c r="T954" s="24">
        <v>798</v>
      </c>
      <c r="U954" s="24" t="s">
        <v>28</v>
      </c>
      <c r="V954" s="28" t="s">
        <v>1661</v>
      </c>
      <c r="W954" s="24" t="s">
        <v>29</v>
      </c>
      <c r="X954" s="24" t="s">
        <v>30</v>
      </c>
    </row>
    <row r="955" spans="1:24" s="1" customFormat="1" x14ac:dyDescent="0.3">
      <c r="A955" s="24" t="s">
        <v>950</v>
      </c>
      <c r="B955" s="24" t="s">
        <v>24</v>
      </c>
      <c r="C955" s="24" t="s">
        <v>70</v>
      </c>
      <c r="D955" s="24" t="s">
        <v>66</v>
      </c>
      <c r="E955" s="24" t="s">
        <v>45</v>
      </c>
      <c r="F955" s="25">
        <v>44419</v>
      </c>
      <c r="G955" s="24" t="s">
        <v>1630</v>
      </c>
      <c r="H955" s="24" t="s">
        <v>1645</v>
      </c>
      <c r="I955" s="24">
        <v>2021</v>
      </c>
      <c r="J955" s="24" t="s">
        <v>1644</v>
      </c>
      <c r="K955" s="24" t="s">
        <v>1628</v>
      </c>
      <c r="L955" s="24">
        <v>66</v>
      </c>
      <c r="M955" s="24">
        <v>25</v>
      </c>
      <c r="N955" s="24">
        <v>10</v>
      </c>
      <c r="O955" s="24">
        <v>660</v>
      </c>
      <c r="P955" s="24">
        <v>15</v>
      </c>
      <c r="Q955" s="24">
        <v>1650</v>
      </c>
      <c r="R955" s="24">
        <v>990</v>
      </c>
      <c r="S955" s="24" t="s">
        <v>1629</v>
      </c>
      <c r="T955" s="24">
        <v>134</v>
      </c>
      <c r="U955" s="24" t="s">
        <v>39</v>
      </c>
      <c r="V955" s="28" t="s">
        <v>1660</v>
      </c>
      <c r="W955" s="24" t="s">
        <v>46</v>
      </c>
      <c r="X955" s="24" t="s">
        <v>30</v>
      </c>
    </row>
    <row r="956" spans="1:24" s="1" customFormat="1" x14ac:dyDescent="0.3">
      <c r="A956" s="24" t="s">
        <v>951</v>
      </c>
      <c r="B956" s="24" t="s">
        <v>32</v>
      </c>
      <c r="C956" s="24" t="s">
        <v>76</v>
      </c>
      <c r="D956" s="24" t="s">
        <v>58</v>
      </c>
      <c r="E956" s="24" t="s">
        <v>50</v>
      </c>
      <c r="F956" s="25">
        <v>44420</v>
      </c>
      <c r="G956" s="24" t="s">
        <v>1631</v>
      </c>
      <c r="H956" s="24" t="s">
        <v>1645</v>
      </c>
      <c r="I956" s="24">
        <v>2021</v>
      </c>
      <c r="J956" s="24" t="s">
        <v>1644</v>
      </c>
      <c r="K956" s="24" t="s">
        <v>1628</v>
      </c>
      <c r="L956" s="24">
        <v>69</v>
      </c>
      <c r="M956" s="24">
        <v>10</v>
      </c>
      <c r="N956" s="24">
        <v>4</v>
      </c>
      <c r="O956" s="24">
        <v>276</v>
      </c>
      <c r="P956" s="24">
        <v>6</v>
      </c>
      <c r="Q956" s="24">
        <v>690</v>
      </c>
      <c r="R956" s="24">
        <v>414</v>
      </c>
      <c r="S956" s="24" t="s">
        <v>1629</v>
      </c>
      <c r="T956" s="24">
        <v>918</v>
      </c>
      <c r="U956" s="24" t="s">
        <v>28</v>
      </c>
      <c r="V956" s="28" t="s">
        <v>1661</v>
      </c>
      <c r="W956" s="24" t="s">
        <v>29</v>
      </c>
      <c r="X956" s="24" t="s">
        <v>47</v>
      </c>
    </row>
    <row r="957" spans="1:24" s="1" customFormat="1" x14ac:dyDescent="0.3">
      <c r="A957" s="24" t="s">
        <v>952</v>
      </c>
      <c r="B957" s="24" t="s">
        <v>24</v>
      </c>
      <c r="C957" s="24" t="s">
        <v>76</v>
      </c>
      <c r="D957" s="24" t="s">
        <v>26</v>
      </c>
      <c r="E957" s="24" t="s">
        <v>27</v>
      </c>
      <c r="F957" s="25">
        <v>44421</v>
      </c>
      <c r="G957" s="24" t="s">
        <v>1632</v>
      </c>
      <c r="H957" s="24" t="s">
        <v>1645</v>
      </c>
      <c r="I957" s="24">
        <v>2021</v>
      </c>
      <c r="J957" s="24" t="s">
        <v>1644</v>
      </c>
      <c r="K957" s="24" t="s">
        <v>1628</v>
      </c>
      <c r="L957" s="24">
        <v>38</v>
      </c>
      <c r="M957" s="24">
        <v>5</v>
      </c>
      <c r="N957" s="24">
        <v>2</v>
      </c>
      <c r="O957" s="24">
        <v>76</v>
      </c>
      <c r="P957" s="24">
        <v>3</v>
      </c>
      <c r="Q957" s="24">
        <v>190</v>
      </c>
      <c r="R957" s="24">
        <v>114</v>
      </c>
      <c r="S957" s="24" t="s">
        <v>1629</v>
      </c>
      <c r="T957" s="24">
        <v>654</v>
      </c>
      <c r="U957" s="24" t="s">
        <v>28</v>
      </c>
      <c r="V957" s="28" t="s">
        <v>1660</v>
      </c>
      <c r="W957" s="24" t="s">
        <v>46</v>
      </c>
      <c r="X957" s="24" t="s">
        <v>30</v>
      </c>
    </row>
    <row r="958" spans="1:24" s="1" customFormat="1" x14ac:dyDescent="0.3">
      <c r="A958" s="24" t="s">
        <v>953</v>
      </c>
      <c r="B958" s="24" t="s">
        <v>32</v>
      </c>
      <c r="C958" s="24" t="s">
        <v>72</v>
      </c>
      <c r="D958" s="24" t="s">
        <v>49</v>
      </c>
      <c r="E958" s="24" t="s">
        <v>38</v>
      </c>
      <c r="F958" s="25">
        <v>44422</v>
      </c>
      <c r="G958" s="24" t="s">
        <v>1633</v>
      </c>
      <c r="H958" s="24" t="s">
        <v>1645</v>
      </c>
      <c r="I958" s="24">
        <v>2021</v>
      </c>
      <c r="J958" s="24" t="s">
        <v>1644</v>
      </c>
      <c r="K958" s="24" t="s">
        <v>1634</v>
      </c>
      <c r="L958" s="24">
        <v>35</v>
      </c>
      <c r="M958" s="24">
        <v>40</v>
      </c>
      <c r="N958" s="24">
        <v>7</v>
      </c>
      <c r="O958" s="24">
        <v>245</v>
      </c>
      <c r="P958" s="24">
        <v>33</v>
      </c>
      <c r="Q958" s="24">
        <v>1400</v>
      </c>
      <c r="R958" s="24">
        <v>1155</v>
      </c>
      <c r="S958" s="24" t="s">
        <v>1629</v>
      </c>
      <c r="T958" s="24">
        <v>24</v>
      </c>
      <c r="U958" s="24" t="s">
        <v>39</v>
      </c>
      <c r="V958" s="28" t="s">
        <v>1660</v>
      </c>
      <c r="W958" s="24" t="s">
        <v>68</v>
      </c>
      <c r="X958" s="24" t="s">
        <v>47</v>
      </c>
    </row>
    <row r="959" spans="1:24" s="1" customFormat="1" x14ac:dyDescent="0.3">
      <c r="A959" s="24" t="s">
        <v>954</v>
      </c>
      <c r="B959" s="24" t="s">
        <v>24</v>
      </c>
      <c r="C959" s="24" t="s">
        <v>70</v>
      </c>
      <c r="D959" s="24" t="s">
        <v>49</v>
      </c>
      <c r="E959" s="24" t="s">
        <v>50</v>
      </c>
      <c r="F959" s="25">
        <v>44423</v>
      </c>
      <c r="G959" s="24" t="s">
        <v>1635</v>
      </c>
      <c r="H959" s="24" t="s">
        <v>1645</v>
      </c>
      <c r="I959" s="24">
        <v>2021</v>
      </c>
      <c r="J959" s="24" t="s">
        <v>1644</v>
      </c>
      <c r="K959" s="24" t="s">
        <v>1634</v>
      </c>
      <c r="L959" s="24">
        <v>91</v>
      </c>
      <c r="M959" s="24">
        <v>40</v>
      </c>
      <c r="N959" s="24">
        <v>7</v>
      </c>
      <c r="O959" s="24">
        <v>637</v>
      </c>
      <c r="P959" s="24">
        <v>33</v>
      </c>
      <c r="Q959" s="24">
        <v>3640</v>
      </c>
      <c r="R959" s="24">
        <v>3003</v>
      </c>
      <c r="S959" s="24" t="s">
        <v>1629</v>
      </c>
      <c r="T959" s="24">
        <v>120</v>
      </c>
      <c r="U959" s="24" t="s">
        <v>28</v>
      </c>
      <c r="V959" s="28" t="s">
        <v>1660</v>
      </c>
      <c r="W959" s="24" t="s">
        <v>68</v>
      </c>
      <c r="X959" s="24" t="s">
        <v>30</v>
      </c>
    </row>
    <row r="960" spans="1:24" s="1" customFormat="1" x14ac:dyDescent="0.3">
      <c r="A960" s="24" t="s">
        <v>955</v>
      </c>
      <c r="B960" s="24" t="s">
        <v>42</v>
      </c>
      <c r="C960" s="24" t="s">
        <v>76</v>
      </c>
      <c r="D960" s="24" t="s">
        <v>44</v>
      </c>
      <c r="E960" s="24" t="s">
        <v>38</v>
      </c>
      <c r="F960" s="25">
        <v>44424</v>
      </c>
      <c r="G960" s="24" t="s">
        <v>1636</v>
      </c>
      <c r="H960" s="24" t="s">
        <v>1645</v>
      </c>
      <c r="I960" s="24">
        <v>2021</v>
      </c>
      <c r="J960" s="24" t="s">
        <v>1644</v>
      </c>
      <c r="K960" s="24" t="s">
        <v>1628</v>
      </c>
      <c r="L960" s="24">
        <v>79</v>
      </c>
      <c r="M960" s="24">
        <v>15</v>
      </c>
      <c r="N960" s="24">
        <v>5</v>
      </c>
      <c r="O960" s="24">
        <v>395</v>
      </c>
      <c r="P960" s="24">
        <v>10</v>
      </c>
      <c r="Q960" s="24">
        <v>1185</v>
      </c>
      <c r="R960" s="24">
        <v>790</v>
      </c>
      <c r="S960" s="24" t="s">
        <v>1629</v>
      </c>
      <c r="T960" s="24">
        <v>255</v>
      </c>
      <c r="U960" s="24" t="s">
        <v>28</v>
      </c>
      <c r="V960" s="28" t="s">
        <v>1661</v>
      </c>
      <c r="W960" s="24" t="s">
        <v>46</v>
      </c>
      <c r="X960" s="24" t="s">
        <v>47</v>
      </c>
    </row>
    <row r="961" spans="1:24" s="1" customFormat="1" x14ac:dyDescent="0.3">
      <c r="A961" s="24" t="s">
        <v>956</v>
      </c>
      <c r="B961" s="24" t="s">
        <v>63</v>
      </c>
      <c r="C961" s="24" t="s">
        <v>33</v>
      </c>
      <c r="D961" s="24" t="s">
        <v>37</v>
      </c>
      <c r="E961" s="24" t="s">
        <v>55</v>
      </c>
      <c r="F961" s="25">
        <v>44425</v>
      </c>
      <c r="G961" s="24" t="s">
        <v>1625</v>
      </c>
      <c r="H961" s="24" t="s">
        <v>1645</v>
      </c>
      <c r="I961" s="24">
        <v>2021</v>
      </c>
      <c r="J961" s="24" t="s">
        <v>1644</v>
      </c>
      <c r="K961" s="24" t="s">
        <v>1628</v>
      </c>
      <c r="L961" s="24">
        <v>83</v>
      </c>
      <c r="M961" s="24">
        <v>5</v>
      </c>
      <c r="N961" s="24">
        <v>2</v>
      </c>
      <c r="O961" s="24">
        <v>166</v>
      </c>
      <c r="P961" s="24">
        <v>3</v>
      </c>
      <c r="Q961" s="24">
        <v>415</v>
      </c>
      <c r="R961" s="24">
        <v>249</v>
      </c>
      <c r="S961" s="24" t="s">
        <v>1629</v>
      </c>
      <c r="T961" s="24">
        <v>137</v>
      </c>
      <c r="U961" s="24" t="s">
        <v>39</v>
      </c>
      <c r="V961" s="28" t="s">
        <v>1660</v>
      </c>
      <c r="W961" s="24" t="s">
        <v>29</v>
      </c>
      <c r="X961" s="24" t="s">
        <v>61</v>
      </c>
    </row>
    <row r="962" spans="1:24" s="1" customFormat="1" x14ac:dyDescent="0.3">
      <c r="A962" s="24" t="s">
        <v>957</v>
      </c>
      <c r="B962" s="24" t="s">
        <v>42</v>
      </c>
      <c r="C962" s="24" t="s">
        <v>36</v>
      </c>
      <c r="D962" s="24" t="s">
        <v>34</v>
      </c>
      <c r="E962" s="24" t="s">
        <v>59</v>
      </c>
      <c r="F962" s="25">
        <v>44426</v>
      </c>
      <c r="G962" s="24" t="s">
        <v>1630</v>
      </c>
      <c r="H962" s="24" t="s">
        <v>1645</v>
      </c>
      <c r="I962" s="24">
        <v>2021</v>
      </c>
      <c r="J962" s="24" t="s">
        <v>1644</v>
      </c>
      <c r="K962" s="24" t="s">
        <v>1628</v>
      </c>
      <c r="L962" s="24">
        <v>33</v>
      </c>
      <c r="M962" s="24">
        <v>5</v>
      </c>
      <c r="N962" s="24">
        <v>3</v>
      </c>
      <c r="O962" s="24">
        <v>99</v>
      </c>
      <c r="P962" s="24">
        <v>2</v>
      </c>
      <c r="Q962" s="24">
        <v>165</v>
      </c>
      <c r="R962" s="24">
        <v>66</v>
      </c>
      <c r="S962" s="24" t="s">
        <v>1629</v>
      </c>
      <c r="T962" s="24">
        <v>772</v>
      </c>
      <c r="U962" s="24" t="s">
        <v>28</v>
      </c>
      <c r="V962" s="28" t="s">
        <v>1660</v>
      </c>
      <c r="W962" s="24" t="s">
        <v>46</v>
      </c>
      <c r="X962" s="24" t="s">
        <v>30</v>
      </c>
    </row>
    <row r="963" spans="1:24" s="1" customFormat="1" x14ac:dyDescent="0.3">
      <c r="A963" s="24" t="s">
        <v>958</v>
      </c>
      <c r="B963" s="24" t="s">
        <v>42</v>
      </c>
      <c r="C963" s="24" t="s">
        <v>72</v>
      </c>
      <c r="D963" s="24" t="s">
        <v>44</v>
      </c>
      <c r="E963" s="24" t="s">
        <v>59</v>
      </c>
      <c r="F963" s="25">
        <v>44427</v>
      </c>
      <c r="G963" s="24" t="s">
        <v>1631</v>
      </c>
      <c r="H963" s="24" t="s">
        <v>1645</v>
      </c>
      <c r="I963" s="24">
        <v>2021</v>
      </c>
      <c r="J963" s="24" t="s">
        <v>1644</v>
      </c>
      <c r="K963" s="24" t="s">
        <v>1628</v>
      </c>
      <c r="L963" s="24">
        <v>67</v>
      </c>
      <c r="M963" s="24">
        <v>15</v>
      </c>
      <c r="N963" s="24">
        <v>5</v>
      </c>
      <c r="O963" s="24">
        <v>335</v>
      </c>
      <c r="P963" s="24">
        <v>10</v>
      </c>
      <c r="Q963" s="24">
        <v>1005</v>
      </c>
      <c r="R963" s="24">
        <v>670</v>
      </c>
      <c r="S963" s="24" t="s">
        <v>1629</v>
      </c>
      <c r="T963" s="24">
        <v>355</v>
      </c>
      <c r="U963" s="24" t="s">
        <v>39</v>
      </c>
      <c r="V963" s="28" t="s">
        <v>1660</v>
      </c>
      <c r="W963" s="24" t="s">
        <v>40</v>
      </c>
      <c r="X963" s="24" t="s">
        <v>30</v>
      </c>
    </row>
    <row r="964" spans="1:24" s="1" customFormat="1" x14ac:dyDescent="0.3">
      <c r="A964" s="24" t="s">
        <v>959</v>
      </c>
      <c r="B964" s="24" t="s">
        <v>32</v>
      </c>
      <c r="C964" s="24" t="s">
        <v>25</v>
      </c>
      <c r="D964" s="24" t="s">
        <v>58</v>
      </c>
      <c r="E964" s="24" t="s">
        <v>55</v>
      </c>
      <c r="F964" s="25">
        <v>44428</v>
      </c>
      <c r="G964" s="24" t="s">
        <v>1632</v>
      </c>
      <c r="H964" s="24" t="s">
        <v>1645</v>
      </c>
      <c r="I964" s="24">
        <v>2021</v>
      </c>
      <c r="J964" s="24" t="s">
        <v>1644</v>
      </c>
      <c r="K964" s="24" t="s">
        <v>1628</v>
      </c>
      <c r="L964" s="24">
        <v>22</v>
      </c>
      <c r="M964" s="24">
        <v>10</v>
      </c>
      <c r="N964" s="24">
        <v>4</v>
      </c>
      <c r="O964" s="24">
        <v>88</v>
      </c>
      <c r="P964" s="24">
        <v>6</v>
      </c>
      <c r="Q964" s="24">
        <v>220</v>
      </c>
      <c r="R964" s="24">
        <v>132</v>
      </c>
      <c r="S964" s="24" t="s">
        <v>1629</v>
      </c>
      <c r="T964" s="24">
        <v>242</v>
      </c>
      <c r="U964" s="24" t="s">
        <v>39</v>
      </c>
      <c r="V964" s="28" t="s">
        <v>1661</v>
      </c>
      <c r="W964" s="24" t="s">
        <v>29</v>
      </c>
      <c r="X964" s="24" t="s">
        <v>61</v>
      </c>
    </row>
    <row r="965" spans="1:24" s="1" customFormat="1" x14ac:dyDescent="0.3">
      <c r="A965" s="24" t="s">
        <v>960</v>
      </c>
      <c r="B965" s="24" t="s">
        <v>42</v>
      </c>
      <c r="C965" s="24" t="s">
        <v>54</v>
      </c>
      <c r="D965" s="24" t="s">
        <v>49</v>
      </c>
      <c r="E965" s="24" t="s">
        <v>50</v>
      </c>
      <c r="F965" s="25">
        <v>44429</v>
      </c>
      <c r="G965" s="24" t="s">
        <v>1633</v>
      </c>
      <c r="H965" s="24" t="s">
        <v>1645</v>
      </c>
      <c r="I965" s="24">
        <v>2021</v>
      </c>
      <c r="J965" s="24" t="s">
        <v>1644</v>
      </c>
      <c r="K965" s="24" t="s">
        <v>1634</v>
      </c>
      <c r="L965" s="24">
        <v>29</v>
      </c>
      <c r="M965" s="24">
        <v>40</v>
      </c>
      <c r="N965" s="24">
        <v>7</v>
      </c>
      <c r="O965" s="24">
        <v>203</v>
      </c>
      <c r="P965" s="24">
        <v>33</v>
      </c>
      <c r="Q965" s="24">
        <v>1160</v>
      </c>
      <c r="R965" s="24">
        <v>957</v>
      </c>
      <c r="S965" s="24" t="s">
        <v>1629</v>
      </c>
      <c r="T965" s="24">
        <v>685</v>
      </c>
      <c r="U965" s="24" t="s">
        <v>28</v>
      </c>
      <c r="V965" s="28" t="s">
        <v>1660</v>
      </c>
      <c r="W965" s="24" t="s">
        <v>40</v>
      </c>
      <c r="X965" s="24" t="s">
        <v>30</v>
      </c>
    </row>
    <row r="966" spans="1:24" s="1" customFormat="1" x14ac:dyDescent="0.3">
      <c r="A966" s="24" t="s">
        <v>961</v>
      </c>
      <c r="B966" s="24" t="s">
        <v>32</v>
      </c>
      <c r="C966" s="24" t="s">
        <v>76</v>
      </c>
      <c r="D966" s="24" t="s">
        <v>26</v>
      </c>
      <c r="E966" s="24" t="s">
        <v>45</v>
      </c>
      <c r="F966" s="25">
        <v>44430</v>
      </c>
      <c r="G966" s="24" t="s">
        <v>1635</v>
      </c>
      <c r="H966" s="24" t="s">
        <v>1645</v>
      </c>
      <c r="I966" s="24">
        <v>2021</v>
      </c>
      <c r="J966" s="24" t="s">
        <v>1644</v>
      </c>
      <c r="K966" s="24" t="s">
        <v>1634</v>
      </c>
      <c r="L966" s="24">
        <v>84</v>
      </c>
      <c r="M966" s="24">
        <v>5</v>
      </c>
      <c r="N966" s="24">
        <v>2</v>
      </c>
      <c r="O966" s="24">
        <v>168</v>
      </c>
      <c r="P966" s="24">
        <v>3</v>
      </c>
      <c r="Q966" s="24">
        <v>420</v>
      </c>
      <c r="R966" s="24">
        <v>252</v>
      </c>
      <c r="S966" s="24" t="s">
        <v>1629</v>
      </c>
      <c r="T966" s="24">
        <v>46</v>
      </c>
      <c r="U966" s="24" t="s">
        <v>28</v>
      </c>
      <c r="V966" s="28" t="s">
        <v>1660</v>
      </c>
      <c r="W966" s="24" t="s">
        <v>40</v>
      </c>
      <c r="X966" s="24" t="s">
        <v>47</v>
      </c>
    </row>
    <row r="967" spans="1:24" s="1" customFormat="1" x14ac:dyDescent="0.3">
      <c r="A967" s="24" t="s">
        <v>962</v>
      </c>
      <c r="B967" s="24" t="s">
        <v>42</v>
      </c>
      <c r="C967" s="24" t="s">
        <v>33</v>
      </c>
      <c r="D967" s="24" t="s">
        <v>26</v>
      </c>
      <c r="E967" s="24" t="s">
        <v>38</v>
      </c>
      <c r="F967" s="25">
        <v>44431</v>
      </c>
      <c r="G967" s="24" t="s">
        <v>1636</v>
      </c>
      <c r="H967" s="24" t="s">
        <v>1645</v>
      </c>
      <c r="I967" s="24">
        <v>2021</v>
      </c>
      <c r="J967" s="24" t="s">
        <v>1644</v>
      </c>
      <c r="K967" s="24" t="s">
        <v>1628</v>
      </c>
      <c r="L967" s="24">
        <v>17</v>
      </c>
      <c r="M967" s="24">
        <v>5</v>
      </c>
      <c r="N967" s="24">
        <v>2</v>
      </c>
      <c r="O967" s="24">
        <v>34</v>
      </c>
      <c r="P967" s="24">
        <v>3</v>
      </c>
      <c r="Q967" s="24">
        <v>85</v>
      </c>
      <c r="R967" s="24">
        <v>51</v>
      </c>
      <c r="S967" s="24" t="s">
        <v>1629</v>
      </c>
      <c r="T967" s="24">
        <v>858</v>
      </c>
      <c r="U967" s="24" t="s">
        <v>39</v>
      </c>
      <c r="V967" s="28" t="s">
        <v>1661</v>
      </c>
      <c r="W967" s="24" t="s">
        <v>40</v>
      </c>
      <c r="X967" s="24" t="s">
        <v>47</v>
      </c>
    </row>
    <row r="968" spans="1:24" s="1" customFormat="1" x14ac:dyDescent="0.3">
      <c r="A968" s="24" t="s">
        <v>963</v>
      </c>
      <c r="B968" s="24" t="s">
        <v>32</v>
      </c>
      <c r="C968" s="24" t="s">
        <v>72</v>
      </c>
      <c r="D968" s="24" t="s">
        <v>49</v>
      </c>
      <c r="E968" s="24" t="s">
        <v>38</v>
      </c>
      <c r="F968" s="25">
        <v>44432</v>
      </c>
      <c r="G968" s="24" t="s">
        <v>1625</v>
      </c>
      <c r="H968" s="24" t="s">
        <v>1645</v>
      </c>
      <c r="I968" s="24">
        <v>2021</v>
      </c>
      <c r="J968" s="24" t="s">
        <v>1644</v>
      </c>
      <c r="K968" s="24" t="s">
        <v>1628</v>
      </c>
      <c r="L968" s="24">
        <v>81</v>
      </c>
      <c r="M968" s="24">
        <v>40</v>
      </c>
      <c r="N968" s="24">
        <v>7</v>
      </c>
      <c r="O968" s="24">
        <v>567</v>
      </c>
      <c r="P968" s="24">
        <v>33</v>
      </c>
      <c r="Q968" s="24">
        <v>3240</v>
      </c>
      <c r="R968" s="24">
        <v>2673</v>
      </c>
      <c r="S968" s="24" t="s">
        <v>1629</v>
      </c>
      <c r="T968" s="24">
        <v>78</v>
      </c>
      <c r="U968" s="24" t="s">
        <v>28</v>
      </c>
      <c r="V968" s="28" t="s">
        <v>1661</v>
      </c>
      <c r="W968" s="24" t="s">
        <v>40</v>
      </c>
      <c r="X968" s="24" t="s">
        <v>30</v>
      </c>
    </row>
    <row r="969" spans="1:24" s="1" customFormat="1" x14ac:dyDescent="0.3">
      <c r="A969" s="24" t="s">
        <v>964</v>
      </c>
      <c r="B969" s="24" t="s">
        <v>42</v>
      </c>
      <c r="C969" s="24" t="s">
        <v>33</v>
      </c>
      <c r="D969" s="24" t="s">
        <v>66</v>
      </c>
      <c r="E969" s="24" t="s">
        <v>45</v>
      </c>
      <c r="F969" s="25">
        <v>44433</v>
      </c>
      <c r="G969" s="24" t="s">
        <v>1630</v>
      </c>
      <c r="H969" s="24" t="s">
        <v>1645</v>
      </c>
      <c r="I969" s="24">
        <v>2021</v>
      </c>
      <c r="J969" s="24" t="s">
        <v>1644</v>
      </c>
      <c r="K969" s="24" t="s">
        <v>1628</v>
      </c>
      <c r="L969" s="24">
        <v>22</v>
      </c>
      <c r="M969" s="24">
        <v>25</v>
      </c>
      <c r="N969" s="24">
        <v>10</v>
      </c>
      <c r="O969" s="24">
        <v>220</v>
      </c>
      <c r="P969" s="24">
        <v>15</v>
      </c>
      <c r="Q969" s="24">
        <v>550</v>
      </c>
      <c r="R969" s="24">
        <v>330</v>
      </c>
      <c r="S969" s="24" t="s">
        <v>1629</v>
      </c>
      <c r="T969" s="24">
        <v>105</v>
      </c>
      <c r="U969" s="24" t="s">
        <v>39</v>
      </c>
      <c r="V969" s="28" t="s">
        <v>1660</v>
      </c>
      <c r="W969" s="24" t="s">
        <v>40</v>
      </c>
      <c r="X969" s="24" t="s">
        <v>47</v>
      </c>
    </row>
    <row r="970" spans="1:24" s="1" customFormat="1" x14ac:dyDescent="0.3">
      <c r="A970" s="24" t="s">
        <v>965</v>
      </c>
      <c r="B970" s="24" t="s">
        <v>24</v>
      </c>
      <c r="C970" s="24" t="s">
        <v>76</v>
      </c>
      <c r="D970" s="24" t="s">
        <v>34</v>
      </c>
      <c r="E970" s="24" t="s">
        <v>59</v>
      </c>
      <c r="F970" s="25">
        <v>44434</v>
      </c>
      <c r="G970" s="24" t="s">
        <v>1631</v>
      </c>
      <c r="H970" s="24" t="s">
        <v>1645</v>
      </c>
      <c r="I970" s="24">
        <v>2021</v>
      </c>
      <c r="J970" s="24" t="s">
        <v>1644</v>
      </c>
      <c r="K970" s="24" t="s">
        <v>1628</v>
      </c>
      <c r="L970" s="24">
        <v>84</v>
      </c>
      <c r="M970" s="24">
        <v>5</v>
      </c>
      <c r="N970" s="24">
        <v>3</v>
      </c>
      <c r="O970" s="24">
        <v>252</v>
      </c>
      <c r="P970" s="24">
        <v>2</v>
      </c>
      <c r="Q970" s="24">
        <v>420</v>
      </c>
      <c r="R970" s="24">
        <v>168</v>
      </c>
      <c r="S970" s="24" t="s">
        <v>1629</v>
      </c>
      <c r="T970" s="24">
        <v>853</v>
      </c>
      <c r="U970" s="24" t="s">
        <v>39</v>
      </c>
      <c r="V970" s="28" t="s">
        <v>1660</v>
      </c>
      <c r="W970" s="24" t="s">
        <v>46</v>
      </c>
      <c r="X970" s="24" t="s">
        <v>47</v>
      </c>
    </row>
    <row r="971" spans="1:24" s="1" customFormat="1" x14ac:dyDescent="0.3">
      <c r="A971" s="24" t="s">
        <v>966</v>
      </c>
      <c r="B971" s="24" t="s">
        <v>24</v>
      </c>
      <c r="C971" s="24" t="s">
        <v>43</v>
      </c>
      <c r="D971" s="24" t="s">
        <v>34</v>
      </c>
      <c r="E971" s="24" t="s">
        <v>45</v>
      </c>
      <c r="F971" s="25">
        <v>44435</v>
      </c>
      <c r="G971" s="24" t="s">
        <v>1632</v>
      </c>
      <c r="H971" s="24" t="s">
        <v>1645</v>
      </c>
      <c r="I971" s="24">
        <v>2021</v>
      </c>
      <c r="J971" s="24" t="s">
        <v>1644</v>
      </c>
      <c r="K971" s="24" t="s">
        <v>1628</v>
      </c>
      <c r="L971" s="24">
        <v>78</v>
      </c>
      <c r="M971" s="24">
        <v>5</v>
      </c>
      <c r="N971" s="24">
        <v>3</v>
      </c>
      <c r="O971" s="24">
        <v>234</v>
      </c>
      <c r="P971" s="24">
        <v>2</v>
      </c>
      <c r="Q971" s="24">
        <v>390</v>
      </c>
      <c r="R971" s="24">
        <v>156</v>
      </c>
      <c r="S971" s="24" t="s">
        <v>1629</v>
      </c>
      <c r="T971" s="24">
        <v>216</v>
      </c>
      <c r="U971" s="24" t="s">
        <v>28</v>
      </c>
      <c r="V971" s="28" t="s">
        <v>1661</v>
      </c>
      <c r="W971" s="24" t="s">
        <v>40</v>
      </c>
      <c r="X971" s="24" t="s">
        <v>30</v>
      </c>
    </row>
    <row r="972" spans="1:24" s="1" customFormat="1" x14ac:dyDescent="0.3">
      <c r="A972" s="24" t="s">
        <v>967</v>
      </c>
      <c r="B972" s="24" t="s">
        <v>24</v>
      </c>
      <c r="C972" s="24" t="s">
        <v>70</v>
      </c>
      <c r="D972" s="24" t="s">
        <v>26</v>
      </c>
      <c r="E972" s="24" t="s">
        <v>27</v>
      </c>
      <c r="F972" s="25">
        <v>44436</v>
      </c>
      <c r="G972" s="24" t="s">
        <v>1633</v>
      </c>
      <c r="H972" s="24" t="s">
        <v>1645</v>
      </c>
      <c r="I972" s="24">
        <v>2021</v>
      </c>
      <c r="J972" s="24" t="s">
        <v>1644</v>
      </c>
      <c r="K972" s="24" t="s">
        <v>1634</v>
      </c>
      <c r="L972" s="24">
        <v>63</v>
      </c>
      <c r="M972" s="24">
        <v>5</v>
      </c>
      <c r="N972" s="24">
        <v>2</v>
      </c>
      <c r="O972" s="24">
        <v>126</v>
      </c>
      <c r="P972" s="24">
        <v>3</v>
      </c>
      <c r="Q972" s="24">
        <v>315</v>
      </c>
      <c r="R972" s="24">
        <v>189</v>
      </c>
      <c r="S972" s="24" t="s">
        <v>1629</v>
      </c>
      <c r="T972" s="24">
        <v>127</v>
      </c>
      <c r="U972" s="24" t="s">
        <v>39</v>
      </c>
      <c r="V972" s="28" t="s">
        <v>1660</v>
      </c>
      <c r="W972" s="24" t="s">
        <v>46</v>
      </c>
      <c r="X972" s="24" t="s">
        <v>30</v>
      </c>
    </row>
    <row r="973" spans="1:24" s="1" customFormat="1" x14ac:dyDescent="0.3">
      <c r="A973" s="24" t="s">
        <v>968</v>
      </c>
      <c r="B973" s="24" t="s">
        <v>24</v>
      </c>
      <c r="C973" s="24" t="s">
        <v>76</v>
      </c>
      <c r="D973" s="24" t="s">
        <v>26</v>
      </c>
      <c r="E973" s="24" t="s">
        <v>45</v>
      </c>
      <c r="F973" s="25">
        <v>44437</v>
      </c>
      <c r="G973" s="24" t="s">
        <v>1635</v>
      </c>
      <c r="H973" s="24" t="s">
        <v>1645</v>
      </c>
      <c r="I973" s="24">
        <v>2021</v>
      </c>
      <c r="J973" s="24" t="s">
        <v>1644</v>
      </c>
      <c r="K973" s="24" t="s">
        <v>1634</v>
      </c>
      <c r="L973" s="24">
        <v>91</v>
      </c>
      <c r="M973" s="24">
        <v>5</v>
      </c>
      <c r="N973" s="24">
        <v>2</v>
      </c>
      <c r="O973" s="24">
        <v>182</v>
      </c>
      <c r="P973" s="24">
        <v>3</v>
      </c>
      <c r="Q973" s="24">
        <v>455</v>
      </c>
      <c r="R973" s="24">
        <v>273</v>
      </c>
      <c r="S973" s="24" t="s">
        <v>1629</v>
      </c>
      <c r="T973" s="24">
        <v>459</v>
      </c>
      <c r="U973" s="24" t="s">
        <v>28</v>
      </c>
      <c r="V973" s="28" t="s">
        <v>1660</v>
      </c>
      <c r="W973" s="24" t="s">
        <v>29</v>
      </c>
      <c r="X973" s="24" t="s">
        <v>30</v>
      </c>
    </row>
    <row r="974" spans="1:24" s="1" customFormat="1" x14ac:dyDescent="0.3">
      <c r="A974" s="24" t="s">
        <v>969</v>
      </c>
      <c r="B974" s="24" t="s">
        <v>24</v>
      </c>
      <c r="C974" s="24" t="s">
        <v>36</v>
      </c>
      <c r="D974" s="24" t="s">
        <v>66</v>
      </c>
      <c r="E974" s="24" t="s">
        <v>38</v>
      </c>
      <c r="F974" s="25">
        <v>44438</v>
      </c>
      <c r="G974" s="24" t="s">
        <v>1636</v>
      </c>
      <c r="H974" s="24" t="s">
        <v>1645</v>
      </c>
      <c r="I974" s="24">
        <v>2021</v>
      </c>
      <c r="J974" s="24" t="s">
        <v>1644</v>
      </c>
      <c r="K974" s="24" t="s">
        <v>1628</v>
      </c>
      <c r="L974" s="24">
        <v>75</v>
      </c>
      <c r="M974" s="24">
        <v>25</v>
      </c>
      <c r="N974" s="24">
        <v>10</v>
      </c>
      <c r="O974" s="24">
        <v>750</v>
      </c>
      <c r="P974" s="24">
        <v>15</v>
      </c>
      <c r="Q974" s="24">
        <v>1875</v>
      </c>
      <c r="R974" s="24">
        <v>1125</v>
      </c>
      <c r="S974" s="24" t="s">
        <v>1629</v>
      </c>
      <c r="T974" s="24">
        <v>133</v>
      </c>
      <c r="U974" s="24" t="s">
        <v>39</v>
      </c>
      <c r="V974" s="28" t="s">
        <v>1660</v>
      </c>
      <c r="W974" s="24" t="s">
        <v>40</v>
      </c>
      <c r="X974" s="24" t="s">
        <v>47</v>
      </c>
    </row>
    <row r="975" spans="1:24" s="1" customFormat="1" x14ac:dyDescent="0.3">
      <c r="A975" s="24" t="s">
        <v>970</v>
      </c>
      <c r="B975" s="24" t="s">
        <v>32</v>
      </c>
      <c r="C975" s="24" t="s">
        <v>52</v>
      </c>
      <c r="D975" s="24" t="s">
        <v>37</v>
      </c>
      <c r="E975" s="24" t="s">
        <v>27</v>
      </c>
      <c r="F975" s="25">
        <v>44439</v>
      </c>
      <c r="G975" s="24" t="s">
        <v>1625</v>
      </c>
      <c r="H975" s="24" t="s">
        <v>1645</v>
      </c>
      <c r="I975" s="24">
        <v>2021</v>
      </c>
      <c r="J975" s="24" t="s">
        <v>1644</v>
      </c>
      <c r="K975" s="24" t="s">
        <v>1628</v>
      </c>
      <c r="L975" s="24">
        <v>34</v>
      </c>
      <c r="M975" s="24">
        <v>5</v>
      </c>
      <c r="N975" s="24">
        <v>2</v>
      </c>
      <c r="O975" s="24">
        <v>68</v>
      </c>
      <c r="P975" s="24">
        <v>3</v>
      </c>
      <c r="Q975" s="24">
        <v>170</v>
      </c>
      <c r="R975" s="24">
        <v>102</v>
      </c>
      <c r="S975" s="24" t="s">
        <v>1629</v>
      </c>
      <c r="T975" s="24">
        <v>847</v>
      </c>
      <c r="U975" s="24" t="s">
        <v>39</v>
      </c>
      <c r="V975" s="28" t="s">
        <v>1661</v>
      </c>
      <c r="W975" s="24" t="s">
        <v>46</v>
      </c>
      <c r="X975" s="24" t="s">
        <v>30</v>
      </c>
    </row>
    <row r="976" spans="1:24" s="1" customFormat="1" x14ac:dyDescent="0.3">
      <c r="A976" s="24" t="s">
        <v>971</v>
      </c>
      <c r="B976" s="24" t="s">
        <v>63</v>
      </c>
      <c r="C976" s="24" t="s">
        <v>70</v>
      </c>
      <c r="D976" s="24" t="s">
        <v>34</v>
      </c>
      <c r="E976" s="24" t="s">
        <v>45</v>
      </c>
      <c r="F976" s="25">
        <v>44440</v>
      </c>
      <c r="G976" s="24" t="s">
        <v>1630</v>
      </c>
      <c r="H976" s="24" t="s">
        <v>1646</v>
      </c>
      <c r="I976" s="24">
        <v>2021</v>
      </c>
      <c r="J976" s="24" t="s">
        <v>1644</v>
      </c>
      <c r="K976" s="24" t="s">
        <v>1628</v>
      </c>
      <c r="L976" s="24">
        <v>80</v>
      </c>
      <c r="M976" s="24">
        <v>5</v>
      </c>
      <c r="N976" s="24">
        <v>3</v>
      </c>
      <c r="O976" s="24">
        <v>240</v>
      </c>
      <c r="P976" s="24">
        <v>2</v>
      </c>
      <c r="Q976" s="24">
        <v>400</v>
      </c>
      <c r="R976" s="24">
        <v>160</v>
      </c>
      <c r="S976" s="24" t="s">
        <v>1629</v>
      </c>
      <c r="T976" s="24">
        <v>303</v>
      </c>
      <c r="U976" s="24" t="s">
        <v>28</v>
      </c>
      <c r="V976" s="28" t="s">
        <v>1661</v>
      </c>
      <c r="W976" s="24" t="s">
        <v>68</v>
      </c>
      <c r="X976" s="24" t="s">
        <v>61</v>
      </c>
    </row>
    <row r="977" spans="1:24" s="1" customFormat="1" x14ac:dyDescent="0.3">
      <c r="A977" s="24" t="s">
        <v>972</v>
      </c>
      <c r="B977" s="24" t="s">
        <v>42</v>
      </c>
      <c r="C977" s="24" t="s">
        <v>54</v>
      </c>
      <c r="D977" s="24" t="s">
        <v>34</v>
      </c>
      <c r="E977" s="24" t="s">
        <v>45</v>
      </c>
      <c r="F977" s="25">
        <v>44441</v>
      </c>
      <c r="G977" s="24" t="s">
        <v>1631</v>
      </c>
      <c r="H977" s="24" t="s">
        <v>1646</v>
      </c>
      <c r="I977" s="24">
        <v>2021</v>
      </c>
      <c r="J977" s="24" t="s">
        <v>1644</v>
      </c>
      <c r="K977" s="24" t="s">
        <v>1628</v>
      </c>
      <c r="L977" s="24">
        <v>29</v>
      </c>
      <c r="M977" s="24">
        <v>5</v>
      </c>
      <c r="N977" s="24">
        <v>3</v>
      </c>
      <c r="O977" s="24">
        <v>87</v>
      </c>
      <c r="P977" s="24">
        <v>2</v>
      </c>
      <c r="Q977" s="24">
        <v>145</v>
      </c>
      <c r="R977" s="24">
        <v>58</v>
      </c>
      <c r="S977" s="24" t="s">
        <v>1629</v>
      </c>
      <c r="T977" s="24">
        <v>324</v>
      </c>
      <c r="U977" s="24" t="s">
        <v>28</v>
      </c>
      <c r="V977" s="28" t="s">
        <v>1661</v>
      </c>
      <c r="W977" s="24" t="s">
        <v>40</v>
      </c>
      <c r="X977" s="24" t="s">
        <v>30</v>
      </c>
    </row>
    <row r="978" spans="1:24" s="1" customFormat="1" x14ac:dyDescent="0.3">
      <c r="A978" s="24" t="s">
        <v>973</v>
      </c>
      <c r="B978" s="24" t="s">
        <v>63</v>
      </c>
      <c r="C978" s="24" t="s">
        <v>33</v>
      </c>
      <c r="D978" s="24" t="s">
        <v>37</v>
      </c>
      <c r="E978" s="24" t="s">
        <v>50</v>
      </c>
      <c r="F978" s="25">
        <v>44442</v>
      </c>
      <c r="G978" s="24" t="s">
        <v>1632</v>
      </c>
      <c r="H978" s="24" t="s">
        <v>1646</v>
      </c>
      <c r="I978" s="24">
        <v>2021</v>
      </c>
      <c r="J978" s="24" t="s">
        <v>1644</v>
      </c>
      <c r="K978" s="24" t="s">
        <v>1628</v>
      </c>
      <c r="L978" s="24">
        <v>47</v>
      </c>
      <c r="M978" s="24">
        <v>5</v>
      </c>
      <c r="N978" s="24">
        <v>2</v>
      </c>
      <c r="O978" s="24">
        <v>94</v>
      </c>
      <c r="P978" s="24">
        <v>3</v>
      </c>
      <c r="Q978" s="24">
        <v>235</v>
      </c>
      <c r="R978" s="24">
        <v>141</v>
      </c>
      <c r="S978" s="24" t="s">
        <v>1629</v>
      </c>
      <c r="T978" s="24">
        <v>541</v>
      </c>
      <c r="U978" s="24" t="s">
        <v>39</v>
      </c>
      <c r="V978" s="28" t="s">
        <v>1660</v>
      </c>
      <c r="W978" s="24" t="s">
        <v>29</v>
      </c>
      <c r="X978" s="24" t="s">
        <v>30</v>
      </c>
    </row>
    <row r="979" spans="1:24" s="1" customFormat="1" x14ac:dyDescent="0.3">
      <c r="A979" s="24" t="s">
        <v>974</v>
      </c>
      <c r="B979" s="24" t="s">
        <v>24</v>
      </c>
      <c r="C979" s="24" t="s">
        <v>43</v>
      </c>
      <c r="D979" s="24" t="s">
        <v>66</v>
      </c>
      <c r="E979" s="24" t="s">
        <v>38</v>
      </c>
      <c r="F979" s="25">
        <v>44443</v>
      </c>
      <c r="G979" s="24" t="s">
        <v>1633</v>
      </c>
      <c r="H979" s="24" t="s">
        <v>1646</v>
      </c>
      <c r="I979" s="24">
        <v>2021</v>
      </c>
      <c r="J979" s="24" t="s">
        <v>1644</v>
      </c>
      <c r="K979" s="24" t="s">
        <v>1634</v>
      </c>
      <c r="L979" s="24">
        <v>48</v>
      </c>
      <c r="M979" s="24">
        <v>25</v>
      </c>
      <c r="N979" s="24">
        <v>10</v>
      </c>
      <c r="O979" s="24">
        <v>480</v>
      </c>
      <c r="P979" s="24">
        <v>15</v>
      </c>
      <c r="Q979" s="24">
        <v>1200</v>
      </c>
      <c r="R979" s="24">
        <v>720</v>
      </c>
      <c r="S979" s="24" t="s">
        <v>1629</v>
      </c>
      <c r="T979" s="24">
        <v>796</v>
      </c>
      <c r="U979" s="24" t="s">
        <v>28</v>
      </c>
      <c r="V979" s="28" t="s">
        <v>1661</v>
      </c>
      <c r="W979" s="24" t="s">
        <v>68</v>
      </c>
      <c r="X979" s="24" t="s">
        <v>61</v>
      </c>
    </row>
    <row r="980" spans="1:24" s="1" customFormat="1" x14ac:dyDescent="0.3">
      <c r="A980" s="24" t="s">
        <v>975</v>
      </c>
      <c r="B980" s="24" t="s">
        <v>32</v>
      </c>
      <c r="C980" s="24" t="s">
        <v>25</v>
      </c>
      <c r="D980" s="24" t="s">
        <v>37</v>
      </c>
      <c r="E980" s="24" t="s">
        <v>38</v>
      </c>
      <c r="F980" s="25">
        <v>44444</v>
      </c>
      <c r="G980" s="24" t="s">
        <v>1635</v>
      </c>
      <c r="H980" s="24" t="s">
        <v>1646</v>
      </c>
      <c r="I980" s="24">
        <v>2021</v>
      </c>
      <c r="J980" s="24" t="s">
        <v>1644</v>
      </c>
      <c r="K980" s="24" t="s">
        <v>1634</v>
      </c>
      <c r="L980" s="24">
        <v>94</v>
      </c>
      <c r="M980" s="24">
        <v>5</v>
      </c>
      <c r="N980" s="24">
        <v>2</v>
      </c>
      <c r="O980" s="24">
        <v>188</v>
      </c>
      <c r="P980" s="24">
        <v>3</v>
      </c>
      <c r="Q980" s="24">
        <v>470</v>
      </c>
      <c r="R980" s="24">
        <v>282</v>
      </c>
      <c r="S980" s="24" t="s">
        <v>1629</v>
      </c>
      <c r="T980" s="24">
        <v>618</v>
      </c>
      <c r="U980" s="24" t="s">
        <v>28</v>
      </c>
      <c r="V980" s="28" t="s">
        <v>1660</v>
      </c>
      <c r="W980" s="24" t="s">
        <v>29</v>
      </c>
      <c r="X980" s="24" t="s">
        <v>61</v>
      </c>
    </row>
    <row r="981" spans="1:24" s="1" customFormat="1" x14ac:dyDescent="0.3">
      <c r="A981" s="24" t="s">
        <v>976</v>
      </c>
      <c r="B981" s="24" t="s">
        <v>42</v>
      </c>
      <c r="C981" s="24" t="s">
        <v>70</v>
      </c>
      <c r="D981" s="24" t="s">
        <v>44</v>
      </c>
      <c r="E981" s="24" t="s">
        <v>27</v>
      </c>
      <c r="F981" s="25">
        <v>44445</v>
      </c>
      <c r="G981" s="24" t="s">
        <v>1636</v>
      </c>
      <c r="H981" s="24" t="s">
        <v>1646</v>
      </c>
      <c r="I981" s="24">
        <v>2021</v>
      </c>
      <c r="J981" s="24" t="s">
        <v>1644</v>
      </c>
      <c r="K981" s="24" t="s">
        <v>1628</v>
      </c>
      <c r="L981" s="24">
        <v>16</v>
      </c>
      <c r="M981" s="24">
        <v>15</v>
      </c>
      <c r="N981" s="24">
        <v>5</v>
      </c>
      <c r="O981" s="24">
        <v>80</v>
      </c>
      <c r="P981" s="24">
        <v>10</v>
      </c>
      <c r="Q981" s="24">
        <v>240</v>
      </c>
      <c r="R981" s="24">
        <v>160</v>
      </c>
      <c r="S981" s="24" t="s">
        <v>1629</v>
      </c>
      <c r="T981" s="24">
        <v>9</v>
      </c>
      <c r="U981" s="24" t="s">
        <v>28</v>
      </c>
      <c r="V981" s="28" t="s">
        <v>1661</v>
      </c>
      <c r="W981" s="24" t="s">
        <v>46</v>
      </c>
      <c r="X981" s="24" t="s">
        <v>61</v>
      </c>
    </row>
    <row r="982" spans="1:24" s="1" customFormat="1" x14ac:dyDescent="0.3">
      <c r="A982" s="24" t="s">
        <v>977</v>
      </c>
      <c r="B982" s="24" t="s">
        <v>32</v>
      </c>
      <c r="C982" s="24" t="s">
        <v>33</v>
      </c>
      <c r="D982" s="24" t="s">
        <v>26</v>
      </c>
      <c r="E982" s="24" t="s">
        <v>27</v>
      </c>
      <c r="F982" s="25">
        <v>44446</v>
      </c>
      <c r="G982" s="24" t="s">
        <v>1625</v>
      </c>
      <c r="H982" s="24" t="s">
        <v>1646</v>
      </c>
      <c r="I982" s="24">
        <v>2021</v>
      </c>
      <c r="J982" s="24" t="s">
        <v>1644</v>
      </c>
      <c r="K982" s="24" t="s">
        <v>1628</v>
      </c>
      <c r="L982" s="24">
        <v>52</v>
      </c>
      <c r="M982" s="24">
        <v>5</v>
      </c>
      <c r="N982" s="24">
        <v>2</v>
      </c>
      <c r="O982" s="24">
        <v>104</v>
      </c>
      <c r="P982" s="24">
        <v>3</v>
      </c>
      <c r="Q982" s="24">
        <v>260</v>
      </c>
      <c r="R982" s="24">
        <v>156</v>
      </c>
      <c r="S982" s="24" t="s">
        <v>1629</v>
      </c>
      <c r="T982" s="24">
        <v>873</v>
      </c>
      <c r="U982" s="24" t="s">
        <v>39</v>
      </c>
      <c r="V982" s="28" t="s">
        <v>1660</v>
      </c>
      <c r="W982" s="24" t="s">
        <v>40</v>
      </c>
      <c r="X982" s="24" t="s">
        <v>30</v>
      </c>
    </row>
    <row r="983" spans="1:24" s="1" customFormat="1" x14ac:dyDescent="0.3">
      <c r="A983" s="24" t="s">
        <v>978</v>
      </c>
      <c r="B983" s="24" t="s">
        <v>42</v>
      </c>
      <c r="C983" s="24" t="s">
        <v>72</v>
      </c>
      <c r="D983" s="24" t="s">
        <v>49</v>
      </c>
      <c r="E983" s="24" t="s">
        <v>55</v>
      </c>
      <c r="F983" s="25">
        <v>44447</v>
      </c>
      <c r="G983" s="24" t="s">
        <v>1630</v>
      </c>
      <c r="H983" s="24" t="s">
        <v>1646</v>
      </c>
      <c r="I983" s="24">
        <v>2021</v>
      </c>
      <c r="J983" s="24" t="s">
        <v>1644</v>
      </c>
      <c r="K983" s="24" t="s">
        <v>1628</v>
      </c>
      <c r="L983" s="24">
        <v>56</v>
      </c>
      <c r="M983" s="24">
        <v>40</v>
      </c>
      <c r="N983" s="24">
        <v>7</v>
      </c>
      <c r="O983" s="24">
        <v>392</v>
      </c>
      <c r="P983" s="24">
        <v>33</v>
      </c>
      <c r="Q983" s="24">
        <v>2240</v>
      </c>
      <c r="R983" s="24">
        <v>1848</v>
      </c>
      <c r="S983" s="24" t="s">
        <v>1629</v>
      </c>
      <c r="T983" s="24">
        <v>54</v>
      </c>
      <c r="U983" s="24" t="s">
        <v>28</v>
      </c>
      <c r="V983" s="28" t="s">
        <v>1661</v>
      </c>
      <c r="W983" s="24" t="s">
        <v>29</v>
      </c>
      <c r="X983" s="24" t="s">
        <v>61</v>
      </c>
    </row>
    <row r="984" spans="1:24" s="1" customFormat="1" x14ac:dyDescent="0.3">
      <c r="A984" s="24" t="s">
        <v>979</v>
      </c>
      <c r="B984" s="24" t="s">
        <v>63</v>
      </c>
      <c r="C984" s="24" t="s">
        <v>76</v>
      </c>
      <c r="D984" s="24" t="s">
        <v>26</v>
      </c>
      <c r="E984" s="24" t="s">
        <v>38</v>
      </c>
      <c r="F984" s="25">
        <v>44448</v>
      </c>
      <c r="G984" s="24" t="s">
        <v>1631</v>
      </c>
      <c r="H984" s="24" t="s">
        <v>1646</v>
      </c>
      <c r="I984" s="24">
        <v>2021</v>
      </c>
      <c r="J984" s="24" t="s">
        <v>1644</v>
      </c>
      <c r="K984" s="24" t="s">
        <v>1628</v>
      </c>
      <c r="L984" s="24">
        <v>68</v>
      </c>
      <c r="M984" s="24">
        <v>5</v>
      </c>
      <c r="N984" s="24">
        <v>2</v>
      </c>
      <c r="O984" s="24">
        <v>136</v>
      </c>
      <c r="P984" s="24">
        <v>3</v>
      </c>
      <c r="Q984" s="24">
        <v>340</v>
      </c>
      <c r="R984" s="24">
        <v>204</v>
      </c>
      <c r="S984" s="24" t="s">
        <v>1629</v>
      </c>
      <c r="T984" s="24">
        <v>193</v>
      </c>
      <c r="U984" s="24" t="s">
        <v>28</v>
      </c>
      <c r="V984" s="28" t="s">
        <v>1661</v>
      </c>
      <c r="W984" s="24" t="s">
        <v>40</v>
      </c>
      <c r="X984" s="24" t="s">
        <v>61</v>
      </c>
    </row>
    <row r="985" spans="1:24" s="1" customFormat="1" x14ac:dyDescent="0.3">
      <c r="A985" s="24" t="s">
        <v>980</v>
      </c>
      <c r="B985" s="24" t="s">
        <v>42</v>
      </c>
      <c r="C985" s="24" t="s">
        <v>76</v>
      </c>
      <c r="D985" s="24" t="s">
        <v>34</v>
      </c>
      <c r="E985" s="24" t="s">
        <v>27</v>
      </c>
      <c r="F985" s="25">
        <v>44449</v>
      </c>
      <c r="G985" s="24" t="s">
        <v>1632</v>
      </c>
      <c r="H985" s="24" t="s">
        <v>1646</v>
      </c>
      <c r="I985" s="24">
        <v>2021</v>
      </c>
      <c r="J985" s="24" t="s">
        <v>1644</v>
      </c>
      <c r="K985" s="24" t="s">
        <v>1628</v>
      </c>
      <c r="L985" s="24">
        <v>72</v>
      </c>
      <c r="M985" s="24">
        <v>5</v>
      </c>
      <c r="N985" s="24">
        <v>3</v>
      </c>
      <c r="O985" s="24">
        <v>216</v>
      </c>
      <c r="P985" s="24">
        <v>2</v>
      </c>
      <c r="Q985" s="24">
        <v>360</v>
      </c>
      <c r="R985" s="24">
        <v>144</v>
      </c>
      <c r="S985" s="24" t="s">
        <v>1629</v>
      </c>
      <c r="T985" s="24">
        <v>444</v>
      </c>
      <c r="U985" s="24" t="s">
        <v>39</v>
      </c>
      <c r="V985" s="28" t="s">
        <v>1660</v>
      </c>
      <c r="W985" s="24" t="s">
        <v>29</v>
      </c>
      <c r="X985" s="24" t="s">
        <v>30</v>
      </c>
    </row>
    <row r="986" spans="1:24" s="1" customFormat="1" x14ac:dyDescent="0.3">
      <c r="A986" s="24" t="s">
        <v>981</v>
      </c>
      <c r="B986" s="24" t="s">
        <v>24</v>
      </c>
      <c r="C986" s="24" t="s">
        <v>52</v>
      </c>
      <c r="D986" s="24" t="s">
        <v>26</v>
      </c>
      <c r="E986" s="24" t="s">
        <v>59</v>
      </c>
      <c r="F986" s="25">
        <v>44450</v>
      </c>
      <c r="G986" s="24" t="s">
        <v>1633</v>
      </c>
      <c r="H986" s="24" t="s">
        <v>1646</v>
      </c>
      <c r="I986" s="24">
        <v>2021</v>
      </c>
      <c r="J986" s="24" t="s">
        <v>1644</v>
      </c>
      <c r="K986" s="24" t="s">
        <v>1634</v>
      </c>
      <c r="L986" s="24">
        <v>78</v>
      </c>
      <c r="M986" s="24">
        <v>5</v>
      </c>
      <c r="N986" s="24">
        <v>2</v>
      </c>
      <c r="O986" s="24">
        <v>156</v>
      </c>
      <c r="P986" s="24">
        <v>3</v>
      </c>
      <c r="Q986" s="24">
        <v>390</v>
      </c>
      <c r="R986" s="24">
        <v>234</v>
      </c>
      <c r="S986" s="24" t="s">
        <v>1629</v>
      </c>
      <c r="T986" s="24">
        <v>370</v>
      </c>
      <c r="U986" s="24" t="s">
        <v>39</v>
      </c>
      <c r="V986" s="28" t="s">
        <v>1661</v>
      </c>
      <c r="W986" s="24" t="s">
        <v>40</v>
      </c>
      <c r="X986" s="24" t="s">
        <v>30</v>
      </c>
    </row>
    <row r="987" spans="1:24" s="1" customFormat="1" x14ac:dyDescent="0.3">
      <c r="A987" s="24" t="s">
        <v>982</v>
      </c>
      <c r="B987" s="24" t="s">
        <v>32</v>
      </c>
      <c r="C987" s="24" t="s">
        <v>33</v>
      </c>
      <c r="D987" s="24" t="s">
        <v>44</v>
      </c>
      <c r="E987" s="24" t="s">
        <v>59</v>
      </c>
      <c r="F987" s="25">
        <v>44451</v>
      </c>
      <c r="G987" s="24" t="s">
        <v>1635</v>
      </c>
      <c r="H987" s="24" t="s">
        <v>1646</v>
      </c>
      <c r="I987" s="24">
        <v>2021</v>
      </c>
      <c r="J987" s="24" t="s">
        <v>1644</v>
      </c>
      <c r="K987" s="24" t="s">
        <v>1634</v>
      </c>
      <c r="L987" s="24">
        <v>95</v>
      </c>
      <c r="M987" s="24">
        <v>15</v>
      </c>
      <c r="N987" s="24">
        <v>5</v>
      </c>
      <c r="O987" s="24">
        <v>475</v>
      </c>
      <c r="P987" s="24">
        <v>10</v>
      </c>
      <c r="Q987" s="24">
        <v>1425</v>
      </c>
      <c r="R987" s="24">
        <v>950</v>
      </c>
      <c r="S987" s="24" t="s">
        <v>1629</v>
      </c>
      <c r="T987" s="24">
        <v>900</v>
      </c>
      <c r="U987" s="24" t="s">
        <v>28</v>
      </c>
      <c r="V987" s="28" t="s">
        <v>1661</v>
      </c>
      <c r="W987" s="24" t="s">
        <v>68</v>
      </c>
      <c r="X987" s="24" t="s">
        <v>47</v>
      </c>
    </row>
    <row r="988" spans="1:24" s="1" customFormat="1" x14ac:dyDescent="0.3">
      <c r="A988" s="24" t="s">
        <v>983</v>
      </c>
      <c r="B988" s="24" t="s">
        <v>24</v>
      </c>
      <c r="C988" s="24" t="s">
        <v>33</v>
      </c>
      <c r="D988" s="24" t="s">
        <v>37</v>
      </c>
      <c r="E988" s="24" t="s">
        <v>45</v>
      </c>
      <c r="F988" s="25">
        <v>44452</v>
      </c>
      <c r="G988" s="24" t="s">
        <v>1636</v>
      </c>
      <c r="H988" s="24" t="s">
        <v>1646</v>
      </c>
      <c r="I988" s="24">
        <v>2021</v>
      </c>
      <c r="J988" s="24" t="s">
        <v>1644</v>
      </c>
      <c r="K988" s="24" t="s">
        <v>1628</v>
      </c>
      <c r="L988" s="24">
        <v>19</v>
      </c>
      <c r="M988" s="24">
        <v>5</v>
      </c>
      <c r="N988" s="24">
        <v>2</v>
      </c>
      <c r="O988" s="24">
        <v>38</v>
      </c>
      <c r="P988" s="24">
        <v>3</v>
      </c>
      <c r="Q988" s="24">
        <v>95</v>
      </c>
      <c r="R988" s="24">
        <v>57</v>
      </c>
      <c r="S988" s="24" t="s">
        <v>1629</v>
      </c>
      <c r="T988" s="24">
        <v>395</v>
      </c>
      <c r="U988" s="24" t="s">
        <v>39</v>
      </c>
      <c r="V988" s="28" t="s">
        <v>1660</v>
      </c>
      <c r="W988" s="24" t="s">
        <v>46</v>
      </c>
      <c r="X988" s="24" t="s">
        <v>30</v>
      </c>
    </row>
    <row r="989" spans="1:24" s="1" customFormat="1" x14ac:dyDescent="0.3">
      <c r="A989" s="24" t="s">
        <v>984</v>
      </c>
      <c r="B989" s="24" t="s">
        <v>42</v>
      </c>
      <c r="C989" s="24" t="s">
        <v>76</v>
      </c>
      <c r="D989" s="24" t="s">
        <v>66</v>
      </c>
      <c r="E989" s="24" t="s">
        <v>45</v>
      </c>
      <c r="F989" s="25">
        <v>44453</v>
      </c>
      <c r="G989" s="24" t="s">
        <v>1625</v>
      </c>
      <c r="H989" s="24" t="s">
        <v>1646</v>
      </c>
      <c r="I989" s="24">
        <v>2021</v>
      </c>
      <c r="J989" s="24" t="s">
        <v>1644</v>
      </c>
      <c r="K989" s="24" t="s">
        <v>1628</v>
      </c>
      <c r="L989" s="24">
        <v>88</v>
      </c>
      <c r="M989" s="24">
        <v>25</v>
      </c>
      <c r="N989" s="24">
        <v>10</v>
      </c>
      <c r="O989" s="24">
        <v>880</v>
      </c>
      <c r="P989" s="24">
        <v>15</v>
      </c>
      <c r="Q989" s="24">
        <v>2200</v>
      </c>
      <c r="R989" s="24">
        <v>1320</v>
      </c>
      <c r="S989" s="24" t="s">
        <v>1629</v>
      </c>
      <c r="T989" s="24">
        <v>739</v>
      </c>
      <c r="U989" s="24" t="s">
        <v>39</v>
      </c>
      <c r="V989" s="28" t="s">
        <v>1660</v>
      </c>
      <c r="W989" s="24" t="s">
        <v>29</v>
      </c>
      <c r="X989" s="24" t="s">
        <v>61</v>
      </c>
    </row>
    <row r="990" spans="1:24" s="1" customFormat="1" x14ac:dyDescent="0.3">
      <c r="A990" s="24" t="s">
        <v>985</v>
      </c>
      <c r="B990" s="24" t="s">
        <v>24</v>
      </c>
      <c r="C990" s="24" t="s">
        <v>70</v>
      </c>
      <c r="D990" s="24" t="s">
        <v>66</v>
      </c>
      <c r="E990" s="24" t="s">
        <v>59</v>
      </c>
      <c r="F990" s="25">
        <v>44454</v>
      </c>
      <c r="G990" s="24" t="s">
        <v>1630</v>
      </c>
      <c r="H990" s="24" t="s">
        <v>1646</v>
      </c>
      <c r="I990" s="24">
        <v>2021</v>
      </c>
      <c r="J990" s="24" t="s">
        <v>1644</v>
      </c>
      <c r="K990" s="24" t="s">
        <v>1628</v>
      </c>
      <c r="L990" s="24">
        <v>15</v>
      </c>
      <c r="M990" s="24">
        <v>25</v>
      </c>
      <c r="N990" s="24">
        <v>10</v>
      </c>
      <c r="O990" s="24">
        <v>150</v>
      </c>
      <c r="P990" s="24">
        <v>15</v>
      </c>
      <c r="Q990" s="24">
        <v>375</v>
      </c>
      <c r="R990" s="24">
        <v>225</v>
      </c>
      <c r="S990" s="24" t="s">
        <v>1629</v>
      </c>
      <c r="T990" s="24">
        <v>666</v>
      </c>
      <c r="U990" s="24" t="s">
        <v>39</v>
      </c>
      <c r="V990" s="28" t="s">
        <v>1660</v>
      </c>
      <c r="W990" s="24" t="s">
        <v>68</v>
      </c>
      <c r="X990" s="24" t="s">
        <v>30</v>
      </c>
    </row>
    <row r="991" spans="1:24" s="1" customFormat="1" x14ac:dyDescent="0.3">
      <c r="A991" s="24" t="s">
        <v>986</v>
      </c>
      <c r="B991" s="24" t="s">
        <v>63</v>
      </c>
      <c r="C991" s="24" t="s">
        <v>76</v>
      </c>
      <c r="D991" s="24" t="s">
        <v>26</v>
      </c>
      <c r="E991" s="24" t="s">
        <v>50</v>
      </c>
      <c r="F991" s="25">
        <v>44455</v>
      </c>
      <c r="G991" s="24" t="s">
        <v>1631</v>
      </c>
      <c r="H991" s="24" t="s">
        <v>1646</v>
      </c>
      <c r="I991" s="24">
        <v>2021</v>
      </c>
      <c r="J991" s="24" t="s">
        <v>1644</v>
      </c>
      <c r="K991" s="24" t="s">
        <v>1628</v>
      </c>
      <c r="L991" s="24">
        <v>55</v>
      </c>
      <c r="M991" s="24">
        <v>5</v>
      </c>
      <c r="N991" s="24">
        <v>2</v>
      </c>
      <c r="O991" s="24">
        <v>110</v>
      </c>
      <c r="P991" s="24">
        <v>3</v>
      </c>
      <c r="Q991" s="24">
        <v>275</v>
      </c>
      <c r="R991" s="24">
        <v>165</v>
      </c>
      <c r="S991" s="24" t="s">
        <v>1629</v>
      </c>
      <c r="T991" s="24">
        <v>773</v>
      </c>
      <c r="U991" s="24" t="s">
        <v>39</v>
      </c>
      <c r="V991" s="28" t="s">
        <v>1660</v>
      </c>
      <c r="W991" s="24" t="s">
        <v>46</v>
      </c>
      <c r="X991" s="24" t="s">
        <v>61</v>
      </c>
    </row>
    <row r="992" spans="1:24" s="1" customFormat="1" x14ac:dyDescent="0.3">
      <c r="A992" s="24" t="s">
        <v>987</v>
      </c>
      <c r="B992" s="24" t="s">
        <v>24</v>
      </c>
      <c r="C992" s="24" t="s">
        <v>70</v>
      </c>
      <c r="D992" s="24" t="s">
        <v>34</v>
      </c>
      <c r="E992" s="24" t="s">
        <v>38</v>
      </c>
      <c r="F992" s="25">
        <v>44456</v>
      </c>
      <c r="G992" s="24" t="s">
        <v>1632</v>
      </c>
      <c r="H992" s="24" t="s">
        <v>1646</v>
      </c>
      <c r="I992" s="24">
        <v>2021</v>
      </c>
      <c r="J992" s="24" t="s">
        <v>1644</v>
      </c>
      <c r="K992" s="24" t="s">
        <v>1628</v>
      </c>
      <c r="L992" s="24">
        <v>30</v>
      </c>
      <c r="M992" s="24">
        <v>5</v>
      </c>
      <c r="N992" s="24">
        <v>3</v>
      </c>
      <c r="O992" s="24">
        <v>90</v>
      </c>
      <c r="P992" s="24">
        <v>2</v>
      </c>
      <c r="Q992" s="24">
        <v>150</v>
      </c>
      <c r="R992" s="24">
        <v>60</v>
      </c>
      <c r="S992" s="24" t="s">
        <v>1629</v>
      </c>
      <c r="T992" s="24">
        <v>304</v>
      </c>
      <c r="U992" s="24" t="s">
        <v>39</v>
      </c>
      <c r="V992" s="28" t="s">
        <v>1660</v>
      </c>
      <c r="W992" s="24" t="s">
        <v>29</v>
      </c>
      <c r="X992" s="24" t="s">
        <v>47</v>
      </c>
    </row>
    <row r="993" spans="1:24" s="1" customFormat="1" x14ac:dyDescent="0.3">
      <c r="A993" s="24" t="s">
        <v>988</v>
      </c>
      <c r="B993" s="24" t="s">
        <v>32</v>
      </c>
      <c r="C993" s="24" t="s">
        <v>76</v>
      </c>
      <c r="D993" s="24" t="s">
        <v>49</v>
      </c>
      <c r="E993" s="24" t="s">
        <v>50</v>
      </c>
      <c r="F993" s="25">
        <v>44457</v>
      </c>
      <c r="G993" s="24" t="s">
        <v>1633</v>
      </c>
      <c r="H993" s="24" t="s">
        <v>1646</v>
      </c>
      <c r="I993" s="24">
        <v>2021</v>
      </c>
      <c r="J993" s="24" t="s">
        <v>1644</v>
      </c>
      <c r="K993" s="24" t="s">
        <v>1634</v>
      </c>
      <c r="L993" s="24">
        <v>29</v>
      </c>
      <c r="M993" s="24">
        <v>40</v>
      </c>
      <c r="N993" s="24">
        <v>7</v>
      </c>
      <c r="O993" s="24">
        <v>203</v>
      </c>
      <c r="P993" s="24">
        <v>33</v>
      </c>
      <c r="Q993" s="24">
        <v>1160</v>
      </c>
      <c r="R993" s="24">
        <v>957</v>
      </c>
      <c r="S993" s="24" t="s">
        <v>1629</v>
      </c>
      <c r="T993" s="24">
        <v>879</v>
      </c>
      <c r="U993" s="24" t="s">
        <v>28</v>
      </c>
      <c r="V993" s="28" t="s">
        <v>1660</v>
      </c>
      <c r="W993" s="24" t="s">
        <v>46</v>
      </c>
      <c r="X993" s="24" t="s">
        <v>30</v>
      </c>
    </row>
    <row r="994" spans="1:24" s="1" customFormat="1" x14ac:dyDescent="0.3">
      <c r="A994" s="24" t="s">
        <v>989</v>
      </c>
      <c r="B994" s="24" t="s">
        <v>32</v>
      </c>
      <c r="C994" s="24" t="s">
        <v>33</v>
      </c>
      <c r="D994" s="24" t="s">
        <v>34</v>
      </c>
      <c r="E994" s="24" t="s">
        <v>50</v>
      </c>
      <c r="F994" s="25">
        <v>44458</v>
      </c>
      <c r="G994" s="24" t="s">
        <v>1635</v>
      </c>
      <c r="H994" s="24" t="s">
        <v>1646</v>
      </c>
      <c r="I994" s="24">
        <v>2021</v>
      </c>
      <c r="J994" s="24" t="s">
        <v>1644</v>
      </c>
      <c r="K994" s="24" t="s">
        <v>1634</v>
      </c>
      <c r="L994" s="24">
        <v>99</v>
      </c>
      <c r="M994" s="24">
        <v>5</v>
      </c>
      <c r="N994" s="24">
        <v>3</v>
      </c>
      <c r="O994" s="24">
        <v>297</v>
      </c>
      <c r="P994" s="24">
        <v>2</v>
      </c>
      <c r="Q994" s="24">
        <v>495</v>
      </c>
      <c r="R994" s="24">
        <v>198</v>
      </c>
      <c r="S994" s="24" t="s">
        <v>1629</v>
      </c>
      <c r="T994" s="24">
        <v>785</v>
      </c>
      <c r="U994" s="24" t="s">
        <v>39</v>
      </c>
      <c r="V994" s="28" t="s">
        <v>1660</v>
      </c>
      <c r="W994" s="24" t="s">
        <v>68</v>
      </c>
      <c r="X994" s="24" t="s">
        <v>61</v>
      </c>
    </row>
    <row r="995" spans="1:24" s="1" customFormat="1" x14ac:dyDescent="0.3">
      <c r="A995" s="24" t="s">
        <v>489</v>
      </c>
      <c r="B995" s="24" t="s">
        <v>24</v>
      </c>
      <c r="C995" s="24" t="s">
        <v>70</v>
      </c>
      <c r="D995" s="24" t="s">
        <v>49</v>
      </c>
      <c r="E995" s="24" t="s">
        <v>59</v>
      </c>
      <c r="F995" s="25">
        <v>44459</v>
      </c>
      <c r="G995" s="24" t="s">
        <v>1636</v>
      </c>
      <c r="H995" s="24" t="s">
        <v>1646</v>
      </c>
      <c r="I995" s="24">
        <v>2021</v>
      </c>
      <c r="J995" s="24" t="s">
        <v>1644</v>
      </c>
      <c r="K995" s="24" t="s">
        <v>1628</v>
      </c>
      <c r="L995" s="24">
        <v>25</v>
      </c>
      <c r="M995" s="24">
        <v>40</v>
      </c>
      <c r="N995" s="24">
        <v>7</v>
      </c>
      <c r="O995" s="24">
        <v>175</v>
      </c>
      <c r="P995" s="24">
        <v>33</v>
      </c>
      <c r="Q995" s="24">
        <v>1000</v>
      </c>
      <c r="R995" s="24">
        <v>825</v>
      </c>
      <c r="S995" s="24" t="s">
        <v>1629</v>
      </c>
      <c r="T995" s="24">
        <v>698</v>
      </c>
      <c r="U995" s="24" t="s">
        <v>39</v>
      </c>
      <c r="V995" s="28" t="s">
        <v>1661</v>
      </c>
      <c r="W995" s="24" t="s">
        <v>29</v>
      </c>
      <c r="X995" s="24" t="s">
        <v>30</v>
      </c>
    </row>
    <row r="996" spans="1:24" s="1" customFormat="1" x14ac:dyDescent="0.3">
      <c r="A996" s="24" t="s">
        <v>990</v>
      </c>
      <c r="B996" s="24" t="s">
        <v>24</v>
      </c>
      <c r="C996" s="24" t="s">
        <v>33</v>
      </c>
      <c r="D996" s="24" t="s">
        <v>37</v>
      </c>
      <c r="E996" s="24" t="s">
        <v>55</v>
      </c>
      <c r="F996" s="25">
        <v>44460</v>
      </c>
      <c r="G996" s="24" t="s">
        <v>1625</v>
      </c>
      <c r="H996" s="24" t="s">
        <v>1646</v>
      </c>
      <c r="I996" s="24">
        <v>2021</v>
      </c>
      <c r="J996" s="24" t="s">
        <v>1644</v>
      </c>
      <c r="K996" s="24" t="s">
        <v>1628</v>
      </c>
      <c r="L996" s="24">
        <v>63</v>
      </c>
      <c r="M996" s="24">
        <v>5</v>
      </c>
      <c r="N996" s="24">
        <v>2</v>
      </c>
      <c r="O996" s="24">
        <v>126</v>
      </c>
      <c r="P996" s="24">
        <v>3</v>
      </c>
      <c r="Q996" s="24">
        <v>315</v>
      </c>
      <c r="R996" s="24">
        <v>189</v>
      </c>
      <c r="S996" s="24" t="s">
        <v>1629</v>
      </c>
      <c r="T996" s="24">
        <v>680</v>
      </c>
      <c r="U996" s="24" t="s">
        <v>39</v>
      </c>
      <c r="V996" s="28" t="s">
        <v>1661</v>
      </c>
      <c r="W996" s="24" t="s">
        <v>29</v>
      </c>
      <c r="X996" s="24" t="s">
        <v>47</v>
      </c>
    </row>
    <row r="997" spans="1:24" s="1" customFormat="1" x14ac:dyDescent="0.3">
      <c r="A997" s="24" t="s">
        <v>991</v>
      </c>
      <c r="B997" s="24" t="s">
        <v>63</v>
      </c>
      <c r="C997" s="24" t="s">
        <v>76</v>
      </c>
      <c r="D997" s="24" t="s">
        <v>37</v>
      </c>
      <c r="E997" s="24" t="s">
        <v>50</v>
      </c>
      <c r="F997" s="25">
        <v>44461</v>
      </c>
      <c r="G997" s="24" t="s">
        <v>1630</v>
      </c>
      <c r="H997" s="24" t="s">
        <v>1646</v>
      </c>
      <c r="I997" s="24">
        <v>2021</v>
      </c>
      <c r="J997" s="24" t="s">
        <v>1644</v>
      </c>
      <c r="K997" s="24" t="s">
        <v>1628</v>
      </c>
      <c r="L997" s="24">
        <v>30</v>
      </c>
      <c r="M997" s="24">
        <v>5</v>
      </c>
      <c r="N997" s="24">
        <v>2</v>
      </c>
      <c r="O997" s="24">
        <v>60</v>
      </c>
      <c r="P997" s="24">
        <v>3</v>
      </c>
      <c r="Q997" s="24">
        <v>150</v>
      </c>
      <c r="R997" s="24">
        <v>90</v>
      </c>
      <c r="S997" s="24" t="s">
        <v>1629</v>
      </c>
      <c r="T997" s="24">
        <v>658</v>
      </c>
      <c r="U997" s="24" t="s">
        <v>39</v>
      </c>
      <c r="V997" s="28" t="s">
        <v>1661</v>
      </c>
      <c r="W997" s="24" t="s">
        <v>68</v>
      </c>
      <c r="X997" s="24" t="s">
        <v>30</v>
      </c>
    </row>
    <row r="998" spans="1:24" s="1" customFormat="1" x14ac:dyDescent="0.3">
      <c r="A998" s="24" t="s">
        <v>992</v>
      </c>
      <c r="B998" s="24" t="s">
        <v>32</v>
      </c>
      <c r="C998" s="24" t="s">
        <v>54</v>
      </c>
      <c r="D998" s="24" t="s">
        <v>49</v>
      </c>
      <c r="E998" s="24" t="s">
        <v>55</v>
      </c>
      <c r="F998" s="25">
        <v>44462</v>
      </c>
      <c r="G998" s="24" t="s">
        <v>1631</v>
      </c>
      <c r="H998" s="24" t="s">
        <v>1646</v>
      </c>
      <c r="I998" s="24">
        <v>2021</v>
      </c>
      <c r="J998" s="24" t="s">
        <v>1644</v>
      </c>
      <c r="K998" s="24" t="s">
        <v>1628</v>
      </c>
      <c r="L998" s="24">
        <v>65</v>
      </c>
      <c r="M998" s="24">
        <v>40</v>
      </c>
      <c r="N998" s="24">
        <v>7</v>
      </c>
      <c r="O998" s="24">
        <v>455</v>
      </c>
      <c r="P998" s="24">
        <v>33</v>
      </c>
      <c r="Q998" s="24">
        <v>2600</v>
      </c>
      <c r="R998" s="24">
        <v>2145</v>
      </c>
      <c r="S998" s="24" t="s">
        <v>1629</v>
      </c>
      <c r="T998" s="24">
        <v>129</v>
      </c>
      <c r="U998" s="24" t="s">
        <v>39</v>
      </c>
      <c r="V998" s="28" t="s">
        <v>1660</v>
      </c>
      <c r="W998" s="24" t="s">
        <v>46</v>
      </c>
      <c r="X998" s="24" t="s">
        <v>47</v>
      </c>
    </row>
    <row r="999" spans="1:24" s="1" customFormat="1" x14ac:dyDescent="0.3">
      <c r="A999" s="24" t="s">
        <v>993</v>
      </c>
      <c r="B999" s="24" t="s">
        <v>24</v>
      </c>
      <c r="C999" s="24" t="s">
        <v>33</v>
      </c>
      <c r="D999" s="24" t="s">
        <v>26</v>
      </c>
      <c r="E999" s="24" t="s">
        <v>55</v>
      </c>
      <c r="F999" s="25">
        <v>44463</v>
      </c>
      <c r="G999" s="24" t="s">
        <v>1632</v>
      </c>
      <c r="H999" s="24" t="s">
        <v>1646</v>
      </c>
      <c r="I999" s="24">
        <v>2021</v>
      </c>
      <c r="J999" s="24" t="s">
        <v>1644</v>
      </c>
      <c r="K999" s="24" t="s">
        <v>1628</v>
      </c>
      <c r="L999" s="24">
        <v>27</v>
      </c>
      <c r="M999" s="24">
        <v>5</v>
      </c>
      <c r="N999" s="24">
        <v>2</v>
      </c>
      <c r="O999" s="24">
        <v>54</v>
      </c>
      <c r="P999" s="24">
        <v>3</v>
      </c>
      <c r="Q999" s="24">
        <v>135</v>
      </c>
      <c r="R999" s="24">
        <v>81</v>
      </c>
      <c r="S999" s="24" t="s">
        <v>1629</v>
      </c>
      <c r="T999" s="24">
        <v>520</v>
      </c>
      <c r="U999" s="24" t="s">
        <v>39</v>
      </c>
      <c r="V999" s="28" t="s">
        <v>1661</v>
      </c>
      <c r="W999" s="24" t="s">
        <v>40</v>
      </c>
      <c r="X999" s="24" t="s">
        <v>30</v>
      </c>
    </row>
    <row r="1000" spans="1:24" s="1" customFormat="1" x14ac:dyDescent="0.3">
      <c r="A1000" s="24" t="s">
        <v>994</v>
      </c>
      <c r="B1000" s="24" t="s">
        <v>63</v>
      </c>
      <c r="C1000" s="24" t="s">
        <v>43</v>
      </c>
      <c r="D1000" s="24" t="s">
        <v>58</v>
      </c>
      <c r="E1000" s="24" t="s">
        <v>55</v>
      </c>
      <c r="F1000" s="25">
        <v>44464</v>
      </c>
      <c r="G1000" s="24" t="s">
        <v>1633</v>
      </c>
      <c r="H1000" s="24" t="s">
        <v>1646</v>
      </c>
      <c r="I1000" s="24">
        <v>2021</v>
      </c>
      <c r="J1000" s="24" t="s">
        <v>1644</v>
      </c>
      <c r="K1000" s="24" t="s">
        <v>1634</v>
      </c>
      <c r="L1000" s="24">
        <v>97</v>
      </c>
      <c r="M1000" s="24">
        <v>10</v>
      </c>
      <c r="N1000" s="24">
        <v>4</v>
      </c>
      <c r="O1000" s="24">
        <v>388</v>
      </c>
      <c r="P1000" s="24">
        <v>6</v>
      </c>
      <c r="Q1000" s="24">
        <v>970</v>
      </c>
      <c r="R1000" s="24">
        <v>582</v>
      </c>
      <c r="S1000" s="24" t="s">
        <v>1629</v>
      </c>
      <c r="T1000" s="24">
        <v>855</v>
      </c>
      <c r="U1000" s="24" t="s">
        <v>39</v>
      </c>
      <c r="V1000" s="28" t="s">
        <v>1661</v>
      </c>
      <c r="W1000" s="24" t="s">
        <v>68</v>
      </c>
      <c r="X1000" s="24" t="s">
        <v>61</v>
      </c>
    </row>
    <row r="1001" spans="1:24" s="1" customFormat="1" x14ac:dyDescent="0.3">
      <c r="A1001" s="24" t="s">
        <v>995</v>
      </c>
      <c r="B1001" s="24" t="s">
        <v>24</v>
      </c>
      <c r="C1001" s="24" t="s">
        <v>33</v>
      </c>
      <c r="D1001" s="24" t="s">
        <v>58</v>
      </c>
      <c r="E1001" s="24" t="s">
        <v>27</v>
      </c>
      <c r="F1001" s="25">
        <v>44465</v>
      </c>
      <c r="G1001" s="24" t="s">
        <v>1635</v>
      </c>
      <c r="H1001" s="24" t="s">
        <v>1646</v>
      </c>
      <c r="I1001" s="24">
        <v>2021</v>
      </c>
      <c r="J1001" s="24" t="s">
        <v>1644</v>
      </c>
      <c r="K1001" s="24" t="s">
        <v>1634</v>
      </c>
      <c r="L1001" s="24">
        <v>88</v>
      </c>
      <c r="M1001" s="24">
        <v>10</v>
      </c>
      <c r="N1001" s="24">
        <v>4</v>
      </c>
      <c r="O1001" s="24">
        <v>352</v>
      </c>
      <c r="P1001" s="24">
        <v>6</v>
      </c>
      <c r="Q1001" s="24">
        <v>880</v>
      </c>
      <c r="R1001" s="24">
        <v>528</v>
      </c>
      <c r="S1001" s="24" t="s">
        <v>1629</v>
      </c>
      <c r="T1001" s="24">
        <v>974</v>
      </c>
      <c r="U1001" s="24" t="s">
        <v>28</v>
      </c>
      <c r="V1001" s="28" t="s">
        <v>1661</v>
      </c>
      <c r="W1001" s="24" t="s">
        <v>46</v>
      </c>
      <c r="X1001" s="24" t="s">
        <v>30</v>
      </c>
    </row>
    <row r="1002" spans="1:24" s="1" customFormat="1" x14ac:dyDescent="0.3">
      <c r="A1002" s="24" t="s">
        <v>678</v>
      </c>
      <c r="B1002" s="24" t="s">
        <v>63</v>
      </c>
      <c r="C1002" s="24" t="s">
        <v>76</v>
      </c>
      <c r="D1002" s="24" t="s">
        <v>44</v>
      </c>
      <c r="E1002" s="24" t="s">
        <v>55</v>
      </c>
      <c r="F1002" s="25">
        <v>44466</v>
      </c>
      <c r="G1002" s="24" t="s">
        <v>1636</v>
      </c>
      <c r="H1002" s="24" t="s">
        <v>1646</v>
      </c>
      <c r="I1002" s="24">
        <v>2021</v>
      </c>
      <c r="J1002" s="24" t="s">
        <v>1644</v>
      </c>
      <c r="K1002" s="24" t="s">
        <v>1628</v>
      </c>
      <c r="L1002" s="24">
        <v>30</v>
      </c>
      <c r="M1002" s="24">
        <v>15</v>
      </c>
      <c r="N1002" s="24">
        <v>5</v>
      </c>
      <c r="O1002" s="24">
        <v>150</v>
      </c>
      <c r="P1002" s="24">
        <v>10</v>
      </c>
      <c r="Q1002" s="24">
        <v>450</v>
      </c>
      <c r="R1002" s="24">
        <v>300</v>
      </c>
      <c r="S1002" s="24" t="s">
        <v>1629</v>
      </c>
      <c r="T1002" s="24">
        <v>185</v>
      </c>
      <c r="U1002" s="24" t="s">
        <v>28</v>
      </c>
      <c r="V1002" s="28" t="s">
        <v>1661</v>
      </c>
      <c r="W1002" s="24" t="s">
        <v>68</v>
      </c>
      <c r="X1002" s="24" t="s">
        <v>30</v>
      </c>
    </row>
    <row r="1003" spans="1:24" s="1" customFormat="1" x14ac:dyDescent="0.3">
      <c r="A1003" s="24" t="s">
        <v>996</v>
      </c>
      <c r="B1003" s="24" t="s">
        <v>24</v>
      </c>
      <c r="C1003" s="24" t="s">
        <v>72</v>
      </c>
      <c r="D1003" s="24" t="s">
        <v>66</v>
      </c>
      <c r="E1003" s="24" t="s">
        <v>45</v>
      </c>
      <c r="F1003" s="25">
        <v>44467</v>
      </c>
      <c r="G1003" s="24" t="s">
        <v>1625</v>
      </c>
      <c r="H1003" s="24" t="s">
        <v>1646</v>
      </c>
      <c r="I1003" s="24">
        <v>2021</v>
      </c>
      <c r="J1003" s="24" t="s">
        <v>1644</v>
      </c>
      <c r="K1003" s="24" t="s">
        <v>1628</v>
      </c>
      <c r="L1003" s="24">
        <v>98</v>
      </c>
      <c r="M1003" s="24">
        <v>25</v>
      </c>
      <c r="N1003" s="24">
        <v>10</v>
      </c>
      <c r="O1003" s="24">
        <v>980</v>
      </c>
      <c r="P1003" s="24">
        <v>15</v>
      </c>
      <c r="Q1003" s="24">
        <v>2450</v>
      </c>
      <c r="R1003" s="24">
        <v>1470</v>
      </c>
      <c r="S1003" s="24" t="s">
        <v>1629</v>
      </c>
      <c r="T1003" s="24">
        <v>214</v>
      </c>
      <c r="U1003" s="24" t="s">
        <v>39</v>
      </c>
      <c r="V1003" s="28" t="s">
        <v>1660</v>
      </c>
      <c r="W1003" s="24" t="s">
        <v>29</v>
      </c>
      <c r="X1003" s="24" t="s">
        <v>30</v>
      </c>
    </row>
    <row r="1004" spans="1:24" s="1" customFormat="1" x14ac:dyDescent="0.3">
      <c r="A1004" s="24" t="s">
        <v>997</v>
      </c>
      <c r="B1004" s="24" t="s">
        <v>24</v>
      </c>
      <c r="C1004" s="24" t="s">
        <v>52</v>
      </c>
      <c r="D1004" s="24" t="s">
        <v>58</v>
      </c>
      <c r="E1004" s="24" t="s">
        <v>38</v>
      </c>
      <c r="F1004" s="25">
        <v>44468</v>
      </c>
      <c r="G1004" s="24" t="s">
        <v>1630</v>
      </c>
      <c r="H1004" s="24" t="s">
        <v>1646</v>
      </c>
      <c r="I1004" s="24">
        <v>2021</v>
      </c>
      <c r="J1004" s="24" t="s">
        <v>1644</v>
      </c>
      <c r="K1004" s="24" t="s">
        <v>1628</v>
      </c>
      <c r="L1004" s="24">
        <v>97</v>
      </c>
      <c r="M1004" s="24">
        <v>10</v>
      </c>
      <c r="N1004" s="24">
        <v>4</v>
      </c>
      <c r="O1004" s="24">
        <v>388</v>
      </c>
      <c r="P1004" s="24">
        <v>6</v>
      </c>
      <c r="Q1004" s="24">
        <v>970</v>
      </c>
      <c r="R1004" s="24">
        <v>582</v>
      </c>
      <c r="S1004" s="24" t="s">
        <v>1629</v>
      </c>
      <c r="T1004" s="24">
        <v>173</v>
      </c>
      <c r="U1004" s="24" t="s">
        <v>28</v>
      </c>
      <c r="V1004" s="28" t="s">
        <v>1661</v>
      </c>
      <c r="W1004" s="24" t="s">
        <v>29</v>
      </c>
      <c r="X1004" s="24" t="s">
        <v>30</v>
      </c>
    </row>
    <row r="1005" spans="1:24" s="1" customFormat="1" x14ac:dyDescent="0.3">
      <c r="A1005" s="24" t="s">
        <v>998</v>
      </c>
      <c r="B1005" s="24" t="s">
        <v>42</v>
      </c>
      <c r="C1005" s="24" t="s">
        <v>43</v>
      </c>
      <c r="D1005" s="24" t="s">
        <v>34</v>
      </c>
      <c r="E1005" s="24" t="s">
        <v>27</v>
      </c>
      <c r="F1005" s="25">
        <v>44469</v>
      </c>
      <c r="G1005" s="24" t="s">
        <v>1631</v>
      </c>
      <c r="H1005" s="24" t="s">
        <v>1646</v>
      </c>
      <c r="I1005" s="24">
        <v>2021</v>
      </c>
      <c r="J1005" s="24" t="s">
        <v>1644</v>
      </c>
      <c r="K1005" s="24" t="s">
        <v>1628</v>
      </c>
      <c r="L1005" s="24">
        <v>99</v>
      </c>
      <c r="M1005" s="24">
        <v>5</v>
      </c>
      <c r="N1005" s="24">
        <v>3</v>
      </c>
      <c r="O1005" s="24">
        <v>297</v>
      </c>
      <c r="P1005" s="24">
        <v>2</v>
      </c>
      <c r="Q1005" s="24">
        <v>495</v>
      </c>
      <c r="R1005" s="24">
        <v>198</v>
      </c>
      <c r="S1005" s="24" t="s">
        <v>1629</v>
      </c>
      <c r="T1005" s="24">
        <v>823</v>
      </c>
      <c r="U1005" s="24" t="s">
        <v>39</v>
      </c>
      <c r="V1005" s="28" t="s">
        <v>1661</v>
      </c>
      <c r="W1005" s="24" t="s">
        <v>29</v>
      </c>
      <c r="X1005" s="24" t="s">
        <v>47</v>
      </c>
    </row>
    <row r="1006" spans="1:24" s="1" customFormat="1" x14ac:dyDescent="0.3">
      <c r="A1006" s="24" t="s">
        <v>336</v>
      </c>
      <c r="B1006" s="24" t="s">
        <v>32</v>
      </c>
      <c r="C1006" s="24" t="s">
        <v>54</v>
      </c>
      <c r="D1006" s="24" t="s">
        <v>26</v>
      </c>
      <c r="E1006" s="24" t="s">
        <v>55</v>
      </c>
      <c r="F1006" s="25">
        <v>44470</v>
      </c>
      <c r="G1006" s="24" t="s">
        <v>1632</v>
      </c>
      <c r="H1006" s="24" t="s">
        <v>1647</v>
      </c>
      <c r="I1006" s="24">
        <v>2021</v>
      </c>
      <c r="J1006" s="24" t="s">
        <v>1648</v>
      </c>
      <c r="K1006" s="24" t="s">
        <v>1628</v>
      </c>
      <c r="L1006" s="24">
        <v>55</v>
      </c>
      <c r="M1006" s="24">
        <v>5</v>
      </c>
      <c r="N1006" s="24">
        <v>2</v>
      </c>
      <c r="O1006" s="24">
        <v>110</v>
      </c>
      <c r="P1006" s="24">
        <v>3</v>
      </c>
      <c r="Q1006" s="24">
        <v>275</v>
      </c>
      <c r="R1006" s="24">
        <v>165</v>
      </c>
      <c r="S1006" s="24" t="s">
        <v>1629</v>
      </c>
      <c r="T1006" s="24">
        <v>488</v>
      </c>
      <c r="U1006" s="24" t="s">
        <v>28</v>
      </c>
      <c r="V1006" s="28" t="s">
        <v>1661</v>
      </c>
      <c r="W1006" s="24" t="s">
        <v>40</v>
      </c>
      <c r="X1006" s="24" t="s">
        <v>30</v>
      </c>
    </row>
    <row r="1007" spans="1:24" s="1" customFormat="1" x14ac:dyDescent="0.3">
      <c r="A1007" s="24" t="s">
        <v>999</v>
      </c>
      <c r="B1007" s="24" t="s">
        <v>32</v>
      </c>
      <c r="C1007" s="24" t="s">
        <v>76</v>
      </c>
      <c r="D1007" s="24" t="s">
        <v>44</v>
      </c>
      <c r="E1007" s="24" t="s">
        <v>45</v>
      </c>
      <c r="F1007" s="25">
        <v>44471</v>
      </c>
      <c r="G1007" s="24" t="s">
        <v>1633</v>
      </c>
      <c r="H1007" s="24" t="s">
        <v>1647</v>
      </c>
      <c r="I1007" s="24">
        <v>2021</v>
      </c>
      <c r="J1007" s="24" t="s">
        <v>1648</v>
      </c>
      <c r="K1007" s="24" t="s">
        <v>1634</v>
      </c>
      <c r="L1007" s="24">
        <v>59</v>
      </c>
      <c r="M1007" s="24">
        <v>15</v>
      </c>
      <c r="N1007" s="24">
        <v>5</v>
      </c>
      <c r="O1007" s="24">
        <v>295</v>
      </c>
      <c r="P1007" s="24">
        <v>10</v>
      </c>
      <c r="Q1007" s="24">
        <v>885</v>
      </c>
      <c r="R1007" s="24">
        <v>590</v>
      </c>
      <c r="S1007" s="24" t="s">
        <v>1629</v>
      </c>
      <c r="T1007" s="24">
        <v>736</v>
      </c>
      <c r="U1007" s="24" t="s">
        <v>39</v>
      </c>
      <c r="V1007" s="28" t="s">
        <v>1660</v>
      </c>
      <c r="W1007" s="24" t="s">
        <v>29</v>
      </c>
      <c r="X1007" s="24" t="s">
        <v>30</v>
      </c>
    </row>
    <row r="1008" spans="1:24" s="1" customFormat="1" x14ac:dyDescent="0.3">
      <c r="A1008" s="24" t="s">
        <v>1000</v>
      </c>
      <c r="B1008" s="24" t="s">
        <v>24</v>
      </c>
      <c r="C1008" s="24" t="s">
        <v>76</v>
      </c>
      <c r="D1008" s="24" t="s">
        <v>58</v>
      </c>
      <c r="E1008" s="24" t="s">
        <v>59</v>
      </c>
      <c r="F1008" s="25">
        <v>44472</v>
      </c>
      <c r="G1008" s="24" t="s">
        <v>1635</v>
      </c>
      <c r="H1008" s="24" t="s">
        <v>1647</v>
      </c>
      <c r="I1008" s="24">
        <v>2021</v>
      </c>
      <c r="J1008" s="24" t="s">
        <v>1648</v>
      </c>
      <c r="K1008" s="24" t="s">
        <v>1634</v>
      </c>
      <c r="L1008" s="24">
        <v>79</v>
      </c>
      <c r="M1008" s="24">
        <v>10</v>
      </c>
      <c r="N1008" s="24">
        <v>4</v>
      </c>
      <c r="O1008" s="24">
        <v>316</v>
      </c>
      <c r="P1008" s="24">
        <v>6</v>
      </c>
      <c r="Q1008" s="24">
        <v>790</v>
      </c>
      <c r="R1008" s="24">
        <v>474</v>
      </c>
      <c r="S1008" s="24" t="s">
        <v>1629</v>
      </c>
      <c r="T1008" s="24">
        <v>121</v>
      </c>
      <c r="U1008" s="24" t="s">
        <v>28</v>
      </c>
      <c r="V1008" s="28" t="s">
        <v>1660</v>
      </c>
      <c r="W1008" s="24" t="s">
        <v>46</v>
      </c>
      <c r="X1008" s="24" t="s">
        <v>61</v>
      </c>
    </row>
    <row r="1009" spans="1:24" s="1" customFormat="1" x14ac:dyDescent="0.3">
      <c r="A1009" s="24" t="s">
        <v>1001</v>
      </c>
      <c r="B1009" s="24" t="s">
        <v>63</v>
      </c>
      <c r="C1009" s="24" t="s">
        <v>25</v>
      </c>
      <c r="D1009" s="24" t="s">
        <v>58</v>
      </c>
      <c r="E1009" s="24" t="s">
        <v>38</v>
      </c>
      <c r="F1009" s="25">
        <v>44473</v>
      </c>
      <c r="G1009" s="24" t="s">
        <v>1636</v>
      </c>
      <c r="H1009" s="24" t="s">
        <v>1647</v>
      </c>
      <c r="I1009" s="24">
        <v>2021</v>
      </c>
      <c r="J1009" s="24" t="s">
        <v>1648</v>
      </c>
      <c r="K1009" s="24" t="s">
        <v>1628</v>
      </c>
      <c r="L1009" s="24">
        <v>28</v>
      </c>
      <c r="M1009" s="24">
        <v>10</v>
      </c>
      <c r="N1009" s="24">
        <v>4</v>
      </c>
      <c r="O1009" s="24">
        <v>112</v>
      </c>
      <c r="P1009" s="24">
        <v>6</v>
      </c>
      <c r="Q1009" s="24">
        <v>280</v>
      </c>
      <c r="R1009" s="24">
        <v>168</v>
      </c>
      <c r="S1009" s="24" t="s">
        <v>1629</v>
      </c>
      <c r="T1009" s="24">
        <v>691</v>
      </c>
      <c r="U1009" s="24" t="s">
        <v>39</v>
      </c>
      <c r="V1009" s="28" t="s">
        <v>1660</v>
      </c>
      <c r="W1009" s="24" t="s">
        <v>40</v>
      </c>
      <c r="X1009" s="24" t="s">
        <v>47</v>
      </c>
    </row>
    <row r="1010" spans="1:24" s="1" customFormat="1" x14ac:dyDescent="0.3">
      <c r="A1010" s="24" t="s">
        <v>94</v>
      </c>
      <c r="B1010" s="24" t="s">
        <v>63</v>
      </c>
      <c r="C1010" s="24" t="s">
        <v>54</v>
      </c>
      <c r="D1010" s="24" t="s">
        <v>66</v>
      </c>
      <c r="E1010" s="24" t="s">
        <v>55</v>
      </c>
      <c r="F1010" s="25">
        <v>44474</v>
      </c>
      <c r="G1010" s="24" t="s">
        <v>1625</v>
      </c>
      <c r="H1010" s="24" t="s">
        <v>1647</v>
      </c>
      <c r="I1010" s="24">
        <v>2021</v>
      </c>
      <c r="J1010" s="24" t="s">
        <v>1648</v>
      </c>
      <c r="K1010" s="24" t="s">
        <v>1628</v>
      </c>
      <c r="L1010" s="24">
        <v>64</v>
      </c>
      <c r="M1010" s="24">
        <v>25</v>
      </c>
      <c r="N1010" s="24">
        <v>10</v>
      </c>
      <c r="O1010" s="24">
        <v>640</v>
      </c>
      <c r="P1010" s="24">
        <v>15</v>
      </c>
      <c r="Q1010" s="24">
        <v>1600</v>
      </c>
      <c r="R1010" s="24">
        <v>960</v>
      </c>
      <c r="S1010" s="24" t="s">
        <v>1629</v>
      </c>
      <c r="T1010" s="24">
        <v>194</v>
      </c>
      <c r="U1010" s="24" t="s">
        <v>28</v>
      </c>
      <c r="V1010" s="28" t="s">
        <v>1660</v>
      </c>
      <c r="W1010" s="24" t="s">
        <v>29</v>
      </c>
      <c r="X1010" s="24" t="s">
        <v>30</v>
      </c>
    </row>
    <row r="1011" spans="1:24" s="1" customFormat="1" x14ac:dyDescent="0.3">
      <c r="A1011" s="24" t="s">
        <v>1002</v>
      </c>
      <c r="B1011" s="24" t="s">
        <v>24</v>
      </c>
      <c r="C1011" s="24" t="s">
        <v>52</v>
      </c>
      <c r="D1011" s="24" t="s">
        <v>66</v>
      </c>
      <c r="E1011" s="24" t="s">
        <v>50</v>
      </c>
      <c r="F1011" s="25">
        <v>44475</v>
      </c>
      <c r="G1011" s="24" t="s">
        <v>1630</v>
      </c>
      <c r="H1011" s="24" t="s">
        <v>1647</v>
      </c>
      <c r="I1011" s="24">
        <v>2021</v>
      </c>
      <c r="J1011" s="24" t="s">
        <v>1648</v>
      </c>
      <c r="K1011" s="24" t="s">
        <v>1628</v>
      </c>
      <c r="L1011" s="24">
        <v>52</v>
      </c>
      <c r="M1011" s="24">
        <v>25</v>
      </c>
      <c r="N1011" s="24">
        <v>10</v>
      </c>
      <c r="O1011" s="24">
        <v>520</v>
      </c>
      <c r="P1011" s="24">
        <v>15</v>
      </c>
      <c r="Q1011" s="24">
        <v>1300</v>
      </c>
      <c r="R1011" s="24">
        <v>780</v>
      </c>
      <c r="S1011" s="24" t="s">
        <v>1629</v>
      </c>
      <c r="T1011" s="24">
        <v>445</v>
      </c>
      <c r="U1011" s="24" t="s">
        <v>28</v>
      </c>
      <c r="V1011" s="28" t="s">
        <v>1661</v>
      </c>
      <c r="W1011" s="24" t="s">
        <v>29</v>
      </c>
      <c r="X1011" s="24" t="s">
        <v>61</v>
      </c>
    </row>
    <row r="1012" spans="1:24" s="1" customFormat="1" x14ac:dyDescent="0.3">
      <c r="A1012" s="24" t="s">
        <v>1003</v>
      </c>
      <c r="B1012" s="24" t="s">
        <v>24</v>
      </c>
      <c r="C1012" s="24" t="s">
        <v>76</v>
      </c>
      <c r="D1012" s="24" t="s">
        <v>34</v>
      </c>
      <c r="E1012" s="24" t="s">
        <v>38</v>
      </c>
      <c r="F1012" s="25">
        <v>44476</v>
      </c>
      <c r="G1012" s="24" t="s">
        <v>1631</v>
      </c>
      <c r="H1012" s="24" t="s">
        <v>1647</v>
      </c>
      <c r="I1012" s="24">
        <v>2021</v>
      </c>
      <c r="J1012" s="24" t="s">
        <v>1648</v>
      </c>
      <c r="K1012" s="24" t="s">
        <v>1628</v>
      </c>
      <c r="L1012" s="24">
        <v>26</v>
      </c>
      <c r="M1012" s="24">
        <v>5</v>
      </c>
      <c r="N1012" s="24">
        <v>3</v>
      </c>
      <c r="O1012" s="24">
        <v>78</v>
      </c>
      <c r="P1012" s="24">
        <v>2</v>
      </c>
      <c r="Q1012" s="24">
        <v>130</v>
      </c>
      <c r="R1012" s="24">
        <v>52</v>
      </c>
      <c r="S1012" s="24" t="s">
        <v>1629</v>
      </c>
      <c r="T1012" s="24">
        <v>300</v>
      </c>
      <c r="U1012" s="24" t="s">
        <v>39</v>
      </c>
      <c r="V1012" s="28" t="s">
        <v>1661</v>
      </c>
      <c r="W1012" s="24" t="s">
        <v>68</v>
      </c>
      <c r="X1012" s="24" t="s">
        <v>61</v>
      </c>
    </row>
    <row r="1013" spans="1:24" s="1" customFormat="1" x14ac:dyDescent="0.3">
      <c r="A1013" s="24" t="s">
        <v>1004</v>
      </c>
      <c r="B1013" s="24" t="s">
        <v>63</v>
      </c>
      <c r="C1013" s="24" t="s">
        <v>76</v>
      </c>
      <c r="D1013" s="24" t="s">
        <v>58</v>
      </c>
      <c r="E1013" s="24" t="s">
        <v>59</v>
      </c>
      <c r="F1013" s="25">
        <v>44477</v>
      </c>
      <c r="G1013" s="24" t="s">
        <v>1632</v>
      </c>
      <c r="H1013" s="24" t="s">
        <v>1647</v>
      </c>
      <c r="I1013" s="24">
        <v>2021</v>
      </c>
      <c r="J1013" s="24" t="s">
        <v>1648</v>
      </c>
      <c r="K1013" s="24" t="s">
        <v>1628</v>
      </c>
      <c r="L1013" s="24">
        <v>29</v>
      </c>
      <c r="M1013" s="24">
        <v>10</v>
      </c>
      <c r="N1013" s="24">
        <v>4</v>
      </c>
      <c r="O1013" s="24">
        <v>116</v>
      </c>
      <c r="P1013" s="24">
        <v>6</v>
      </c>
      <c r="Q1013" s="24">
        <v>290</v>
      </c>
      <c r="R1013" s="24">
        <v>174</v>
      </c>
      <c r="S1013" s="24" t="s">
        <v>1629</v>
      </c>
      <c r="T1013" s="24">
        <v>364</v>
      </c>
      <c r="U1013" s="24" t="s">
        <v>39</v>
      </c>
      <c r="V1013" s="28" t="s">
        <v>1661</v>
      </c>
      <c r="W1013" s="24" t="s">
        <v>68</v>
      </c>
      <c r="X1013" s="24" t="s">
        <v>47</v>
      </c>
    </row>
    <row r="1014" spans="1:24" s="1" customFormat="1" x14ac:dyDescent="0.3">
      <c r="A1014" s="24" t="s">
        <v>1005</v>
      </c>
      <c r="B1014" s="24" t="s">
        <v>32</v>
      </c>
      <c r="C1014" s="24" t="s">
        <v>76</v>
      </c>
      <c r="D1014" s="24" t="s">
        <v>58</v>
      </c>
      <c r="E1014" s="24" t="s">
        <v>27</v>
      </c>
      <c r="F1014" s="25">
        <v>44478</v>
      </c>
      <c r="G1014" s="24" t="s">
        <v>1633</v>
      </c>
      <c r="H1014" s="24" t="s">
        <v>1647</v>
      </c>
      <c r="I1014" s="24">
        <v>2021</v>
      </c>
      <c r="J1014" s="24" t="s">
        <v>1648</v>
      </c>
      <c r="K1014" s="24" t="s">
        <v>1634</v>
      </c>
      <c r="L1014" s="24">
        <v>40</v>
      </c>
      <c r="M1014" s="24">
        <v>10</v>
      </c>
      <c r="N1014" s="24">
        <v>4</v>
      </c>
      <c r="O1014" s="24">
        <v>160</v>
      </c>
      <c r="P1014" s="24">
        <v>6</v>
      </c>
      <c r="Q1014" s="24">
        <v>400</v>
      </c>
      <c r="R1014" s="24">
        <v>240</v>
      </c>
      <c r="S1014" s="24" t="s">
        <v>1629</v>
      </c>
      <c r="T1014" s="24">
        <v>368</v>
      </c>
      <c r="U1014" s="24" t="s">
        <v>39</v>
      </c>
      <c r="V1014" s="28" t="s">
        <v>1660</v>
      </c>
      <c r="W1014" s="24" t="s">
        <v>40</v>
      </c>
      <c r="X1014" s="24" t="s">
        <v>61</v>
      </c>
    </row>
    <row r="1015" spans="1:24" s="1" customFormat="1" x14ac:dyDescent="0.3">
      <c r="A1015" s="24" t="s">
        <v>1006</v>
      </c>
      <c r="B1015" s="24" t="s">
        <v>32</v>
      </c>
      <c r="C1015" s="24" t="s">
        <v>36</v>
      </c>
      <c r="D1015" s="24" t="s">
        <v>26</v>
      </c>
      <c r="E1015" s="24" t="s">
        <v>55</v>
      </c>
      <c r="F1015" s="25">
        <v>44479</v>
      </c>
      <c r="G1015" s="24" t="s">
        <v>1635</v>
      </c>
      <c r="H1015" s="24" t="s">
        <v>1647</v>
      </c>
      <c r="I1015" s="24">
        <v>2021</v>
      </c>
      <c r="J1015" s="24" t="s">
        <v>1648</v>
      </c>
      <c r="K1015" s="24" t="s">
        <v>1634</v>
      </c>
      <c r="L1015" s="24">
        <v>82</v>
      </c>
      <c r="M1015" s="24">
        <v>5</v>
      </c>
      <c r="N1015" s="24">
        <v>2</v>
      </c>
      <c r="O1015" s="24">
        <v>164</v>
      </c>
      <c r="P1015" s="24">
        <v>3</v>
      </c>
      <c r="Q1015" s="24">
        <v>410</v>
      </c>
      <c r="R1015" s="24">
        <v>246</v>
      </c>
      <c r="S1015" s="24" t="s">
        <v>1629</v>
      </c>
      <c r="T1015" s="24">
        <v>33</v>
      </c>
      <c r="U1015" s="24" t="s">
        <v>28</v>
      </c>
      <c r="V1015" s="28" t="s">
        <v>1660</v>
      </c>
      <c r="W1015" s="24" t="s">
        <v>40</v>
      </c>
      <c r="X1015" s="24" t="s">
        <v>30</v>
      </c>
    </row>
    <row r="1016" spans="1:24" s="1" customFormat="1" x14ac:dyDescent="0.3">
      <c r="A1016" s="24" t="s">
        <v>715</v>
      </c>
      <c r="B1016" s="24" t="s">
        <v>42</v>
      </c>
      <c r="C1016" s="24" t="s">
        <v>33</v>
      </c>
      <c r="D1016" s="24" t="s">
        <v>26</v>
      </c>
      <c r="E1016" s="24" t="s">
        <v>55</v>
      </c>
      <c r="F1016" s="25">
        <v>44480</v>
      </c>
      <c r="G1016" s="24" t="s">
        <v>1636</v>
      </c>
      <c r="H1016" s="24" t="s">
        <v>1647</v>
      </c>
      <c r="I1016" s="24">
        <v>2021</v>
      </c>
      <c r="J1016" s="24" t="s">
        <v>1648</v>
      </c>
      <c r="K1016" s="24" t="s">
        <v>1628</v>
      </c>
      <c r="L1016" s="24">
        <v>71</v>
      </c>
      <c r="M1016" s="24">
        <v>5</v>
      </c>
      <c r="N1016" s="24">
        <v>2</v>
      </c>
      <c r="O1016" s="24">
        <v>142</v>
      </c>
      <c r="P1016" s="24">
        <v>3</v>
      </c>
      <c r="Q1016" s="24">
        <v>355</v>
      </c>
      <c r="R1016" s="24">
        <v>213</v>
      </c>
      <c r="S1016" s="24" t="s">
        <v>1629</v>
      </c>
      <c r="T1016" s="24">
        <v>703</v>
      </c>
      <c r="U1016" s="24" t="s">
        <v>39</v>
      </c>
      <c r="V1016" s="28" t="s">
        <v>1660</v>
      </c>
      <c r="W1016" s="24" t="s">
        <v>68</v>
      </c>
      <c r="X1016" s="24" t="s">
        <v>30</v>
      </c>
    </row>
    <row r="1017" spans="1:24" s="1" customFormat="1" x14ac:dyDescent="0.3">
      <c r="A1017" s="24" t="s">
        <v>1007</v>
      </c>
      <c r="B1017" s="24" t="s">
        <v>32</v>
      </c>
      <c r="C1017" s="24" t="s">
        <v>76</v>
      </c>
      <c r="D1017" s="24" t="s">
        <v>37</v>
      </c>
      <c r="E1017" s="24" t="s">
        <v>50</v>
      </c>
      <c r="F1017" s="25">
        <v>44481</v>
      </c>
      <c r="G1017" s="24" t="s">
        <v>1625</v>
      </c>
      <c r="H1017" s="24" t="s">
        <v>1647</v>
      </c>
      <c r="I1017" s="24">
        <v>2021</v>
      </c>
      <c r="J1017" s="24" t="s">
        <v>1648</v>
      </c>
      <c r="K1017" s="24" t="s">
        <v>1628</v>
      </c>
      <c r="L1017" s="24">
        <v>11</v>
      </c>
      <c r="M1017" s="24">
        <v>5</v>
      </c>
      <c r="N1017" s="24">
        <v>2</v>
      </c>
      <c r="O1017" s="24">
        <v>22</v>
      </c>
      <c r="P1017" s="24">
        <v>3</v>
      </c>
      <c r="Q1017" s="24">
        <v>55</v>
      </c>
      <c r="R1017" s="24">
        <v>33</v>
      </c>
      <c r="S1017" s="24" t="s">
        <v>1629</v>
      </c>
      <c r="T1017" s="24">
        <v>625</v>
      </c>
      <c r="U1017" s="24" t="s">
        <v>39</v>
      </c>
      <c r="V1017" s="28" t="s">
        <v>1660</v>
      </c>
      <c r="W1017" s="24" t="s">
        <v>46</v>
      </c>
      <c r="X1017" s="24" t="s">
        <v>30</v>
      </c>
    </row>
    <row r="1018" spans="1:24" s="1" customFormat="1" x14ac:dyDescent="0.3">
      <c r="A1018" s="24" t="s">
        <v>1008</v>
      </c>
      <c r="B1018" s="24" t="s">
        <v>42</v>
      </c>
      <c r="C1018" s="24" t="s">
        <v>70</v>
      </c>
      <c r="D1018" s="24" t="s">
        <v>66</v>
      </c>
      <c r="E1018" s="24" t="s">
        <v>45</v>
      </c>
      <c r="F1018" s="25">
        <v>44482</v>
      </c>
      <c r="G1018" s="24" t="s">
        <v>1630</v>
      </c>
      <c r="H1018" s="24" t="s">
        <v>1647</v>
      </c>
      <c r="I1018" s="24">
        <v>2021</v>
      </c>
      <c r="J1018" s="24" t="s">
        <v>1648</v>
      </c>
      <c r="K1018" s="24" t="s">
        <v>1628</v>
      </c>
      <c r="L1018" s="24">
        <v>69</v>
      </c>
      <c r="M1018" s="24">
        <v>25</v>
      </c>
      <c r="N1018" s="24">
        <v>10</v>
      </c>
      <c r="O1018" s="24">
        <v>690</v>
      </c>
      <c r="P1018" s="24">
        <v>15</v>
      </c>
      <c r="Q1018" s="24">
        <v>1725</v>
      </c>
      <c r="R1018" s="24">
        <v>1035</v>
      </c>
      <c r="S1018" s="24" t="s">
        <v>1629</v>
      </c>
      <c r="T1018" s="24">
        <v>249</v>
      </c>
      <c r="U1018" s="24" t="s">
        <v>39</v>
      </c>
      <c r="V1018" s="28" t="s">
        <v>1661</v>
      </c>
      <c r="W1018" s="24" t="s">
        <v>40</v>
      </c>
      <c r="X1018" s="24" t="s">
        <v>61</v>
      </c>
    </row>
    <row r="1019" spans="1:24" s="1" customFormat="1" x14ac:dyDescent="0.3">
      <c r="A1019" s="24" t="s">
        <v>1009</v>
      </c>
      <c r="B1019" s="24" t="s">
        <v>63</v>
      </c>
      <c r="C1019" s="24" t="s">
        <v>52</v>
      </c>
      <c r="D1019" s="24" t="s">
        <v>66</v>
      </c>
      <c r="E1019" s="24" t="s">
        <v>50</v>
      </c>
      <c r="F1019" s="25">
        <v>44483</v>
      </c>
      <c r="G1019" s="24" t="s">
        <v>1631</v>
      </c>
      <c r="H1019" s="24" t="s">
        <v>1647</v>
      </c>
      <c r="I1019" s="24">
        <v>2021</v>
      </c>
      <c r="J1019" s="24" t="s">
        <v>1648</v>
      </c>
      <c r="K1019" s="24" t="s">
        <v>1628</v>
      </c>
      <c r="L1019" s="24">
        <v>96</v>
      </c>
      <c r="M1019" s="24">
        <v>25</v>
      </c>
      <c r="N1019" s="24">
        <v>10</v>
      </c>
      <c r="O1019" s="24">
        <v>960</v>
      </c>
      <c r="P1019" s="24">
        <v>15</v>
      </c>
      <c r="Q1019" s="24">
        <v>2400</v>
      </c>
      <c r="R1019" s="24">
        <v>1440</v>
      </c>
      <c r="S1019" s="24" t="s">
        <v>1629</v>
      </c>
      <c r="T1019" s="24">
        <v>662</v>
      </c>
      <c r="U1019" s="24" t="s">
        <v>39</v>
      </c>
      <c r="V1019" s="28" t="s">
        <v>1660</v>
      </c>
      <c r="W1019" s="24" t="s">
        <v>46</v>
      </c>
      <c r="X1019" s="24" t="s">
        <v>61</v>
      </c>
    </row>
    <row r="1020" spans="1:24" s="1" customFormat="1" x14ac:dyDescent="0.3">
      <c r="A1020" s="24" t="s">
        <v>1010</v>
      </c>
      <c r="B1020" s="24" t="s">
        <v>32</v>
      </c>
      <c r="C1020" s="24" t="s">
        <v>36</v>
      </c>
      <c r="D1020" s="24" t="s">
        <v>66</v>
      </c>
      <c r="E1020" s="24" t="s">
        <v>45</v>
      </c>
      <c r="F1020" s="25">
        <v>44484</v>
      </c>
      <c r="G1020" s="24" t="s">
        <v>1632</v>
      </c>
      <c r="H1020" s="24" t="s">
        <v>1647</v>
      </c>
      <c r="I1020" s="24">
        <v>2021</v>
      </c>
      <c r="J1020" s="24" t="s">
        <v>1648</v>
      </c>
      <c r="K1020" s="24" t="s">
        <v>1628</v>
      </c>
      <c r="L1020" s="24">
        <v>80</v>
      </c>
      <c r="M1020" s="24">
        <v>25</v>
      </c>
      <c r="N1020" s="24">
        <v>10</v>
      </c>
      <c r="O1020" s="24">
        <v>800</v>
      </c>
      <c r="P1020" s="24">
        <v>15</v>
      </c>
      <c r="Q1020" s="24">
        <v>2000</v>
      </c>
      <c r="R1020" s="24">
        <v>1200</v>
      </c>
      <c r="S1020" s="24" t="s">
        <v>1629</v>
      </c>
      <c r="T1020" s="24">
        <v>948</v>
      </c>
      <c r="U1020" s="24" t="s">
        <v>28</v>
      </c>
      <c r="V1020" s="28" t="s">
        <v>1661</v>
      </c>
      <c r="W1020" s="24" t="s">
        <v>46</v>
      </c>
      <c r="X1020" s="24" t="s">
        <v>30</v>
      </c>
    </row>
    <row r="1021" spans="1:24" s="1" customFormat="1" x14ac:dyDescent="0.3">
      <c r="A1021" s="24" t="s">
        <v>1011</v>
      </c>
      <c r="B1021" s="24" t="s">
        <v>24</v>
      </c>
      <c r="C1021" s="24" t="s">
        <v>25</v>
      </c>
      <c r="D1021" s="24" t="s">
        <v>66</v>
      </c>
      <c r="E1021" s="24" t="s">
        <v>55</v>
      </c>
      <c r="F1021" s="25">
        <v>44485</v>
      </c>
      <c r="G1021" s="24" t="s">
        <v>1633</v>
      </c>
      <c r="H1021" s="24" t="s">
        <v>1647</v>
      </c>
      <c r="I1021" s="24">
        <v>2021</v>
      </c>
      <c r="J1021" s="24" t="s">
        <v>1648</v>
      </c>
      <c r="K1021" s="24" t="s">
        <v>1634</v>
      </c>
      <c r="L1021" s="24">
        <v>27</v>
      </c>
      <c r="M1021" s="24">
        <v>25</v>
      </c>
      <c r="N1021" s="24">
        <v>10</v>
      </c>
      <c r="O1021" s="24">
        <v>270</v>
      </c>
      <c r="P1021" s="24">
        <v>15</v>
      </c>
      <c r="Q1021" s="24">
        <v>675</v>
      </c>
      <c r="R1021" s="24">
        <v>405</v>
      </c>
      <c r="S1021" s="24" t="s">
        <v>1629</v>
      </c>
      <c r="T1021" s="24">
        <v>77</v>
      </c>
      <c r="U1021" s="24" t="s">
        <v>28</v>
      </c>
      <c r="V1021" s="28" t="s">
        <v>1661</v>
      </c>
      <c r="W1021" s="24" t="s">
        <v>40</v>
      </c>
      <c r="X1021" s="24" t="s">
        <v>30</v>
      </c>
    </row>
    <row r="1022" spans="1:24" s="1" customFormat="1" x14ac:dyDescent="0.3">
      <c r="A1022" s="24" t="s">
        <v>1012</v>
      </c>
      <c r="B1022" s="24" t="s">
        <v>32</v>
      </c>
      <c r="C1022" s="24" t="s">
        <v>54</v>
      </c>
      <c r="D1022" s="24" t="s">
        <v>49</v>
      </c>
      <c r="E1022" s="24" t="s">
        <v>50</v>
      </c>
      <c r="F1022" s="25">
        <v>44486</v>
      </c>
      <c r="G1022" s="24" t="s">
        <v>1635</v>
      </c>
      <c r="H1022" s="24" t="s">
        <v>1647</v>
      </c>
      <c r="I1022" s="24">
        <v>2021</v>
      </c>
      <c r="J1022" s="24" t="s">
        <v>1648</v>
      </c>
      <c r="K1022" s="24" t="s">
        <v>1634</v>
      </c>
      <c r="L1022" s="24">
        <v>99</v>
      </c>
      <c r="M1022" s="24">
        <v>40</v>
      </c>
      <c r="N1022" s="24">
        <v>7</v>
      </c>
      <c r="O1022" s="24">
        <v>693</v>
      </c>
      <c r="P1022" s="24">
        <v>33</v>
      </c>
      <c r="Q1022" s="24">
        <v>3960</v>
      </c>
      <c r="R1022" s="24">
        <v>3267</v>
      </c>
      <c r="S1022" s="24" t="s">
        <v>1629</v>
      </c>
      <c r="T1022" s="24">
        <v>894</v>
      </c>
      <c r="U1022" s="24" t="s">
        <v>28</v>
      </c>
      <c r="V1022" s="28" t="s">
        <v>1661</v>
      </c>
      <c r="W1022" s="24" t="s">
        <v>68</v>
      </c>
      <c r="X1022" s="24" t="s">
        <v>30</v>
      </c>
    </row>
    <row r="1023" spans="1:24" s="1" customFormat="1" x14ac:dyDescent="0.3">
      <c r="A1023" s="24" t="s">
        <v>572</v>
      </c>
      <c r="B1023" s="24" t="s">
        <v>32</v>
      </c>
      <c r="C1023" s="24" t="s">
        <v>25</v>
      </c>
      <c r="D1023" s="24" t="s">
        <v>37</v>
      </c>
      <c r="E1023" s="24" t="s">
        <v>55</v>
      </c>
      <c r="F1023" s="25">
        <v>44487</v>
      </c>
      <c r="G1023" s="24" t="s">
        <v>1636</v>
      </c>
      <c r="H1023" s="24" t="s">
        <v>1647</v>
      </c>
      <c r="I1023" s="24">
        <v>2021</v>
      </c>
      <c r="J1023" s="24" t="s">
        <v>1648</v>
      </c>
      <c r="K1023" s="24" t="s">
        <v>1628</v>
      </c>
      <c r="L1023" s="24">
        <v>36</v>
      </c>
      <c r="M1023" s="24">
        <v>5</v>
      </c>
      <c r="N1023" s="24">
        <v>2</v>
      </c>
      <c r="O1023" s="24">
        <v>72</v>
      </c>
      <c r="P1023" s="24">
        <v>3</v>
      </c>
      <c r="Q1023" s="24">
        <v>180</v>
      </c>
      <c r="R1023" s="24">
        <v>108</v>
      </c>
      <c r="S1023" s="24" t="s">
        <v>1629</v>
      </c>
      <c r="T1023" s="24">
        <v>495</v>
      </c>
      <c r="U1023" s="24" t="s">
        <v>28</v>
      </c>
      <c r="V1023" s="28" t="s">
        <v>1661</v>
      </c>
      <c r="W1023" s="24" t="s">
        <v>40</v>
      </c>
      <c r="X1023" s="24" t="s">
        <v>30</v>
      </c>
    </row>
    <row r="1024" spans="1:24" s="1" customFormat="1" x14ac:dyDescent="0.3">
      <c r="A1024" s="24" t="s">
        <v>1013</v>
      </c>
      <c r="B1024" s="24" t="s">
        <v>32</v>
      </c>
      <c r="C1024" s="24" t="s">
        <v>43</v>
      </c>
      <c r="D1024" s="24" t="s">
        <v>49</v>
      </c>
      <c r="E1024" s="24" t="s">
        <v>59</v>
      </c>
      <c r="F1024" s="25">
        <v>44488</v>
      </c>
      <c r="G1024" s="24" t="s">
        <v>1625</v>
      </c>
      <c r="H1024" s="24" t="s">
        <v>1647</v>
      </c>
      <c r="I1024" s="24">
        <v>2021</v>
      </c>
      <c r="J1024" s="24" t="s">
        <v>1648</v>
      </c>
      <c r="K1024" s="24" t="s">
        <v>1628</v>
      </c>
      <c r="L1024" s="24">
        <v>93</v>
      </c>
      <c r="M1024" s="24">
        <v>40</v>
      </c>
      <c r="N1024" s="24">
        <v>7</v>
      </c>
      <c r="O1024" s="24">
        <v>651</v>
      </c>
      <c r="P1024" s="24">
        <v>33</v>
      </c>
      <c r="Q1024" s="24">
        <v>3720</v>
      </c>
      <c r="R1024" s="24">
        <v>3069</v>
      </c>
      <c r="S1024" s="24" t="s">
        <v>1629</v>
      </c>
      <c r="T1024" s="24">
        <v>337</v>
      </c>
      <c r="U1024" s="24" t="s">
        <v>28</v>
      </c>
      <c r="V1024" s="28" t="s">
        <v>1660</v>
      </c>
      <c r="W1024" s="24" t="s">
        <v>68</v>
      </c>
      <c r="X1024" s="24" t="s">
        <v>61</v>
      </c>
    </row>
    <row r="1025" spans="1:24" s="1" customFormat="1" x14ac:dyDescent="0.3">
      <c r="A1025" s="24" t="s">
        <v>1014</v>
      </c>
      <c r="B1025" s="24" t="s">
        <v>42</v>
      </c>
      <c r="C1025" s="24" t="s">
        <v>36</v>
      </c>
      <c r="D1025" s="24" t="s">
        <v>26</v>
      </c>
      <c r="E1025" s="24" t="s">
        <v>59</v>
      </c>
      <c r="F1025" s="25">
        <v>44489</v>
      </c>
      <c r="G1025" s="24" t="s">
        <v>1630</v>
      </c>
      <c r="H1025" s="24" t="s">
        <v>1647</v>
      </c>
      <c r="I1025" s="24">
        <v>2021</v>
      </c>
      <c r="J1025" s="24" t="s">
        <v>1648</v>
      </c>
      <c r="K1025" s="24" t="s">
        <v>1628</v>
      </c>
      <c r="L1025" s="24">
        <v>89</v>
      </c>
      <c r="M1025" s="24">
        <v>5</v>
      </c>
      <c r="N1025" s="24">
        <v>2</v>
      </c>
      <c r="O1025" s="24">
        <v>178</v>
      </c>
      <c r="P1025" s="24">
        <v>3</v>
      </c>
      <c r="Q1025" s="24">
        <v>445</v>
      </c>
      <c r="R1025" s="24">
        <v>267</v>
      </c>
      <c r="S1025" s="24" t="s">
        <v>1629</v>
      </c>
      <c r="T1025" s="24">
        <v>757</v>
      </c>
      <c r="U1025" s="24" t="s">
        <v>28</v>
      </c>
      <c r="V1025" s="28" t="s">
        <v>1661</v>
      </c>
      <c r="W1025" s="24" t="s">
        <v>40</v>
      </c>
      <c r="X1025" s="24" t="s">
        <v>30</v>
      </c>
    </row>
    <row r="1026" spans="1:24" s="1" customFormat="1" x14ac:dyDescent="0.3">
      <c r="A1026" s="24" t="s">
        <v>1015</v>
      </c>
      <c r="B1026" s="24" t="s">
        <v>24</v>
      </c>
      <c r="C1026" s="24" t="s">
        <v>54</v>
      </c>
      <c r="D1026" s="24" t="s">
        <v>26</v>
      </c>
      <c r="E1026" s="24" t="s">
        <v>55</v>
      </c>
      <c r="F1026" s="25">
        <v>44490</v>
      </c>
      <c r="G1026" s="24" t="s">
        <v>1631</v>
      </c>
      <c r="H1026" s="24" t="s">
        <v>1647</v>
      </c>
      <c r="I1026" s="24">
        <v>2021</v>
      </c>
      <c r="J1026" s="24" t="s">
        <v>1648</v>
      </c>
      <c r="K1026" s="24" t="s">
        <v>1628</v>
      </c>
      <c r="L1026" s="24">
        <v>80</v>
      </c>
      <c r="M1026" s="24">
        <v>5</v>
      </c>
      <c r="N1026" s="24">
        <v>2</v>
      </c>
      <c r="O1026" s="24">
        <v>160</v>
      </c>
      <c r="P1026" s="24">
        <v>3</v>
      </c>
      <c r="Q1026" s="24">
        <v>400</v>
      </c>
      <c r="R1026" s="24">
        <v>240</v>
      </c>
      <c r="S1026" s="24" t="s">
        <v>1629</v>
      </c>
      <c r="T1026" s="24">
        <v>434</v>
      </c>
      <c r="U1026" s="24" t="s">
        <v>39</v>
      </c>
      <c r="V1026" s="28" t="s">
        <v>1661</v>
      </c>
      <c r="W1026" s="24" t="s">
        <v>40</v>
      </c>
      <c r="X1026" s="24" t="s">
        <v>47</v>
      </c>
    </row>
    <row r="1027" spans="1:24" s="1" customFormat="1" x14ac:dyDescent="0.3">
      <c r="A1027" s="24" t="s">
        <v>1016</v>
      </c>
      <c r="B1027" s="24" t="s">
        <v>32</v>
      </c>
      <c r="C1027" s="24" t="s">
        <v>43</v>
      </c>
      <c r="D1027" s="24" t="s">
        <v>49</v>
      </c>
      <c r="E1027" s="24" t="s">
        <v>45</v>
      </c>
      <c r="F1027" s="25">
        <v>44491</v>
      </c>
      <c r="G1027" s="24" t="s">
        <v>1632</v>
      </c>
      <c r="H1027" s="24" t="s">
        <v>1647</v>
      </c>
      <c r="I1027" s="24">
        <v>2021</v>
      </c>
      <c r="J1027" s="24" t="s">
        <v>1648</v>
      </c>
      <c r="K1027" s="24" t="s">
        <v>1628</v>
      </c>
      <c r="L1027" s="24">
        <v>41</v>
      </c>
      <c r="M1027" s="24">
        <v>40</v>
      </c>
      <c r="N1027" s="24">
        <v>7</v>
      </c>
      <c r="O1027" s="24">
        <v>287</v>
      </c>
      <c r="P1027" s="24">
        <v>33</v>
      </c>
      <c r="Q1027" s="24">
        <v>1640</v>
      </c>
      <c r="R1027" s="24">
        <v>1353</v>
      </c>
      <c r="S1027" s="24" t="s">
        <v>1629</v>
      </c>
      <c r="T1027" s="24">
        <v>226</v>
      </c>
      <c r="U1027" s="24" t="s">
        <v>39</v>
      </c>
      <c r="V1027" s="28" t="s">
        <v>1661</v>
      </c>
      <c r="W1027" s="24" t="s">
        <v>40</v>
      </c>
      <c r="X1027" s="24" t="s">
        <v>30</v>
      </c>
    </row>
    <row r="1028" spans="1:24" s="1" customFormat="1" x14ac:dyDescent="0.3">
      <c r="A1028" s="24" t="s">
        <v>1017</v>
      </c>
      <c r="B1028" s="24" t="s">
        <v>42</v>
      </c>
      <c r="C1028" s="24" t="s">
        <v>76</v>
      </c>
      <c r="D1028" s="24" t="s">
        <v>49</v>
      </c>
      <c r="E1028" s="24" t="s">
        <v>59</v>
      </c>
      <c r="F1028" s="25">
        <v>44492</v>
      </c>
      <c r="G1028" s="24" t="s">
        <v>1633</v>
      </c>
      <c r="H1028" s="24" t="s">
        <v>1647</v>
      </c>
      <c r="I1028" s="24">
        <v>2021</v>
      </c>
      <c r="J1028" s="24" t="s">
        <v>1648</v>
      </c>
      <c r="K1028" s="24" t="s">
        <v>1634</v>
      </c>
      <c r="L1028" s="24">
        <v>71</v>
      </c>
      <c r="M1028" s="24">
        <v>40</v>
      </c>
      <c r="N1028" s="24">
        <v>7</v>
      </c>
      <c r="O1028" s="24">
        <v>497</v>
      </c>
      <c r="P1028" s="24">
        <v>33</v>
      </c>
      <c r="Q1028" s="24">
        <v>2840</v>
      </c>
      <c r="R1028" s="24">
        <v>2343</v>
      </c>
      <c r="S1028" s="24" t="s">
        <v>1629</v>
      </c>
      <c r="T1028" s="24">
        <v>729</v>
      </c>
      <c r="U1028" s="24" t="s">
        <v>39</v>
      </c>
      <c r="V1028" s="28" t="s">
        <v>1661</v>
      </c>
      <c r="W1028" s="24" t="s">
        <v>68</v>
      </c>
      <c r="X1028" s="24" t="s">
        <v>47</v>
      </c>
    </row>
    <row r="1029" spans="1:24" s="1" customFormat="1" x14ac:dyDescent="0.3">
      <c r="A1029" s="24" t="s">
        <v>1018</v>
      </c>
      <c r="B1029" s="24" t="s">
        <v>32</v>
      </c>
      <c r="C1029" s="24" t="s">
        <v>25</v>
      </c>
      <c r="D1029" s="24" t="s">
        <v>34</v>
      </c>
      <c r="E1029" s="24" t="s">
        <v>59</v>
      </c>
      <c r="F1029" s="25">
        <v>44493</v>
      </c>
      <c r="G1029" s="24" t="s">
        <v>1635</v>
      </c>
      <c r="H1029" s="24" t="s">
        <v>1647</v>
      </c>
      <c r="I1029" s="24">
        <v>2021</v>
      </c>
      <c r="J1029" s="24" t="s">
        <v>1648</v>
      </c>
      <c r="K1029" s="24" t="s">
        <v>1634</v>
      </c>
      <c r="L1029" s="24">
        <v>92</v>
      </c>
      <c r="M1029" s="24">
        <v>5</v>
      </c>
      <c r="N1029" s="24">
        <v>3</v>
      </c>
      <c r="O1029" s="24">
        <v>276</v>
      </c>
      <c r="P1029" s="24">
        <v>2</v>
      </c>
      <c r="Q1029" s="24">
        <v>460</v>
      </c>
      <c r="R1029" s="24">
        <v>184</v>
      </c>
      <c r="S1029" s="24" t="s">
        <v>1629</v>
      </c>
      <c r="T1029" s="24">
        <v>188</v>
      </c>
      <c r="U1029" s="24" t="s">
        <v>39</v>
      </c>
      <c r="V1029" s="28" t="s">
        <v>1660</v>
      </c>
      <c r="W1029" s="24" t="s">
        <v>68</v>
      </c>
      <c r="X1029" s="24" t="s">
        <v>47</v>
      </c>
    </row>
    <row r="1030" spans="1:24" s="1" customFormat="1" x14ac:dyDescent="0.3">
      <c r="A1030" s="24" t="s">
        <v>275</v>
      </c>
      <c r="B1030" s="24" t="s">
        <v>42</v>
      </c>
      <c r="C1030" s="24" t="s">
        <v>54</v>
      </c>
      <c r="D1030" s="24" t="s">
        <v>34</v>
      </c>
      <c r="E1030" s="24" t="s">
        <v>27</v>
      </c>
      <c r="F1030" s="25">
        <v>44494</v>
      </c>
      <c r="G1030" s="24" t="s">
        <v>1636</v>
      </c>
      <c r="H1030" s="24" t="s">
        <v>1647</v>
      </c>
      <c r="I1030" s="24">
        <v>2021</v>
      </c>
      <c r="J1030" s="24" t="s">
        <v>1648</v>
      </c>
      <c r="K1030" s="24" t="s">
        <v>1628</v>
      </c>
      <c r="L1030" s="24">
        <v>25</v>
      </c>
      <c r="M1030" s="24">
        <v>5</v>
      </c>
      <c r="N1030" s="24">
        <v>3</v>
      </c>
      <c r="O1030" s="24">
        <v>75</v>
      </c>
      <c r="P1030" s="24">
        <v>2</v>
      </c>
      <c r="Q1030" s="24">
        <v>125</v>
      </c>
      <c r="R1030" s="24">
        <v>50</v>
      </c>
      <c r="S1030" s="24" t="s">
        <v>1629</v>
      </c>
      <c r="T1030" s="24">
        <v>552</v>
      </c>
      <c r="U1030" s="24" t="s">
        <v>28</v>
      </c>
      <c r="V1030" s="28" t="s">
        <v>1661</v>
      </c>
      <c r="W1030" s="24" t="s">
        <v>46</v>
      </c>
      <c r="X1030" s="24" t="s">
        <v>30</v>
      </c>
    </row>
    <row r="1031" spans="1:24" s="1" customFormat="1" x14ac:dyDescent="0.3">
      <c r="A1031" s="24" t="s">
        <v>1019</v>
      </c>
      <c r="B1031" s="24" t="s">
        <v>32</v>
      </c>
      <c r="C1031" s="24" t="s">
        <v>54</v>
      </c>
      <c r="D1031" s="24" t="s">
        <v>26</v>
      </c>
      <c r="E1031" s="24" t="s">
        <v>59</v>
      </c>
      <c r="F1031" s="25">
        <v>44495</v>
      </c>
      <c r="G1031" s="24" t="s">
        <v>1625</v>
      </c>
      <c r="H1031" s="24" t="s">
        <v>1647</v>
      </c>
      <c r="I1031" s="24">
        <v>2021</v>
      </c>
      <c r="J1031" s="24" t="s">
        <v>1648</v>
      </c>
      <c r="K1031" s="24" t="s">
        <v>1628</v>
      </c>
      <c r="L1031" s="24">
        <v>17</v>
      </c>
      <c r="M1031" s="24">
        <v>5</v>
      </c>
      <c r="N1031" s="24">
        <v>2</v>
      </c>
      <c r="O1031" s="24">
        <v>34</v>
      </c>
      <c r="P1031" s="24">
        <v>3</v>
      </c>
      <c r="Q1031" s="24">
        <v>85</v>
      </c>
      <c r="R1031" s="24">
        <v>51</v>
      </c>
      <c r="S1031" s="24" t="s">
        <v>1629</v>
      </c>
      <c r="T1031" s="24">
        <v>719</v>
      </c>
      <c r="U1031" s="24" t="s">
        <v>39</v>
      </c>
      <c r="V1031" s="28" t="s">
        <v>1660</v>
      </c>
      <c r="W1031" s="24" t="s">
        <v>29</v>
      </c>
      <c r="X1031" s="24" t="s">
        <v>47</v>
      </c>
    </row>
    <row r="1032" spans="1:24" s="1" customFormat="1" x14ac:dyDescent="0.3">
      <c r="A1032" s="24" t="s">
        <v>1020</v>
      </c>
      <c r="B1032" s="24" t="s">
        <v>63</v>
      </c>
      <c r="C1032" s="24" t="s">
        <v>54</v>
      </c>
      <c r="D1032" s="24" t="s">
        <v>44</v>
      </c>
      <c r="E1032" s="24" t="s">
        <v>55</v>
      </c>
      <c r="F1032" s="25">
        <v>44496</v>
      </c>
      <c r="G1032" s="24" t="s">
        <v>1630</v>
      </c>
      <c r="H1032" s="24" t="s">
        <v>1647</v>
      </c>
      <c r="I1032" s="24">
        <v>2021</v>
      </c>
      <c r="J1032" s="24" t="s">
        <v>1648</v>
      </c>
      <c r="K1032" s="24" t="s">
        <v>1628</v>
      </c>
      <c r="L1032" s="24">
        <v>52</v>
      </c>
      <c r="M1032" s="24">
        <v>15</v>
      </c>
      <c r="N1032" s="24">
        <v>5</v>
      </c>
      <c r="O1032" s="24">
        <v>260</v>
      </c>
      <c r="P1032" s="24">
        <v>10</v>
      </c>
      <c r="Q1032" s="24">
        <v>780</v>
      </c>
      <c r="R1032" s="24">
        <v>520</v>
      </c>
      <c r="S1032" s="24" t="s">
        <v>1629</v>
      </c>
      <c r="T1032" s="24">
        <v>520</v>
      </c>
      <c r="U1032" s="24" t="s">
        <v>28</v>
      </c>
      <c r="V1032" s="28" t="s">
        <v>1660</v>
      </c>
      <c r="W1032" s="24" t="s">
        <v>46</v>
      </c>
      <c r="X1032" s="24" t="s">
        <v>61</v>
      </c>
    </row>
    <row r="1033" spans="1:24" s="1" customFormat="1" x14ac:dyDescent="0.3">
      <c r="A1033" s="24" t="s">
        <v>1021</v>
      </c>
      <c r="B1033" s="24" t="s">
        <v>42</v>
      </c>
      <c r="C1033" s="24" t="s">
        <v>76</v>
      </c>
      <c r="D1033" s="24" t="s">
        <v>26</v>
      </c>
      <c r="E1033" s="24" t="s">
        <v>38</v>
      </c>
      <c r="F1033" s="25">
        <v>44497</v>
      </c>
      <c r="G1033" s="24" t="s">
        <v>1631</v>
      </c>
      <c r="H1033" s="24" t="s">
        <v>1647</v>
      </c>
      <c r="I1033" s="24">
        <v>2021</v>
      </c>
      <c r="J1033" s="24" t="s">
        <v>1648</v>
      </c>
      <c r="K1033" s="24" t="s">
        <v>1628</v>
      </c>
      <c r="L1033" s="24">
        <v>11</v>
      </c>
      <c r="M1033" s="24">
        <v>5</v>
      </c>
      <c r="N1033" s="24">
        <v>2</v>
      </c>
      <c r="O1033" s="24">
        <v>22</v>
      </c>
      <c r="P1033" s="24">
        <v>3</v>
      </c>
      <c r="Q1033" s="24">
        <v>55</v>
      </c>
      <c r="R1033" s="24">
        <v>33</v>
      </c>
      <c r="S1033" s="24" t="s">
        <v>1629</v>
      </c>
      <c r="T1033" s="24">
        <v>920</v>
      </c>
      <c r="U1033" s="24" t="s">
        <v>28</v>
      </c>
      <c r="V1033" s="28" t="s">
        <v>1660</v>
      </c>
      <c r="W1033" s="24" t="s">
        <v>68</v>
      </c>
      <c r="X1033" s="24" t="s">
        <v>47</v>
      </c>
    </row>
    <row r="1034" spans="1:24" s="1" customFormat="1" x14ac:dyDescent="0.3">
      <c r="A1034" s="24" t="s">
        <v>1022</v>
      </c>
      <c r="B1034" s="24" t="s">
        <v>32</v>
      </c>
      <c r="C1034" s="24" t="s">
        <v>76</v>
      </c>
      <c r="D1034" s="24" t="s">
        <v>37</v>
      </c>
      <c r="E1034" s="24" t="s">
        <v>45</v>
      </c>
      <c r="F1034" s="25">
        <v>44498</v>
      </c>
      <c r="G1034" s="24" t="s">
        <v>1632</v>
      </c>
      <c r="H1034" s="24" t="s">
        <v>1647</v>
      </c>
      <c r="I1034" s="24">
        <v>2021</v>
      </c>
      <c r="J1034" s="24" t="s">
        <v>1648</v>
      </c>
      <c r="K1034" s="24" t="s">
        <v>1628</v>
      </c>
      <c r="L1034" s="24">
        <v>44</v>
      </c>
      <c r="M1034" s="24">
        <v>5</v>
      </c>
      <c r="N1034" s="24">
        <v>2</v>
      </c>
      <c r="O1034" s="24">
        <v>88</v>
      </c>
      <c r="P1034" s="24">
        <v>3</v>
      </c>
      <c r="Q1034" s="24">
        <v>220</v>
      </c>
      <c r="R1034" s="24">
        <v>132</v>
      </c>
      <c r="S1034" s="24" t="s">
        <v>1629</v>
      </c>
      <c r="T1034" s="24">
        <v>616</v>
      </c>
      <c r="U1034" s="24" t="s">
        <v>39</v>
      </c>
      <c r="V1034" s="28" t="s">
        <v>1660</v>
      </c>
      <c r="W1034" s="24" t="s">
        <v>68</v>
      </c>
      <c r="X1034" s="24" t="s">
        <v>30</v>
      </c>
    </row>
    <row r="1035" spans="1:24" s="1" customFormat="1" x14ac:dyDescent="0.3">
      <c r="A1035" s="24" t="s">
        <v>1023</v>
      </c>
      <c r="B1035" s="24" t="s">
        <v>24</v>
      </c>
      <c r="C1035" s="24" t="s">
        <v>54</v>
      </c>
      <c r="D1035" s="24" t="s">
        <v>49</v>
      </c>
      <c r="E1035" s="24" t="s">
        <v>50</v>
      </c>
      <c r="F1035" s="25">
        <v>44499</v>
      </c>
      <c r="G1035" s="24" t="s">
        <v>1633</v>
      </c>
      <c r="H1035" s="24" t="s">
        <v>1647</v>
      </c>
      <c r="I1035" s="24">
        <v>2021</v>
      </c>
      <c r="J1035" s="24" t="s">
        <v>1648</v>
      </c>
      <c r="K1035" s="24" t="s">
        <v>1634</v>
      </c>
      <c r="L1035" s="24">
        <v>25</v>
      </c>
      <c r="M1035" s="24">
        <v>40</v>
      </c>
      <c r="N1035" s="24">
        <v>7</v>
      </c>
      <c r="O1035" s="24">
        <v>175</v>
      </c>
      <c r="P1035" s="24">
        <v>33</v>
      </c>
      <c r="Q1035" s="24">
        <v>1000</v>
      </c>
      <c r="R1035" s="24">
        <v>825</v>
      </c>
      <c r="S1035" s="24" t="s">
        <v>1629</v>
      </c>
      <c r="T1035" s="24">
        <v>612</v>
      </c>
      <c r="U1035" s="24" t="s">
        <v>39</v>
      </c>
      <c r="V1035" s="28" t="s">
        <v>1660</v>
      </c>
      <c r="W1035" s="24" t="s">
        <v>40</v>
      </c>
      <c r="X1035" s="24" t="s">
        <v>30</v>
      </c>
    </row>
    <row r="1036" spans="1:24" s="1" customFormat="1" x14ac:dyDescent="0.3">
      <c r="A1036" s="24" t="s">
        <v>1024</v>
      </c>
      <c r="B1036" s="24" t="s">
        <v>63</v>
      </c>
      <c r="C1036" s="24" t="s">
        <v>36</v>
      </c>
      <c r="D1036" s="24" t="s">
        <v>66</v>
      </c>
      <c r="E1036" s="24" t="s">
        <v>45</v>
      </c>
      <c r="F1036" s="25">
        <v>44500</v>
      </c>
      <c r="G1036" s="24" t="s">
        <v>1635</v>
      </c>
      <c r="H1036" s="24" t="s">
        <v>1647</v>
      </c>
      <c r="I1036" s="24">
        <v>2021</v>
      </c>
      <c r="J1036" s="24" t="s">
        <v>1648</v>
      </c>
      <c r="K1036" s="24" t="s">
        <v>1634</v>
      </c>
      <c r="L1036" s="24">
        <v>70</v>
      </c>
      <c r="M1036" s="24">
        <v>25</v>
      </c>
      <c r="N1036" s="24">
        <v>10</v>
      </c>
      <c r="O1036" s="24">
        <v>700</v>
      </c>
      <c r="P1036" s="24">
        <v>15</v>
      </c>
      <c r="Q1036" s="24">
        <v>1750</v>
      </c>
      <c r="R1036" s="24">
        <v>1050</v>
      </c>
      <c r="S1036" s="24" t="s">
        <v>1629</v>
      </c>
      <c r="T1036" s="24">
        <v>21</v>
      </c>
      <c r="U1036" s="24" t="s">
        <v>28</v>
      </c>
      <c r="V1036" s="28" t="s">
        <v>1661</v>
      </c>
      <c r="W1036" s="24" t="s">
        <v>46</v>
      </c>
      <c r="X1036" s="24" t="s">
        <v>61</v>
      </c>
    </row>
    <row r="1037" spans="1:24" s="1" customFormat="1" x14ac:dyDescent="0.3">
      <c r="A1037" s="24" t="s">
        <v>1025</v>
      </c>
      <c r="B1037" s="24" t="s">
        <v>42</v>
      </c>
      <c r="C1037" s="24" t="s">
        <v>72</v>
      </c>
      <c r="D1037" s="24" t="s">
        <v>66</v>
      </c>
      <c r="E1037" s="24" t="s">
        <v>38</v>
      </c>
      <c r="F1037" s="25">
        <v>44501</v>
      </c>
      <c r="G1037" s="24" t="s">
        <v>1636</v>
      </c>
      <c r="H1037" s="24" t="s">
        <v>1649</v>
      </c>
      <c r="I1037" s="24">
        <v>2021</v>
      </c>
      <c r="J1037" s="24" t="s">
        <v>1648</v>
      </c>
      <c r="K1037" s="24" t="s">
        <v>1628</v>
      </c>
      <c r="L1037" s="24">
        <v>76</v>
      </c>
      <c r="M1037" s="24">
        <v>25</v>
      </c>
      <c r="N1037" s="24">
        <v>10</v>
      </c>
      <c r="O1037" s="24">
        <v>760</v>
      </c>
      <c r="P1037" s="24">
        <v>15</v>
      </c>
      <c r="Q1037" s="24">
        <v>1900</v>
      </c>
      <c r="R1037" s="24">
        <v>1140</v>
      </c>
      <c r="S1037" s="24" t="s">
        <v>1629</v>
      </c>
      <c r="T1037" s="24">
        <v>611</v>
      </c>
      <c r="U1037" s="24" t="s">
        <v>39</v>
      </c>
      <c r="V1037" s="28" t="s">
        <v>1660</v>
      </c>
      <c r="W1037" s="24" t="s">
        <v>29</v>
      </c>
      <c r="X1037" s="24" t="s">
        <v>30</v>
      </c>
    </row>
    <row r="1038" spans="1:24" s="1" customFormat="1" x14ac:dyDescent="0.3">
      <c r="A1038" s="24" t="s">
        <v>1026</v>
      </c>
      <c r="B1038" s="24" t="s">
        <v>42</v>
      </c>
      <c r="C1038" s="24" t="s">
        <v>52</v>
      </c>
      <c r="D1038" s="24" t="s">
        <v>58</v>
      </c>
      <c r="E1038" s="24" t="s">
        <v>27</v>
      </c>
      <c r="F1038" s="25">
        <v>44502</v>
      </c>
      <c r="G1038" s="24" t="s">
        <v>1625</v>
      </c>
      <c r="H1038" s="24" t="s">
        <v>1649</v>
      </c>
      <c r="I1038" s="24">
        <v>2021</v>
      </c>
      <c r="J1038" s="24" t="s">
        <v>1648</v>
      </c>
      <c r="K1038" s="24" t="s">
        <v>1628</v>
      </c>
      <c r="L1038" s="24">
        <v>96</v>
      </c>
      <c r="M1038" s="24">
        <v>10</v>
      </c>
      <c r="N1038" s="24">
        <v>4</v>
      </c>
      <c r="O1038" s="24">
        <v>384</v>
      </c>
      <c r="P1038" s="24">
        <v>6</v>
      </c>
      <c r="Q1038" s="24">
        <v>960</v>
      </c>
      <c r="R1038" s="24">
        <v>576</v>
      </c>
      <c r="S1038" s="24" t="s">
        <v>1629</v>
      </c>
      <c r="T1038" s="24">
        <v>350</v>
      </c>
      <c r="U1038" s="24" t="s">
        <v>28</v>
      </c>
      <c r="V1038" s="28" t="s">
        <v>1660</v>
      </c>
      <c r="W1038" s="24" t="s">
        <v>40</v>
      </c>
      <c r="X1038" s="24" t="s">
        <v>61</v>
      </c>
    </row>
    <row r="1039" spans="1:24" s="1" customFormat="1" x14ac:dyDescent="0.3">
      <c r="A1039" s="24" t="s">
        <v>1027</v>
      </c>
      <c r="B1039" s="24" t="s">
        <v>24</v>
      </c>
      <c r="C1039" s="24" t="s">
        <v>76</v>
      </c>
      <c r="D1039" s="24" t="s">
        <v>37</v>
      </c>
      <c r="E1039" s="24" t="s">
        <v>50</v>
      </c>
      <c r="F1039" s="25">
        <v>44503</v>
      </c>
      <c r="G1039" s="24" t="s">
        <v>1630</v>
      </c>
      <c r="H1039" s="24" t="s">
        <v>1649</v>
      </c>
      <c r="I1039" s="24">
        <v>2021</v>
      </c>
      <c r="J1039" s="24" t="s">
        <v>1648</v>
      </c>
      <c r="K1039" s="24" t="s">
        <v>1628</v>
      </c>
      <c r="L1039" s="24">
        <v>55</v>
      </c>
      <c r="M1039" s="24">
        <v>5</v>
      </c>
      <c r="N1039" s="24">
        <v>2</v>
      </c>
      <c r="O1039" s="24">
        <v>110</v>
      </c>
      <c r="P1039" s="24">
        <v>3</v>
      </c>
      <c r="Q1039" s="24">
        <v>275</v>
      </c>
      <c r="R1039" s="24">
        <v>165</v>
      </c>
      <c r="S1039" s="24" t="s">
        <v>1629</v>
      </c>
      <c r="T1039" s="24">
        <v>77</v>
      </c>
      <c r="U1039" s="24" t="s">
        <v>28</v>
      </c>
      <c r="V1039" s="28" t="s">
        <v>1661</v>
      </c>
      <c r="W1039" s="24" t="s">
        <v>46</v>
      </c>
      <c r="X1039" s="24" t="s">
        <v>30</v>
      </c>
    </row>
    <row r="1040" spans="1:24" s="1" customFormat="1" x14ac:dyDescent="0.3">
      <c r="A1040" s="24" t="s">
        <v>1028</v>
      </c>
      <c r="B1040" s="24" t="s">
        <v>42</v>
      </c>
      <c r="C1040" s="24" t="s">
        <v>54</v>
      </c>
      <c r="D1040" s="24" t="s">
        <v>66</v>
      </c>
      <c r="E1040" s="24" t="s">
        <v>59</v>
      </c>
      <c r="F1040" s="25">
        <v>44504</v>
      </c>
      <c r="G1040" s="24" t="s">
        <v>1631</v>
      </c>
      <c r="H1040" s="24" t="s">
        <v>1649</v>
      </c>
      <c r="I1040" s="24">
        <v>2021</v>
      </c>
      <c r="J1040" s="24" t="s">
        <v>1648</v>
      </c>
      <c r="K1040" s="24" t="s">
        <v>1628</v>
      </c>
      <c r="L1040" s="24">
        <v>13</v>
      </c>
      <c r="M1040" s="24">
        <v>25</v>
      </c>
      <c r="N1040" s="24">
        <v>10</v>
      </c>
      <c r="O1040" s="24">
        <v>130</v>
      </c>
      <c r="P1040" s="24">
        <v>15</v>
      </c>
      <c r="Q1040" s="24">
        <v>325</v>
      </c>
      <c r="R1040" s="24">
        <v>195</v>
      </c>
      <c r="S1040" s="24" t="s">
        <v>1629</v>
      </c>
      <c r="T1040" s="24">
        <v>380</v>
      </c>
      <c r="U1040" s="24" t="s">
        <v>39</v>
      </c>
      <c r="V1040" s="28" t="s">
        <v>1660</v>
      </c>
      <c r="W1040" s="24" t="s">
        <v>68</v>
      </c>
      <c r="X1040" s="24" t="s">
        <v>30</v>
      </c>
    </row>
    <row r="1041" spans="1:24" s="1" customFormat="1" x14ac:dyDescent="0.3">
      <c r="A1041" s="24" t="s">
        <v>1029</v>
      </c>
      <c r="B1041" s="24" t="s">
        <v>63</v>
      </c>
      <c r="C1041" s="24" t="s">
        <v>36</v>
      </c>
      <c r="D1041" s="24" t="s">
        <v>58</v>
      </c>
      <c r="E1041" s="24" t="s">
        <v>50</v>
      </c>
      <c r="F1041" s="25">
        <v>44505</v>
      </c>
      <c r="G1041" s="24" t="s">
        <v>1632</v>
      </c>
      <c r="H1041" s="24" t="s">
        <v>1649</v>
      </c>
      <c r="I1041" s="24">
        <v>2021</v>
      </c>
      <c r="J1041" s="24" t="s">
        <v>1648</v>
      </c>
      <c r="K1041" s="24" t="s">
        <v>1628</v>
      </c>
      <c r="L1041" s="24">
        <v>63</v>
      </c>
      <c r="M1041" s="24">
        <v>10</v>
      </c>
      <c r="N1041" s="24">
        <v>4</v>
      </c>
      <c r="O1041" s="24">
        <v>252</v>
      </c>
      <c r="P1041" s="24">
        <v>6</v>
      </c>
      <c r="Q1041" s="24">
        <v>630</v>
      </c>
      <c r="R1041" s="24">
        <v>378</v>
      </c>
      <c r="S1041" s="24" t="s">
        <v>1629</v>
      </c>
      <c r="T1041" s="24">
        <v>666</v>
      </c>
      <c r="U1041" s="24" t="s">
        <v>28</v>
      </c>
      <c r="V1041" s="28" t="s">
        <v>1661</v>
      </c>
      <c r="W1041" s="24" t="s">
        <v>29</v>
      </c>
      <c r="X1041" s="24" t="s">
        <v>61</v>
      </c>
    </row>
    <row r="1042" spans="1:24" s="1" customFormat="1" x14ac:dyDescent="0.3">
      <c r="A1042" s="24" t="s">
        <v>1030</v>
      </c>
      <c r="B1042" s="24" t="s">
        <v>32</v>
      </c>
      <c r="C1042" s="24" t="s">
        <v>43</v>
      </c>
      <c r="D1042" s="24" t="s">
        <v>58</v>
      </c>
      <c r="E1042" s="24" t="s">
        <v>50</v>
      </c>
      <c r="F1042" s="25">
        <v>44506</v>
      </c>
      <c r="G1042" s="24" t="s">
        <v>1633</v>
      </c>
      <c r="H1042" s="24" t="s">
        <v>1649</v>
      </c>
      <c r="I1042" s="24">
        <v>2021</v>
      </c>
      <c r="J1042" s="24" t="s">
        <v>1648</v>
      </c>
      <c r="K1042" s="24" t="s">
        <v>1634</v>
      </c>
      <c r="L1042" s="24">
        <v>77</v>
      </c>
      <c r="M1042" s="24">
        <v>10</v>
      </c>
      <c r="N1042" s="24">
        <v>4</v>
      </c>
      <c r="O1042" s="24">
        <v>308</v>
      </c>
      <c r="P1042" s="24">
        <v>6</v>
      </c>
      <c r="Q1042" s="24">
        <v>770</v>
      </c>
      <c r="R1042" s="24">
        <v>462</v>
      </c>
      <c r="S1042" s="24" t="s">
        <v>1629</v>
      </c>
      <c r="T1042" s="24">
        <v>678</v>
      </c>
      <c r="U1042" s="24" t="s">
        <v>39</v>
      </c>
      <c r="V1042" s="28" t="s">
        <v>1661</v>
      </c>
      <c r="W1042" s="24" t="s">
        <v>68</v>
      </c>
      <c r="X1042" s="24" t="s">
        <v>61</v>
      </c>
    </row>
    <row r="1043" spans="1:24" s="1" customFormat="1" x14ac:dyDescent="0.3">
      <c r="A1043" s="24" t="s">
        <v>1031</v>
      </c>
      <c r="B1043" s="24" t="s">
        <v>32</v>
      </c>
      <c r="C1043" s="24" t="s">
        <v>43</v>
      </c>
      <c r="D1043" s="24" t="s">
        <v>34</v>
      </c>
      <c r="E1043" s="24" t="s">
        <v>59</v>
      </c>
      <c r="F1043" s="25">
        <v>44507</v>
      </c>
      <c r="G1043" s="24" t="s">
        <v>1635</v>
      </c>
      <c r="H1043" s="24" t="s">
        <v>1649</v>
      </c>
      <c r="I1043" s="24">
        <v>2021</v>
      </c>
      <c r="J1043" s="24" t="s">
        <v>1648</v>
      </c>
      <c r="K1043" s="24" t="s">
        <v>1634</v>
      </c>
      <c r="L1043" s="24">
        <v>84</v>
      </c>
      <c r="M1043" s="24">
        <v>5</v>
      </c>
      <c r="N1043" s="24">
        <v>3</v>
      </c>
      <c r="O1043" s="24">
        <v>252</v>
      </c>
      <c r="P1043" s="24">
        <v>2</v>
      </c>
      <c r="Q1043" s="24">
        <v>420</v>
      </c>
      <c r="R1043" s="24">
        <v>168</v>
      </c>
      <c r="S1043" s="24" t="s">
        <v>1629</v>
      </c>
      <c r="T1043" s="24">
        <v>214</v>
      </c>
      <c r="U1043" s="24" t="s">
        <v>28</v>
      </c>
      <c r="V1043" s="28" t="s">
        <v>1660</v>
      </c>
      <c r="W1043" s="24" t="s">
        <v>40</v>
      </c>
      <c r="X1043" s="24" t="s">
        <v>30</v>
      </c>
    </row>
    <row r="1044" spans="1:24" s="1" customFormat="1" x14ac:dyDescent="0.3">
      <c r="A1044" s="24" t="s">
        <v>320</v>
      </c>
      <c r="B1044" s="24" t="s">
        <v>32</v>
      </c>
      <c r="C1044" s="24" t="s">
        <v>52</v>
      </c>
      <c r="D1044" s="24" t="s">
        <v>44</v>
      </c>
      <c r="E1044" s="24" t="s">
        <v>45</v>
      </c>
      <c r="F1044" s="25">
        <v>44508</v>
      </c>
      <c r="G1044" s="24" t="s">
        <v>1636</v>
      </c>
      <c r="H1044" s="24" t="s">
        <v>1649</v>
      </c>
      <c r="I1044" s="24">
        <v>2021</v>
      </c>
      <c r="J1044" s="24" t="s">
        <v>1648</v>
      </c>
      <c r="K1044" s="24" t="s">
        <v>1628</v>
      </c>
      <c r="L1044" s="24">
        <v>70</v>
      </c>
      <c r="M1044" s="24">
        <v>15</v>
      </c>
      <c r="N1044" s="24">
        <v>5</v>
      </c>
      <c r="O1044" s="24">
        <v>350</v>
      </c>
      <c r="P1044" s="24">
        <v>10</v>
      </c>
      <c r="Q1044" s="24">
        <v>1050</v>
      </c>
      <c r="R1044" s="24">
        <v>700</v>
      </c>
      <c r="S1044" s="24" t="s">
        <v>1629</v>
      </c>
      <c r="T1044" s="24">
        <v>857</v>
      </c>
      <c r="U1044" s="24" t="s">
        <v>39</v>
      </c>
      <c r="V1044" s="28" t="s">
        <v>1660</v>
      </c>
      <c r="W1044" s="24" t="s">
        <v>68</v>
      </c>
      <c r="X1044" s="24" t="s">
        <v>30</v>
      </c>
    </row>
    <row r="1045" spans="1:24" s="1" customFormat="1" x14ac:dyDescent="0.3">
      <c r="A1045" s="24" t="s">
        <v>1032</v>
      </c>
      <c r="B1045" s="24" t="s">
        <v>32</v>
      </c>
      <c r="C1045" s="24" t="s">
        <v>43</v>
      </c>
      <c r="D1045" s="24" t="s">
        <v>58</v>
      </c>
      <c r="E1045" s="24" t="s">
        <v>45</v>
      </c>
      <c r="F1045" s="25">
        <v>44509</v>
      </c>
      <c r="G1045" s="24" t="s">
        <v>1625</v>
      </c>
      <c r="H1045" s="24" t="s">
        <v>1649</v>
      </c>
      <c r="I1045" s="24">
        <v>2021</v>
      </c>
      <c r="J1045" s="24" t="s">
        <v>1648</v>
      </c>
      <c r="K1045" s="24" t="s">
        <v>1628</v>
      </c>
      <c r="L1045" s="24">
        <v>91</v>
      </c>
      <c r="M1045" s="24">
        <v>10</v>
      </c>
      <c r="N1045" s="24">
        <v>4</v>
      </c>
      <c r="O1045" s="24">
        <v>364</v>
      </c>
      <c r="P1045" s="24">
        <v>6</v>
      </c>
      <c r="Q1045" s="24">
        <v>910</v>
      </c>
      <c r="R1045" s="24">
        <v>546</v>
      </c>
      <c r="S1045" s="24" t="s">
        <v>1629</v>
      </c>
      <c r="T1045" s="24">
        <v>478</v>
      </c>
      <c r="U1045" s="24" t="s">
        <v>39</v>
      </c>
      <c r="V1045" s="28" t="s">
        <v>1661</v>
      </c>
      <c r="W1045" s="24" t="s">
        <v>46</v>
      </c>
      <c r="X1045" s="24" t="s">
        <v>30</v>
      </c>
    </row>
    <row r="1046" spans="1:24" s="1" customFormat="1" x14ac:dyDescent="0.3">
      <c r="A1046" s="24" t="s">
        <v>204</v>
      </c>
      <c r="B1046" s="24" t="s">
        <v>63</v>
      </c>
      <c r="C1046" s="24" t="s">
        <v>25</v>
      </c>
      <c r="D1046" s="24" t="s">
        <v>26</v>
      </c>
      <c r="E1046" s="24" t="s">
        <v>55</v>
      </c>
      <c r="F1046" s="25">
        <v>44510</v>
      </c>
      <c r="G1046" s="24" t="s">
        <v>1630</v>
      </c>
      <c r="H1046" s="24" t="s">
        <v>1649</v>
      </c>
      <c r="I1046" s="24">
        <v>2021</v>
      </c>
      <c r="J1046" s="24" t="s">
        <v>1648</v>
      </c>
      <c r="K1046" s="24" t="s">
        <v>1628</v>
      </c>
      <c r="L1046" s="24">
        <v>73</v>
      </c>
      <c r="M1046" s="24">
        <v>5</v>
      </c>
      <c r="N1046" s="24">
        <v>2</v>
      </c>
      <c r="O1046" s="24">
        <v>146</v>
      </c>
      <c r="P1046" s="24">
        <v>3</v>
      </c>
      <c r="Q1046" s="24">
        <v>365</v>
      </c>
      <c r="R1046" s="24">
        <v>219</v>
      </c>
      <c r="S1046" s="24" t="s">
        <v>1629</v>
      </c>
      <c r="T1046" s="24">
        <v>874</v>
      </c>
      <c r="U1046" s="24" t="s">
        <v>39</v>
      </c>
      <c r="V1046" s="28" t="s">
        <v>1660</v>
      </c>
      <c r="W1046" s="24" t="s">
        <v>29</v>
      </c>
      <c r="X1046" s="24" t="s">
        <v>30</v>
      </c>
    </row>
    <row r="1047" spans="1:24" s="1" customFormat="1" x14ac:dyDescent="0.3">
      <c r="A1047" s="24" t="s">
        <v>1033</v>
      </c>
      <c r="B1047" s="24" t="s">
        <v>42</v>
      </c>
      <c r="C1047" s="24" t="s">
        <v>54</v>
      </c>
      <c r="D1047" s="24" t="s">
        <v>26</v>
      </c>
      <c r="E1047" s="24" t="s">
        <v>27</v>
      </c>
      <c r="F1047" s="25">
        <v>44511</v>
      </c>
      <c r="G1047" s="24" t="s">
        <v>1631</v>
      </c>
      <c r="H1047" s="24" t="s">
        <v>1649</v>
      </c>
      <c r="I1047" s="24">
        <v>2021</v>
      </c>
      <c r="J1047" s="24" t="s">
        <v>1648</v>
      </c>
      <c r="K1047" s="24" t="s">
        <v>1628</v>
      </c>
      <c r="L1047" s="24">
        <v>84</v>
      </c>
      <c r="M1047" s="24">
        <v>5</v>
      </c>
      <c r="N1047" s="24">
        <v>2</v>
      </c>
      <c r="O1047" s="24">
        <v>168</v>
      </c>
      <c r="P1047" s="24">
        <v>3</v>
      </c>
      <c r="Q1047" s="24">
        <v>420</v>
      </c>
      <c r="R1047" s="24">
        <v>252</v>
      </c>
      <c r="S1047" s="24" t="s">
        <v>1629</v>
      </c>
      <c r="T1047" s="24">
        <v>836</v>
      </c>
      <c r="U1047" s="24" t="s">
        <v>28</v>
      </c>
      <c r="V1047" s="28" t="s">
        <v>1660</v>
      </c>
      <c r="W1047" s="24" t="s">
        <v>46</v>
      </c>
      <c r="X1047" s="24" t="s">
        <v>30</v>
      </c>
    </row>
    <row r="1048" spans="1:24" s="1" customFormat="1" x14ac:dyDescent="0.3">
      <c r="A1048" s="24" t="s">
        <v>1034</v>
      </c>
      <c r="B1048" s="24" t="s">
        <v>32</v>
      </c>
      <c r="C1048" s="24" t="s">
        <v>76</v>
      </c>
      <c r="D1048" s="24" t="s">
        <v>26</v>
      </c>
      <c r="E1048" s="24" t="s">
        <v>38</v>
      </c>
      <c r="F1048" s="25">
        <v>44512</v>
      </c>
      <c r="G1048" s="24" t="s">
        <v>1632</v>
      </c>
      <c r="H1048" s="24" t="s">
        <v>1649</v>
      </c>
      <c r="I1048" s="24">
        <v>2021</v>
      </c>
      <c r="J1048" s="24" t="s">
        <v>1648</v>
      </c>
      <c r="K1048" s="24" t="s">
        <v>1628</v>
      </c>
      <c r="L1048" s="24">
        <v>65</v>
      </c>
      <c r="M1048" s="24">
        <v>5</v>
      </c>
      <c r="N1048" s="24">
        <v>2</v>
      </c>
      <c r="O1048" s="24">
        <v>130</v>
      </c>
      <c r="P1048" s="24">
        <v>3</v>
      </c>
      <c r="Q1048" s="24">
        <v>325</v>
      </c>
      <c r="R1048" s="24">
        <v>195</v>
      </c>
      <c r="S1048" s="24" t="s">
        <v>1629</v>
      </c>
      <c r="T1048" s="24">
        <v>537</v>
      </c>
      <c r="U1048" s="24" t="s">
        <v>28</v>
      </c>
      <c r="V1048" s="28" t="s">
        <v>1661</v>
      </c>
      <c r="W1048" s="24" t="s">
        <v>68</v>
      </c>
      <c r="X1048" s="24" t="s">
        <v>30</v>
      </c>
    </row>
    <row r="1049" spans="1:24" s="1" customFormat="1" x14ac:dyDescent="0.3">
      <c r="A1049" s="24" t="s">
        <v>1035</v>
      </c>
      <c r="B1049" s="24" t="s">
        <v>32</v>
      </c>
      <c r="C1049" s="24" t="s">
        <v>36</v>
      </c>
      <c r="D1049" s="24" t="s">
        <v>34</v>
      </c>
      <c r="E1049" s="24" t="s">
        <v>27</v>
      </c>
      <c r="F1049" s="25">
        <v>44513</v>
      </c>
      <c r="G1049" s="24" t="s">
        <v>1633</v>
      </c>
      <c r="H1049" s="24" t="s">
        <v>1649</v>
      </c>
      <c r="I1049" s="24">
        <v>2021</v>
      </c>
      <c r="J1049" s="24" t="s">
        <v>1648</v>
      </c>
      <c r="K1049" s="24" t="s">
        <v>1634</v>
      </c>
      <c r="L1049" s="24">
        <v>71</v>
      </c>
      <c r="M1049" s="24">
        <v>5</v>
      </c>
      <c r="N1049" s="24">
        <v>3</v>
      </c>
      <c r="O1049" s="24">
        <v>213</v>
      </c>
      <c r="P1049" s="24">
        <v>2</v>
      </c>
      <c r="Q1049" s="24">
        <v>355</v>
      </c>
      <c r="R1049" s="24">
        <v>142</v>
      </c>
      <c r="S1049" s="24" t="s">
        <v>1629</v>
      </c>
      <c r="T1049" s="24">
        <v>389</v>
      </c>
      <c r="U1049" s="24" t="s">
        <v>28</v>
      </c>
      <c r="V1049" s="28" t="s">
        <v>1661</v>
      </c>
      <c r="W1049" s="24" t="s">
        <v>29</v>
      </c>
      <c r="X1049" s="24" t="s">
        <v>47</v>
      </c>
    </row>
    <row r="1050" spans="1:24" s="1" customFormat="1" x14ac:dyDescent="0.3">
      <c r="A1050" s="24" t="s">
        <v>1036</v>
      </c>
      <c r="B1050" s="24" t="s">
        <v>63</v>
      </c>
      <c r="C1050" s="24" t="s">
        <v>70</v>
      </c>
      <c r="D1050" s="24" t="s">
        <v>37</v>
      </c>
      <c r="E1050" s="24" t="s">
        <v>38</v>
      </c>
      <c r="F1050" s="25">
        <v>44514</v>
      </c>
      <c r="G1050" s="24" t="s">
        <v>1635</v>
      </c>
      <c r="H1050" s="24" t="s">
        <v>1649</v>
      </c>
      <c r="I1050" s="24">
        <v>2021</v>
      </c>
      <c r="J1050" s="24" t="s">
        <v>1648</v>
      </c>
      <c r="K1050" s="24" t="s">
        <v>1634</v>
      </c>
      <c r="L1050" s="24">
        <v>56</v>
      </c>
      <c r="M1050" s="24">
        <v>5</v>
      </c>
      <c r="N1050" s="24">
        <v>2</v>
      </c>
      <c r="O1050" s="24">
        <v>112</v>
      </c>
      <c r="P1050" s="24">
        <v>3</v>
      </c>
      <c r="Q1050" s="24">
        <v>280</v>
      </c>
      <c r="R1050" s="24">
        <v>168</v>
      </c>
      <c r="S1050" s="24" t="s">
        <v>1629</v>
      </c>
      <c r="T1050" s="24">
        <v>992</v>
      </c>
      <c r="U1050" s="24" t="s">
        <v>28</v>
      </c>
      <c r="V1050" s="28" t="s">
        <v>1661</v>
      </c>
      <c r="W1050" s="24" t="s">
        <v>68</v>
      </c>
      <c r="X1050" s="24" t="s">
        <v>47</v>
      </c>
    </row>
    <row r="1051" spans="1:24" s="1" customFormat="1" x14ac:dyDescent="0.3">
      <c r="A1051" s="24" t="s">
        <v>248</v>
      </c>
      <c r="B1051" s="24" t="s">
        <v>63</v>
      </c>
      <c r="C1051" s="24" t="s">
        <v>76</v>
      </c>
      <c r="D1051" s="24" t="s">
        <v>49</v>
      </c>
      <c r="E1051" s="24" t="s">
        <v>38</v>
      </c>
      <c r="F1051" s="25">
        <v>44515</v>
      </c>
      <c r="G1051" s="24" t="s">
        <v>1636</v>
      </c>
      <c r="H1051" s="24" t="s">
        <v>1649</v>
      </c>
      <c r="I1051" s="24">
        <v>2021</v>
      </c>
      <c r="J1051" s="24" t="s">
        <v>1648</v>
      </c>
      <c r="K1051" s="24" t="s">
        <v>1628</v>
      </c>
      <c r="L1051" s="24">
        <v>13</v>
      </c>
      <c r="M1051" s="24">
        <v>40</v>
      </c>
      <c r="N1051" s="24">
        <v>7</v>
      </c>
      <c r="O1051" s="24">
        <v>91</v>
      </c>
      <c r="P1051" s="24">
        <v>33</v>
      </c>
      <c r="Q1051" s="24">
        <v>520</v>
      </c>
      <c r="R1051" s="24">
        <v>429</v>
      </c>
      <c r="S1051" s="24" t="s">
        <v>1629</v>
      </c>
      <c r="T1051" s="24">
        <v>754</v>
      </c>
      <c r="U1051" s="24" t="s">
        <v>28</v>
      </c>
      <c r="V1051" s="28" t="s">
        <v>1661</v>
      </c>
      <c r="W1051" s="24" t="s">
        <v>46</v>
      </c>
      <c r="X1051" s="24" t="s">
        <v>61</v>
      </c>
    </row>
    <row r="1052" spans="1:24" s="1" customFormat="1" x14ac:dyDescent="0.3">
      <c r="A1052" s="24" t="s">
        <v>1037</v>
      </c>
      <c r="B1052" s="24" t="s">
        <v>32</v>
      </c>
      <c r="C1052" s="24" t="s">
        <v>70</v>
      </c>
      <c r="D1052" s="24" t="s">
        <v>34</v>
      </c>
      <c r="E1052" s="24" t="s">
        <v>59</v>
      </c>
      <c r="F1052" s="25">
        <v>44516</v>
      </c>
      <c r="G1052" s="24" t="s">
        <v>1625</v>
      </c>
      <c r="H1052" s="24" t="s">
        <v>1649</v>
      </c>
      <c r="I1052" s="24">
        <v>2021</v>
      </c>
      <c r="J1052" s="24" t="s">
        <v>1648</v>
      </c>
      <c r="K1052" s="24" t="s">
        <v>1628</v>
      </c>
      <c r="L1052" s="24">
        <v>54</v>
      </c>
      <c r="M1052" s="24">
        <v>5</v>
      </c>
      <c r="N1052" s="24">
        <v>3</v>
      </c>
      <c r="O1052" s="24">
        <v>162</v>
      </c>
      <c r="P1052" s="24">
        <v>2</v>
      </c>
      <c r="Q1052" s="24">
        <v>270</v>
      </c>
      <c r="R1052" s="24">
        <v>108</v>
      </c>
      <c r="S1052" s="24" t="s">
        <v>1629</v>
      </c>
      <c r="T1052" s="24">
        <v>409</v>
      </c>
      <c r="U1052" s="24" t="s">
        <v>28</v>
      </c>
      <c r="V1052" s="28" t="s">
        <v>1661</v>
      </c>
      <c r="W1052" s="24" t="s">
        <v>46</v>
      </c>
      <c r="X1052" s="24" t="s">
        <v>61</v>
      </c>
    </row>
    <row r="1053" spans="1:24" s="1" customFormat="1" x14ac:dyDescent="0.3">
      <c r="A1053" s="24" t="s">
        <v>1038</v>
      </c>
      <c r="B1053" s="24" t="s">
        <v>42</v>
      </c>
      <c r="C1053" s="24" t="s">
        <v>25</v>
      </c>
      <c r="D1053" s="24" t="s">
        <v>49</v>
      </c>
      <c r="E1053" s="24" t="s">
        <v>59</v>
      </c>
      <c r="F1053" s="25">
        <v>44517</v>
      </c>
      <c r="G1053" s="24" t="s">
        <v>1630</v>
      </c>
      <c r="H1053" s="24" t="s">
        <v>1649</v>
      </c>
      <c r="I1053" s="24">
        <v>2021</v>
      </c>
      <c r="J1053" s="24" t="s">
        <v>1648</v>
      </c>
      <c r="K1053" s="24" t="s">
        <v>1628</v>
      </c>
      <c r="L1053" s="24">
        <v>22</v>
      </c>
      <c r="M1053" s="24">
        <v>40</v>
      </c>
      <c r="N1053" s="24">
        <v>7</v>
      </c>
      <c r="O1053" s="24">
        <v>154</v>
      </c>
      <c r="P1053" s="24">
        <v>33</v>
      </c>
      <c r="Q1053" s="24">
        <v>880</v>
      </c>
      <c r="R1053" s="24">
        <v>726</v>
      </c>
      <c r="S1053" s="24" t="s">
        <v>1629</v>
      </c>
      <c r="T1053" s="24">
        <v>127</v>
      </c>
      <c r="U1053" s="24" t="s">
        <v>39</v>
      </c>
      <c r="V1053" s="28" t="s">
        <v>1660</v>
      </c>
      <c r="W1053" s="24" t="s">
        <v>68</v>
      </c>
      <c r="X1053" s="24" t="s">
        <v>30</v>
      </c>
    </row>
    <row r="1054" spans="1:24" s="1" customFormat="1" x14ac:dyDescent="0.3">
      <c r="A1054" s="24" t="s">
        <v>1039</v>
      </c>
      <c r="B1054" s="24" t="s">
        <v>24</v>
      </c>
      <c r="C1054" s="24" t="s">
        <v>72</v>
      </c>
      <c r="D1054" s="24" t="s">
        <v>37</v>
      </c>
      <c r="E1054" s="24" t="s">
        <v>38</v>
      </c>
      <c r="F1054" s="25">
        <v>44518</v>
      </c>
      <c r="G1054" s="24" t="s">
        <v>1631</v>
      </c>
      <c r="H1054" s="24" t="s">
        <v>1649</v>
      </c>
      <c r="I1054" s="24">
        <v>2021</v>
      </c>
      <c r="J1054" s="24" t="s">
        <v>1648</v>
      </c>
      <c r="K1054" s="24" t="s">
        <v>1628</v>
      </c>
      <c r="L1054" s="24">
        <v>12</v>
      </c>
      <c r="M1054" s="24">
        <v>5</v>
      </c>
      <c r="N1054" s="24">
        <v>2</v>
      </c>
      <c r="O1054" s="24">
        <v>24</v>
      </c>
      <c r="P1054" s="24">
        <v>3</v>
      </c>
      <c r="Q1054" s="24">
        <v>60</v>
      </c>
      <c r="R1054" s="24">
        <v>36</v>
      </c>
      <c r="S1054" s="24" t="s">
        <v>1629</v>
      </c>
      <c r="T1054" s="24">
        <v>76</v>
      </c>
      <c r="U1054" s="24" t="s">
        <v>39</v>
      </c>
      <c r="V1054" s="28" t="s">
        <v>1660</v>
      </c>
      <c r="W1054" s="24" t="s">
        <v>40</v>
      </c>
      <c r="X1054" s="24" t="s">
        <v>61</v>
      </c>
    </row>
    <row r="1055" spans="1:24" s="1" customFormat="1" x14ac:dyDescent="0.3">
      <c r="A1055" s="24" t="s">
        <v>1040</v>
      </c>
      <c r="B1055" s="24" t="s">
        <v>63</v>
      </c>
      <c r="C1055" s="24" t="s">
        <v>76</v>
      </c>
      <c r="D1055" s="24" t="s">
        <v>34</v>
      </c>
      <c r="E1055" s="24" t="s">
        <v>45</v>
      </c>
      <c r="F1055" s="25">
        <v>44519</v>
      </c>
      <c r="G1055" s="24" t="s">
        <v>1632</v>
      </c>
      <c r="H1055" s="24" t="s">
        <v>1649</v>
      </c>
      <c r="I1055" s="24">
        <v>2021</v>
      </c>
      <c r="J1055" s="24" t="s">
        <v>1648</v>
      </c>
      <c r="K1055" s="24" t="s">
        <v>1628</v>
      </c>
      <c r="L1055" s="24">
        <v>69</v>
      </c>
      <c r="M1055" s="24">
        <v>5</v>
      </c>
      <c r="N1055" s="24">
        <v>3</v>
      </c>
      <c r="O1055" s="24">
        <v>207</v>
      </c>
      <c r="P1055" s="24">
        <v>2</v>
      </c>
      <c r="Q1055" s="24">
        <v>345</v>
      </c>
      <c r="R1055" s="24">
        <v>138</v>
      </c>
      <c r="S1055" s="24" t="s">
        <v>1629</v>
      </c>
      <c r="T1055" s="24">
        <v>998</v>
      </c>
      <c r="U1055" s="24" t="s">
        <v>28</v>
      </c>
      <c r="V1055" s="28" t="s">
        <v>1661</v>
      </c>
      <c r="W1055" s="24" t="s">
        <v>40</v>
      </c>
      <c r="X1055" s="24" t="s">
        <v>61</v>
      </c>
    </row>
    <row r="1056" spans="1:24" s="1" customFormat="1" x14ac:dyDescent="0.3">
      <c r="A1056" s="24" t="s">
        <v>1041</v>
      </c>
      <c r="B1056" s="24" t="s">
        <v>42</v>
      </c>
      <c r="C1056" s="24" t="s">
        <v>33</v>
      </c>
      <c r="D1056" s="24" t="s">
        <v>34</v>
      </c>
      <c r="E1056" s="24" t="s">
        <v>55</v>
      </c>
      <c r="F1056" s="25">
        <v>44520</v>
      </c>
      <c r="G1056" s="24" t="s">
        <v>1633</v>
      </c>
      <c r="H1056" s="24" t="s">
        <v>1649</v>
      </c>
      <c r="I1056" s="24">
        <v>2021</v>
      </c>
      <c r="J1056" s="24" t="s">
        <v>1648</v>
      </c>
      <c r="K1056" s="24" t="s">
        <v>1634</v>
      </c>
      <c r="L1056" s="24">
        <v>46</v>
      </c>
      <c r="M1056" s="24">
        <v>5</v>
      </c>
      <c r="N1056" s="24">
        <v>3</v>
      </c>
      <c r="O1056" s="24">
        <v>138</v>
      </c>
      <c r="P1056" s="24">
        <v>2</v>
      </c>
      <c r="Q1056" s="24">
        <v>230</v>
      </c>
      <c r="R1056" s="24">
        <v>92</v>
      </c>
      <c r="S1056" s="24" t="s">
        <v>1629</v>
      </c>
      <c r="T1056" s="24">
        <v>694</v>
      </c>
      <c r="U1056" s="24" t="s">
        <v>28</v>
      </c>
      <c r="V1056" s="28" t="s">
        <v>1661</v>
      </c>
      <c r="W1056" s="24" t="s">
        <v>29</v>
      </c>
      <c r="X1056" s="24" t="s">
        <v>30</v>
      </c>
    </row>
    <row r="1057" spans="1:24" s="1" customFormat="1" x14ac:dyDescent="0.3">
      <c r="A1057" s="24" t="s">
        <v>1042</v>
      </c>
      <c r="B1057" s="24" t="s">
        <v>63</v>
      </c>
      <c r="C1057" s="24" t="s">
        <v>54</v>
      </c>
      <c r="D1057" s="24" t="s">
        <v>34</v>
      </c>
      <c r="E1057" s="24" t="s">
        <v>55</v>
      </c>
      <c r="F1057" s="25">
        <v>44521</v>
      </c>
      <c r="G1057" s="24" t="s">
        <v>1635</v>
      </c>
      <c r="H1057" s="24" t="s">
        <v>1649</v>
      </c>
      <c r="I1057" s="24">
        <v>2021</v>
      </c>
      <c r="J1057" s="24" t="s">
        <v>1648</v>
      </c>
      <c r="K1057" s="24" t="s">
        <v>1634</v>
      </c>
      <c r="L1057" s="24">
        <v>97</v>
      </c>
      <c r="M1057" s="24">
        <v>5</v>
      </c>
      <c r="N1057" s="24">
        <v>3</v>
      </c>
      <c r="O1057" s="24">
        <v>291</v>
      </c>
      <c r="P1057" s="24">
        <v>2</v>
      </c>
      <c r="Q1057" s="24">
        <v>485</v>
      </c>
      <c r="R1057" s="24">
        <v>194</v>
      </c>
      <c r="S1057" s="24" t="s">
        <v>1629</v>
      </c>
      <c r="T1057" s="24">
        <v>69</v>
      </c>
      <c r="U1057" s="24" t="s">
        <v>28</v>
      </c>
      <c r="V1057" s="28" t="s">
        <v>1660</v>
      </c>
      <c r="W1057" s="24" t="s">
        <v>68</v>
      </c>
      <c r="X1057" s="24" t="s">
        <v>61</v>
      </c>
    </row>
    <row r="1058" spans="1:24" s="1" customFormat="1" x14ac:dyDescent="0.3">
      <c r="A1058" s="24" t="s">
        <v>607</v>
      </c>
      <c r="B1058" s="24" t="s">
        <v>32</v>
      </c>
      <c r="C1058" s="24" t="s">
        <v>36</v>
      </c>
      <c r="D1058" s="24" t="s">
        <v>44</v>
      </c>
      <c r="E1058" s="24" t="s">
        <v>59</v>
      </c>
      <c r="F1058" s="25">
        <v>44522</v>
      </c>
      <c r="G1058" s="24" t="s">
        <v>1636</v>
      </c>
      <c r="H1058" s="24" t="s">
        <v>1649</v>
      </c>
      <c r="I1058" s="24">
        <v>2021</v>
      </c>
      <c r="J1058" s="24" t="s">
        <v>1648</v>
      </c>
      <c r="K1058" s="24" t="s">
        <v>1628</v>
      </c>
      <c r="L1058" s="24">
        <v>14</v>
      </c>
      <c r="M1058" s="24">
        <v>15</v>
      </c>
      <c r="N1058" s="24">
        <v>5</v>
      </c>
      <c r="O1058" s="24">
        <v>70</v>
      </c>
      <c r="P1058" s="24">
        <v>10</v>
      </c>
      <c r="Q1058" s="24">
        <v>210</v>
      </c>
      <c r="R1058" s="24">
        <v>140</v>
      </c>
      <c r="S1058" s="24" t="s">
        <v>1629</v>
      </c>
      <c r="T1058" s="24">
        <v>835</v>
      </c>
      <c r="U1058" s="24" t="s">
        <v>39</v>
      </c>
      <c r="V1058" s="28" t="s">
        <v>1660</v>
      </c>
      <c r="W1058" s="24" t="s">
        <v>29</v>
      </c>
      <c r="X1058" s="24" t="s">
        <v>61</v>
      </c>
    </row>
    <row r="1059" spans="1:24" s="1" customFormat="1" x14ac:dyDescent="0.3">
      <c r="A1059" s="24" t="s">
        <v>1043</v>
      </c>
      <c r="B1059" s="24" t="s">
        <v>63</v>
      </c>
      <c r="C1059" s="24" t="s">
        <v>25</v>
      </c>
      <c r="D1059" s="24" t="s">
        <v>44</v>
      </c>
      <c r="E1059" s="24" t="s">
        <v>55</v>
      </c>
      <c r="F1059" s="25">
        <v>44523</v>
      </c>
      <c r="G1059" s="24" t="s">
        <v>1625</v>
      </c>
      <c r="H1059" s="24" t="s">
        <v>1649</v>
      </c>
      <c r="I1059" s="24">
        <v>2021</v>
      </c>
      <c r="J1059" s="24" t="s">
        <v>1648</v>
      </c>
      <c r="K1059" s="24" t="s">
        <v>1628</v>
      </c>
      <c r="L1059" s="24">
        <v>59</v>
      </c>
      <c r="M1059" s="24">
        <v>15</v>
      </c>
      <c r="N1059" s="24">
        <v>5</v>
      </c>
      <c r="O1059" s="24">
        <v>295</v>
      </c>
      <c r="P1059" s="24">
        <v>10</v>
      </c>
      <c r="Q1059" s="24">
        <v>885</v>
      </c>
      <c r="R1059" s="24">
        <v>590</v>
      </c>
      <c r="S1059" s="24" t="s">
        <v>1629</v>
      </c>
      <c r="T1059" s="24">
        <v>265</v>
      </c>
      <c r="U1059" s="24" t="s">
        <v>39</v>
      </c>
      <c r="V1059" s="28" t="s">
        <v>1660</v>
      </c>
      <c r="W1059" s="24" t="s">
        <v>40</v>
      </c>
      <c r="X1059" s="24" t="s">
        <v>61</v>
      </c>
    </row>
    <row r="1060" spans="1:24" s="1" customFormat="1" x14ac:dyDescent="0.3">
      <c r="A1060" s="24" t="s">
        <v>1044</v>
      </c>
      <c r="B1060" s="24" t="s">
        <v>42</v>
      </c>
      <c r="C1060" s="24" t="s">
        <v>72</v>
      </c>
      <c r="D1060" s="24" t="s">
        <v>26</v>
      </c>
      <c r="E1060" s="24" t="s">
        <v>50</v>
      </c>
      <c r="F1060" s="25">
        <v>44524</v>
      </c>
      <c r="G1060" s="24" t="s">
        <v>1630</v>
      </c>
      <c r="H1060" s="24" t="s">
        <v>1649</v>
      </c>
      <c r="I1060" s="24">
        <v>2021</v>
      </c>
      <c r="J1060" s="24" t="s">
        <v>1648</v>
      </c>
      <c r="K1060" s="24" t="s">
        <v>1628</v>
      </c>
      <c r="L1060" s="24">
        <v>12</v>
      </c>
      <c r="M1060" s="24">
        <v>5</v>
      </c>
      <c r="N1060" s="24">
        <v>2</v>
      </c>
      <c r="O1060" s="24">
        <v>24</v>
      </c>
      <c r="P1060" s="24">
        <v>3</v>
      </c>
      <c r="Q1060" s="24">
        <v>60</v>
      </c>
      <c r="R1060" s="24">
        <v>36</v>
      </c>
      <c r="S1060" s="24" t="s">
        <v>1629</v>
      </c>
      <c r="T1060" s="24">
        <v>132</v>
      </c>
      <c r="U1060" s="24" t="s">
        <v>39</v>
      </c>
      <c r="V1060" s="28" t="s">
        <v>1660</v>
      </c>
      <c r="W1060" s="24" t="s">
        <v>29</v>
      </c>
      <c r="X1060" s="24" t="s">
        <v>30</v>
      </c>
    </row>
    <row r="1061" spans="1:24" s="1" customFormat="1" x14ac:dyDescent="0.3">
      <c r="A1061" s="24" t="s">
        <v>1045</v>
      </c>
      <c r="B1061" s="24" t="s">
        <v>24</v>
      </c>
      <c r="C1061" s="24" t="s">
        <v>72</v>
      </c>
      <c r="D1061" s="24" t="s">
        <v>44</v>
      </c>
      <c r="E1061" s="24" t="s">
        <v>38</v>
      </c>
      <c r="F1061" s="25">
        <v>44525</v>
      </c>
      <c r="G1061" s="24" t="s">
        <v>1631</v>
      </c>
      <c r="H1061" s="24" t="s">
        <v>1649</v>
      </c>
      <c r="I1061" s="24">
        <v>2021</v>
      </c>
      <c r="J1061" s="24" t="s">
        <v>1648</v>
      </c>
      <c r="K1061" s="24" t="s">
        <v>1628</v>
      </c>
      <c r="L1061" s="24">
        <v>29</v>
      </c>
      <c r="M1061" s="24">
        <v>15</v>
      </c>
      <c r="N1061" s="24">
        <v>5</v>
      </c>
      <c r="O1061" s="24">
        <v>145</v>
      </c>
      <c r="P1061" s="24">
        <v>10</v>
      </c>
      <c r="Q1061" s="24">
        <v>435</v>
      </c>
      <c r="R1061" s="24">
        <v>290</v>
      </c>
      <c r="S1061" s="24" t="s">
        <v>1629</v>
      </c>
      <c r="T1061" s="24">
        <v>319</v>
      </c>
      <c r="U1061" s="24" t="s">
        <v>28</v>
      </c>
      <c r="V1061" s="28" t="s">
        <v>1660</v>
      </c>
      <c r="W1061" s="24" t="s">
        <v>40</v>
      </c>
      <c r="X1061" s="24" t="s">
        <v>61</v>
      </c>
    </row>
    <row r="1062" spans="1:24" s="1" customFormat="1" x14ac:dyDescent="0.3">
      <c r="A1062" s="24" t="s">
        <v>1046</v>
      </c>
      <c r="B1062" s="24" t="s">
        <v>32</v>
      </c>
      <c r="C1062" s="24" t="s">
        <v>33</v>
      </c>
      <c r="D1062" s="24" t="s">
        <v>58</v>
      </c>
      <c r="E1062" s="24" t="s">
        <v>50</v>
      </c>
      <c r="F1062" s="25">
        <v>44526</v>
      </c>
      <c r="G1062" s="24" t="s">
        <v>1632</v>
      </c>
      <c r="H1062" s="24" t="s">
        <v>1649</v>
      </c>
      <c r="I1062" s="24">
        <v>2021</v>
      </c>
      <c r="J1062" s="24" t="s">
        <v>1648</v>
      </c>
      <c r="K1062" s="24" t="s">
        <v>1628</v>
      </c>
      <c r="L1062" s="24">
        <v>34</v>
      </c>
      <c r="M1062" s="24">
        <v>10</v>
      </c>
      <c r="N1062" s="24">
        <v>4</v>
      </c>
      <c r="O1062" s="24">
        <v>136</v>
      </c>
      <c r="P1062" s="24">
        <v>6</v>
      </c>
      <c r="Q1062" s="24">
        <v>340</v>
      </c>
      <c r="R1062" s="24">
        <v>204</v>
      </c>
      <c r="S1062" s="24" t="s">
        <v>1629</v>
      </c>
      <c r="T1062" s="24">
        <v>64</v>
      </c>
      <c r="U1062" s="24" t="s">
        <v>28</v>
      </c>
      <c r="V1062" s="28" t="s">
        <v>1661</v>
      </c>
      <c r="W1062" s="24" t="s">
        <v>68</v>
      </c>
      <c r="X1062" s="24" t="s">
        <v>30</v>
      </c>
    </row>
    <row r="1063" spans="1:24" s="1" customFormat="1" x14ac:dyDescent="0.3">
      <c r="A1063" s="24" t="s">
        <v>123</v>
      </c>
      <c r="B1063" s="24" t="s">
        <v>42</v>
      </c>
      <c r="C1063" s="24" t="s">
        <v>25</v>
      </c>
      <c r="D1063" s="24" t="s">
        <v>44</v>
      </c>
      <c r="E1063" s="24" t="s">
        <v>55</v>
      </c>
      <c r="F1063" s="25">
        <v>44527</v>
      </c>
      <c r="G1063" s="24" t="s">
        <v>1633</v>
      </c>
      <c r="H1063" s="24" t="s">
        <v>1649</v>
      </c>
      <c r="I1063" s="24">
        <v>2021</v>
      </c>
      <c r="J1063" s="24" t="s">
        <v>1648</v>
      </c>
      <c r="K1063" s="24" t="s">
        <v>1634</v>
      </c>
      <c r="L1063" s="24">
        <v>71</v>
      </c>
      <c r="M1063" s="24">
        <v>15</v>
      </c>
      <c r="N1063" s="24">
        <v>5</v>
      </c>
      <c r="O1063" s="24">
        <v>355</v>
      </c>
      <c r="P1063" s="24">
        <v>10</v>
      </c>
      <c r="Q1063" s="24">
        <v>1065</v>
      </c>
      <c r="R1063" s="24">
        <v>710</v>
      </c>
      <c r="S1063" s="24" t="s">
        <v>1629</v>
      </c>
      <c r="T1063" s="24">
        <v>939</v>
      </c>
      <c r="U1063" s="24" t="s">
        <v>39</v>
      </c>
      <c r="V1063" s="28" t="s">
        <v>1661</v>
      </c>
      <c r="W1063" s="24" t="s">
        <v>29</v>
      </c>
      <c r="X1063" s="24" t="s">
        <v>30</v>
      </c>
    </row>
    <row r="1064" spans="1:24" s="1" customFormat="1" x14ac:dyDescent="0.3">
      <c r="A1064" s="24" t="s">
        <v>1047</v>
      </c>
      <c r="B1064" s="24" t="s">
        <v>24</v>
      </c>
      <c r="C1064" s="24" t="s">
        <v>33</v>
      </c>
      <c r="D1064" s="24" t="s">
        <v>66</v>
      </c>
      <c r="E1064" s="24" t="s">
        <v>59</v>
      </c>
      <c r="F1064" s="25">
        <v>44528</v>
      </c>
      <c r="G1064" s="24" t="s">
        <v>1635</v>
      </c>
      <c r="H1064" s="24" t="s">
        <v>1649</v>
      </c>
      <c r="I1064" s="24">
        <v>2021</v>
      </c>
      <c r="J1064" s="24" t="s">
        <v>1648</v>
      </c>
      <c r="K1064" s="24" t="s">
        <v>1634</v>
      </c>
      <c r="L1064" s="24">
        <v>51</v>
      </c>
      <c r="M1064" s="24">
        <v>25</v>
      </c>
      <c r="N1064" s="24">
        <v>10</v>
      </c>
      <c r="O1064" s="24">
        <v>510</v>
      </c>
      <c r="P1064" s="24">
        <v>15</v>
      </c>
      <c r="Q1064" s="24">
        <v>1275</v>
      </c>
      <c r="R1064" s="24">
        <v>765</v>
      </c>
      <c r="S1064" s="24" t="s">
        <v>1629</v>
      </c>
      <c r="T1064" s="24">
        <v>733</v>
      </c>
      <c r="U1064" s="24" t="s">
        <v>28</v>
      </c>
      <c r="V1064" s="28" t="s">
        <v>1661</v>
      </c>
      <c r="W1064" s="24" t="s">
        <v>46</v>
      </c>
      <c r="X1064" s="24" t="s">
        <v>30</v>
      </c>
    </row>
    <row r="1065" spans="1:24" s="1" customFormat="1" x14ac:dyDescent="0.3">
      <c r="A1065" s="24" t="s">
        <v>1048</v>
      </c>
      <c r="B1065" s="24" t="s">
        <v>24</v>
      </c>
      <c r="C1065" s="24" t="s">
        <v>54</v>
      </c>
      <c r="D1065" s="24" t="s">
        <v>37</v>
      </c>
      <c r="E1065" s="24" t="s">
        <v>55</v>
      </c>
      <c r="F1065" s="25">
        <v>44529</v>
      </c>
      <c r="G1065" s="24" t="s">
        <v>1636</v>
      </c>
      <c r="H1065" s="24" t="s">
        <v>1649</v>
      </c>
      <c r="I1065" s="24">
        <v>2021</v>
      </c>
      <c r="J1065" s="24" t="s">
        <v>1648</v>
      </c>
      <c r="K1065" s="24" t="s">
        <v>1628</v>
      </c>
      <c r="L1065" s="24">
        <v>30</v>
      </c>
      <c r="M1065" s="24">
        <v>5</v>
      </c>
      <c r="N1065" s="24">
        <v>2</v>
      </c>
      <c r="O1065" s="24">
        <v>60</v>
      </c>
      <c r="P1065" s="24">
        <v>3</v>
      </c>
      <c r="Q1065" s="24">
        <v>150</v>
      </c>
      <c r="R1065" s="24">
        <v>90</v>
      </c>
      <c r="S1065" s="24" t="s">
        <v>1629</v>
      </c>
      <c r="T1065" s="24">
        <v>52</v>
      </c>
      <c r="U1065" s="24" t="s">
        <v>39</v>
      </c>
      <c r="V1065" s="28" t="s">
        <v>1661</v>
      </c>
      <c r="W1065" s="24" t="s">
        <v>68</v>
      </c>
      <c r="X1065" s="24" t="s">
        <v>30</v>
      </c>
    </row>
    <row r="1066" spans="1:24" s="1" customFormat="1" x14ac:dyDescent="0.3">
      <c r="A1066" s="24" t="s">
        <v>1049</v>
      </c>
      <c r="B1066" s="24" t="s">
        <v>32</v>
      </c>
      <c r="C1066" s="24" t="s">
        <v>76</v>
      </c>
      <c r="D1066" s="24" t="s">
        <v>58</v>
      </c>
      <c r="E1066" s="24" t="s">
        <v>55</v>
      </c>
      <c r="F1066" s="25">
        <v>44530</v>
      </c>
      <c r="G1066" s="24" t="s">
        <v>1625</v>
      </c>
      <c r="H1066" s="24" t="s">
        <v>1649</v>
      </c>
      <c r="I1066" s="24">
        <v>2021</v>
      </c>
      <c r="J1066" s="24" t="s">
        <v>1648</v>
      </c>
      <c r="K1066" s="24" t="s">
        <v>1628</v>
      </c>
      <c r="L1066" s="24">
        <v>59</v>
      </c>
      <c r="M1066" s="24">
        <v>10</v>
      </c>
      <c r="N1066" s="24">
        <v>4</v>
      </c>
      <c r="O1066" s="24">
        <v>236</v>
      </c>
      <c r="P1066" s="24">
        <v>6</v>
      </c>
      <c r="Q1066" s="24">
        <v>590</v>
      </c>
      <c r="R1066" s="24">
        <v>354</v>
      </c>
      <c r="S1066" s="24" t="s">
        <v>1629</v>
      </c>
      <c r="T1066" s="24">
        <v>896</v>
      </c>
      <c r="U1066" s="24" t="s">
        <v>39</v>
      </c>
      <c r="V1066" s="28" t="s">
        <v>1661</v>
      </c>
      <c r="W1066" s="24" t="s">
        <v>68</v>
      </c>
      <c r="X1066" s="24" t="s">
        <v>61</v>
      </c>
    </row>
    <row r="1067" spans="1:24" s="1" customFormat="1" x14ac:dyDescent="0.3">
      <c r="A1067" s="24" t="s">
        <v>1050</v>
      </c>
      <c r="B1067" s="24" t="s">
        <v>42</v>
      </c>
      <c r="C1067" s="24" t="s">
        <v>25</v>
      </c>
      <c r="D1067" s="24" t="s">
        <v>37</v>
      </c>
      <c r="E1067" s="24" t="s">
        <v>50</v>
      </c>
      <c r="F1067" s="25">
        <v>44531</v>
      </c>
      <c r="G1067" s="24" t="s">
        <v>1630</v>
      </c>
      <c r="H1067" s="24" t="s">
        <v>1650</v>
      </c>
      <c r="I1067" s="24">
        <v>2021</v>
      </c>
      <c r="J1067" s="24" t="s">
        <v>1648</v>
      </c>
      <c r="K1067" s="24" t="s">
        <v>1628</v>
      </c>
      <c r="L1067" s="24">
        <v>15</v>
      </c>
      <c r="M1067" s="24">
        <v>5</v>
      </c>
      <c r="N1067" s="24">
        <v>2</v>
      </c>
      <c r="O1067" s="24">
        <v>30</v>
      </c>
      <c r="P1067" s="24">
        <v>3</v>
      </c>
      <c r="Q1067" s="24">
        <v>75</v>
      </c>
      <c r="R1067" s="24">
        <v>45</v>
      </c>
      <c r="S1067" s="24" t="s">
        <v>1629</v>
      </c>
      <c r="T1067" s="24">
        <v>232</v>
      </c>
      <c r="U1067" s="24" t="s">
        <v>28</v>
      </c>
      <c r="V1067" s="28" t="s">
        <v>1660</v>
      </c>
      <c r="W1067" s="24" t="s">
        <v>46</v>
      </c>
      <c r="X1067" s="24" t="s">
        <v>47</v>
      </c>
    </row>
    <row r="1068" spans="1:24" s="1" customFormat="1" x14ac:dyDescent="0.3">
      <c r="A1068" s="24" t="s">
        <v>1051</v>
      </c>
      <c r="B1068" s="24" t="s">
        <v>63</v>
      </c>
      <c r="C1068" s="24" t="s">
        <v>76</v>
      </c>
      <c r="D1068" s="24" t="s">
        <v>44</v>
      </c>
      <c r="E1068" s="24" t="s">
        <v>38</v>
      </c>
      <c r="F1068" s="25">
        <v>44532</v>
      </c>
      <c r="G1068" s="24" t="s">
        <v>1631</v>
      </c>
      <c r="H1068" s="24" t="s">
        <v>1650</v>
      </c>
      <c r="I1068" s="24">
        <v>2021</v>
      </c>
      <c r="J1068" s="24" t="s">
        <v>1648</v>
      </c>
      <c r="K1068" s="24" t="s">
        <v>1628</v>
      </c>
      <c r="L1068" s="24">
        <v>33</v>
      </c>
      <c r="M1068" s="24">
        <v>15</v>
      </c>
      <c r="N1068" s="24">
        <v>5</v>
      </c>
      <c r="O1068" s="24">
        <v>165</v>
      </c>
      <c r="P1068" s="24">
        <v>10</v>
      </c>
      <c r="Q1068" s="24">
        <v>495</v>
      </c>
      <c r="R1068" s="24">
        <v>330</v>
      </c>
      <c r="S1068" s="24" t="s">
        <v>1629</v>
      </c>
      <c r="T1068" s="24">
        <v>129</v>
      </c>
      <c r="U1068" s="24" t="s">
        <v>28</v>
      </c>
      <c r="V1068" s="28" t="s">
        <v>1661</v>
      </c>
      <c r="W1068" s="24" t="s">
        <v>46</v>
      </c>
      <c r="X1068" s="24" t="s">
        <v>30</v>
      </c>
    </row>
    <row r="1069" spans="1:24" s="1" customFormat="1" x14ac:dyDescent="0.3">
      <c r="A1069" s="24" t="s">
        <v>539</v>
      </c>
      <c r="B1069" s="24" t="s">
        <v>63</v>
      </c>
      <c r="C1069" s="24" t="s">
        <v>54</v>
      </c>
      <c r="D1069" s="24" t="s">
        <v>49</v>
      </c>
      <c r="E1069" s="24" t="s">
        <v>55</v>
      </c>
      <c r="F1069" s="25">
        <v>44533</v>
      </c>
      <c r="G1069" s="24" t="s">
        <v>1632</v>
      </c>
      <c r="H1069" s="24" t="s">
        <v>1650</v>
      </c>
      <c r="I1069" s="24">
        <v>2021</v>
      </c>
      <c r="J1069" s="24" t="s">
        <v>1648</v>
      </c>
      <c r="K1069" s="24" t="s">
        <v>1628</v>
      </c>
      <c r="L1069" s="24">
        <v>69</v>
      </c>
      <c r="M1069" s="24">
        <v>40</v>
      </c>
      <c r="N1069" s="24">
        <v>7</v>
      </c>
      <c r="O1069" s="24">
        <v>483</v>
      </c>
      <c r="P1069" s="24">
        <v>33</v>
      </c>
      <c r="Q1069" s="24">
        <v>2760</v>
      </c>
      <c r="R1069" s="24">
        <v>2277</v>
      </c>
      <c r="S1069" s="24" t="s">
        <v>1629</v>
      </c>
      <c r="T1069" s="24">
        <v>991</v>
      </c>
      <c r="U1069" s="24" t="s">
        <v>28</v>
      </c>
      <c r="V1069" s="28" t="s">
        <v>1660</v>
      </c>
      <c r="W1069" s="24" t="s">
        <v>46</v>
      </c>
      <c r="X1069" s="24" t="s">
        <v>30</v>
      </c>
    </row>
    <row r="1070" spans="1:24" s="1" customFormat="1" x14ac:dyDescent="0.3">
      <c r="A1070" s="24" t="s">
        <v>1052</v>
      </c>
      <c r="B1070" s="24" t="s">
        <v>42</v>
      </c>
      <c r="C1070" s="24" t="s">
        <v>25</v>
      </c>
      <c r="D1070" s="24" t="s">
        <v>44</v>
      </c>
      <c r="E1070" s="24" t="s">
        <v>50</v>
      </c>
      <c r="F1070" s="25">
        <v>44534</v>
      </c>
      <c r="G1070" s="24" t="s">
        <v>1633</v>
      </c>
      <c r="H1070" s="24" t="s">
        <v>1650</v>
      </c>
      <c r="I1070" s="24">
        <v>2021</v>
      </c>
      <c r="J1070" s="24" t="s">
        <v>1648</v>
      </c>
      <c r="K1070" s="24" t="s">
        <v>1634</v>
      </c>
      <c r="L1070" s="24">
        <v>25</v>
      </c>
      <c r="M1070" s="24">
        <v>15</v>
      </c>
      <c r="N1070" s="24">
        <v>5</v>
      </c>
      <c r="O1070" s="24">
        <v>125</v>
      </c>
      <c r="P1070" s="24">
        <v>10</v>
      </c>
      <c r="Q1070" s="24">
        <v>375</v>
      </c>
      <c r="R1070" s="24">
        <v>250</v>
      </c>
      <c r="S1070" s="24" t="s">
        <v>1629</v>
      </c>
      <c r="T1070" s="24">
        <v>934</v>
      </c>
      <c r="U1070" s="24" t="s">
        <v>28</v>
      </c>
      <c r="V1070" s="28" t="s">
        <v>1661</v>
      </c>
      <c r="W1070" s="24" t="s">
        <v>46</v>
      </c>
      <c r="X1070" s="24" t="s">
        <v>30</v>
      </c>
    </row>
    <row r="1071" spans="1:24" s="1" customFormat="1" x14ac:dyDescent="0.3">
      <c r="A1071" s="24" t="s">
        <v>460</v>
      </c>
      <c r="B1071" s="24" t="s">
        <v>42</v>
      </c>
      <c r="C1071" s="24" t="s">
        <v>33</v>
      </c>
      <c r="D1071" s="24" t="s">
        <v>44</v>
      </c>
      <c r="E1071" s="24" t="s">
        <v>38</v>
      </c>
      <c r="F1071" s="25">
        <v>44535</v>
      </c>
      <c r="G1071" s="24" t="s">
        <v>1635</v>
      </c>
      <c r="H1071" s="24" t="s">
        <v>1650</v>
      </c>
      <c r="I1071" s="24">
        <v>2021</v>
      </c>
      <c r="J1071" s="24" t="s">
        <v>1648</v>
      </c>
      <c r="K1071" s="24" t="s">
        <v>1634</v>
      </c>
      <c r="L1071" s="24">
        <v>16</v>
      </c>
      <c r="M1071" s="24">
        <v>15</v>
      </c>
      <c r="N1071" s="24">
        <v>5</v>
      </c>
      <c r="O1071" s="24">
        <v>80</v>
      </c>
      <c r="P1071" s="24">
        <v>10</v>
      </c>
      <c r="Q1071" s="24">
        <v>240</v>
      </c>
      <c r="R1071" s="24">
        <v>160</v>
      </c>
      <c r="S1071" s="24" t="s">
        <v>1629</v>
      </c>
      <c r="T1071" s="24">
        <v>802</v>
      </c>
      <c r="U1071" s="24" t="s">
        <v>28</v>
      </c>
      <c r="V1071" s="28" t="s">
        <v>1660</v>
      </c>
      <c r="W1071" s="24" t="s">
        <v>68</v>
      </c>
      <c r="X1071" s="24" t="s">
        <v>30</v>
      </c>
    </row>
    <row r="1072" spans="1:24" s="1" customFormat="1" x14ac:dyDescent="0.3">
      <c r="A1072" s="24" t="s">
        <v>1053</v>
      </c>
      <c r="B1072" s="24" t="s">
        <v>24</v>
      </c>
      <c r="C1072" s="24" t="s">
        <v>70</v>
      </c>
      <c r="D1072" s="24" t="s">
        <v>37</v>
      </c>
      <c r="E1072" s="24" t="s">
        <v>45</v>
      </c>
      <c r="F1072" s="25">
        <v>44536</v>
      </c>
      <c r="G1072" s="24" t="s">
        <v>1636</v>
      </c>
      <c r="H1072" s="24" t="s">
        <v>1650</v>
      </c>
      <c r="I1072" s="24">
        <v>2021</v>
      </c>
      <c r="J1072" s="24" t="s">
        <v>1648</v>
      </c>
      <c r="K1072" s="24" t="s">
        <v>1628</v>
      </c>
      <c r="L1072" s="24">
        <v>95</v>
      </c>
      <c r="M1072" s="24">
        <v>5</v>
      </c>
      <c r="N1072" s="24">
        <v>2</v>
      </c>
      <c r="O1072" s="24">
        <v>190</v>
      </c>
      <c r="P1072" s="24">
        <v>3</v>
      </c>
      <c r="Q1072" s="24">
        <v>475</v>
      </c>
      <c r="R1072" s="24">
        <v>285</v>
      </c>
      <c r="S1072" s="24" t="s">
        <v>1629</v>
      </c>
      <c r="T1072" s="24">
        <v>555</v>
      </c>
      <c r="U1072" s="24" t="s">
        <v>28</v>
      </c>
      <c r="V1072" s="28" t="s">
        <v>1660</v>
      </c>
      <c r="W1072" s="24" t="s">
        <v>68</v>
      </c>
      <c r="X1072" s="24" t="s">
        <v>30</v>
      </c>
    </row>
    <row r="1073" spans="1:24" s="1" customFormat="1" x14ac:dyDescent="0.3">
      <c r="A1073" s="24" t="s">
        <v>1016</v>
      </c>
      <c r="B1073" s="24" t="s">
        <v>63</v>
      </c>
      <c r="C1073" s="24" t="s">
        <v>43</v>
      </c>
      <c r="D1073" s="24" t="s">
        <v>58</v>
      </c>
      <c r="E1073" s="24" t="s">
        <v>38</v>
      </c>
      <c r="F1073" s="25">
        <v>44537</v>
      </c>
      <c r="G1073" s="24" t="s">
        <v>1625</v>
      </c>
      <c r="H1073" s="24" t="s">
        <v>1650</v>
      </c>
      <c r="I1073" s="24">
        <v>2021</v>
      </c>
      <c r="J1073" s="24" t="s">
        <v>1648</v>
      </c>
      <c r="K1073" s="24" t="s">
        <v>1628</v>
      </c>
      <c r="L1073" s="24">
        <v>43</v>
      </c>
      <c r="M1073" s="24">
        <v>10</v>
      </c>
      <c r="N1073" s="24">
        <v>4</v>
      </c>
      <c r="O1073" s="24">
        <v>172</v>
      </c>
      <c r="P1073" s="24">
        <v>6</v>
      </c>
      <c r="Q1073" s="24">
        <v>430</v>
      </c>
      <c r="R1073" s="24">
        <v>258</v>
      </c>
      <c r="S1073" s="24" t="s">
        <v>1629</v>
      </c>
      <c r="T1073" s="24">
        <v>914</v>
      </c>
      <c r="U1073" s="24" t="s">
        <v>39</v>
      </c>
      <c r="V1073" s="28" t="s">
        <v>1661</v>
      </c>
      <c r="W1073" s="24" t="s">
        <v>68</v>
      </c>
      <c r="X1073" s="24" t="s">
        <v>30</v>
      </c>
    </row>
    <row r="1074" spans="1:24" s="1" customFormat="1" x14ac:dyDescent="0.3">
      <c r="A1074" s="24" t="s">
        <v>1054</v>
      </c>
      <c r="B1074" s="24" t="s">
        <v>32</v>
      </c>
      <c r="C1074" s="24" t="s">
        <v>76</v>
      </c>
      <c r="D1074" s="24" t="s">
        <v>34</v>
      </c>
      <c r="E1074" s="24" t="s">
        <v>27</v>
      </c>
      <c r="F1074" s="25">
        <v>44538</v>
      </c>
      <c r="G1074" s="24" t="s">
        <v>1630</v>
      </c>
      <c r="H1074" s="24" t="s">
        <v>1650</v>
      </c>
      <c r="I1074" s="24">
        <v>2021</v>
      </c>
      <c r="J1074" s="24" t="s">
        <v>1648</v>
      </c>
      <c r="K1074" s="24" t="s">
        <v>1628</v>
      </c>
      <c r="L1074" s="24">
        <v>14</v>
      </c>
      <c r="M1074" s="24">
        <v>5</v>
      </c>
      <c r="N1074" s="24">
        <v>3</v>
      </c>
      <c r="O1074" s="24">
        <v>42</v>
      </c>
      <c r="P1074" s="24">
        <v>2</v>
      </c>
      <c r="Q1074" s="24">
        <v>70</v>
      </c>
      <c r="R1074" s="24">
        <v>28</v>
      </c>
      <c r="S1074" s="24" t="s">
        <v>1629</v>
      </c>
      <c r="T1074" s="24">
        <v>891</v>
      </c>
      <c r="U1074" s="24" t="s">
        <v>39</v>
      </c>
      <c r="V1074" s="28" t="s">
        <v>1660</v>
      </c>
      <c r="W1074" s="24" t="s">
        <v>40</v>
      </c>
      <c r="X1074" s="24" t="s">
        <v>30</v>
      </c>
    </row>
    <row r="1075" spans="1:24" s="1" customFormat="1" x14ac:dyDescent="0.3">
      <c r="A1075" s="24" t="s">
        <v>794</v>
      </c>
      <c r="B1075" s="24" t="s">
        <v>63</v>
      </c>
      <c r="C1075" s="24" t="s">
        <v>54</v>
      </c>
      <c r="D1075" s="24" t="s">
        <v>49</v>
      </c>
      <c r="E1075" s="24" t="s">
        <v>55</v>
      </c>
      <c r="F1075" s="25">
        <v>44539</v>
      </c>
      <c r="G1075" s="24" t="s">
        <v>1631</v>
      </c>
      <c r="H1075" s="24" t="s">
        <v>1650</v>
      </c>
      <c r="I1075" s="24">
        <v>2021</v>
      </c>
      <c r="J1075" s="24" t="s">
        <v>1648</v>
      </c>
      <c r="K1075" s="24" t="s">
        <v>1628</v>
      </c>
      <c r="L1075" s="24">
        <v>91</v>
      </c>
      <c r="M1075" s="24">
        <v>40</v>
      </c>
      <c r="N1075" s="24">
        <v>7</v>
      </c>
      <c r="O1075" s="24">
        <v>637</v>
      </c>
      <c r="P1075" s="24">
        <v>33</v>
      </c>
      <c r="Q1075" s="24">
        <v>3640</v>
      </c>
      <c r="R1075" s="24">
        <v>3003</v>
      </c>
      <c r="S1075" s="24" t="s">
        <v>1629</v>
      </c>
      <c r="T1075" s="24">
        <v>76</v>
      </c>
      <c r="U1075" s="24" t="s">
        <v>39</v>
      </c>
      <c r="V1075" s="28" t="s">
        <v>1661</v>
      </c>
      <c r="W1075" s="24" t="s">
        <v>40</v>
      </c>
      <c r="X1075" s="24" t="s">
        <v>61</v>
      </c>
    </row>
    <row r="1076" spans="1:24" s="1" customFormat="1" x14ac:dyDescent="0.3">
      <c r="A1076" s="24" t="s">
        <v>1055</v>
      </c>
      <c r="B1076" s="24" t="s">
        <v>63</v>
      </c>
      <c r="C1076" s="24" t="s">
        <v>76</v>
      </c>
      <c r="D1076" s="24" t="s">
        <v>26</v>
      </c>
      <c r="E1076" s="24" t="s">
        <v>59</v>
      </c>
      <c r="F1076" s="25">
        <v>44540</v>
      </c>
      <c r="G1076" s="24" t="s">
        <v>1632</v>
      </c>
      <c r="H1076" s="24" t="s">
        <v>1650</v>
      </c>
      <c r="I1076" s="24">
        <v>2021</v>
      </c>
      <c r="J1076" s="24" t="s">
        <v>1648</v>
      </c>
      <c r="K1076" s="24" t="s">
        <v>1628</v>
      </c>
      <c r="L1076" s="24">
        <v>50</v>
      </c>
      <c r="M1076" s="24">
        <v>5</v>
      </c>
      <c r="N1076" s="24">
        <v>2</v>
      </c>
      <c r="O1076" s="24">
        <v>100</v>
      </c>
      <c r="P1076" s="24">
        <v>3</v>
      </c>
      <c r="Q1076" s="24">
        <v>250</v>
      </c>
      <c r="R1076" s="24">
        <v>150</v>
      </c>
      <c r="S1076" s="24" t="s">
        <v>1629</v>
      </c>
      <c r="T1076" s="24">
        <v>807</v>
      </c>
      <c r="U1076" s="24" t="s">
        <v>28</v>
      </c>
      <c r="V1076" s="28" t="s">
        <v>1660</v>
      </c>
      <c r="W1076" s="24" t="s">
        <v>29</v>
      </c>
      <c r="X1076" s="24" t="s">
        <v>30</v>
      </c>
    </row>
    <row r="1077" spans="1:24" s="1" customFormat="1" x14ac:dyDescent="0.3">
      <c r="A1077" s="24" t="s">
        <v>1056</v>
      </c>
      <c r="B1077" s="24" t="s">
        <v>42</v>
      </c>
      <c r="C1077" s="24" t="s">
        <v>25</v>
      </c>
      <c r="D1077" s="24" t="s">
        <v>49</v>
      </c>
      <c r="E1077" s="24" t="s">
        <v>55</v>
      </c>
      <c r="F1077" s="25">
        <v>44541</v>
      </c>
      <c r="G1077" s="24" t="s">
        <v>1633</v>
      </c>
      <c r="H1077" s="24" t="s">
        <v>1650</v>
      </c>
      <c r="I1077" s="24">
        <v>2021</v>
      </c>
      <c r="J1077" s="24" t="s">
        <v>1648</v>
      </c>
      <c r="K1077" s="24" t="s">
        <v>1634</v>
      </c>
      <c r="L1077" s="24">
        <v>10</v>
      </c>
      <c r="M1077" s="24">
        <v>40</v>
      </c>
      <c r="N1077" s="24">
        <v>7</v>
      </c>
      <c r="O1077" s="24">
        <v>70</v>
      </c>
      <c r="P1077" s="24">
        <v>33</v>
      </c>
      <c r="Q1077" s="24">
        <v>400</v>
      </c>
      <c r="R1077" s="24">
        <v>330</v>
      </c>
      <c r="S1077" s="24" t="s">
        <v>1629</v>
      </c>
      <c r="T1077" s="24">
        <v>723</v>
      </c>
      <c r="U1077" s="24" t="s">
        <v>39</v>
      </c>
      <c r="V1077" s="28" t="s">
        <v>1661</v>
      </c>
      <c r="W1077" s="24" t="s">
        <v>46</v>
      </c>
      <c r="X1077" s="24" t="s">
        <v>30</v>
      </c>
    </row>
    <row r="1078" spans="1:24" s="1" customFormat="1" x14ac:dyDescent="0.3">
      <c r="A1078" s="24" t="s">
        <v>1057</v>
      </c>
      <c r="B1078" s="24" t="s">
        <v>42</v>
      </c>
      <c r="C1078" s="24" t="s">
        <v>33</v>
      </c>
      <c r="D1078" s="24" t="s">
        <v>26</v>
      </c>
      <c r="E1078" s="24" t="s">
        <v>50</v>
      </c>
      <c r="F1078" s="25">
        <v>44542</v>
      </c>
      <c r="G1078" s="24" t="s">
        <v>1635</v>
      </c>
      <c r="H1078" s="24" t="s">
        <v>1650</v>
      </c>
      <c r="I1078" s="24">
        <v>2021</v>
      </c>
      <c r="J1078" s="24" t="s">
        <v>1648</v>
      </c>
      <c r="K1078" s="24" t="s">
        <v>1634</v>
      </c>
      <c r="L1078" s="24">
        <v>32</v>
      </c>
      <c r="M1078" s="24">
        <v>5</v>
      </c>
      <c r="N1078" s="24">
        <v>2</v>
      </c>
      <c r="O1078" s="24">
        <v>64</v>
      </c>
      <c r="P1078" s="24">
        <v>3</v>
      </c>
      <c r="Q1078" s="24">
        <v>160</v>
      </c>
      <c r="R1078" s="24">
        <v>96</v>
      </c>
      <c r="S1078" s="24" t="s">
        <v>1629</v>
      </c>
      <c r="T1078" s="24">
        <v>374</v>
      </c>
      <c r="U1078" s="24" t="s">
        <v>28</v>
      </c>
      <c r="V1078" s="28" t="s">
        <v>1660</v>
      </c>
      <c r="W1078" s="24" t="s">
        <v>46</v>
      </c>
      <c r="X1078" s="24" t="s">
        <v>30</v>
      </c>
    </row>
    <row r="1079" spans="1:24" s="1" customFormat="1" x14ac:dyDescent="0.3">
      <c r="A1079" s="24" t="s">
        <v>1058</v>
      </c>
      <c r="B1079" s="24" t="s">
        <v>32</v>
      </c>
      <c r="C1079" s="24" t="s">
        <v>52</v>
      </c>
      <c r="D1079" s="24" t="s">
        <v>66</v>
      </c>
      <c r="E1079" s="24" t="s">
        <v>27</v>
      </c>
      <c r="F1079" s="25">
        <v>44543</v>
      </c>
      <c r="G1079" s="24" t="s">
        <v>1636</v>
      </c>
      <c r="H1079" s="24" t="s">
        <v>1650</v>
      </c>
      <c r="I1079" s="24">
        <v>2021</v>
      </c>
      <c r="J1079" s="24" t="s">
        <v>1648</v>
      </c>
      <c r="K1079" s="24" t="s">
        <v>1628</v>
      </c>
      <c r="L1079" s="24">
        <v>14</v>
      </c>
      <c r="M1079" s="24">
        <v>25</v>
      </c>
      <c r="N1079" s="24">
        <v>10</v>
      </c>
      <c r="O1079" s="24">
        <v>140</v>
      </c>
      <c r="P1079" s="24">
        <v>15</v>
      </c>
      <c r="Q1079" s="24">
        <v>350</v>
      </c>
      <c r="R1079" s="24">
        <v>210</v>
      </c>
      <c r="S1079" s="24" t="s">
        <v>1629</v>
      </c>
      <c r="T1079" s="24">
        <v>935</v>
      </c>
      <c r="U1079" s="24" t="s">
        <v>39</v>
      </c>
      <c r="V1079" s="28" t="s">
        <v>1661</v>
      </c>
      <c r="W1079" s="24" t="s">
        <v>46</v>
      </c>
      <c r="X1079" s="24" t="s">
        <v>30</v>
      </c>
    </row>
    <row r="1080" spans="1:24" s="1" customFormat="1" x14ac:dyDescent="0.3">
      <c r="A1080" s="24" t="s">
        <v>1059</v>
      </c>
      <c r="B1080" s="24" t="s">
        <v>63</v>
      </c>
      <c r="C1080" s="24" t="s">
        <v>76</v>
      </c>
      <c r="D1080" s="24" t="s">
        <v>66</v>
      </c>
      <c r="E1080" s="24" t="s">
        <v>59</v>
      </c>
      <c r="F1080" s="25">
        <v>44544</v>
      </c>
      <c r="G1080" s="24" t="s">
        <v>1625</v>
      </c>
      <c r="H1080" s="24" t="s">
        <v>1650</v>
      </c>
      <c r="I1080" s="24">
        <v>2021</v>
      </c>
      <c r="J1080" s="24" t="s">
        <v>1648</v>
      </c>
      <c r="K1080" s="24" t="s">
        <v>1628</v>
      </c>
      <c r="L1080" s="24">
        <v>79</v>
      </c>
      <c r="M1080" s="24">
        <v>25</v>
      </c>
      <c r="N1080" s="24">
        <v>10</v>
      </c>
      <c r="O1080" s="24">
        <v>790</v>
      </c>
      <c r="P1080" s="24">
        <v>15</v>
      </c>
      <c r="Q1080" s="24">
        <v>1975</v>
      </c>
      <c r="R1080" s="24">
        <v>1185</v>
      </c>
      <c r="S1080" s="24" t="s">
        <v>1629</v>
      </c>
      <c r="T1080" s="24">
        <v>66</v>
      </c>
      <c r="U1080" s="24" t="s">
        <v>28</v>
      </c>
      <c r="V1080" s="28" t="s">
        <v>1660</v>
      </c>
      <c r="W1080" s="24" t="s">
        <v>46</v>
      </c>
      <c r="X1080" s="24" t="s">
        <v>30</v>
      </c>
    </row>
    <row r="1081" spans="1:24" s="1" customFormat="1" x14ac:dyDescent="0.3">
      <c r="A1081" s="24" t="s">
        <v>1060</v>
      </c>
      <c r="B1081" s="24" t="s">
        <v>42</v>
      </c>
      <c r="C1081" s="24" t="s">
        <v>76</v>
      </c>
      <c r="D1081" s="24" t="s">
        <v>49</v>
      </c>
      <c r="E1081" s="24" t="s">
        <v>45</v>
      </c>
      <c r="F1081" s="25">
        <v>44545</v>
      </c>
      <c r="G1081" s="24" t="s">
        <v>1630</v>
      </c>
      <c r="H1081" s="24" t="s">
        <v>1650</v>
      </c>
      <c r="I1081" s="24">
        <v>2021</v>
      </c>
      <c r="J1081" s="24" t="s">
        <v>1648</v>
      </c>
      <c r="K1081" s="24" t="s">
        <v>1628</v>
      </c>
      <c r="L1081" s="24">
        <v>44</v>
      </c>
      <c r="M1081" s="24">
        <v>40</v>
      </c>
      <c r="N1081" s="24">
        <v>7</v>
      </c>
      <c r="O1081" s="24">
        <v>308</v>
      </c>
      <c r="P1081" s="24">
        <v>33</v>
      </c>
      <c r="Q1081" s="24">
        <v>1760</v>
      </c>
      <c r="R1081" s="24">
        <v>1452</v>
      </c>
      <c r="S1081" s="24" t="s">
        <v>1629</v>
      </c>
      <c r="T1081" s="24">
        <v>475</v>
      </c>
      <c r="U1081" s="24" t="s">
        <v>39</v>
      </c>
      <c r="V1081" s="28" t="s">
        <v>1661</v>
      </c>
      <c r="W1081" s="24" t="s">
        <v>46</v>
      </c>
      <c r="X1081" s="24" t="s">
        <v>30</v>
      </c>
    </row>
    <row r="1082" spans="1:24" s="1" customFormat="1" x14ac:dyDescent="0.3">
      <c r="A1082" s="24" t="s">
        <v>373</v>
      </c>
      <c r="B1082" s="24" t="s">
        <v>24</v>
      </c>
      <c r="C1082" s="24" t="s">
        <v>72</v>
      </c>
      <c r="D1082" s="24" t="s">
        <v>37</v>
      </c>
      <c r="E1082" s="24" t="s">
        <v>45</v>
      </c>
      <c r="F1082" s="25">
        <v>44546</v>
      </c>
      <c r="G1082" s="24" t="s">
        <v>1631</v>
      </c>
      <c r="H1082" s="24" t="s">
        <v>1650</v>
      </c>
      <c r="I1082" s="24">
        <v>2021</v>
      </c>
      <c r="J1082" s="24" t="s">
        <v>1648</v>
      </c>
      <c r="K1082" s="24" t="s">
        <v>1628</v>
      </c>
      <c r="L1082" s="24">
        <v>51</v>
      </c>
      <c r="M1082" s="24">
        <v>5</v>
      </c>
      <c r="N1082" s="24">
        <v>2</v>
      </c>
      <c r="O1082" s="24">
        <v>102</v>
      </c>
      <c r="P1082" s="24">
        <v>3</v>
      </c>
      <c r="Q1082" s="24">
        <v>255</v>
      </c>
      <c r="R1082" s="24">
        <v>153</v>
      </c>
      <c r="S1082" s="24" t="s">
        <v>1629</v>
      </c>
      <c r="T1082" s="24">
        <v>588</v>
      </c>
      <c r="U1082" s="24" t="s">
        <v>39</v>
      </c>
      <c r="V1082" s="28" t="s">
        <v>1660</v>
      </c>
      <c r="W1082" s="24" t="s">
        <v>29</v>
      </c>
      <c r="X1082" s="24" t="s">
        <v>30</v>
      </c>
    </row>
    <row r="1083" spans="1:24" s="1" customFormat="1" x14ac:dyDescent="0.3">
      <c r="A1083" s="24" t="s">
        <v>1061</v>
      </c>
      <c r="B1083" s="24" t="s">
        <v>63</v>
      </c>
      <c r="C1083" s="24" t="s">
        <v>76</v>
      </c>
      <c r="D1083" s="24" t="s">
        <v>44</v>
      </c>
      <c r="E1083" s="24" t="s">
        <v>50</v>
      </c>
      <c r="F1083" s="25">
        <v>44547</v>
      </c>
      <c r="G1083" s="24" t="s">
        <v>1632</v>
      </c>
      <c r="H1083" s="24" t="s">
        <v>1650</v>
      </c>
      <c r="I1083" s="24">
        <v>2021</v>
      </c>
      <c r="J1083" s="24" t="s">
        <v>1648</v>
      </c>
      <c r="K1083" s="24" t="s">
        <v>1628</v>
      </c>
      <c r="L1083" s="24">
        <v>19</v>
      </c>
      <c r="M1083" s="24">
        <v>15</v>
      </c>
      <c r="N1083" s="24">
        <v>5</v>
      </c>
      <c r="O1083" s="24">
        <v>95</v>
      </c>
      <c r="P1083" s="24">
        <v>10</v>
      </c>
      <c r="Q1083" s="24">
        <v>285</v>
      </c>
      <c r="R1083" s="24">
        <v>190</v>
      </c>
      <c r="S1083" s="24" t="s">
        <v>1629</v>
      </c>
      <c r="T1083" s="24">
        <v>624</v>
      </c>
      <c r="U1083" s="24" t="s">
        <v>28</v>
      </c>
      <c r="V1083" s="28" t="s">
        <v>1660</v>
      </c>
      <c r="W1083" s="24" t="s">
        <v>29</v>
      </c>
      <c r="X1083" s="24" t="s">
        <v>47</v>
      </c>
    </row>
    <row r="1084" spans="1:24" s="1" customFormat="1" x14ac:dyDescent="0.3">
      <c r="A1084" s="24" t="s">
        <v>1062</v>
      </c>
      <c r="B1084" s="24" t="s">
        <v>63</v>
      </c>
      <c r="C1084" s="24" t="s">
        <v>33</v>
      </c>
      <c r="D1084" s="24" t="s">
        <v>66</v>
      </c>
      <c r="E1084" s="24" t="s">
        <v>27</v>
      </c>
      <c r="F1084" s="25">
        <v>44548</v>
      </c>
      <c r="G1084" s="24" t="s">
        <v>1633</v>
      </c>
      <c r="H1084" s="24" t="s">
        <v>1650</v>
      </c>
      <c r="I1084" s="24">
        <v>2021</v>
      </c>
      <c r="J1084" s="24" t="s">
        <v>1648</v>
      </c>
      <c r="K1084" s="24" t="s">
        <v>1634</v>
      </c>
      <c r="L1084" s="24">
        <v>22</v>
      </c>
      <c r="M1084" s="24">
        <v>25</v>
      </c>
      <c r="N1084" s="24">
        <v>10</v>
      </c>
      <c r="O1084" s="24">
        <v>220</v>
      </c>
      <c r="P1084" s="24">
        <v>15</v>
      </c>
      <c r="Q1084" s="24">
        <v>550</v>
      </c>
      <c r="R1084" s="24">
        <v>330</v>
      </c>
      <c r="S1084" s="24" t="s">
        <v>1629</v>
      </c>
      <c r="T1084" s="24">
        <v>215</v>
      </c>
      <c r="U1084" s="24" t="s">
        <v>28</v>
      </c>
      <c r="V1084" s="28" t="s">
        <v>1660</v>
      </c>
      <c r="W1084" s="24" t="s">
        <v>68</v>
      </c>
      <c r="X1084" s="24" t="s">
        <v>61</v>
      </c>
    </row>
    <row r="1085" spans="1:24" s="1" customFormat="1" x14ac:dyDescent="0.3">
      <c r="A1085" s="24" t="s">
        <v>1063</v>
      </c>
      <c r="B1085" s="24" t="s">
        <v>32</v>
      </c>
      <c r="C1085" s="24" t="s">
        <v>72</v>
      </c>
      <c r="D1085" s="24" t="s">
        <v>26</v>
      </c>
      <c r="E1085" s="24" t="s">
        <v>50</v>
      </c>
      <c r="F1085" s="25">
        <v>44549</v>
      </c>
      <c r="G1085" s="24" t="s">
        <v>1635</v>
      </c>
      <c r="H1085" s="24" t="s">
        <v>1650</v>
      </c>
      <c r="I1085" s="24">
        <v>2021</v>
      </c>
      <c r="J1085" s="24" t="s">
        <v>1648</v>
      </c>
      <c r="K1085" s="24" t="s">
        <v>1634</v>
      </c>
      <c r="L1085" s="24">
        <v>65</v>
      </c>
      <c r="M1085" s="24">
        <v>5</v>
      </c>
      <c r="N1085" s="24">
        <v>2</v>
      </c>
      <c r="O1085" s="24">
        <v>130</v>
      </c>
      <c r="P1085" s="24">
        <v>3</v>
      </c>
      <c r="Q1085" s="24">
        <v>325</v>
      </c>
      <c r="R1085" s="24">
        <v>195</v>
      </c>
      <c r="S1085" s="24" t="s">
        <v>1629</v>
      </c>
      <c r="T1085" s="24">
        <v>562</v>
      </c>
      <c r="U1085" s="24" t="s">
        <v>39</v>
      </c>
      <c r="V1085" s="28" t="s">
        <v>1661</v>
      </c>
      <c r="W1085" s="24" t="s">
        <v>40</v>
      </c>
      <c r="X1085" s="24" t="s">
        <v>30</v>
      </c>
    </row>
    <row r="1086" spans="1:24" s="1" customFormat="1" x14ac:dyDescent="0.3">
      <c r="A1086" s="24" t="s">
        <v>1064</v>
      </c>
      <c r="B1086" s="24" t="s">
        <v>63</v>
      </c>
      <c r="C1086" s="24" t="s">
        <v>70</v>
      </c>
      <c r="D1086" s="24" t="s">
        <v>37</v>
      </c>
      <c r="E1086" s="24" t="s">
        <v>27</v>
      </c>
      <c r="F1086" s="25">
        <v>44550</v>
      </c>
      <c r="G1086" s="24" t="s">
        <v>1636</v>
      </c>
      <c r="H1086" s="24" t="s">
        <v>1650</v>
      </c>
      <c r="I1086" s="24">
        <v>2021</v>
      </c>
      <c r="J1086" s="24" t="s">
        <v>1648</v>
      </c>
      <c r="K1086" s="24" t="s">
        <v>1628</v>
      </c>
      <c r="L1086" s="24">
        <v>98</v>
      </c>
      <c r="M1086" s="24">
        <v>5</v>
      </c>
      <c r="N1086" s="24">
        <v>2</v>
      </c>
      <c r="O1086" s="24">
        <v>196</v>
      </c>
      <c r="P1086" s="24">
        <v>3</v>
      </c>
      <c r="Q1086" s="24">
        <v>490</v>
      </c>
      <c r="R1086" s="24">
        <v>294</v>
      </c>
      <c r="S1086" s="24" t="s">
        <v>1629</v>
      </c>
      <c r="T1086" s="24">
        <v>185</v>
      </c>
      <c r="U1086" s="24" t="s">
        <v>39</v>
      </c>
      <c r="V1086" s="28" t="s">
        <v>1661</v>
      </c>
      <c r="W1086" s="24" t="s">
        <v>68</v>
      </c>
      <c r="X1086" s="24" t="s">
        <v>30</v>
      </c>
    </row>
    <row r="1087" spans="1:24" s="1" customFormat="1" x14ac:dyDescent="0.3">
      <c r="A1087" s="24" t="s">
        <v>1065</v>
      </c>
      <c r="B1087" s="24" t="s">
        <v>63</v>
      </c>
      <c r="C1087" s="24" t="s">
        <v>52</v>
      </c>
      <c r="D1087" s="24" t="s">
        <v>58</v>
      </c>
      <c r="E1087" s="24" t="s">
        <v>59</v>
      </c>
      <c r="F1087" s="25">
        <v>44551</v>
      </c>
      <c r="G1087" s="24" t="s">
        <v>1625</v>
      </c>
      <c r="H1087" s="24" t="s">
        <v>1650</v>
      </c>
      <c r="I1087" s="24">
        <v>2021</v>
      </c>
      <c r="J1087" s="24" t="s">
        <v>1648</v>
      </c>
      <c r="K1087" s="24" t="s">
        <v>1628</v>
      </c>
      <c r="L1087" s="24">
        <v>16</v>
      </c>
      <c r="M1087" s="24">
        <v>10</v>
      </c>
      <c r="N1087" s="24">
        <v>4</v>
      </c>
      <c r="O1087" s="24">
        <v>64</v>
      </c>
      <c r="P1087" s="24">
        <v>6</v>
      </c>
      <c r="Q1087" s="24">
        <v>160</v>
      </c>
      <c r="R1087" s="24">
        <v>96</v>
      </c>
      <c r="S1087" s="24" t="s">
        <v>1629</v>
      </c>
      <c r="T1087" s="24">
        <v>616</v>
      </c>
      <c r="U1087" s="24" t="s">
        <v>39</v>
      </c>
      <c r="V1087" s="28" t="s">
        <v>1661</v>
      </c>
      <c r="W1087" s="24" t="s">
        <v>29</v>
      </c>
      <c r="X1087" s="24" t="s">
        <v>30</v>
      </c>
    </row>
    <row r="1088" spans="1:24" s="1" customFormat="1" x14ac:dyDescent="0.3">
      <c r="A1088" s="24" t="s">
        <v>1066</v>
      </c>
      <c r="B1088" s="24" t="s">
        <v>42</v>
      </c>
      <c r="C1088" s="24" t="s">
        <v>54</v>
      </c>
      <c r="D1088" s="24" t="s">
        <v>44</v>
      </c>
      <c r="E1088" s="24" t="s">
        <v>50</v>
      </c>
      <c r="F1088" s="25">
        <v>44552</v>
      </c>
      <c r="G1088" s="24" t="s">
        <v>1630</v>
      </c>
      <c r="H1088" s="24" t="s">
        <v>1650</v>
      </c>
      <c r="I1088" s="24">
        <v>2021</v>
      </c>
      <c r="J1088" s="24" t="s">
        <v>1648</v>
      </c>
      <c r="K1088" s="24" t="s">
        <v>1628</v>
      </c>
      <c r="L1088" s="24">
        <v>45</v>
      </c>
      <c r="M1088" s="24">
        <v>15</v>
      </c>
      <c r="N1088" s="24">
        <v>5</v>
      </c>
      <c r="O1088" s="24">
        <v>225</v>
      </c>
      <c r="P1088" s="24">
        <v>10</v>
      </c>
      <c r="Q1088" s="24">
        <v>675</v>
      </c>
      <c r="R1088" s="24">
        <v>450</v>
      </c>
      <c r="S1088" s="24" t="s">
        <v>1629</v>
      </c>
      <c r="T1088" s="24">
        <v>63</v>
      </c>
      <c r="U1088" s="24" t="s">
        <v>28</v>
      </c>
      <c r="V1088" s="28" t="s">
        <v>1660</v>
      </c>
      <c r="W1088" s="24" t="s">
        <v>40</v>
      </c>
      <c r="X1088" s="24" t="s">
        <v>30</v>
      </c>
    </row>
    <row r="1089" spans="1:24" s="1" customFormat="1" x14ac:dyDescent="0.3">
      <c r="A1089" s="24" t="s">
        <v>902</v>
      </c>
      <c r="B1089" s="24" t="s">
        <v>63</v>
      </c>
      <c r="C1089" s="24" t="s">
        <v>54</v>
      </c>
      <c r="D1089" s="24" t="s">
        <v>49</v>
      </c>
      <c r="E1089" s="24" t="s">
        <v>55</v>
      </c>
      <c r="F1089" s="25">
        <v>44553</v>
      </c>
      <c r="G1089" s="24" t="s">
        <v>1631</v>
      </c>
      <c r="H1089" s="24" t="s">
        <v>1650</v>
      </c>
      <c r="I1089" s="24">
        <v>2021</v>
      </c>
      <c r="J1089" s="24" t="s">
        <v>1648</v>
      </c>
      <c r="K1089" s="24" t="s">
        <v>1628</v>
      </c>
      <c r="L1089" s="24">
        <v>18</v>
      </c>
      <c r="M1089" s="24">
        <v>40</v>
      </c>
      <c r="N1089" s="24">
        <v>7</v>
      </c>
      <c r="O1089" s="24">
        <v>126</v>
      </c>
      <c r="P1089" s="24">
        <v>33</v>
      </c>
      <c r="Q1089" s="24">
        <v>720</v>
      </c>
      <c r="R1089" s="24">
        <v>594</v>
      </c>
      <c r="S1089" s="24" t="s">
        <v>1629</v>
      </c>
      <c r="T1089" s="24">
        <v>679</v>
      </c>
      <c r="U1089" s="24" t="s">
        <v>28</v>
      </c>
      <c r="V1089" s="28" t="s">
        <v>1660</v>
      </c>
      <c r="W1089" s="24" t="s">
        <v>29</v>
      </c>
      <c r="X1089" s="24" t="s">
        <v>30</v>
      </c>
    </row>
    <row r="1090" spans="1:24" s="1" customFormat="1" x14ac:dyDescent="0.3">
      <c r="A1090" s="24" t="s">
        <v>1067</v>
      </c>
      <c r="B1090" s="24" t="s">
        <v>63</v>
      </c>
      <c r="C1090" s="24" t="s">
        <v>70</v>
      </c>
      <c r="D1090" s="24" t="s">
        <v>34</v>
      </c>
      <c r="E1090" s="24" t="s">
        <v>38</v>
      </c>
      <c r="F1090" s="25">
        <v>44554</v>
      </c>
      <c r="G1090" s="24" t="s">
        <v>1632</v>
      </c>
      <c r="H1090" s="24" t="s">
        <v>1650</v>
      </c>
      <c r="I1090" s="24">
        <v>2021</v>
      </c>
      <c r="J1090" s="24" t="s">
        <v>1648</v>
      </c>
      <c r="K1090" s="24" t="s">
        <v>1628</v>
      </c>
      <c r="L1090" s="24">
        <v>89</v>
      </c>
      <c r="M1090" s="24">
        <v>5</v>
      </c>
      <c r="N1090" s="24">
        <v>3</v>
      </c>
      <c r="O1090" s="24">
        <v>267</v>
      </c>
      <c r="P1090" s="24">
        <v>2</v>
      </c>
      <c r="Q1090" s="24">
        <v>445</v>
      </c>
      <c r="R1090" s="24">
        <v>178</v>
      </c>
      <c r="S1090" s="24" t="s">
        <v>1629</v>
      </c>
      <c r="T1090" s="24">
        <v>628</v>
      </c>
      <c r="U1090" s="24" t="s">
        <v>28</v>
      </c>
      <c r="V1090" s="28" t="s">
        <v>1661</v>
      </c>
      <c r="W1090" s="24" t="s">
        <v>40</v>
      </c>
      <c r="X1090" s="24" t="s">
        <v>47</v>
      </c>
    </row>
    <row r="1091" spans="1:24" s="1" customFormat="1" x14ac:dyDescent="0.3">
      <c r="A1091" s="24" t="s">
        <v>1068</v>
      </c>
      <c r="B1091" s="24" t="s">
        <v>42</v>
      </c>
      <c r="C1091" s="24" t="s">
        <v>36</v>
      </c>
      <c r="D1091" s="24" t="s">
        <v>58</v>
      </c>
      <c r="E1091" s="24" t="s">
        <v>50</v>
      </c>
      <c r="F1091" s="25">
        <v>44555</v>
      </c>
      <c r="G1091" s="24" t="s">
        <v>1633</v>
      </c>
      <c r="H1091" s="24" t="s">
        <v>1650</v>
      </c>
      <c r="I1091" s="24">
        <v>2021</v>
      </c>
      <c r="J1091" s="24" t="s">
        <v>1648</v>
      </c>
      <c r="K1091" s="24" t="s">
        <v>1634</v>
      </c>
      <c r="L1091" s="24">
        <v>91</v>
      </c>
      <c r="M1091" s="24">
        <v>10</v>
      </c>
      <c r="N1091" s="24">
        <v>4</v>
      </c>
      <c r="O1091" s="24">
        <v>364</v>
      </c>
      <c r="P1091" s="24">
        <v>6</v>
      </c>
      <c r="Q1091" s="24">
        <v>910</v>
      </c>
      <c r="R1091" s="24">
        <v>546</v>
      </c>
      <c r="S1091" s="24" t="s">
        <v>1629</v>
      </c>
      <c r="T1091" s="24">
        <v>534</v>
      </c>
      <c r="U1091" s="24" t="s">
        <v>28</v>
      </c>
      <c r="V1091" s="28" t="s">
        <v>1660</v>
      </c>
      <c r="W1091" s="24" t="s">
        <v>40</v>
      </c>
      <c r="X1091" s="24" t="s">
        <v>47</v>
      </c>
    </row>
    <row r="1092" spans="1:24" s="1" customFormat="1" x14ac:dyDescent="0.3">
      <c r="A1092" s="24" t="s">
        <v>1069</v>
      </c>
      <c r="B1092" s="24" t="s">
        <v>32</v>
      </c>
      <c r="C1092" s="24" t="s">
        <v>33</v>
      </c>
      <c r="D1092" s="24" t="s">
        <v>66</v>
      </c>
      <c r="E1092" s="24" t="s">
        <v>45</v>
      </c>
      <c r="F1092" s="25">
        <v>44556</v>
      </c>
      <c r="G1092" s="24" t="s">
        <v>1635</v>
      </c>
      <c r="H1092" s="24" t="s">
        <v>1650</v>
      </c>
      <c r="I1092" s="24">
        <v>2021</v>
      </c>
      <c r="J1092" s="24" t="s">
        <v>1648</v>
      </c>
      <c r="K1092" s="24" t="s">
        <v>1634</v>
      </c>
      <c r="L1092" s="24">
        <v>95</v>
      </c>
      <c r="M1092" s="24">
        <v>25</v>
      </c>
      <c r="N1092" s="24">
        <v>10</v>
      </c>
      <c r="O1092" s="24">
        <v>950</v>
      </c>
      <c r="P1092" s="24">
        <v>15</v>
      </c>
      <c r="Q1092" s="24">
        <v>2375</v>
      </c>
      <c r="R1092" s="24">
        <v>1425</v>
      </c>
      <c r="S1092" s="24" t="s">
        <v>1629</v>
      </c>
      <c r="T1092" s="24">
        <v>551</v>
      </c>
      <c r="U1092" s="24" t="s">
        <v>39</v>
      </c>
      <c r="V1092" s="28" t="s">
        <v>1660</v>
      </c>
      <c r="W1092" s="24" t="s">
        <v>29</v>
      </c>
      <c r="X1092" s="24" t="s">
        <v>30</v>
      </c>
    </row>
    <row r="1093" spans="1:24" s="1" customFormat="1" x14ac:dyDescent="0.3">
      <c r="A1093" s="24" t="s">
        <v>1070</v>
      </c>
      <c r="B1093" s="24" t="s">
        <v>42</v>
      </c>
      <c r="C1093" s="24" t="s">
        <v>52</v>
      </c>
      <c r="D1093" s="24" t="s">
        <v>66</v>
      </c>
      <c r="E1093" s="24" t="s">
        <v>27</v>
      </c>
      <c r="F1093" s="25">
        <v>44557</v>
      </c>
      <c r="G1093" s="24" t="s">
        <v>1636</v>
      </c>
      <c r="H1093" s="24" t="s">
        <v>1650</v>
      </c>
      <c r="I1093" s="24">
        <v>2021</v>
      </c>
      <c r="J1093" s="24" t="s">
        <v>1648</v>
      </c>
      <c r="K1093" s="24" t="s">
        <v>1628</v>
      </c>
      <c r="L1093" s="24">
        <v>76</v>
      </c>
      <c r="M1093" s="24">
        <v>25</v>
      </c>
      <c r="N1093" s="24">
        <v>10</v>
      </c>
      <c r="O1093" s="24">
        <v>760</v>
      </c>
      <c r="P1093" s="24">
        <v>15</v>
      </c>
      <c r="Q1093" s="24">
        <v>1900</v>
      </c>
      <c r="R1093" s="24">
        <v>1140</v>
      </c>
      <c r="S1093" s="24" t="s">
        <v>1629</v>
      </c>
      <c r="T1093" s="24">
        <v>17</v>
      </c>
      <c r="U1093" s="24" t="s">
        <v>39</v>
      </c>
      <c r="V1093" s="28" t="s">
        <v>1660</v>
      </c>
      <c r="W1093" s="24" t="s">
        <v>68</v>
      </c>
      <c r="X1093" s="24" t="s">
        <v>61</v>
      </c>
    </row>
    <row r="1094" spans="1:24" s="1" customFormat="1" x14ac:dyDescent="0.3">
      <c r="A1094" s="24" t="s">
        <v>1071</v>
      </c>
      <c r="B1094" s="24" t="s">
        <v>42</v>
      </c>
      <c r="C1094" s="24" t="s">
        <v>33</v>
      </c>
      <c r="D1094" s="24" t="s">
        <v>58</v>
      </c>
      <c r="E1094" s="24" t="s">
        <v>59</v>
      </c>
      <c r="F1094" s="25">
        <v>44558</v>
      </c>
      <c r="G1094" s="24" t="s">
        <v>1625</v>
      </c>
      <c r="H1094" s="24" t="s">
        <v>1650</v>
      </c>
      <c r="I1094" s="24">
        <v>2021</v>
      </c>
      <c r="J1094" s="24" t="s">
        <v>1648</v>
      </c>
      <c r="K1094" s="24" t="s">
        <v>1628</v>
      </c>
      <c r="L1094" s="24">
        <v>77</v>
      </c>
      <c r="M1094" s="24">
        <v>10</v>
      </c>
      <c r="N1094" s="24">
        <v>4</v>
      </c>
      <c r="O1094" s="24">
        <v>308</v>
      </c>
      <c r="P1094" s="24">
        <v>6</v>
      </c>
      <c r="Q1094" s="24">
        <v>770</v>
      </c>
      <c r="R1094" s="24">
        <v>462</v>
      </c>
      <c r="S1094" s="24" t="s">
        <v>1629</v>
      </c>
      <c r="T1094" s="24">
        <v>808</v>
      </c>
      <c r="U1094" s="24" t="s">
        <v>28</v>
      </c>
      <c r="V1094" s="28" t="s">
        <v>1660</v>
      </c>
      <c r="W1094" s="24" t="s">
        <v>46</v>
      </c>
      <c r="X1094" s="24" t="s">
        <v>30</v>
      </c>
    </row>
    <row r="1095" spans="1:24" s="1" customFormat="1" x14ac:dyDescent="0.3">
      <c r="A1095" s="24" t="s">
        <v>1072</v>
      </c>
      <c r="B1095" s="24" t="s">
        <v>32</v>
      </c>
      <c r="C1095" s="24" t="s">
        <v>76</v>
      </c>
      <c r="D1095" s="24" t="s">
        <v>49</v>
      </c>
      <c r="E1095" s="24" t="s">
        <v>38</v>
      </c>
      <c r="F1095" s="25">
        <v>44559</v>
      </c>
      <c r="G1095" s="24" t="s">
        <v>1630</v>
      </c>
      <c r="H1095" s="24" t="s">
        <v>1650</v>
      </c>
      <c r="I1095" s="24">
        <v>2021</v>
      </c>
      <c r="J1095" s="24" t="s">
        <v>1648</v>
      </c>
      <c r="K1095" s="24" t="s">
        <v>1628</v>
      </c>
      <c r="L1095" s="24">
        <v>48</v>
      </c>
      <c r="M1095" s="24">
        <v>40</v>
      </c>
      <c r="N1095" s="24">
        <v>7</v>
      </c>
      <c r="O1095" s="24">
        <v>336</v>
      </c>
      <c r="P1095" s="24">
        <v>33</v>
      </c>
      <c r="Q1095" s="24">
        <v>1920</v>
      </c>
      <c r="R1095" s="24">
        <v>1584</v>
      </c>
      <c r="S1095" s="24" t="s">
        <v>1629</v>
      </c>
      <c r="T1095" s="24">
        <v>573</v>
      </c>
      <c r="U1095" s="24" t="s">
        <v>39</v>
      </c>
      <c r="V1095" s="28" t="s">
        <v>1660</v>
      </c>
      <c r="W1095" s="24" t="s">
        <v>46</v>
      </c>
      <c r="X1095" s="24" t="s">
        <v>47</v>
      </c>
    </row>
    <row r="1096" spans="1:24" s="1" customFormat="1" x14ac:dyDescent="0.3">
      <c r="A1096" s="24" t="s">
        <v>1073</v>
      </c>
      <c r="B1096" s="24" t="s">
        <v>24</v>
      </c>
      <c r="C1096" s="24" t="s">
        <v>52</v>
      </c>
      <c r="D1096" s="24" t="s">
        <v>34</v>
      </c>
      <c r="E1096" s="24" t="s">
        <v>45</v>
      </c>
      <c r="F1096" s="25">
        <v>44560</v>
      </c>
      <c r="G1096" s="24" t="s">
        <v>1631</v>
      </c>
      <c r="H1096" s="24" t="s">
        <v>1650</v>
      </c>
      <c r="I1096" s="24">
        <v>2021</v>
      </c>
      <c r="J1096" s="24" t="s">
        <v>1648</v>
      </c>
      <c r="K1096" s="24" t="s">
        <v>1628</v>
      </c>
      <c r="L1096" s="24">
        <v>74</v>
      </c>
      <c r="M1096" s="24">
        <v>5</v>
      </c>
      <c r="N1096" s="24">
        <v>3</v>
      </c>
      <c r="O1096" s="24">
        <v>222</v>
      </c>
      <c r="P1096" s="24">
        <v>2</v>
      </c>
      <c r="Q1096" s="24">
        <v>370</v>
      </c>
      <c r="R1096" s="24">
        <v>148</v>
      </c>
      <c r="S1096" s="24" t="s">
        <v>1629</v>
      </c>
      <c r="T1096" s="24">
        <v>64</v>
      </c>
      <c r="U1096" s="24" t="s">
        <v>39</v>
      </c>
      <c r="V1096" s="28" t="s">
        <v>1660</v>
      </c>
      <c r="W1096" s="24" t="s">
        <v>40</v>
      </c>
      <c r="X1096" s="24" t="s">
        <v>47</v>
      </c>
    </row>
    <row r="1097" spans="1:24" s="1" customFormat="1" x14ac:dyDescent="0.3">
      <c r="A1097" s="24" t="s">
        <v>1074</v>
      </c>
      <c r="B1097" s="24" t="s">
        <v>24</v>
      </c>
      <c r="C1097" s="24" t="s">
        <v>54</v>
      </c>
      <c r="D1097" s="24" t="s">
        <v>49</v>
      </c>
      <c r="E1097" s="24" t="s">
        <v>59</v>
      </c>
      <c r="F1097" s="25">
        <v>44561</v>
      </c>
      <c r="G1097" s="24" t="s">
        <v>1632</v>
      </c>
      <c r="H1097" s="24" t="s">
        <v>1650</v>
      </c>
      <c r="I1097" s="24">
        <v>2021</v>
      </c>
      <c r="J1097" s="24" t="s">
        <v>1648</v>
      </c>
      <c r="K1097" s="24" t="s">
        <v>1628</v>
      </c>
      <c r="L1097" s="24">
        <v>46</v>
      </c>
      <c r="M1097" s="24">
        <v>40</v>
      </c>
      <c r="N1097" s="24">
        <v>7</v>
      </c>
      <c r="O1097" s="24">
        <v>322</v>
      </c>
      <c r="P1097" s="24">
        <v>33</v>
      </c>
      <c r="Q1097" s="24">
        <v>1840</v>
      </c>
      <c r="R1097" s="24">
        <v>1518</v>
      </c>
      <c r="S1097" s="24" t="s">
        <v>1629</v>
      </c>
      <c r="T1097" s="24">
        <v>166</v>
      </c>
      <c r="U1097" s="24" t="s">
        <v>39</v>
      </c>
      <c r="V1097" s="28" t="s">
        <v>1661</v>
      </c>
      <c r="W1097" s="24" t="s">
        <v>68</v>
      </c>
      <c r="X1097" s="24" t="s">
        <v>30</v>
      </c>
    </row>
    <row r="1098" spans="1:24" s="1" customFormat="1" x14ac:dyDescent="0.3">
      <c r="A1098" s="24" t="s">
        <v>1075</v>
      </c>
      <c r="B1098" s="24" t="s">
        <v>24</v>
      </c>
      <c r="C1098" s="24" t="s">
        <v>33</v>
      </c>
      <c r="D1098" s="24" t="s">
        <v>26</v>
      </c>
      <c r="E1098" s="24" t="s">
        <v>55</v>
      </c>
      <c r="F1098" s="25">
        <v>44562</v>
      </c>
      <c r="G1098" s="24" t="s">
        <v>1633</v>
      </c>
      <c r="H1098" s="24" t="s">
        <v>1626</v>
      </c>
      <c r="I1098" s="24">
        <v>2022</v>
      </c>
      <c r="J1098" s="24" t="s">
        <v>1627</v>
      </c>
      <c r="K1098" s="24" t="s">
        <v>1634</v>
      </c>
      <c r="L1098" s="24">
        <v>67</v>
      </c>
      <c r="M1098" s="24">
        <v>5</v>
      </c>
      <c r="N1098" s="24">
        <v>2</v>
      </c>
      <c r="O1098" s="24">
        <v>134</v>
      </c>
      <c r="P1098" s="24">
        <v>3</v>
      </c>
      <c r="Q1098" s="24">
        <v>335</v>
      </c>
      <c r="R1098" s="24">
        <v>201</v>
      </c>
      <c r="S1098" s="24" t="s">
        <v>1629</v>
      </c>
      <c r="T1098" s="24">
        <v>36</v>
      </c>
      <c r="U1098" s="24" t="s">
        <v>28</v>
      </c>
      <c r="V1098" s="28" t="s">
        <v>1661</v>
      </c>
      <c r="W1098" s="24" t="s">
        <v>46</v>
      </c>
      <c r="X1098" s="24" t="s">
        <v>47</v>
      </c>
    </row>
    <row r="1099" spans="1:24" s="1" customFormat="1" x14ac:dyDescent="0.3">
      <c r="A1099" s="24" t="s">
        <v>60</v>
      </c>
      <c r="B1099" s="24" t="s">
        <v>24</v>
      </c>
      <c r="C1099" s="24" t="s">
        <v>52</v>
      </c>
      <c r="D1099" s="24" t="s">
        <v>58</v>
      </c>
      <c r="E1099" s="24" t="s">
        <v>59</v>
      </c>
      <c r="F1099" s="25">
        <v>44563</v>
      </c>
      <c r="G1099" s="24" t="s">
        <v>1635</v>
      </c>
      <c r="H1099" s="24" t="s">
        <v>1626</v>
      </c>
      <c r="I1099" s="24">
        <v>2022</v>
      </c>
      <c r="J1099" s="24" t="s">
        <v>1627</v>
      </c>
      <c r="K1099" s="24" t="s">
        <v>1634</v>
      </c>
      <c r="L1099" s="24">
        <v>47</v>
      </c>
      <c r="M1099" s="24">
        <v>10</v>
      </c>
      <c r="N1099" s="24">
        <v>4</v>
      </c>
      <c r="O1099" s="24">
        <v>188</v>
      </c>
      <c r="P1099" s="24">
        <v>6</v>
      </c>
      <c r="Q1099" s="24">
        <v>470</v>
      </c>
      <c r="R1099" s="24">
        <v>282</v>
      </c>
      <c r="S1099" s="24" t="s">
        <v>1629</v>
      </c>
      <c r="T1099" s="24">
        <v>788</v>
      </c>
      <c r="U1099" s="24" t="s">
        <v>28</v>
      </c>
      <c r="V1099" s="28" t="s">
        <v>1661</v>
      </c>
      <c r="W1099" s="24" t="s">
        <v>29</v>
      </c>
      <c r="X1099" s="24" t="s">
        <v>30</v>
      </c>
    </row>
    <row r="1100" spans="1:24" s="1" customFormat="1" x14ac:dyDescent="0.3">
      <c r="A1100" s="24" t="s">
        <v>334</v>
      </c>
      <c r="B1100" s="24" t="s">
        <v>32</v>
      </c>
      <c r="C1100" s="24" t="s">
        <v>43</v>
      </c>
      <c r="D1100" s="24" t="s">
        <v>49</v>
      </c>
      <c r="E1100" s="24" t="s">
        <v>27</v>
      </c>
      <c r="F1100" s="25">
        <v>44564</v>
      </c>
      <c r="G1100" s="24" t="s">
        <v>1636</v>
      </c>
      <c r="H1100" s="24" t="s">
        <v>1626</v>
      </c>
      <c r="I1100" s="24">
        <v>2022</v>
      </c>
      <c r="J1100" s="24" t="s">
        <v>1627</v>
      </c>
      <c r="K1100" s="24" t="s">
        <v>1628</v>
      </c>
      <c r="L1100" s="24">
        <v>37</v>
      </c>
      <c r="M1100" s="24">
        <v>40</v>
      </c>
      <c r="N1100" s="24">
        <v>7</v>
      </c>
      <c r="O1100" s="24">
        <v>259</v>
      </c>
      <c r="P1100" s="24">
        <v>33</v>
      </c>
      <c r="Q1100" s="24">
        <v>1480</v>
      </c>
      <c r="R1100" s="24">
        <v>1221</v>
      </c>
      <c r="S1100" s="24" t="s">
        <v>1629</v>
      </c>
      <c r="T1100" s="24">
        <v>208</v>
      </c>
      <c r="U1100" s="24" t="s">
        <v>39</v>
      </c>
      <c r="V1100" s="28" t="s">
        <v>1660</v>
      </c>
      <c r="W1100" s="24" t="s">
        <v>46</v>
      </c>
      <c r="X1100" s="24" t="s">
        <v>30</v>
      </c>
    </row>
    <row r="1101" spans="1:24" s="1" customFormat="1" x14ac:dyDescent="0.3">
      <c r="A1101" s="24" t="s">
        <v>1076</v>
      </c>
      <c r="B1101" s="24" t="s">
        <v>63</v>
      </c>
      <c r="C1101" s="24" t="s">
        <v>76</v>
      </c>
      <c r="D1101" s="24" t="s">
        <v>58</v>
      </c>
      <c r="E1101" s="24" t="s">
        <v>59</v>
      </c>
      <c r="F1101" s="25">
        <v>44565</v>
      </c>
      <c r="G1101" s="24" t="s">
        <v>1625</v>
      </c>
      <c r="H1101" s="24" t="s">
        <v>1626</v>
      </c>
      <c r="I1101" s="24">
        <v>2022</v>
      </c>
      <c r="J1101" s="24" t="s">
        <v>1627</v>
      </c>
      <c r="K1101" s="24" t="s">
        <v>1628</v>
      </c>
      <c r="L1101" s="24">
        <v>43</v>
      </c>
      <c r="M1101" s="24">
        <v>10</v>
      </c>
      <c r="N1101" s="24">
        <v>4</v>
      </c>
      <c r="O1101" s="24">
        <v>172</v>
      </c>
      <c r="P1101" s="24">
        <v>6</v>
      </c>
      <c r="Q1101" s="24">
        <v>430</v>
      </c>
      <c r="R1101" s="24">
        <v>258</v>
      </c>
      <c r="S1101" s="24" t="s">
        <v>1629</v>
      </c>
      <c r="T1101" s="24">
        <v>387</v>
      </c>
      <c r="U1101" s="24" t="s">
        <v>39</v>
      </c>
      <c r="V1101" s="28" t="s">
        <v>1660</v>
      </c>
      <c r="W1101" s="24" t="s">
        <v>29</v>
      </c>
      <c r="X1101" s="24" t="s">
        <v>30</v>
      </c>
    </row>
    <row r="1102" spans="1:24" s="1" customFormat="1" x14ac:dyDescent="0.3">
      <c r="A1102" s="24" t="s">
        <v>1077</v>
      </c>
      <c r="B1102" s="24" t="s">
        <v>63</v>
      </c>
      <c r="C1102" s="24" t="s">
        <v>76</v>
      </c>
      <c r="D1102" s="24" t="s">
        <v>26</v>
      </c>
      <c r="E1102" s="24" t="s">
        <v>38</v>
      </c>
      <c r="F1102" s="25">
        <v>44566</v>
      </c>
      <c r="G1102" s="24" t="s">
        <v>1630</v>
      </c>
      <c r="H1102" s="24" t="s">
        <v>1626</v>
      </c>
      <c r="I1102" s="24">
        <v>2022</v>
      </c>
      <c r="J1102" s="24" t="s">
        <v>1627</v>
      </c>
      <c r="K1102" s="24" t="s">
        <v>1628</v>
      </c>
      <c r="L1102" s="24">
        <v>68</v>
      </c>
      <c r="M1102" s="24">
        <v>5</v>
      </c>
      <c r="N1102" s="24">
        <v>2</v>
      </c>
      <c r="O1102" s="24">
        <v>136</v>
      </c>
      <c r="P1102" s="24">
        <v>3</v>
      </c>
      <c r="Q1102" s="24">
        <v>340</v>
      </c>
      <c r="R1102" s="24">
        <v>204</v>
      </c>
      <c r="S1102" s="24" t="s">
        <v>1629</v>
      </c>
      <c r="T1102" s="24">
        <v>34</v>
      </c>
      <c r="U1102" s="24" t="s">
        <v>28</v>
      </c>
      <c r="V1102" s="28" t="s">
        <v>1661</v>
      </c>
      <c r="W1102" s="24" t="s">
        <v>68</v>
      </c>
      <c r="X1102" s="24" t="s">
        <v>61</v>
      </c>
    </row>
    <row r="1103" spans="1:24" s="1" customFormat="1" x14ac:dyDescent="0.3">
      <c r="A1103" s="24" t="s">
        <v>1078</v>
      </c>
      <c r="B1103" s="24" t="s">
        <v>32</v>
      </c>
      <c r="C1103" s="24" t="s">
        <v>76</v>
      </c>
      <c r="D1103" s="24" t="s">
        <v>49</v>
      </c>
      <c r="E1103" s="24" t="s">
        <v>38</v>
      </c>
      <c r="F1103" s="25">
        <v>44567</v>
      </c>
      <c r="G1103" s="24" t="s">
        <v>1631</v>
      </c>
      <c r="H1103" s="24" t="s">
        <v>1626</v>
      </c>
      <c r="I1103" s="24">
        <v>2022</v>
      </c>
      <c r="J1103" s="24" t="s">
        <v>1627</v>
      </c>
      <c r="K1103" s="24" t="s">
        <v>1628</v>
      </c>
      <c r="L1103" s="24">
        <v>81</v>
      </c>
      <c r="M1103" s="24">
        <v>40</v>
      </c>
      <c r="N1103" s="24">
        <v>7</v>
      </c>
      <c r="O1103" s="24">
        <v>567</v>
      </c>
      <c r="P1103" s="24">
        <v>33</v>
      </c>
      <c r="Q1103" s="24">
        <v>3240</v>
      </c>
      <c r="R1103" s="24">
        <v>2673</v>
      </c>
      <c r="S1103" s="24" t="s">
        <v>1629</v>
      </c>
      <c r="T1103" s="24">
        <v>711</v>
      </c>
      <c r="U1103" s="24" t="s">
        <v>28</v>
      </c>
      <c r="V1103" s="28" t="s">
        <v>1661</v>
      </c>
      <c r="W1103" s="24" t="s">
        <v>40</v>
      </c>
      <c r="X1103" s="24" t="s">
        <v>30</v>
      </c>
    </row>
    <row r="1104" spans="1:24" s="1" customFormat="1" x14ac:dyDescent="0.3">
      <c r="A1104" s="24" t="s">
        <v>1079</v>
      </c>
      <c r="B1104" s="24" t="s">
        <v>24</v>
      </c>
      <c r="C1104" s="24" t="s">
        <v>70</v>
      </c>
      <c r="D1104" s="24" t="s">
        <v>26</v>
      </c>
      <c r="E1104" s="24" t="s">
        <v>50</v>
      </c>
      <c r="F1104" s="25">
        <v>44568</v>
      </c>
      <c r="G1104" s="24" t="s">
        <v>1632</v>
      </c>
      <c r="H1104" s="24" t="s">
        <v>1626</v>
      </c>
      <c r="I1104" s="24">
        <v>2022</v>
      </c>
      <c r="J1104" s="24" t="s">
        <v>1627</v>
      </c>
      <c r="K1104" s="24" t="s">
        <v>1628</v>
      </c>
      <c r="L1104" s="24">
        <v>51</v>
      </c>
      <c r="M1104" s="24">
        <v>5</v>
      </c>
      <c r="N1104" s="24">
        <v>2</v>
      </c>
      <c r="O1104" s="24">
        <v>102</v>
      </c>
      <c r="P1104" s="24">
        <v>3</v>
      </c>
      <c r="Q1104" s="24">
        <v>255</v>
      </c>
      <c r="R1104" s="24">
        <v>153</v>
      </c>
      <c r="S1104" s="24" t="s">
        <v>1629</v>
      </c>
      <c r="T1104" s="24">
        <v>913</v>
      </c>
      <c r="U1104" s="24" t="s">
        <v>28</v>
      </c>
      <c r="V1104" s="28" t="s">
        <v>1660</v>
      </c>
      <c r="W1104" s="24" t="s">
        <v>29</v>
      </c>
      <c r="X1104" s="24" t="s">
        <v>61</v>
      </c>
    </row>
    <row r="1105" spans="1:24" s="1" customFormat="1" x14ac:dyDescent="0.3">
      <c r="A1105" s="24" t="s">
        <v>1080</v>
      </c>
      <c r="B1105" s="24" t="s">
        <v>32</v>
      </c>
      <c r="C1105" s="24" t="s">
        <v>72</v>
      </c>
      <c r="D1105" s="24" t="s">
        <v>49</v>
      </c>
      <c r="E1105" s="24" t="s">
        <v>59</v>
      </c>
      <c r="F1105" s="25">
        <v>44569</v>
      </c>
      <c r="G1105" s="24" t="s">
        <v>1633</v>
      </c>
      <c r="H1105" s="24" t="s">
        <v>1626</v>
      </c>
      <c r="I1105" s="24">
        <v>2022</v>
      </c>
      <c r="J1105" s="24" t="s">
        <v>1627</v>
      </c>
      <c r="K1105" s="24" t="s">
        <v>1634</v>
      </c>
      <c r="L1105" s="24">
        <v>60</v>
      </c>
      <c r="M1105" s="24">
        <v>40</v>
      </c>
      <c r="N1105" s="24">
        <v>7</v>
      </c>
      <c r="O1105" s="24">
        <v>420</v>
      </c>
      <c r="P1105" s="24">
        <v>33</v>
      </c>
      <c r="Q1105" s="24">
        <v>2400</v>
      </c>
      <c r="R1105" s="24">
        <v>1980</v>
      </c>
      <c r="S1105" s="24" t="s">
        <v>1629</v>
      </c>
      <c r="T1105" s="24">
        <v>224</v>
      </c>
      <c r="U1105" s="24" t="s">
        <v>28</v>
      </c>
      <c r="V1105" s="28" t="s">
        <v>1660</v>
      </c>
      <c r="W1105" s="24" t="s">
        <v>46</v>
      </c>
      <c r="X1105" s="24" t="s">
        <v>47</v>
      </c>
    </row>
    <row r="1106" spans="1:24" s="1" customFormat="1" x14ac:dyDescent="0.3">
      <c r="A1106" s="24" t="s">
        <v>1081</v>
      </c>
      <c r="B1106" s="24" t="s">
        <v>42</v>
      </c>
      <c r="C1106" s="24" t="s">
        <v>54</v>
      </c>
      <c r="D1106" s="24" t="s">
        <v>49</v>
      </c>
      <c r="E1106" s="24" t="s">
        <v>27</v>
      </c>
      <c r="F1106" s="25">
        <v>44570</v>
      </c>
      <c r="G1106" s="24" t="s">
        <v>1635</v>
      </c>
      <c r="H1106" s="24" t="s">
        <v>1626</v>
      </c>
      <c r="I1106" s="24">
        <v>2022</v>
      </c>
      <c r="J1106" s="24" t="s">
        <v>1627</v>
      </c>
      <c r="K1106" s="24" t="s">
        <v>1634</v>
      </c>
      <c r="L1106" s="24">
        <v>70</v>
      </c>
      <c r="M1106" s="24">
        <v>40</v>
      </c>
      <c r="N1106" s="24">
        <v>7</v>
      </c>
      <c r="O1106" s="24">
        <v>490</v>
      </c>
      <c r="P1106" s="24">
        <v>33</v>
      </c>
      <c r="Q1106" s="24">
        <v>2800</v>
      </c>
      <c r="R1106" s="24">
        <v>2310</v>
      </c>
      <c r="S1106" s="24" t="s">
        <v>1629</v>
      </c>
      <c r="T1106" s="24">
        <v>953</v>
      </c>
      <c r="U1106" s="24" t="s">
        <v>39</v>
      </c>
      <c r="V1106" s="28" t="s">
        <v>1660</v>
      </c>
      <c r="W1106" s="24" t="s">
        <v>46</v>
      </c>
      <c r="X1106" s="24" t="s">
        <v>30</v>
      </c>
    </row>
    <row r="1107" spans="1:24" s="1" customFormat="1" x14ac:dyDescent="0.3">
      <c r="A1107" s="24" t="s">
        <v>1082</v>
      </c>
      <c r="B1107" s="24" t="s">
        <v>42</v>
      </c>
      <c r="C1107" s="24" t="s">
        <v>72</v>
      </c>
      <c r="D1107" s="24" t="s">
        <v>58</v>
      </c>
      <c r="E1107" s="24" t="s">
        <v>59</v>
      </c>
      <c r="F1107" s="25">
        <v>44571</v>
      </c>
      <c r="G1107" s="24" t="s">
        <v>1636</v>
      </c>
      <c r="H1107" s="24" t="s">
        <v>1626</v>
      </c>
      <c r="I1107" s="24">
        <v>2022</v>
      </c>
      <c r="J1107" s="24" t="s">
        <v>1627</v>
      </c>
      <c r="K1107" s="24" t="s">
        <v>1628</v>
      </c>
      <c r="L1107" s="24">
        <v>28</v>
      </c>
      <c r="M1107" s="24">
        <v>10</v>
      </c>
      <c r="N1107" s="24">
        <v>4</v>
      </c>
      <c r="O1107" s="24">
        <v>112</v>
      </c>
      <c r="P1107" s="24">
        <v>6</v>
      </c>
      <c r="Q1107" s="24">
        <v>280</v>
      </c>
      <c r="R1107" s="24">
        <v>168</v>
      </c>
      <c r="S1107" s="24" t="s">
        <v>1629</v>
      </c>
      <c r="T1107" s="24">
        <v>782</v>
      </c>
      <c r="U1107" s="24" t="s">
        <v>39</v>
      </c>
      <c r="V1107" s="28" t="s">
        <v>1660</v>
      </c>
      <c r="W1107" s="24" t="s">
        <v>68</v>
      </c>
      <c r="X1107" s="24" t="s">
        <v>47</v>
      </c>
    </row>
    <row r="1108" spans="1:24" s="1" customFormat="1" x14ac:dyDescent="0.3">
      <c r="A1108" s="24" t="s">
        <v>1083</v>
      </c>
      <c r="B1108" s="24" t="s">
        <v>42</v>
      </c>
      <c r="C1108" s="24" t="s">
        <v>70</v>
      </c>
      <c r="D1108" s="24" t="s">
        <v>49</v>
      </c>
      <c r="E1108" s="24" t="s">
        <v>38</v>
      </c>
      <c r="F1108" s="25">
        <v>44572</v>
      </c>
      <c r="G1108" s="24" t="s">
        <v>1625</v>
      </c>
      <c r="H1108" s="24" t="s">
        <v>1626</v>
      </c>
      <c r="I1108" s="24">
        <v>2022</v>
      </c>
      <c r="J1108" s="24" t="s">
        <v>1627</v>
      </c>
      <c r="K1108" s="24" t="s">
        <v>1628</v>
      </c>
      <c r="L1108" s="24">
        <v>88</v>
      </c>
      <c r="M1108" s="24">
        <v>40</v>
      </c>
      <c r="N1108" s="24">
        <v>7</v>
      </c>
      <c r="O1108" s="24">
        <v>616</v>
      </c>
      <c r="P1108" s="24">
        <v>33</v>
      </c>
      <c r="Q1108" s="24">
        <v>3520</v>
      </c>
      <c r="R1108" s="24">
        <v>2904</v>
      </c>
      <c r="S1108" s="24" t="s">
        <v>1629</v>
      </c>
      <c r="T1108" s="24">
        <v>640</v>
      </c>
      <c r="U1108" s="24" t="s">
        <v>39</v>
      </c>
      <c r="V1108" s="28" t="s">
        <v>1661</v>
      </c>
      <c r="W1108" s="24" t="s">
        <v>68</v>
      </c>
      <c r="X1108" s="24" t="s">
        <v>61</v>
      </c>
    </row>
    <row r="1109" spans="1:24" s="1" customFormat="1" x14ac:dyDescent="0.3">
      <c r="A1109" s="24" t="s">
        <v>1084</v>
      </c>
      <c r="B1109" s="24" t="s">
        <v>42</v>
      </c>
      <c r="C1109" s="24" t="s">
        <v>72</v>
      </c>
      <c r="D1109" s="24" t="s">
        <v>26</v>
      </c>
      <c r="E1109" s="24" t="s">
        <v>59</v>
      </c>
      <c r="F1109" s="25">
        <v>44573</v>
      </c>
      <c r="G1109" s="24" t="s">
        <v>1630</v>
      </c>
      <c r="H1109" s="24" t="s">
        <v>1626</v>
      </c>
      <c r="I1109" s="24">
        <v>2022</v>
      </c>
      <c r="J1109" s="24" t="s">
        <v>1627</v>
      </c>
      <c r="K1109" s="24" t="s">
        <v>1628</v>
      </c>
      <c r="L1109" s="24">
        <v>68</v>
      </c>
      <c r="M1109" s="24">
        <v>5</v>
      </c>
      <c r="N1109" s="24">
        <v>2</v>
      </c>
      <c r="O1109" s="24">
        <v>136</v>
      </c>
      <c r="P1109" s="24">
        <v>3</v>
      </c>
      <c r="Q1109" s="24">
        <v>340</v>
      </c>
      <c r="R1109" s="24">
        <v>204</v>
      </c>
      <c r="S1109" s="24" t="s">
        <v>1629</v>
      </c>
      <c r="T1109" s="24">
        <v>176</v>
      </c>
      <c r="U1109" s="24" t="s">
        <v>28</v>
      </c>
      <c r="V1109" s="28" t="s">
        <v>1660</v>
      </c>
      <c r="W1109" s="24" t="s">
        <v>29</v>
      </c>
      <c r="X1109" s="24" t="s">
        <v>30</v>
      </c>
    </row>
    <row r="1110" spans="1:24" s="1" customFormat="1" x14ac:dyDescent="0.3">
      <c r="A1110" s="24" t="s">
        <v>902</v>
      </c>
      <c r="B1110" s="24" t="s">
        <v>24</v>
      </c>
      <c r="C1110" s="24" t="s">
        <v>72</v>
      </c>
      <c r="D1110" s="24" t="s">
        <v>37</v>
      </c>
      <c r="E1110" s="24" t="s">
        <v>27</v>
      </c>
      <c r="F1110" s="25">
        <v>44574</v>
      </c>
      <c r="G1110" s="24" t="s">
        <v>1631</v>
      </c>
      <c r="H1110" s="24" t="s">
        <v>1626</v>
      </c>
      <c r="I1110" s="24">
        <v>2022</v>
      </c>
      <c r="J1110" s="24" t="s">
        <v>1627</v>
      </c>
      <c r="K1110" s="24" t="s">
        <v>1628</v>
      </c>
      <c r="L1110" s="24">
        <v>30</v>
      </c>
      <c r="M1110" s="24">
        <v>5</v>
      </c>
      <c r="N1110" s="24">
        <v>2</v>
      </c>
      <c r="O1110" s="24">
        <v>60</v>
      </c>
      <c r="P1110" s="24">
        <v>3</v>
      </c>
      <c r="Q1110" s="24">
        <v>150</v>
      </c>
      <c r="R1110" s="24">
        <v>90</v>
      </c>
      <c r="S1110" s="24" t="s">
        <v>1629</v>
      </c>
      <c r="T1110" s="24">
        <v>645</v>
      </c>
      <c r="U1110" s="24" t="s">
        <v>39</v>
      </c>
      <c r="V1110" s="28" t="s">
        <v>1661</v>
      </c>
      <c r="W1110" s="24" t="s">
        <v>46</v>
      </c>
      <c r="X1110" s="24" t="s">
        <v>30</v>
      </c>
    </row>
    <row r="1111" spans="1:24" s="1" customFormat="1" x14ac:dyDescent="0.3">
      <c r="A1111" s="24" t="s">
        <v>1085</v>
      </c>
      <c r="B1111" s="24" t="s">
        <v>24</v>
      </c>
      <c r="C1111" s="24" t="s">
        <v>33</v>
      </c>
      <c r="D1111" s="24" t="s">
        <v>58</v>
      </c>
      <c r="E1111" s="24" t="s">
        <v>45</v>
      </c>
      <c r="F1111" s="25">
        <v>44575</v>
      </c>
      <c r="G1111" s="24" t="s">
        <v>1632</v>
      </c>
      <c r="H1111" s="24" t="s">
        <v>1626</v>
      </c>
      <c r="I1111" s="24">
        <v>2022</v>
      </c>
      <c r="J1111" s="24" t="s">
        <v>1627</v>
      </c>
      <c r="K1111" s="24" t="s">
        <v>1628</v>
      </c>
      <c r="L1111" s="24">
        <v>89</v>
      </c>
      <c r="M1111" s="24">
        <v>10</v>
      </c>
      <c r="N1111" s="24">
        <v>4</v>
      </c>
      <c r="O1111" s="24">
        <v>356</v>
      </c>
      <c r="P1111" s="24">
        <v>6</v>
      </c>
      <c r="Q1111" s="24">
        <v>890</v>
      </c>
      <c r="R1111" s="24">
        <v>534</v>
      </c>
      <c r="S1111" s="24" t="s">
        <v>1629</v>
      </c>
      <c r="T1111" s="24">
        <v>792</v>
      </c>
      <c r="U1111" s="24" t="s">
        <v>28</v>
      </c>
      <c r="V1111" s="28" t="s">
        <v>1661</v>
      </c>
      <c r="W1111" s="24" t="s">
        <v>68</v>
      </c>
      <c r="X1111" s="24" t="s">
        <v>30</v>
      </c>
    </row>
    <row r="1112" spans="1:24" s="1" customFormat="1" x14ac:dyDescent="0.3">
      <c r="A1112" s="24" t="s">
        <v>631</v>
      </c>
      <c r="B1112" s="24" t="s">
        <v>63</v>
      </c>
      <c r="C1112" s="24" t="s">
        <v>76</v>
      </c>
      <c r="D1112" s="24" t="s">
        <v>37</v>
      </c>
      <c r="E1112" s="24" t="s">
        <v>55</v>
      </c>
      <c r="F1112" s="25">
        <v>44576</v>
      </c>
      <c r="G1112" s="24" t="s">
        <v>1633</v>
      </c>
      <c r="H1112" s="24" t="s">
        <v>1626</v>
      </c>
      <c r="I1112" s="24">
        <v>2022</v>
      </c>
      <c r="J1112" s="24" t="s">
        <v>1627</v>
      </c>
      <c r="K1112" s="24" t="s">
        <v>1634</v>
      </c>
      <c r="L1112" s="24">
        <v>21</v>
      </c>
      <c r="M1112" s="24">
        <v>5</v>
      </c>
      <c r="N1112" s="24">
        <v>2</v>
      </c>
      <c r="O1112" s="24">
        <v>42</v>
      </c>
      <c r="P1112" s="24">
        <v>3</v>
      </c>
      <c r="Q1112" s="24">
        <v>105</v>
      </c>
      <c r="R1112" s="24">
        <v>63</v>
      </c>
      <c r="S1112" s="24" t="s">
        <v>1629</v>
      </c>
      <c r="T1112" s="24">
        <v>223</v>
      </c>
      <c r="U1112" s="24" t="s">
        <v>39</v>
      </c>
      <c r="V1112" s="28" t="s">
        <v>1661</v>
      </c>
      <c r="W1112" s="24" t="s">
        <v>46</v>
      </c>
      <c r="X1112" s="24" t="s">
        <v>30</v>
      </c>
    </row>
    <row r="1113" spans="1:24" s="1" customFormat="1" x14ac:dyDescent="0.3">
      <c r="A1113" s="24" t="s">
        <v>1086</v>
      </c>
      <c r="B1113" s="24" t="s">
        <v>24</v>
      </c>
      <c r="C1113" s="24" t="s">
        <v>33</v>
      </c>
      <c r="D1113" s="24" t="s">
        <v>58</v>
      </c>
      <c r="E1113" s="24" t="s">
        <v>38</v>
      </c>
      <c r="F1113" s="25">
        <v>44577</v>
      </c>
      <c r="G1113" s="24" t="s">
        <v>1635</v>
      </c>
      <c r="H1113" s="24" t="s">
        <v>1626</v>
      </c>
      <c r="I1113" s="24">
        <v>2022</v>
      </c>
      <c r="J1113" s="24" t="s">
        <v>1627</v>
      </c>
      <c r="K1113" s="24" t="s">
        <v>1634</v>
      </c>
      <c r="L1113" s="24">
        <v>63</v>
      </c>
      <c r="M1113" s="24">
        <v>10</v>
      </c>
      <c r="N1113" s="24">
        <v>4</v>
      </c>
      <c r="O1113" s="24">
        <v>252</v>
      </c>
      <c r="P1113" s="24">
        <v>6</v>
      </c>
      <c r="Q1113" s="24">
        <v>630</v>
      </c>
      <c r="R1113" s="24">
        <v>378</v>
      </c>
      <c r="S1113" s="24" t="s">
        <v>1629</v>
      </c>
      <c r="T1113" s="24">
        <v>198</v>
      </c>
      <c r="U1113" s="24" t="s">
        <v>28</v>
      </c>
      <c r="V1113" s="28" t="s">
        <v>1660</v>
      </c>
      <c r="W1113" s="24" t="s">
        <v>46</v>
      </c>
      <c r="X1113" s="24" t="s">
        <v>30</v>
      </c>
    </row>
    <row r="1114" spans="1:24" s="1" customFormat="1" x14ac:dyDescent="0.3">
      <c r="A1114" s="24" t="s">
        <v>1087</v>
      </c>
      <c r="B1114" s="24" t="s">
        <v>63</v>
      </c>
      <c r="C1114" s="24" t="s">
        <v>52</v>
      </c>
      <c r="D1114" s="24" t="s">
        <v>49</v>
      </c>
      <c r="E1114" s="24" t="s">
        <v>55</v>
      </c>
      <c r="F1114" s="25">
        <v>44578</v>
      </c>
      <c r="G1114" s="24" t="s">
        <v>1636</v>
      </c>
      <c r="H1114" s="24" t="s">
        <v>1626</v>
      </c>
      <c r="I1114" s="24">
        <v>2022</v>
      </c>
      <c r="J1114" s="24" t="s">
        <v>1627</v>
      </c>
      <c r="K1114" s="24" t="s">
        <v>1628</v>
      </c>
      <c r="L1114" s="24">
        <v>60</v>
      </c>
      <c r="M1114" s="24">
        <v>40</v>
      </c>
      <c r="N1114" s="24">
        <v>7</v>
      </c>
      <c r="O1114" s="24">
        <v>420</v>
      </c>
      <c r="P1114" s="24">
        <v>33</v>
      </c>
      <c r="Q1114" s="24">
        <v>2400</v>
      </c>
      <c r="R1114" s="24">
        <v>1980</v>
      </c>
      <c r="S1114" s="24" t="s">
        <v>1629</v>
      </c>
      <c r="T1114" s="24">
        <v>217</v>
      </c>
      <c r="U1114" s="24" t="s">
        <v>39</v>
      </c>
      <c r="V1114" s="28" t="s">
        <v>1661</v>
      </c>
      <c r="W1114" s="24" t="s">
        <v>29</v>
      </c>
      <c r="X1114" s="24" t="s">
        <v>30</v>
      </c>
    </row>
    <row r="1115" spans="1:24" s="1" customFormat="1" x14ac:dyDescent="0.3">
      <c r="A1115" s="24" t="s">
        <v>1088</v>
      </c>
      <c r="B1115" s="24" t="s">
        <v>42</v>
      </c>
      <c r="C1115" s="24" t="s">
        <v>43</v>
      </c>
      <c r="D1115" s="24" t="s">
        <v>26</v>
      </c>
      <c r="E1115" s="24" t="s">
        <v>50</v>
      </c>
      <c r="F1115" s="25">
        <v>44579</v>
      </c>
      <c r="G1115" s="24" t="s">
        <v>1625</v>
      </c>
      <c r="H1115" s="24" t="s">
        <v>1626</v>
      </c>
      <c r="I1115" s="24">
        <v>2022</v>
      </c>
      <c r="J1115" s="24" t="s">
        <v>1627</v>
      </c>
      <c r="K1115" s="24" t="s">
        <v>1628</v>
      </c>
      <c r="L1115" s="24">
        <v>75</v>
      </c>
      <c r="M1115" s="24">
        <v>5</v>
      </c>
      <c r="N1115" s="24">
        <v>2</v>
      </c>
      <c r="O1115" s="24">
        <v>150</v>
      </c>
      <c r="P1115" s="24">
        <v>3</v>
      </c>
      <c r="Q1115" s="24">
        <v>375</v>
      </c>
      <c r="R1115" s="24">
        <v>225</v>
      </c>
      <c r="S1115" s="24" t="s">
        <v>1629</v>
      </c>
      <c r="T1115" s="24">
        <v>337</v>
      </c>
      <c r="U1115" s="24" t="s">
        <v>39</v>
      </c>
      <c r="V1115" s="28" t="s">
        <v>1660</v>
      </c>
      <c r="W1115" s="24" t="s">
        <v>68</v>
      </c>
      <c r="X1115" s="24" t="s">
        <v>61</v>
      </c>
    </row>
    <row r="1116" spans="1:24" s="1" customFormat="1" x14ac:dyDescent="0.3">
      <c r="A1116" s="24" t="s">
        <v>1089</v>
      </c>
      <c r="B1116" s="24" t="s">
        <v>42</v>
      </c>
      <c r="C1116" s="24" t="s">
        <v>33</v>
      </c>
      <c r="D1116" s="24" t="s">
        <v>58</v>
      </c>
      <c r="E1116" s="24" t="s">
        <v>45</v>
      </c>
      <c r="F1116" s="25">
        <v>44580</v>
      </c>
      <c r="G1116" s="24" t="s">
        <v>1630</v>
      </c>
      <c r="H1116" s="24" t="s">
        <v>1626</v>
      </c>
      <c r="I1116" s="24">
        <v>2022</v>
      </c>
      <c r="J1116" s="24" t="s">
        <v>1627</v>
      </c>
      <c r="K1116" s="24" t="s">
        <v>1628</v>
      </c>
      <c r="L1116" s="24">
        <v>71</v>
      </c>
      <c r="M1116" s="24">
        <v>10</v>
      </c>
      <c r="N1116" s="24">
        <v>4</v>
      </c>
      <c r="O1116" s="24">
        <v>284</v>
      </c>
      <c r="P1116" s="24">
        <v>6</v>
      </c>
      <c r="Q1116" s="24">
        <v>710</v>
      </c>
      <c r="R1116" s="24">
        <v>426</v>
      </c>
      <c r="S1116" s="24" t="s">
        <v>1629</v>
      </c>
      <c r="T1116" s="24">
        <v>562</v>
      </c>
      <c r="U1116" s="24" t="s">
        <v>28</v>
      </c>
      <c r="V1116" s="28" t="s">
        <v>1660</v>
      </c>
      <c r="W1116" s="24" t="s">
        <v>46</v>
      </c>
      <c r="X1116" s="24" t="s">
        <v>30</v>
      </c>
    </row>
    <row r="1117" spans="1:24" s="1" customFormat="1" x14ac:dyDescent="0.3">
      <c r="A1117" s="24" t="s">
        <v>1090</v>
      </c>
      <c r="B1117" s="24" t="s">
        <v>42</v>
      </c>
      <c r="C1117" s="24" t="s">
        <v>72</v>
      </c>
      <c r="D1117" s="24" t="s">
        <v>37</v>
      </c>
      <c r="E1117" s="24" t="s">
        <v>50</v>
      </c>
      <c r="F1117" s="25">
        <v>44581</v>
      </c>
      <c r="G1117" s="24" t="s">
        <v>1631</v>
      </c>
      <c r="H1117" s="24" t="s">
        <v>1626</v>
      </c>
      <c r="I1117" s="24">
        <v>2022</v>
      </c>
      <c r="J1117" s="24" t="s">
        <v>1627</v>
      </c>
      <c r="K1117" s="24" t="s">
        <v>1628</v>
      </c>
      <c r="L1117" s="24">
        <v>50</v>
      </c>
      <c r="M1117" s="24">
        <v>5</v>
      </c>
      <c r="N1117" s="24">
        <v>2</v>
      </c>
      <c r="O1117" s="24">
        <v>100</v>
      </c>
      <c r="P1117" s="24">
        <v>3</v>
      </c>
      <c r="Q1117" s="24">
        <v>250</v>
      </c>
      <c r="R1117" s="24">
        <v>150</v>
      </c>
      <c r="S1117" s="24" t="s">
        <v>1629</v>
      </c>
      <c r="T1117" s="24">
        <v>941</v>
      </c>
      <c r="U1117" s="24" t="s">
        <v>39</v>
      </c>
      <c r="V1117" s="28" t="s">
        <v>1661</v>
      </c>
      <c r="W1117" s="24" t="s">
        <v>40</v>
      </c>
      <c r="X1117" s="24" t="s">
        <v>47</v>
      </c>
    </row>
    <row r="1118" spans="1:24" s="1" customFormat="1" x14ac:dyDescent="0.3">
      <c r="A1118" s="24" t="s">
        <v>1091</v>
      </c>
      <c r="B1118" s="24" t="s">
        <v>32</v>
      </c>
      <c r="C1118" s="24" t="s">
        <v>43</v>
      </c>
      <c r="D1118" s="24" t="s">
        <v>26</v>
      </c>
      <c r="E1118" s="24" t="s">
        <v>55</v>
      </c>
      <c r="F1118" s="25">
        <v>44582</v>
      </c>
      <c r="G1118" s="24" t="s">
        <v>1632</v>
      </c>
      <c r="H1118" s="24" t="s">
        <v>1626</v>
      </c>
      <c r="I1118" s="24">
        <v>2022</v>
      </c>
      <c r="J1118" s="24" t="s">
        <v>1627</v>
      </c>
      <c r="K1118" s="24" t="s">
        <v>1628</v>
      </c>
      <c r="L1118" s="24">
        <v>95</v>
      </c>
      <c r="M1118" s="24">
        <v>5</v>
      </c>
      <c r="N1118" s="24">
        <v>2</v>
      </c>
      <c r="O1118" s="24">
        <v>190</v>
      </c>
      <c r="P1118" s="24">
        <v>3</v>
      </c>
      <c r="Q1118" s="24">
        <v>475</v>
      </c>
      <c r="R1118" s="24">
        <v>285</v>
      </c>
      <c r="S1118" s="24" t="s">
        <v>1629</v>
      </c>
      <c r="T1118" s="24">
        <v>769</v>
      </c>
      <c r="U1118" s="24" t="s">
        <v>28</v>
      </c>
      <c r="V1118" s="28" t="s">
        <v>1660</v>
      </c>
      <c r="W1118" s="24" t="s">
        <v>68</v>
      </c>
      <c r="X1118" s="24" t="s">
        <v>61</v>
      </c>
    </row>
    <row r="1119" spans="1:24" s="1" customFormat="1" x14ac:dyDescent="0.3">
      <c r="A1119" s="24" t="s">
        <v>1092</v>
      </c>
      <c r="B1119" s="24" t="s">
        <v>42</v>
      </c>
      <c r="C1119" s="24" t="s">
        <v>70</v>
      </c>
      <c r="D1119" s="24" t="s">
        <v>66</v>
      </c>
      <c r="E1119" s="24" t="s">
        <v>45</v>
      </c>
      <c r="F1119" s="25">
        <v>44583</v>
      </c>
      <c r="G1119" s="24" t="s">
        <v>1633</v>
      </c>
      <c r="H1119" s="24" t="s">
        <v>1626</v>
      </c>
      <c r="I1119" s="24">
        <v>2022</v>
      </c>
      <c r="J1119" s="24" t="s">
        <v>1627</v>
      </c>
      <c r="K1119" s="24" t="s">
        <v>1634</v>
      </c>
      <c r="L1119" s="24">
        <v>40</v>
      </c>
      <c r="M1119" s="24">
        <v>25</v>
      </c>
      <c r="N1119" s="24">
        <v>10</v>
      </c>
      <c r="O1119" s="24">
        <v>400</v>
      </c>
      <c r="P1119" s="24">
        <v>15</v>
      </c>
      <c r="Q1119" s="24">
        <v>1000</v>
      </c>
      <c r="R1119" s="24">
        <v>600</v>
      </c>
      <c r="S1119" s="24" t="s">
        <v>1629</v>
      </c>
      <c r="T1119" s="24">
        <v>525</v>
      </c>
      <c r="U1119" s="24" t="s">
        <v>39</v>
      </c>
      <c r="V1119" s="28" t="s">
        <v>1661</v>
      </c>
      <c r="W1119" s="24" t="s">
        <v>29</v>
      </c>
      <c r="X1119" s="24" t="s">
        <v>30</v>
      </c>
    </row>
    <row r="1120" spans="1:24" s="1" customFormat="1" x14ac:dyDescent="0.3">
      <c r="A1120" s="24" t="s">
        <v>271</v>
      </c>
      <c r="B1120" s="24" t="s">
        <v>24</v>
      </c>
      <c r="C1120" s="24" t="s">
        <v>36</v>
      </c>
      <c r="D1120" s="24" t="s">
        <v>37</v>
      </c>
      <c r="E1120" s="24" t="s">
        <v>50</v>
      </c>
      <c r="F1120" s="25">
        <v>44584</v>
      </c>
      <c r="G1120" s="24" t="s">
        <v>1635</v>
      </c>
      <c r="H1120" s="24" t="s">
        <v>1626</v>
      </c>
      <c r="I1120" s="24">
        <v>2022</v>
      </c>
      <c r="J1120" s="24" t="s">
        <v>1627</v>
      </c>
      <c r="K1120" s="24" t="s">
        <v>1634</v>
      </c>
      <c r="L1120" s="24">
        <v>81</v>
      </c>
      <c r="M1120" s="24">
        <v>5</v>
      </c>
      <c r="N1120" s="24">
        <v>2</v>
      </c>
      <c r="O1120" s="24">
        <v>162</v>
      </c>
      <c r="P1120" s="24">
        <v>3</v>
      </c>
      <c r="Q1120" s="24">
        <v>405</v>
      </c>
      <c r="R1120" s="24">
        <v>243</v>
      </c>
      <c r="S1120" s="24" t="s">
        <v>1629</v>
      </c>
      <c r="T1120" s="24">
        <v>356</v>
      </c>
      <c r="U1120" s="24" t="s">
        <v>28</v>
      </c>
      <c r="V1120" s="28" t="s">
        <v>1661</v>
      </c>
      <c r="W1120" s="24" t="s">
        <v>40</v>
      </c>
      <c r="X1120" s="24" t="s">
        <v>61</v>
      </c>
    </row>
    <row r="1121" spans="1:24" s="1" customFormat="1" x14ac:dyDescent="0.3">
      <c r="A1121" s="24" t="s">
        <v>1093</v>
      </c>
      <c r="B1121" s="24" t="s">
        <v>24</v>
      </c>
      <c r="C1121" s="24" t="s">
        <v>36</v>
      </c>
      <c r="D1121" s="24" t="s">
        <v>26</v>
      </c>
      <c r="E1121" s="24" t="s">
        <v>38</v>
      </c>
      <c r="F1121" s="25">
        <v>44585</v>
      </c>
      <c r="G1121" s="24" t="s">
        <v>1636</v>
      </c>
      <c r="H1121" s="24" t="s">
        <v>1626</v>
      </c>
      <c r="I1121" s="24">
        <v>2022</v>
      </c>
      <c r="J1121" s="24" t="s">
        <v>1627</v>
      </c>
      <c r="K1121" s="24" t="s">
        <v>1628</v>
      </c>
      <c r="L1121" s="24">
        <v>15</v>
      </c>
      <c r="M1121" s="24">
        <v>5</v>
      </c>
      <c r="N1121" s="24">
        <v>2</v>
      </c>
      <c r="O1121" s="24">
        <v>30</v>
      </c>
      <c r="P1121" s="24">
        <v>3</v>
      </c>
      <c r="Q1121" s="24">
        <v>75</v>
      </c>
      <c r="R1121" s="24">
        <v>45</v>
      </c>
      <c r="S1121" s="24" t="s">
        <v>1629</v>
      </c>
      <c r="T1121" s="24">
        <v>40</v>
      </c>
      <c r="U1121" s="24" t="s">
        <v>39</v>
      </c>
      <c r="V1121" s="28" t="s">
        <v>1661</v>
      </c>
      <c r="W1121" s="24" t="s">
        <v>68</v>
      </c>
      <c r="X1121" s="24" t="s">
        <v>30</v>
      </c>
    </row>
    <row r="1122" spans="1:24" s="1" customFormat="1" x14ac:dyDescent="0.3">
      <c r="A1122" s="24" t="s">
        <v>1094</v>
      </c>
      <c r="B1122" s="24" t="s">
        <v>63</v>
      </c>
      <c r="C1122" s="24" t="s">
        <v>70</v>
      </c>
      <c r="D1122" s="24" t="s">
        <v>44</v>
      </c>
      <c r="E1122" s="24" t="s">
        <v>55</v>
      </c>
      <c r="F1122" s="25">
        <v>44586</v>
      </c>
      <c r="G1122" s="24" t="s">
        <v>1625</v>
      </c>
      <c r="H1122" s="24" t="s">
        <v>1626</v>
      </c>
      <c r="I1122" s="24">
        <v>2022</v>
      </c>
      <c r="J1122" s="24" t="s">
        <v>1627</v>
      </c>
      <c r="K1122" s="24" t="s">
        <v>1628</v>
      </c>
      <c r="L1122" s="24">
        <v>51</v>
      </c>
      <c r="M1122" s="24">
        <v>15</v>
      </c>
      <c r="N1122" s="24">
        <v>5</v>
      </c>
      <c r="O1122" s="24">
        <v>255</v>
      </c>
      <c r="P1122" s="24">
        <v>10</v>
      </c>
      <c r="Q1122" s="24">
        <v>765</v>
      </c>
      <c r="R1122" s="24">
        <v>510</v>
      </c>
      <c r="S1122" s="24" t="s">
        <v>1629</v>
      </c>
      <c r="T1122" s="24">
        <v>575</v>
      </c>
      <c r="U1122" s="24" t="s">
        <v>39</v>
      </c>
      <c r="V1122" s="28" t="s">
        <v>1661</v>
      </c>
      <c r="W1122" s="24" t="s">
        <v>46</v>
      </c>
      <c r="X1122" s="24" t="s">
        <v>61</v>
      </c>
    </row>
    <row r="1123" spans="1:24" s="1" customFormat="1" x14ac:dyDescent="0.3">
      <c r="A1123" s="24" t="s">
        <v>1095</v>
      </c>
      <c r="B1123" s="24" t="s">
        <v>63</v>
      </c>
      <c r="C1123" s="24" t="s">
        <v>70</v>
      </c>
      <c r="D1123" s="24" t="s">
        <v>44</v>
      </c>
      <c r="E1123" s="24" t="s">
        <v>59</v>
      </c>
      <c r="F1123" s="25">
        <v>44587</v>
      </c>
      <c r="G1123" s="24" t="s">
        <v>1630</v>
      </c>
      <c r="H1123" s="24" t="s">
        <v>1626</v>
      </c>
      <c r="I1123" s="24">
        <v>2022</v>
      </c>
      <c r="J1123" s="24" t="s">
        <v>1627</v>
      </c>
      <c r="K1123" s="24" t="s">
        <v>1628</v>
      </c>
      <c r="L1123" s="24">
        <v>62</v>
      </c>
      <c r="M1123" s="24">
        <v>15</v>
      </c>
      <c r="N1123" s="24">
        <v>5</v>
      </c>
      <c r="O1123" s="24">
        <v>310</v>
      </c>
      <c r="P1123" s="24">
        <v>10</v>
      </c>
      <c r="Q1123" s="24">
        <v>930</v>
      </c>
      <c r="R1123" s="24">
        <v>620</v>
      </c>
      <c r="S1123" s="24" t="s">
        <v>1629</v>
      </c>
      <c r="T1123" s="24">
        <v>722</v>
      </c>
      <c r="U1123" s="24" t="s">
        <v>39</v>
      </c>
      <c r="V1123" s="28" t="s">
        <v>1660</v>
      </c>
      <c r="W1123" s="24" t="s">
        <v>46</v>
      </c>
      <c r="X1123" s="24" t="s">
        <v>30</v>
      </c>
    </row>
    <row r="1124" spans="1:24" s="1" customFormat="1" x14ac:dyDescent="0.3">
      <c r="A1124" s="24" t="s">
        <v>1096</v>
      </c>
      <c r="B1124" s="24" t="s">
        <v>42</v>
      </c>
      <c r="C1124" s="24" t="s">
        <v>33</v>
      </c>
      <c r="D1124" s="24" t="s">
        <v>26</v>
      </c>
      <c r="E1124" s="24" t="s">
        <v>45</v>
      </c>
      <c r="F1124" s="25">
        <v>44588</v>
      </c>
      <c r="G1124" s="24" t="s">
        <v>1631</v>
      </c>
      <c r="H1124" s="24" t="s">
        <v>1626</v>
      </c>
      <c r="I1124" s="24">
        <v>2022</v>
      </c>
      <c r="J1124" s="24" t="s">
        <v>1627</v>
      </c>
      <c r="K1124" s="24" t="s">
        <v>1628</v>
      </c>
      <c r="L1124" s="24">
        <v>17</v>
      </c>
      <c r="M1124" s="24">
        <v>5</v>
      </c>
      <c r="N1124" s="24">
        <v>2</v>
      </c>
      <c r="O1124" s="24">
        <v>34</v>
      </c>
      <c r="P1124" s="24">
        <v>3</v>
      </c>
      <c r="Q1124" s="24">
        <v>85</v>
      </c>
      <c r="R1124" s="24">
        <v>51</v>
      </c>
      <c r="S1124" s="24" t="s">
        <v>1629</v>
      </c>
      <c r="T1124" s="24">
        <v>299</v>
      </c>
      <c r="U1124" s="24" t="s">
        <v>39</v>
      </c>
      <c r="V1124" s="28" t="s">
        <v>1661</v>
      </c>
      <c r="W1124" s="24" t="s">
        <v>29</v>
      </c>
      <c r="X1124" s="24" t="s">
        <v>30</v>
      </c>
    </row>
    <row r="1125" spans="1:24" s="1" customFormat="1" x14ac:dyDescent="0.3">
      <c r="A1125" s="24" t="s">
        <v>1097</v>
      </c>
      <c r="B1125" s="24" t="s">
        <v>24</v>
      </c>
      <c r="C1125" s="24" t="s">
        <v>52</v>
      </c>
      <c r="D1125" s="24" t="s">
        <v>34</v>
      </c>
      <c r="E1125" s="24" t="s">
        <v>50</v>
      </c>
      <c r="F1125" s="25">
        <v>44589</v>
      </c>
      <c r="G1125" s="24" t="s">
        <v>1632</v>
      </c>
      <c r="H1125" s="24" t="s">
        <v>1626</v>
      </c>
      <c r="I1125" s="24">
        <v>2022</v>
      </c>
      <c r="J1125" s="24" t="s">
        <v>1627</v>
      </c>
      <c r="K1125" s="24" t="s">
        <v>1628</v>
      </c>
      <c r="L1125" s="24">
        <v>88</v>
      </c>
      <c r="M1125" s="24">
        <v>5</v>
      </c>
      <c r="N1125" s="24">
        <v>3</v>
      </c>
      <c r="O1125" s="24">
        <v>264</v>
      </c>
      <c r="P1125" s="24">
        <v>2</v>
      </c>
      <c r="Q1125" s="24">
        <v>440</v>
      </c>
      <c r="R1125" s="24">
        <v>176</v>
      </c>
      <c r="S1125" s="24" t="s">
        <v>1629</v>
      </c>
      <c r="T1125" s="24">
        <v>760</v>
      </c>
      <c r="U1125" s="24" t="s">
        <v>39</v>
      </c>
      <c r="V1125" s="28" t="s">
        <v>1661</v>
      </c>
      <c r="W1125" s="24" t="s">
        <v>46</v>
      </c>
      <c r="X1125" s="24" t="s">
        <v>30</v>
      </c>
    </row>
    <row r="1126" spans="1:24" s="1" customFormat="1" x14ac:dyDescent="0.3">
      <c r="A1126" s="24" t="s">
        <v>1068</v>
      </c>
      <c r="B1126" s="24" t="s">
        <v>63</v>
      </c>
      <c r="C1126" s="24" t="s">
        <v>76</v>
      </c>
      <c r="D1126" s="24" t="s">
        <v>58</v>
      </c>
      <c r="E1126" s="24" t="s">
        <v>50</v>
      </c>
      <c r="F1126" s="25">
        <v>44590</v>
      </c>
      <c r="G1126" s="24" t="s">
        <v>1633</v>
      </c>
      <c r="H1126" s="24" t="s">
        <v>1626</v>
      </c>
      <c r="I1126" s="24">
        <v>2022</v>
      </c>
      <c r="J1126" s="24" t="s">
        <v>1627</v>
      </c>
      <c r="K1126" s="24" t="s">
        <v>1634</v>
      </c>
      <c r="L1126" s="24">
        <v>68</v>
      </c>
      <c r="M1126" s="24">
        <v>10</v>
      </c>
      <c r="N1126" s="24">
        <v>4</v>
      </c>
      <c r="O1126" s="24">
        <v>272</v>
      </c>
      <c r="P1126" s="24">
        <v>6</v>
      </c>
      <c r="Q1126" s="24">
        <v>680</v>
      </c>
      <c r="R1126" s="24">
        <v>408</v>
      </c>
      <c r="S1126" s="24" t="s">
        <v>1629</v>
      </c>
      <c r="T1126" s="24">
        <v>839</v>
      </c>
      <c r="U1126" s="24" t="s">
        <v>39</v>
      </c>
      <c r="V1126" s="28" t="s">
        <v>1660</v>
      </c>
      <c r="W1126" s="24" t="s">
        <v>46</v>
      </c>
      <c r="X1126" s="24" t="s">
        <v>47</v>
      </c>
    </row>
    <row r="1127" spans="1:24" s="1" customFormat="1" x14ac:dyDescent="0.3">
      <c r="A1127" s="24" t="s">
        <v>1098</v>
      </c>
      <c r="B1127" s="24" t="s">
        <v>42</v>
      </c>
      <c r="C1127" s="24" t="s">
        <v>52</v>
      </c>
      <c r="D1127" s="24" t="s">
        <v>49</v>
      </c>
      <c r="E1127" s="24" t="s">
        <v>45</v>
      </c>
      <c r="F1127" s="25">
        <v>44591</v>
      </c>
      <c r="G1127" s="24" t="s">
        <v>1635</v>
      </c>
      <c r="H1127" s="24" t="s">
        <v>1626</v>
      </c>
      <c r="I1127" s="24">
        <v>2022</v>
      </c>
      <c r="J1127" s="24" t="s">
        <v>1627</v>
      </c>
      <c r="K1127" s="24" t="s">
        <v>1634</v>
      </c>
      <c r="L1127" s="24">
        <v>55</v>
      </c>
      <c r="M1127" s="24">
        <v>40</v>
      </c>
      <c r="N1127" s="24">
        <v>7</v>
      </c>
      <c r="O1127" s="24">
        <v>385</v>
      </c>
      <c r="P1127" s="24">
        <v>33</v>
      </c>
      <c r="Q1127" s="24">
        <v>2200</v>
      </c>
      <c r="R1127" s="24">
        <v>1815</v>
      </c>
      <c r="S1127" s="24" t="s">
        <v>1629</v>
      </c>
      <c r="T1127" s="24">
        <v>890</v>
      </c>
      <c r="U1127" s="24" t="s">
        <v>39</v>
      </c>
      <c r="V1127" s="28" t="s">
        <v>1660</v>
      </c>
      <c r="W1127" s="24" t="s">
        <v>29</v>
      </c>
      <c r="X1127" s="24" t="s">
        <v>30</v>
      </c>
    </row>
    <row r="1128" spans="1:24" s="1" customFormat="1" x14ac:dyDescent="0.3">
      <c r="A1128" s="24" t="s">
        <v>938</v>
      </c>
      <c r="B1128" s="24" t="s">
        <v>24</v>
      </c>
      <c r="C1128" s="24" t="s">
        <v>25</v>
      </c>
      <c r="D1128" s="24" t="s">
        <v>37</v>
      </c>
      <c r="E1128" s="24" t="s">
        <v>38</v>
      </c>
      <c r="F1128" s="25">
        <v>44592</v>
      </c>
      <c r="G1128" s="24" t="s">
        <v>1636</v>
      </c>
      <c r="H1128" s="24" t="s">
        <v>1626</v>
      </c>
      <c r="I1128" s="24">
        <v>2022</v>
      </c>
      <c r="J1128" s="24" t="s">
        <v>1627</v>
      </c>
      <c r="K1128" s="24" t="s">
        <v>1628</v>
      </c>
      <c r="L1128" s="24">
        <v>55</v>
      </c>
      <c r="M1128" s="24">
        <v>5</v>
      </c>
      <c r="N1128" s="24">
        <v>2</v>
      </c>
      <c r="O1128" s="24">
        <v>110</v>
      </c>
      <c r="P1128" s="24">
        <v>3</v>
      </c>
      <c r="Q1128" s="24">
        <v>275</v>
      </c>
      <c r="R1128" s="24">
        <v>165</v>
      </c>
      <c r="S1128" s="24" t="s">
        <v>1629</v>
      </c>
      <c r="T1128" s="24">
        <v>758</v>
      </c>
      <c r="U1128" s="24" t="s">
        <v>28</v>
      </c>
      <c r="V1128" s="28" t="s">
        <v>1661</v>
      </c>
      <c r="W1128" s="24" t="s">
        <v>29</v>
      </c>
      <c r="X1128" s="24" t="s">
        <v>61</v>
      </c>
    </row>
    <row r="1129" spans="1:24" s="1" customFormat="1" x14ac:dyDescent="0.3">
      <c r="A1129" s="24" t="s">
        <v>1099</v>
      </c>
      <c r="B1129" s="24" t="s">
        <v>63</v>
      </c>
      <c r="C1129" s="24" t="s">
        <v>43</v>
      </c>
      <c r="D1129" s="24" t="s">
        <v>26</v>
      </c>
      <c r="E1129" s="24" t="s">
        <v>27</v>
      </c>
      <c r="F1129" s="25">
        <v>44593</v>
      </c>
      <c r="G1129" s="24" t="s">
        <v>1625</v>
      </c>
      <c r="H1129" s="24" t="s">
        <v>1637</v>
      </c>
      <c r="I1129" s="24">
        <v>2022</v>
      </c>
      <c r="J1129" s="24" t="s">
        <v>1627</v>
      </c>
      <c r="K1129" s="24" t="s">
        <v>1628</v>
      </c>
      <c r="L1129" s="24">
        <v>51</v>
      </c>
      <c r="M1129" s="24">
        <v>5</v>
      </c>
      <c r="N1129" s="24">
        <v>2</v>
      </c>
      <c r="O1129" s="24">
        <v>102</v>
      </c>
      <c r="P1129" s="24">
        <v>3</v>
      </c>
      <c r="Q1129" s="24">
        <v>255</v>
      </c>
      <c r="R1129" s="24">
        <v>153</v>
      </c>
      <c r="S1129" s="24" t="s">
        <v>1629</v>
      </c>
      <c r="T1129" s="24">
        <v>567</v>
      </c>
      <c r="U1129" s="24" t="s">
        <v>28</v>
      </c>
      <c r="V1129" s="28" t="s">
        <v>1661</v>
      </c>
      <c r="W1129" s="24" t="s">
        <v>40</v>
      </c>
      <c r="X1129" s="24" t="s">
        <v>47</v>
      </c>
    </row>
    <row r="1130" spans="1:24" s="1" customFormat="1" x14ac:dyDescent="0.3">
      <c r="A1130" s="24" t="s">
        <v>1100</v>
      </c>
      <c r="B1130" s="24" t="s">
        <v>42</v>
      </c>
      <c r="C1130" s="24" t="s">
        <v>76</v>
      </c>
      <c r="D1130" s="24" t="s">
        <v>44</v>
      </c>
      <c r="E1130" s="24" t="s">
        <v>55</v>
      </c>
      <c r="F1130" s="25">
        <v>44594</v>
      </c>
      <c r="G1130" s="24" t="s">
        <v>1630</v>
      </c>
      <c r="H1130" s="24" t="s">
        <v>1637</v>
      </c>
      <c r="I1130" s="24">
        <v>2022</v>
      </c>
      <c r="J1130" s="24" t="s">
        <v>1627</v>
      </c>
      <c r="K1130" s="24" t="s">
        <v>1628</v>
      </c>
      <c r="L1130" s="24">
        <v>92</v>
      </c>
      <c r="M1130" s="24">
        <v>15</v>
      </c>
      <c r="N1130" s="24">
        <v>5</v>
      </c>
      <c r="O1130" s="24">
        <v>460</v>
      </c>
      <c r="P1130" s="24">
        <v>10</v>
      </c>
      <c r="Q1130" s="24">
        <v>1380</v>
      </c>
      <c r="R1130" s="24">
        <v>920</v>
      </c>
      <c r="S1130" s="24" t="s">
        <v>1629</v>
      </c>
      <c r="T1130" s="24">
        <v>104</v>
      </c>
      <c r="U1130" s="24" t="s">
        <v>39</v>
      </c>
      <c r="V1130" s="28" t="s">
        <v>1660</v>
      </c>
      <c r="W1130" s="24" t="s">
        <v>29</v>
      </c>
      <c r="X1130" s="24" t="s">
        <v>61</v>
      </c>
    </row>
    <row r="1131" spans="1:24" s="1" customFormat="1" x14ac:dyDescent="0.3">
      <c r="A1131" s="24" t="s">
        <v>1101</v>
      </c>
      <c r="B1131" s="24" t="s">
        <v>32</v>
      </c>
      <c r="C1131" s="24" t="s">
        <v>25</v>
      </c>
      <c r="D1131" s="24" t="s">
        <v>44</v>
      </c>
      <c r="E1131" s="24" t="s">
        <v>50</v>
      </c>
      <c r="F1131" s="25">
        <v>44595</v>
      </c>
      <c r="G1131" s="24" t="s">
        <v>1631</v>
      </c>
      <c r="H1131" s="24" t="s">
        <v>1637</v>
      </c>
      <c r="I1131" s="24">
        <v>2022</v>
      </c>
      <c r="J1131" s="24" t="s">
        <v>1627</v>
      </c>
      <c r="K1131" s="24" t="s">
        <v>1628</v>
      </c>
      <c r="L1131" s="24">
        <v>47</v>
      </c>
      <c r="M1131" s="24">
        <v>15</v>
      </c>
      <c r="N1131" s="24">
        <v>5</v>
      </c>
      <c r="O1131" s="24">
        <v>235</v>
      </c>
      <c r="P1131" s="24">
        <v>10</v>
      </c>
      <c r="Q1131" s="24">
        <v>705</v>
      </c>
      <c r="R1131" s="24">
        <v>470</v>
      </c>
      <c r="S1131" s="24" t="s">
        <v>1629</v>
      </c>
      <c r="T1131" s="24">
        <v>779</v>
      </c>
      <c r="U1131" s="24" t="s">
        <v>28</v>
      </c>
      <c r="V1131" s="28" t="s">
        <v>1660</v>
      </c>
      <c r="W1131" s="24" t="s">
        <v>68</v>
      </c>
      <c r="X1131" s="24" t="s">
        <v>47</v>
      </c>
    </row>
    <row r="1132" spans="1:24" s="1" customFormat="1" x14ac:dyDescent="0.3">
      <c r="A1132" s="24" t="s">
        <v>1102</v>
      </c>
      <c r="B1132" s="24" t="s">
        <v>42</v>
      </c>
      <c r="C1132" s="24" t="s">
        <v>25</v>
      </c>
      <c r="D1132" s="24" t="s">
        <v>66</v>
      </c>
      <c r="E1132" s="24" t="s">
        <v>38</v>
      </c>
      <c r="F1132" s="25">
        <v>44596</v>
      </c>
      <c r="G1132" s="24" t="s">
        <v>1632</v>
      </c>
      <c r="H1132" s="24" t="s">
        <v>1637</v>
      </c>
      <c r="I1132" s="24">
        <v>2022</v>
      </c>
      <c r="J1132" s="24" t="s">
        <v>1627</v>
      </c>
      <c r="K1132" s="24" t="s">
        <v>1628</v>
      </c>
      <c r="L1132" s="24">
        <v>67</v>
      </c>
      <c r="M1132" s="24">
        <v>25</v>
      </c>
      <c r="N1132" s="24">
        <v>10</v>
      </c>
      <c r="O1132" s="24">
        <v>670</v>
      </c>
      <c r="P1132" s="24">
        <v>15</v>
      </c>
      <c r="Q1132" s="24">
        <v>1675</v>
      </c>
      <c r="R1132" s="24">
        <v>1005</v>
      </c>
      <c r="S1132" s="24" t="s">
        <v>1629</v>
      </c>
      <c r="T1132" s="24">
        <v>41</v>
      </c>
      <c r="U1132" s="24" t="s">
        <v>28</v>
      </c>
      <c r="V1132" s="28" t="s">
        <v>1661</v>
      </c>
      <c r="W1132" s="24" t="s">
        <v>29</v>
      </c>
      <c r="X1132" s="24" t="s">
        <v>61</v>
      </c>
    </row>
    <row r="1133" spans="1:24" s="1" customFormat="1" x14ac:dyDescent="0.3">
      <c r="A1133" s="24" t="s">
        <v>1103</v>
      </c>
      <c r="B1133" s="24" t="s">
        <v>24</v>
      </c>
      <c r="C1133" s="24" t="s">
        <v>54</v>
      </c>
      <c r="D1133" s="24" t="s">
        <v>49</v>
      </c>
      <c r="E1133" s="24" t="s">
        <v>27</v>
      </c>
      <c r="F1133" s="25">
        <v>44597</v>
      </c>
      <c r="G1133" s="24" t="s">
        <v>1633</v>
      </c>
      <c r="H1133" s="24" t="s">
        <v>1637</v>
      </c>
      <c r="I1133" s="24">
        <v>2022</v>
      </c>
      <c r="J1133" s="24" t="s">
        <v>1627</v>
      </c>
      <c r="K1133" s="24" t="s">
        <v>1634</v>
      </c>
      <c r="L1133" s="24">
        <v>60</v>
      </c>
      <c r="M1133" s="24">
        <v>40</v>
      </c>
      <c r="N1133" s="24">
        <v>7</v>
      </c>
      <c r="O1133" s="24">
        <v>420</v>
      </c>
      <c r="P1133" s="24">
        <v>33</v>
      </c>
      <c r="Q1133" s="24">
        <v>2400</v>
      </c>
      <c r="R1133" s="24">
        <v>1980</v>
      </c>
      <c r="S1133" s="24" t="s">
        <v>1629</v>
      </c>
      <c r="T1133" s="24">
        <v>814</v>
      </c>
      <c r="U1133" s="24" t="s">
        <v>39</v>
      </c>
      <c r="V1133" s="28" t="s">
        <v>1661</v>
      </c>
      <c r="W1133" s="24" t="s">
        <v>46</v>
      </c>
      <c r="X1133" s="24" t="s">
        <v>47</v>
      </c>
    </row>
    <row r="1134" spans="1:24" s="1" customFormat="1" x14ac:dyDescent="0.3">
      <c r="A1134" s="24" t="s">
        <v>1104</v>
      </c>
      <c r="B1134" s="24" t="s">
        <v>24</v>
      </c>
      <c r="C1134" s="24" t="s">
        <v>25</v>
      </c>
      <c r="D1134" s="24" t="s">
        <v>37</v>
      </c>
      <c r="E1134" s="24" t="s">
        <v>45</v>
      </c>
      <c r="F1134" s="25">
        <v>44598</v>
      </c>
      <c r="G1134" s="24" t="s">
        <v>1635</v>
      </c>
      <c r="H1134" s="24" t="s">
        <v>1637</v>
      </c>
      <c r="I1134" s="24">
        <v>2022</v>
      </c>
      <c r="J1134" s="24" t="s">
        <v>1627</v>
      </c>
      <c r="K1134" s="24" t="s">
        <v>1634</v>
      </c>
      <c r="L1134" s="24">
        <v>30</v>
      </c>
      <c r="M1134" s="24">
        <v>5</v>
      </c>
      <c r="N1134" s="24">
        <v>2</v>
      </c>
      <c r="O1134" s="24">
        <v>60</v>
      </c>
      <c r="P1134" s="24">
        <v>3</v>
      </c>
      <c r="Q1134" s="24">
        <v>150</v>
      </c>
      <c r="R1134" s="24">
        <v>90</v>
      </c>
      <c r="S1134" s="24" t="s">
        <v>1629</v>
      </c>
      <c r="T1134" s="24">
        <v>131</v>
      </c>
      <c r="U1134" s="24" t="s">
        <v>28</v>
      </c>
      <c r="V1134" s="28" t="s">
        <v>1661</v>
      </c>
      <c r="W1134" s="24" t="s">
        <v>29</v>
      </c>
      <c r="X1134" s="24" t="s">
        <v>30</v>
      </c>
    </row>
    <row r="1135" spans="1:24" s="1" customFormat="1" x14ac:dyDescent="0.3">
      <c r="A1135" s="24" t="s">
        <v>94</v>
      </c>
      <c r="B1135" s="24" t="s">
        <v>42</v>
      </c>
      <c r="C1135" s="24" t="s">
        <v>70</v>
      </c>
      <c r="D1135" s="24" t="s">
        <v>44</v>
      </c>
      <c r="E1135" s="24" t="s">
        <v>55</v>
      </c>
      <c r="F1135" s="25">
        <v>44599</v>
      </c>
      <c r="G1135" s="24" t="s">
        <v>1636</v>
      </c>
      <c r="H1135" s="24" t="s">
        <v>1637</v>
      </c>
      <c r="I1135" s="24">
        <v>2022</v>
      </c>
      <c r="J1135" s="24" t="s">
        <v>1627</v>
      </c>
      <c r="K1135" s="24" t="s">
        <v>1628</v>
      </c>
      <c r="L1135" s="24">
        <v>34</v>
      </c>
      <c r="M1135" s="24">
        <v>15</v>
      </c>
      <c r="N1135" s="24">
        <v>5</v>
      </c>
      <c r="O1135" s="24">
        <v>170</v>
      </c>
      <c r="P1135" s="24">
        <v>10</v>
      </c>
      <c r="Q1135" s="24">
        <v>510</v>
      </c>
      <c r="R1135" s="24">
        <v>340</v>
      </c>
      <c r="S1135" s="24" t="s">
        <v>1629</v>
      </c>
      <c r="T1135" s="24">
        <v>888</v>
      </c>
      <c r="U1135" s="24" t="s">
        <v>28</v>
      </c>
      <c r="V1135" s="28" t="s">
        <v>1660</v>
      </c>
      <c r="W1135" s="24" t="s">
        <v>46</v>
      </c>
      <c r="X1135" s="24" t="s">
        <v>61</v>
      </c>
    </row>
    <row r="1136" spans="1:24" s="1" customFormat="1" x14ac:dyDescent="0.3">
      <c r="A1136" s="24" t="s">
        <v>1105</v>
      </c>
      <c r="B1136" s="24" t="s">
        <v>42</v>
      </c>
      <c r="C1136" s="24" t="s">
        <v>76</v>
      </c>
      <c r="D1136" s="24" t="s">
        <v>66</v>
      </c>
      <c r="E1136" s="24" t="s">
        <v>59</v>
      </c>
      <c r="F1136" s="25">
        <v>44600</v>
      </c>
      <c r="G1136" s="24" t="s">
        <v>1625</v>
      </c>
      <c r="H1136" s="24" t="s">
        <v>1637</v>
      </c>
      <c r="I1136" s="24">
        <v>2022</v>
      </c>
      <c r="J1136" s="24" t="s">
        <v>1627</v>
      </c>
      <c r="K1136" s="24" t="s">
        <v>1628</v>
      </c>
      <c r="L1136" s="24">
        <v>53</v>
      </c>
      <c r="M1136" s="24">
        <v>25</v>
      </c>
      <c r="N1136" s="24">
        <v>10</v>
      </c>
      <c r="O1136" s="24">
        <v>530</v>
      </c>
      <c r="P1136" s="24">
        <v>15</v>
      </c>
      <c r="Q1136" s="24">
        <v>1325</v>
      </c>
      <c r="R1136" s="24">
        <v>795</v>
      </c>
      <c r="S1136" s="24" t="s">
        <v>1629</v>
      </c>
      <c r="T1136" s="24">
        <v>806</v>
      </c>
      <c r="U1136" s="24" t="s">
        <v>28</v>
      </c>
      <c r="V1136" s="28" t="s">
        <v>1660</v>
      </c>
      <c r="W1136" s="24" t="s">
        <v>29</v>
      </c>
      <c r="X1136" s="24" t="s">
        <v>30</v>
      </c>
    </row>
    <row r="1137" spans="1:24" s="1" customFormat="1" x14ac:dyDescent="0.3">
      <c r="A1137" s="24" t="s">
        <v>1106</v>
      </c>
      <c r="B1137" s="24" t="s">
        <v>63</v>
      </c>
      <c r="C1137" s="24" t="s">
        <v>54</v>
      </c>
      <c r="D1137" s="24" t="s">
        <v>26</v>
      </c>
      <c r="E1137" s="24" t="s">
        <v>55</v>
      </c>
      <c r="F1137" s="25">
        <v>44601</v>
      </c>
      <c r="G1137" s="24" t="s">
        <v>1630</v>
      </c>
      <c r="H1137" s="24" t="s">
        <v>1637</v>
      </c>
      <c r="I1137" s="24">
        <v>2022</v>
      </c>
      <c r="J1137" s="24" t="s">
        <v>1627</v>
      </c>
      <c r="K1137" s="24" t="s">
        <v>1628</v>
      </c>
      <c r="L1137" s="24">
        <v>25</v>
      </c>
      <c r="M1137" s="24">
        <v>5</v>
      </c>
      <c r="N1137" s="24">
        <v>2</v>
      </c>
      <c r="O1137" s="24">
        <v>50</v>
      </c>
      <c r="P1137" s="24">
        <v>3</v>
      </c>
      <c r="Q1137" s="24">
        <v>125</v>
      </c>
      <c r="R1137" s="24">
        <v>75</v>
      </c>
      <c r="S1137" s="24" t="s">
        <v>1629</v>
      </c>
      <c r="T1137" s="24">
        <v>753</v>
      </c>
      <c r="U1137" s="24" t="s">
        <v>28</v>
      </c>
      <c r="V1137" s="28" t="s">
        <v>1660</v>
      </c>
      <c r="W1137" s="24" t="s">
        <v>68</v>
      </c>
      <c r="X1137" s="24" t="s">
        <v>47</v>
      </c>
    </row>
    <row r="1138" spans="1:24" s="1" customFormat="1" x14ac:dyDescent="0.3">
      <c r="A1138" s="24" t="s">
        <v>1107</v>
      </c>
      <c r="B1138" s="24" t="s">
        <v>42</v>
      </c>
      <c r="C1138" s="24" t="s">
        <v>70</v>
      </c>
      <c r="D1138" s="24" t="s">
        <v>37</v>
      </c>
      <c r="E1138" s="24" t="s">
        <v>55</v>
      </c>
      <c r="F1138" s="25">
        <v>44602</v>
      </c>
      <c r="G1138" s="24" t="s">
        <v>1631</v>
      </c>
      <c r="H1138" s="24" t="s">
        <v>1637</v>
      </c>
      <c r="I1138" s="24">
        <v>2022</v>
      </c>
      <c r="J1138" s="24" t="s">
        <v>1627</v>
      </c>
      <c r="K1138" s="24" t="s">
        <v>1628</v>
      </c>
      <c r="L1138" s="24">
        <v>24</v>
      </c>
      <c r="M1138" s="24">
        <v>5</v>
      </c>
      <c r="N1138" s="24">
        <v>2</v>
      </c>
      <c r="O1138" s="24">
        <v>48</v>
      </c>
      <c r="P1138" s="24">
        <v>3</v>
      </c>
      <c r="Q1138" s="24">
        <v>120</v>
      </c>
      <c r="R1138" s="24">
        <v>72</v>
      </c>
      <c r="S1138" s="24" t="s">
        <v>1629</v>
      </c>
      <c r="T1138" s="24">
        <v>397</v>
      </c>
      <c r="U1138" s="24" t="s">
        <v>39</v>
      </c>
      <c r="V1138" s="28" t="s">
        <v>1660</v>
      </c>
      <c r="W1138" s="24" t="s">
        <v>68</v>
      </c>
      <c r="X1138" s="24" t="s">
        <v>61</v>
      </c>
    </row>
    <row r="1139" spans="1:24" s="1" customFormat="1" x14ac:dyDescent="0.3">
      <c r="A1139" s="24" t="s">
        <v>1108</v>
      </c>
      <c r="B1139" s="24" t="s">
        <v>42</v>
      </c>
      <c r="C1139" s="24" t="s">
        <v>54</v>
      </c>
      <c r="D1139" s="24" t="s">
        <v>44</v>
      </c>
      <c r="E1139" s="24" t="s">
        <v>38</v>
      </c>
      <c r="F1139" s="25">
        <v>44603</v>
      </c>
      <c r="G1139" s="24" t="s">
        <v>1632</v>
      </c>
      <c r="H1139" s="24" t="s">
        <v>1637</v>
      </c>
      <c r="I1139" s="24">
        <v>2022</v>
      </c>
      <c r="J1139" s="24" t="s">
        <v>1627</v>
      </c>
      <c r="K1139" s="24" t="s">
        <v>1628</v>
      </c>
      <c r="L1139" s="24">
        <v>40</v>
      </c>
      <c r="M1139" s="24">
        <v>15</v>
      </c>
      <c r="N1139" s="24">
        <v>5</v>
      </c>
      <c r="O1139" s="24">
        <v>200</v>
      </c>
      <c r="P1139" s="24">
        <v>10</v>
      </c>
      <c r="Q1139" s="24">
        <v>600</v>
      </c>
      <c r="R1139" s="24">
        <v>400</v>
      </c>
      <c r="S1139" s="24" t="s">
        <v>1629</v>
      </c>
      <c r="T1139" s="24">
        <v>664</v>
      </c>
      <c r="U1139" s="24" t="s">
        <v>28</v>
      </c>
      <c r="V1139" s="28" t="s">
        <v>1660</v>
      </c>
      <c r="W1139" s="24" t="s">
        <v>29</v>
      </c>
      <c r="X1139" s="24" t="s">
        <v>30</v>
      </c>
    </row>
    <row r="1140" spans="1:24" s="1" customFormat="1" x14ac:dyDescent="0.3">
      <c r="A1140" s="24" t="s">
        <v>1109</v>
      </c>
      <c r="B1140" s="24" t="s">
        <v>42</v>
      </c>
      <c r="C1140" s="24" t="s">
        <v>76</v>
      </c>
      <c r="D1140" s="24" t="s">
        <v>58</v>
      </c>
      <c r="E1140" s="24" t="s">
        <v>59</v>
      </c>
      <c r="F1140" s="25">
        <v>44604</v>
      </c>
      <c r="G1140" s="24" t="s">
        <v>1633</v>
      </c>
      <c r="H1140" s="24" t="s">
        <v>1637</v>
      </c>
      <c r="I1140" s="24">
        <v>2022</v>
      </c>
      <c r="J1140" s="24" t="s">
        <v>1627</v>
      </c>
      <c r="K1140" s="24" t="s">
        <v>1634</v>
      </c>
      <c r="L1140" s="24">
        <v>51</v>
      </c>
      <c r="M1140" s="24">
        <v>10</v>
      </c>
      <c r="N1140" s="24">
        <v>4</v>
      </c>
      <c r="O1140" s="24">
        <v>204</v>
      </c>
      <c r="P1140" s="24">
        <v>6</v>
      </c>
      <c r="Q1140" s="24">
        <v>510</v>
      </c>
      <c r="R1140" s="24">
        <v>306</v>
      </c>
      <c r="S1140" s="24" t="s">
        <v>1629</v>
      </c>
      <c r="T1140" s="24">
        <v>844</v>
      </c>
      <c r="U1140" s="24" t="s">
        <v>39</v>
      </c>
      <c r="V1140" s="28" t="s">
        <v>1660</v>
      </c>
      <c r="W1140" s="24" t="s">
        <v>46</v>
      </c>
      <c r="X1140" s="24" t="s">
        <v>47</v>
      </c>
    </row>
    <row r="1141" spans="1:24" s="1" customFormat="1" x14ac:dyDescent="0.3">
      <c r="A1141" s="24" t="s">
        <v>1110</v>
      </c>
      <c r="B1141" s="24" t="s">
        <v>42</v>
      </c>
      <c r="C1141" s="24" t="s">
        <v>52</v>
      </c>
      <c r="D1141" s="24" t="s">
        <v>37</v>
      </c>
      <c r="E1141" s="24" t="s">
        <v>59</v>
      </c>
      <c r="F1141" s="25">
        <v>44605</v>
      </c>
      <c r="G1141" s="24" t="s">
        <v>1635</v>
      </c>
      <c r="H1141" s="24" t="s">
        <v>1637</v>
      </c>
      <c r="I1141" s="24">
        <v>2022</v>
      </c>
      <c r="J1141" s="24" t="s">
        <v>1627</v>
      </c>
      <c r="K1141" s="24" t="s">
        <v>1634</v>
      </c>
      <c r="L1141" s="24">
        <v>87</v>
      </c>
      <c r="M1141" s="24">
        <v>5</v>
      </c>
      <c r="N1141" s="24">
        <v>2</v>
      </c>
      <c r="O1141" s="24">
        <v>174</v>
      </c>
      <c r="P1141" s="24">
        <v>3</v>
      </c>
      <c r="Q1141" s="24">
        <v>435</v>
      </c>
      <c r="R1141" s="24">
        <v>261</v>
      </c>
      <c r="S1141" s="24" t="s">
        <v>1629</v>
      </c>
      <c r="T1141" s="24">
        <v>795</v>
      </c>
      <c r="U1141" s="24" t="s">
        <v>28</v>
      </c>
      <c r="V1141" s="28" t="s">
        <v>1660</v>
      </c>
      <c r="W1141" s="24" t="s">
        <v>40</v>
      </c>
      <c r="X1141" s="24" t="s">
        <v>47</v>
      </c>
    </row>
    <row r="1142" spans="1:24" s="1" customFormat="1" x14ac:dyDescent="0.3">
      <c r="A1142" s="24" t="s">
        <v>1082</v>
      </c>
      <c r="B1142" s="24" t="s">
        <v>63</v>
      </c>
      <c r="C1142" s="24" t="s">
        <v>33</v>
      </c>
      <c r="D1142" s="24" t="s">
        <v>34</v>
      </c>
      <c r="E1142" s="24" t="s">
        <v>50</v>
      </c>
      <c r="F1142" s="25">
        <v>44606</v>
      </c>
      <c r="G1142" s="24" t="s">
        <v>1636</v>
      </c>
      <c r="H1142" s="24" t="s">
        <v>1637</v>
      </c>
      <c r="I1142" s="24">
        <v>2022</v>
      </c>
      <c r="J1142" s="24" t="s">
        <v>1627</v>
      </c>
      <c r="K1142" s="24" t="s">
        <v>1628</v>
      </c>
      <c r="L1142" s="24">
        <v>77</v>
      </c>
      <c r="M1142" s="24">
        <v>5</v>
      </c>
      <c r="N1142" s="24">
        <v>3</v>
      </c>
      <c r="O1142" s="24">
        <v>231</v>
      </c>
      <c r="P1142" s="24">
        <v>2</v>
      </c>
      <c r="Q1142" s="24">
        <v>385</v>
      </c>
      <c r="R1142" s="24">
        <v>154</v>
      </c>
      <c r="S1142" s="24" t="s">
        <v>1629</v>
      </c>
      <c r="T1142" s="24">
        <v>638</v>
      </c>
      <c r="U1142" s="24" t="s">
        <v>28</v>
      </c>
      <c r="V1142" s="28" t="s">
        <v>1661</v>
      </c>
      <c r="W1142" s="24" t="s">
        <v>46</v>
      </c>
      <c r="X1142" s="24" t="s">
        <v>30</v>
      </c>
    </row>
    <row r="1143" spans="1:24" s="1" customFormat="1" x14ac:dyDescent="0.3">
      <c r="A1143" s="24" t="s">
        <v>242</v>
      </c>
      <c r="B1143" s="24" t="s">
        <v>42</v>
      </c>
      <c r="C1143" s="24" t="s">
        <v>33</v>
      </c>
      <c r="D1143" s="24" t="s">
        <v>44</v>
      </c>
      <c r="E1143" s="24" t="s">
        <v>38</v>
      </c>
      <c r="F1143" s="25">
        <v>44607</v>
      </c>
      <c r="G1143" s="24" t="s">
        <v>1625</v>
      </c>
      <c r="H1143" s="24" t="s">
        <v>1637</v>
      </c>
      <c r="I1143" s="24">
        <v>2022</v>
      </c>
      <c r="J1143" s="24" t="s">
        <v>1627</v>
      </c>
      <c r="K1143" s="24" t="s">
        <v>1628</v>
      </c>
      <c r="L1143" s="24">
        <v>21</v>
      </c>
      <c r="M1143" s="24">
        <v>15</v>
      </c>
      <c r="N1143" s="24">
        <v>5</v>
      </c>
      <c r="O1143" s="24">
        <v>105</v>
      </c>
      <c r="P1143" s="24">
        <v>10</v>
      </c>
      <c r="Q1143" s="24">
        <v>315</v>
      </c>
      <c r="R1143" s="24">
        <v>210</v>
      </c>
      <c r="S1143" s="24" t="s">
        <v>1629</v>
      </c>
      <c r="T1143" s="24">
        <v>362</v>
      </c>
      <c r="U1143" s="24" t="s">
        <v>39</v>
      </c>
      <c r="V1143" s="28" t="s">
        <v>1661</v>
      </c>
      <c r="W1143" s="24" t="s">
        <v>29</v>
      </c>
      <c r="X1143" s="24" t="s">
        <v>47</v>
      </c>
    </row>
    <row r="1144" spans="1:24" s="1" customFormat="1" x14ac:dyDescent="0.3">
      <c r="A1144" s="24" t="s">
        <v>1111</v>
      </c>
      <c r="B1144" s="24" t="s">
        <v>24</v>
      </c>
      <c r="C1144" s="24" t="s">
        <v>52</v>
      </c>
      <c r="D1144" s="24" t="s">
        <v>26</v>
      </c>
      <c r="E1144" s="24" t="s">
        <v>55</v>
      </c>
      <c r="F1144" s="25">
        <v>44608</v>
      </c>
      <c r="G1144" s="24" t="s">
        <v>1630</v>
      </c>
      <c r="H1144" s="24" t="s">
        <v>1637</v>
      </c>
      <c r="I1144" s="24">
        <v>2022</v>
      </c>
      <c r="J1144" s="24" t="s">
        <v>1627</v>
      </c>
      <c r="K1144" s="24" t="s">
        <v>1628</v>
      </c>
      <c r="L1144" s="24">
        <v>53</v>
      </c>
      <c r="M1144" s="24">
        <v>5</v>
      </c>
      <c r="N1144" s="24">
        <v>2</v>
      </c>
      <c r="O1144" s="24">
        <v>106</v>
      </c>
      <c r="P1144" s="24">
        <v>3</v>
      </c>
      <c r="Q1144" s="24">
        <v>265</v>
      </c>
      <c r="R1144" s="24">
        <v>159</v>
      </c>
      <c r="S1144" s="24" t="s">
        <v>1629</v>
      </c>
      <c r="T1144" s="24">
        <v>683</v>
      </c>
      <c r="U1144" s="24" t="s">
        <v>39</v>
      </c>
      <c r="V1144" s="28" t="s">
        <v>1661</v>
      </c>
      <c r="W1144" s="24" t="s">
        <v>40</v>
      </c>
      <c r="X1144" s="24" t="s">
        <v>30</v>
      </c>
    </row>
    <row r="1145" spans="1:24" s="1" customFormat="1" x14ac:dyDescent="0.3">
      <c r="A1145" s="24" t="s">
        <v>654</v>
      </c>
      <c r="B1145" s="24" t="s">
        <v>32</v>
      </c>
      <c r="C1145" s="24" t="s">
        <v>52</v>
      </c>
      <c r="D1145" s="24" t="s">
        <v>49</v>
      </c>
      <c r="E1145" s="24" t="s">
        <v>55</v>
      </c>
      <c r="F1145" s="25">
        <v>44609</v>
      </c>
      <c r="G1145" s="24" t="s">
        <v>1631</v>
      </c>
      <c r="H1145" s="24" t="s">
        <v>1637</v>
      </c>
      <c r="I1145" s="24">
        <v>2022</v>
      </c>
      <c r="J1145" s="24" t="s">
        <v>1627</v>
      </c>
      <c r="K1145" s="24" t="s">
        <v>1628</v>
      </c>
      <c r="L1145" s="24">
        <v>97</v>
      </c>
      <c r="M1145" s="24">
        <v>40</v>
      </c>
      <c r="N1145" s="24">
        <v>7</v>
      </c>
      <c r="O1145" s="24">
        <v>679</v>
      </c>
      <c r="P1145" s="24">
        <v>33</v>
      </c>
      <c r="Q1145" s="24">
        <v>3880</v>
      </c>
      <c r="R1145" s="24">
        <v>3201</v>
      </c>
      <c r="S1145" s="24" t="s">
        <v>1629</v>
      </c>
      <c r="T1145" s="24">
        <v>962</v>
      </c>
      <c r="U1145" s="24" t="s">
        <v>28</v>
      </c>
      <c r="V1145" s="28" t="s">
        <v>1661</v>
      </c>
      <c r="W1145" s="24" t="s">
        <v>40</v>
      </c>
      <c r="X1145" s="24" t="s">
        <v>61</v>
      </c>
    </row>
    <row r="1146" spans="1:24" s="1" customFormat="1" x14ac:dyDescent="0.3">
      <c r="A1146" s="24" t="s">
        <v>89</v>
      </c>
      <c r="B1146" s="24" t="s">
        <v>42</v>
      </c>
      <c r="C1146" s="24" t="s">
        <v>36</v>
      </c>
      <c r="D1146" s="24" t="s">
        <v>49</v>
      </c>
      <c r="E1146" s="24" t="s">
        <v>38</v>
      </c>
      <c r="F1146" s="25">
        <v>44610</v>
      </c>
      <c r="G1146" s="24" t="s">
        <v>1632</v>
      </c>
      <c r="H1146" s="24" t="s">
        <v>1637</v>
      </c>
      <c r="I1146" s="24">
        <v>2022</v>
      </c>
      <c r="J1146" s="24" t="s">
        <v>1627</v>
      </c>
      <c r="K1146" s="24" t="s">
        <v>1628</v>
      </c>
      <c r="L1146" s="24">
        <v>58</v>
      </c>
      <c r="M1146" s="24">
        <v>40</v>
      </c>
      <c r="N1146" s="24">
        <v>7</v>
      </c>
      <c r="O1146" s="24">
        <v>406</v>
      </c>
      <c r="P1146" s="24">
        <v>33</v>
      </c>
      <c r="Q1146" s="24">
        <v>2320</v>
      </c>
      <c r="R1146" s="24">
        <v>1914</v>
      </c>
      <c r="S1146" s="24" t="s">
        <v>1629</v>
      </c>
      <c r="T1146" s="24">
        <v>345</v>
      </c>
      <c r="U1146" s="24" t="s">
        <v>28</v>
      </c>
      <c r="V1146" s="28" t="s">
        <v>1661</v>
      </c>
      <c r="W1146" s="24" t="s">
        <v>40</v>
      </c>
      <c r="X1146" s="24" t="s">
        <v>61</v>
      </c>
    </row>
    <row r="1147" spans="1:24" s="1" customFormat="1" x14ac:dyDescent="0.3">
      <c r="A1147" s="24" t="s">
        <v>789</v>
      </c>
      <c r="B1147" s="24" t="s">
        <v>32</v>
      </c>
      <c r="C1147" s="24" t="s">
        <v>54</v>
      </c>
      <c r="D1147" s="24" t="s">
        <v>37</v>
      </c>
      <c r="E1147" s="24" t="s">
        <v>45</v>
      </c>
      <c r="F1147" s="25">
        <v>44611</v>
      </c>
      <c r="G1147" s="24" t="s">
        <v>1633</v>
      </c>
      <c r="H1147" s="24" t="s">
        <v>1637</v>
      </c>
      <c r="I1147" s="24">
        <v>2022</v>
      </c>
      <c r="J1147" s="24" t="s">
        <v>1627</v>
      </c>
      <c r="K1147" s="24" t="s">
        <v>1634</v>
      </c>
      <c r="L1147" s="24">
        <v>56</v>
      </c>
      <c r="M1147" s="24">
        <v>5</v>
      </c>
      <c r="N1147" s="24">
        <v>2</v>
      </c>
      <c r="O1147" s="24">
        <v>112</v>
      </c>
      <c r="P1147" s="24">
        <v>3</v>
      </c>
      <c r="Q1147" s="24">
        <v>280</v>
      </c>
      <c r="R1147" s="24">
        <v>168</v>
      </c>
      <c r="S1147" s="24" t="s">
        <v>1629</v>
      </c>
      <c r="T1147" s="24">
        <v>220</v>
      </c>
      <c r="U1147" s="24" t="s">
        <v>28</v>
      </c>
      <c r="V1147" s="28" t="s">
        <v>1660</v>
      </c>
      <c r="W1147" s="24" t="s">
        <v>68</v>
      </c>
      <c r="X1147" s="24" t="s">
        <v>47</v>
      </c>
    </row>
    <row r="1148" spans="1:24" s="1" customFormat="1" x14ac:dyDescent="0.3">
      <c r="A1148" s="24" t="s">
        <v>1112</v>
      </c>
      <c r="B1148" s="24" t="s">
        <v>32</v>
      </c>
      <c r="C1148" s="24" t="s">
        <v>76</v>
      </c>
      <c r="D1148" s="24" t="s">
        <v>34</v>
      </c>
      <c r="E1148" s="24" t="s">
        <v>50</v>
      </c>
      <c r="F1148" s="25">
        <v>44612</v>
      </c>
      <c r="G1148" s="24" t="s">
        <v>1635</v>
      </c>
      <c r="H1148" s="24" t="s">
        <v>1637</v>
      </c>
      <c r="I1148" s="24">
        <v>2022</v>
      </c>
      <c r="J1148" s="24" t="s">
        <v>1627</v>
      </c>
      <c r="K1148" s="24" t="s">
        <v>1634</v>
      </c>
      <c r="L1148" s="24">
        <v>23</v>
      </c>
      <c r="M1148" s="24">
        <v>5</v>
      </c>
      <c r="N1148" s="24">
        <v>3</v>
      </c>
      <c r="O1148" s="24">
        <v>69</v>
      </c>
      <c r="P1148" s="24">
        <v>2</v>
      </c>
      <c r="Q1148" s="24">
        <v>115</v>
      </c>
      <c r="R1148" s="24">
        <v>46</v>
      </c>
      <c r="S1148" s="24" t="s">
        <v>1629</v>
      </c>
      <c r="T1148" s="24">
        <v>216</v>
      </c>
      <c r="U1148" s="24" t="s">
        <v>39</v>
      </c>
      <c r="V1148" s="28" t="s">
        <v>1661</v>
      </c>
      <c r="W1148" s="24" t="s">
        <v>46</v>
      </c>
      <c r="X1148" s="24" t="s">
        <v>30</v>
      </c>
    </row>
    <row r="1149" spans="1:24" s="1" customFormat="1" x14ac:dyDescent="0.3">
      <c r="A1149" s="24" t="s">
        <v>1113</v>
      </c>
      <c r="B1149" s="24" t="s">
        <v>32</v>
      </c>
      <c r="C1149" s="24" t="s">
        <v>25</v>
      </c>
      <c r="D1149" s="24" t="s">
        <v>34</v>
      </c>
      <c r="E1149" s="24" t="s">
        <v>50</v>
      </c>
      <c r="F1149" s="25">
        <v>44613</v>
      </c>
      <c r="G1149" s="24" t="s">
        <v>1636</v>
      </c>
      <c r="H1149" s="24" t="s">
        <v>1637</v>
      </c>
      <c r="I1149" s="24">
        <v>2022</v>
      </c>
      <c r="J1149" s="24" t="s">
        <v>1627</v>
      </c>
      <c r="K1149" s="24" t="s">
        <v>1628</v>
      </c>
      <c r="L1149" s="24">
        <v>80</v>
      </c>
      <c r="M1149" s="24">
        <v>5</v>
      </c>
      <c r="N1149" s="24">
        <v>3</v>
      </c>
      <c r="O1149" s="24">
        <v>240</v>
      </c>
      <c r="P1149" s="24">
        <v>2</v>
      </c>
      <c r="Q1149" s="24">
        <v>400</v>
      </c>
      <c r="R1149" s="24">
        <v>160</v>
      </c>
      <c r="S1149" s="24" t="s">
        <v>1629</v>
      </c>
      <c r="T1149" s="24">
        <v>693</v>
      </c>
      <c r="U1149" s="24" t="s">
        <v>39</v>
      </c>
      <c r="V1149" s="28" t="s">
        <v>1660</v>
      </c>
      <c r="W1149" s="24" t="s">
        <v>40</v>
      </c>
      <c r="X1149" s="24" t="s">
        <v>30</v>
      </c>
    </row>
    <row r="1150" spans="1:24" s="1" customFormat="1" x14ac:dyDescent="0.3">
      <c r="A1150" s="24" t="s">
        <v>260</v>
      </c>
      <c r="B1150" s="24" t="s">
        <v>24</v>
      </c>
      <c r="C1150" s="24" t="s">
        <v>70</v>
      </c>
      <c r="D1150" s="24" t="s">
        <v>49</v>
      </c>
      <c r="E1150" s="24" t="s">
        <v>38</v>
      </c>
      <c r="F1150" s="25">
        <v>44614</v>
      </c>
      <c r="G1150" s="24" t="s">
        <v>1625</v>
      </c>
      <c r="H1150" s="24" t="s">
        <v>1637</v>
      </c>
      <c r="I1150" s="24">
        <v>2022</v>
      </c>
      <c r="J1150" s="24" t="s">
        <v>1627</v>
      </c>
      <c r="K1150" s="24" t="s">
        <v>1628</v>
      </c>
      <c r="L1150" s="24">
        <v>90</v>
      </c>
      <c r="M1150" s="24">
        <v>40</v>
      </c>
      <c r="N1150" s="24">
        <v>7</v>
      </c>
      <c r="O1150" s="24">
        <v>630</v>
      </c>
      <c r="P1150" s="24">
        <v>33</v>
      </c>
      <c r="Q1150" s="24">
        <v>3600</v>
      </c>
      <c r="R1150" s="24">
        <v>2970</v>
      </c>
      <c r="S1150" s="24" t="s">
        <v>1629</v>
      </c>
      <c r="T1150" s="24">
        <v>623</v>
      </c>
      <c r="U1150" s="24" t="s">
        <v>39</v>
      </c>
      <c r="V1150" s="28" t="s">
        <v>1661</v>
      </c>
      <c r="W1150" s="24" t="s">
        <v>29</v>
      </c>
      <c r="X1150" s="24" t="s">
        <v>30</v>
      </c>
    </row>
    <row r="1151" spans="1:24" s="1" customFormat="1" x14ac:dyDescent="0.3">
      <c r="A1151" s="24" t="s">
        <v>1114</v>
      </c>
      <c r="B1151" s="24" t="s">
        <v>63</v>
      </c>
      <c r="C1151" s="24" t="s">
        <v>33</v>
      </c>
      <c r="D1151" s="24" t="s">
        <v>26</v>
      </c>
      <c r="E1151" s="24" t="s">
        <v>45</v>
      </c>
      <c r="F1151" s="25">
        <v>44615</v>
      </c>
      <c r="G1151" s="24" t="s">
        <v>1630</v>
      </c>
      <c r="H1151" s="24" t="s">
        <v>1637</v>
      </c>
      <c r="I1151" s="24">
        <v>2022</v>
      </c>
      <c r="J1151" s="24" t="s">
        <v>1627</v>
      </c>
      <c r="K1151" s="24" t="s">
        <v>1628</v>
      </c>
      <c r="L1151" s="24">
        <v>42</v>
      </c>
      <c r="M1151" s="24">
        <v>5</v>
      </c>
      <c r="N1151" s="24">
        <v>2</v>
      </c>
      <c r="O1151" s="24">
        <v>84</v>
      </c>
      <c r="P1151" s="24">
        <v>3</v>
      </c>
      <c r="Q1151" s="24">
        <v>210</v>
      </c>
      <c r="R1151" s="24">
        <v>126</v>
      </c>
      <c r="S1151" s="24" t="s">
        <v>1629</v>
      </c>
      <c r="T1151" s="24">
        <v>160</v>
      </c>
      <c r="U1151" s="24" t="s">
        <v>28</v>
      </c>
      <c r="V1151" s="28" t="s">
        <v>1661</v>
      </c>
      <c r="W1151" s="24" t="s">
        <v>40</v>
      </c>
      <c r="X1151" s="24" t="s">
        <v>47</v>
      </c>
    </row>
    <row r="1152" spans="1:24" s="1" customFormat="1" x14ac:dyDescent="0.3">
      <c r="A1152" s="24" t="s">
        <v>1115</v>
      </c>
      <c r="B1152" s="24" t="s">
        <v>42</v>
      </c>
      <c r="C1152" s="24" t="s">
        <v>76</v>
      </c>
      <c r="D1152" s="24" t="s">
        <v>37</v>
      </c>
      <c r="E1152" s="24" t="s">
        <v>38</v>
      </c>
      <c r="F1152" s="25">
        <v>44616</v>
      </c>
      <c r="G1152" s="24" t="s">
        <v>1631</v>
      </c>
      <c r="H1152" s="24" t="s">
        <v>1637</v>
      </c>
      <c r="I1152" s="24">
        <v>2022</v>
      </c>
      <c r="J1152" s="24" t="s">
        <v>1627</v>
      </c>
      <c r="K1152" s="24" t="s">
        <v>1628</v>
      </c>
      <c r="L1152" s="24">
        <v>99</v>
      </c>
      <c r="M1152" s="24">
        <v>5</v>
      </c>
      <c r="N1152" s="24">
        <v>2</v>
      </c>
      <c r="O1152" s="24">
        <v>198</v>
      </c>
      <c r="P1152" s="24">
        <v>3</v>
      </c>
      <c r="Q1152" s="24">
        <v>495</v>
      </c>
      <c r="R1152" s="24">
        <v>297</v>
      </c>
      <c r="S1152" s="24" t="s">
        <v>1629</v>
      </c>
      <c r="T1152" s="24">
        <v>422</v>
      </c>
      <c r="U1152" s="24" t="s">
        <v>28</v>
      </c>
      <c r="V1152" s="28" t="s">
        <v>1660</v>
      </c>
      <c r="W1152" s="24" t="s">
        <v>68</v>
      </c>
      <c r="X1152" s="24" t="s">
        <v>61</v>
      </c>
    </row>
    <row r="1153" spans="1:24" s="1" customFormat="1" x14ac:dyDescent="0.3">
      <c r="A1153" s="24" t="s">
        <v>1116</v>
      </c>
      <c r="B1153" s="24" t="s">
        <v>24</v>
      </c>
      <c r="C1153" s="24" t="s">
        <v>76</v>
      </c>
      <c r="D1153" s="24" t="s">
        <v>49</v>
      </c>
      <c r="E1153" s="24" t="s">
        <v>45</v>
      </c>
      <c r="F1153" s="25">
        <v>44617</v>
      </c>
      <c r="G1153" s="24" t="s">
        <v>1632</v>
      </c>
      <c r="H1153" s="24" t="s">
        <v>1637</v>
      </c>
      <c r="I1153" s="24">
        <v>2022</v>
      </c>
      <c r="J1153" s="24" t="s">
        <v>1627</v>
      </c>
      <c r="K1153" s="24" t="s">
        <v>1628</v>
      </c>
      <c r="L1153" s="24">
        <v>50</v>
      </c>
      <c r="M1153" s="24">
        <v>40</v>
      </c>
      <c r="N1153" s="24">
        <v>7</v>
      </c>
      <c r="O1153" s="24">
        <v>350</v>
      </c>
      <c r="P1153" s="24">
        <v>33</v>
      </c>
      <c r="Q1153" s="24">
        <v>2000</v>
      </c>
      <c r="R1153" s="24">
        <v>1650</v>
      </c>
      <c r="S1153" s="24" t="s">
        <v>1629</v>
      </c>
      <c r="T1153" s="24">
        <v>242</v>
      </c>
      <c r="U1153" s="24" t="s">
        <v>28</v>
      </c>
      <c r="V1153" s="28" t="s">
        <v>1660</v>
      </c>
      <c r="W1153" s="24" t="s">
        <v>46</v>
      </c>
      <c r="X1153" s="24" t="s">
        <v>47</v>
      </c>
    </row>
    <row r="1154" spans="1:24" s="1" customFormat="1" x14ac:dyDescent="0.3">
      <c r="A1154" s="24" t="s">
        <v>1117</v>
      </c>
      <c r="B1154" s="24" t="s">
        <v>63</v>
      </c>
      <c r="C1154" s="24" t="s">
        <v>25</v>
      </c>
      <c r="D1154" s="24" t="s">
        <v>34</v>
      </c>
      <c r="E1154" s="24" t="s">
        <v>45</v>
      </c>
      <c r="F1154" s="25">
        <v>44618</v>
      </c>
      <c r="G1154" s="24" t="s">
        <v>1633</v>
      </c>
      <c r="H1154" s="24" t="s">
        <v>1637</v>
      </c>
      <c r="I1154" s="24">
        <v>2022</v>
      </c>
      <c r="J1154" s="24" t="s">
        <v>1627</v>
      </c>
      <c r="K1154" s="24" t="s">
        <v>1634</v>
      </c>
      <c r="L1154" s="24">
        <v>26</v>
      </c>
      <c r="M1154" s="24">
        <v>5</v>
      </c>
      <c r="N1154" s="24">
        <v>3</v>
      </c>
      <c r="O1154" s="24">
        <v>78</v>
      </c>
      <c r="P1154" s="24">
        <v>2</v>
      </c>
      <c r="Q1154" s="24">
        <v>130</v>
      </c>
      <c r="R1154" s="24">
        <v>52</v>
      </c>
      <c r="S1154" s="24" t="s">
        <v>1629</v>
      </c>
      <c r="T1154" s="24">
        <v>183</v>
      </c>
      <c r="U1154" s="24" t="s">
        <v>28</v>
      </c>
      <c r="V1154" s="28" t="s">
        <v>1661</v>
      </c>
      <c r="W1154" s="24" t="s">
        <v>40</v>
      </c>
      <c r="X1154" s="24" t="s">
        <v>30</v>
      </c>
    </row>
    <row r="1155" spans="1:24" s="1" customFormat="1" x14ac:dyDescent="0.3">
      <c r="A1155" s="24" t="s">
        <v>1118</v>
      </c>
      <c r="B1155" s="24" t="s">
        <v>63</v>
      </c>
      <c r="C1155" s="24" t="s">
        <v>76</v>
      </c>
      <c r="D1155" s="24" t="s">
        <v>44</v>
      </c>
      <c r="E1155" s="24" t="s">
        <v>50</v>
      </c>
      <c r="F1155" s="25">
        <v>44619</v>
      </c>
      <c r="G1155" s="24" t="s">
        <v>1635</v>
      </c>
      <c r="H1155" s="24" t="s">
        <v>1637</v>
      </c>
      <c r="I1155" s="24">
        <v>2022</v>
      </c>
      <c r="J1155" s="24" t="s">
        <v>1627</v>
      </c>
      <c r="K1155" s="24" t="s">
        <v>1634</v>
      </c>
      <c r="L1155" s="24">
        <v>49</v>
      </c>
      <c r="M1155" s="24">
        <v>15</v>
      </c>
      <c r="N1155" s="24">
        <v>5</v>
      </c>
      <c r="O1155" s="24">
        <v>245</v>
      </c>
      <c r="P1155" s="24">
        <v>10</v>
      </c>
      <c r="Q1155" s="24">
        <v>735</v>
      </c>
      <c r="R1155" s="24">
        <v>490</v>
      </c>
      <c r="S1155" s="24" t="s">
        <v>1629</v>
      </c>
      <c r="T1155" s="24">
        <v>368</v>
      </c>
      <c r="U1155" s="24" t="s">
        <v>39</v>
      </c>
      <c r="V1155" s="28" t="s">
        <v>1660</v>
      </c>
      <c r="W1155" s="24" t="s">
        <v>40</v>
      </c>
      <c r="X1155" s="24" t="s">
        <v>30</v>
      </c>
    </row>
    <row r="1156" spans="1:24" s="1" customFormat="1" x14ac:dyDescent="0.3">
      <c r="A1156" s="24" t="s">
        <v>1089</v>
      </c>
      <c r="B1156" s="24" t="s">
        <v>42</v>
      </c>
      <c r="C1156" s="24" t="s">
        <v>43</v>
      </c>
      <c r="D1156" s="24" t="s">
        <v>66</v>
      </c>
      <c r="E1156" s="24" t="s">
        <v>27</v>
      </c>
      <c r="F1156" s="25">
        <v>44620</v>
      </c>
      <c r="G1156" s="24" t="s">
        <v>1636</v>
      </c>
      <c r="H1156" s="24" t="s">
        <v>1637</v>
      </c>
      <c r="I1156" s="24">
        <v>2022</v>
      </c>
      <c r="J1156" s="24" t="s">
        <v>1627</v>
      </c>
      <c r="K1156" s="24" t="s">
        <v>1628</v>
      </c>
      <c r="L1156" s="24">
        <v>25</v>
      </c>
      <c r="M1156" s="24">
        <v>25</v>
      </c>
      <c r="N1156" s="24">
        <v>10</v>
      </c>
      <c r="O1156" s="24">
        <v>250</v>
      </c>
      <c r="P1156" s="24">
        <v>15</v>
      </c>
      <c r="Q1156" s="24">
        <v>625</v>
      </c>
      <c r="R1156" s="24">
        <v>375</v>
      </c>
      <c r="S1156" s="24" t="s">
        <v>1629</v>
      </c>
      <c r="T1156" s="24">
        <v>449</v>
      </c>
      <c r="U1156" s="24" t="s">
        <v>28</v>
      </c>
      <c r="V1156" s="28" t="s">
        <v>1660</v>
      </c>
      <c r="W1156" s="24" t="s">
        <v>68</v>
      </c>
      <c r="X1156" s="24" t="s">
        <v>61</v>
      </c>
    </row>
    <row r="1157" spans="1:24" s="1" customFormat="1" x14ac:dyDescent="0.3">
      <c r="A1157" s="24" t="s">
        <v>1029</v>
      </c>
      <c r="B1157" s="24" t="s">
        <v>24</v>
      </c>
      <c r="C1157" s="24" t="s">
        <v>52</v>
      </c>
      <c r="D1157" s="24" t="s">
        <v>58</v>
      </c>
      <c r="E1157" s="24" t="s">
        <v>45</v>
      </c>
      <c r="F1157" s="25">
        <v>44621</v>
      </c>
      <c r="G1157" s="24" t="s">
        <v>1625</v>
      </c>
      <c r="H1157" s="24" t="s">
        <v>1638</v>
      </c>
      <c r="I1157" s="24">
        <v>2022</v>
      </c>
      <c r="J1157" s="24" t="s">
        <v>1627</v>
      </c>
      <c r="K1157" s="24" t="s">
        <v>1628</v>
      </c>
      <c r="L1157" s="24">
        <v>97</v>
      </c>
      <c r="M1157" s="24">
        <v>10</v>
      </c>
      <c r="N1157" s="24">
        <v>4</v>
      </c>
      <c r="O1157" s="24">
        <v>388</v>
      </c>
      <c r="P1157" s="24">
        <v>6</v>
      </c>
      <c r="Q1157" s="24">
        <v>970</v>
      </c>
      <c r="R1157" s="24">
        <v>582</v>
      </c>
      <c r="S1157" s="24" t="s">
        <v>1629</v>
      </c>
      <c r="T1157" s="24">
        <v>682</v>
      </c>
      <c r="U1157" s="24" t="s">
        <v>39</v>
      </c>
      <c r="V1157" s="28" t="s">
        <v>1660</v>
      </c>
      <c r="W1157" s="24" t="s">
        <v>29</v>
      </c>
      <c r="X1157" s="24" t="s">
        <v>47</v>
      </c>
    </row>
    <row r="1158" spans="1:24" s="1" customFormat="1" x14ac:dyDescent="0.3">
      <c r="A1158" s="24" t="s">
        <v>1119</v>
      </c>
      <c r="B1158" s="24" t="s">
        <v>63</v>
      </c>
      <c r="C1158" s="24" t="s">
        <v>72</v>
      </c>
      <c r="D1158" s="24" t="s">
        <v>37</v>
      </c>
      <c r="E1158" s="24" t="s">
        <v>50</v>
      </c>
      <c r="F1158" s="25">
        <v>44622</v>
      </c>
      <c r="G1158" s="24" t="s">
        <v>1630</v>
      </c>
      <c r="H1158" s="24" t="s">
        <v>1638</v>
      </c>
      <c r="I1158" s="24">
        <v>2022</v>
      </c>
      <c r="J1158" s="24" t="s">
        <v>1627</v>
      </c>
      <c r="K1158" s="24" t="s">
        <v>1628</v>
      </c>
      <c r="L1158" s="24">
        <v>43</v>
      </c>
      <c r="M1158" s="24">
        <v>5</v>
      </c>
      <c r="N1158" s="24">
        <v>2</v>
      </c>
      <c r="O1158" s="24">
        <v>86</v>
      </c>
      <c r="P1158" s="24">
        <v>3</v>
      </c>
      <c r="Q1158" s="24">
        <v>215</v>
      </c>
      <c r="R1158" s="24">
        <v>129</v>
      </c>
      <c r="S1158" s="24" t="s">
        <v>1629</v>
      </c>
      <c r="T1158" s="24">
        <v>606</v>
      </c>
      <c r="U1158" s="24" t="s">
        <v>39</v>
      </c>
      <c r="V1158" s="28" t="s">
        <v>1660</v>
      </c>
      <c r="W1158" s="24" t="s">
        <v>68</v>
      </c>
      <c r="X1158" s="24" t="s">
        <v>30</v>
      </c>
    </row>
    <row r="1159" spans="1:24" s="1" customFormat="1" x14ac:dyDescent="0.3">
      <c r="A1159" s="24" t="s">
        <v>1120</v>
      </c>
      <c r="B1159" s="24" t="s">
        <v>42</v>
      </c>
      <c r="C1159" s="24" t="s">
        <v>25</v>
      </c>
      <c r="D1159" s="24" t="s">
        <v>49</v>
      </c>
      <c r="E1159" s="24" t="s">
        <v>38</v>
      </c>
      <c r="F1159" s="25">
        <v>44623</v>
      </c>
      <c r="G1159" s="24" t="s">
        <v>1631</v>
      </c>
      <c r="H1159" s="24" t="s">
        <v>1638</v>
      </c>
      <c r="I1159" s="24">
        <v>2022</v>
      </c>
      <c r="J1159" s="24" t="s">
        <v>1627</v>
      </c>
      <c r="K1159" s="24" t="s">
        <v>1628</v>
      </c>
      <c r="L1159" s="24">
        <v>76</v>
      </c>
      <c r="M1159" s="24">
        <v>40</v>
      </c>
      <c r="N1159" s="24">
        <v>7</v>
      </c>
      <c r="O1159" s="24">
        <v>532</v>
      </c>
      <c r="P1159" s="24">
        <v>33</v>
      </c>
      <c r="Q1159" s="24">
        <v>3040</v>
      </c>
      <c r="R1159" s="24">
        <v>2508</v>
      </c>
      <c r="S1159" s="24" t="s">
        <v>1629</v>
      </c>
      <c r="T1159" s="24">
        <v>720</v>
      </c>
      <c r="U1159" s="24" t="s">
        <v>28</v>
      </c>
      <c r="V1159" s="28" t="s">
        <v>1660</v>
      </c>
      <c r="W1159" s="24" t="s">
        <v>68</v>
      </c>
      <c r="X1159" s="24" t="s">
        <v>30</v>
      </c>
    </row>
    <row r="1160" spans="1:24" s="1" customFormat="1" x14ac:dyDescent="0.3">
      <c r="A1160" s="24" t="s">
        <v>1121</v>
      </c>
      <c r="B1160" s="24" t="s">
        <v>42</v>
      </c>
      <c r="C1160" s="24" t="s">
        <v>36</v>
      </c>
      <c r="D1160" s="24" t="s">
        <v>58</v>
      </c>
      <c r="E1160" s="24" t="s">
        <v>59</v>
      </c>
      <c r="F1160" s="25">
        <v>44624</v>
      </c>
      <c r="G1160" s="24" t="s">
        <v>1632</v>
      </c>
      <c r="H1160" s="24" t="s">
        <v>1638</v>
      </c>
      <c r="I1160" s="24">
        <v>2022</v>
      </c>
      <c r="J1160" s="24" t="s">
        <v>1627</v>
      </c>
      <c r="K1160" s="24" t="s">
        <v>1628</v>
      </c>
      <c r="L1160" s="24">
        <v>91</v>
      </c>
      <c r="M1160" s="24">
        <v>10</v>
      </c>
      <c r="N1160" s="24">
        <v>4</v>
      </c>
      <c r="O1160" s="24">
        <v>364</v>
      </c>
      <c r="P1160" s="24">
        <v>6</v>
      </c>
      <c r="Q1160" s="24">
        <v>910</v>
      </c>
      <c r="R1160" s="24">
        <v>546</v>
      </c>
      <c r="S1160" s="24" t="s">
        <v>1629</v>
      </c>
      <c r="T1160" s="24">
        <v>128</v>
      </c>
      <c r="U1160" s="24" t="s">
        <v>28</v>
      </c>
      <c r="V1160" s="28" t="s">
        <v>1661</v>
      </c>
      <c r="W1160" s="24" t="s">
        <v>68</v>
      </c>
      <c r="X1160" s="24" t="s">
        <v>30</v>
      </c>
    </row>
    <row r="1161" spans="1:24" s="1" customFormat="1" x14ac:dyDescent="0.3">
      <c r="A1161" s="24" t="s">
        <v>1122</v>
      </c>
      <c r="B1161" s="24" t="s">
        <v>42</v>
      </c>
      <c r="C1161" s="24" t="s">
        <v>43</v>
      </c>
      <c r="D1161" s="24" t="s">
        <v>66</v>
      </c>
      <c r="E1161" s="24" t="s">
        <v>45</v>
      </c>
      <c r="F1161" s="25">
        <v>44625</v>
      </c>
      <c r="G1161" s="24" t="s">
        <v>1633</v>
      </c>
      <c r="H1161" s="24" t="s">
        <v>1638</v>
      </c>
      <c r="I1161" s="24">
        <v>2022</v>
      </c>
      <c r="J1161" s="24" t="s">
        <v>1627</v>
      </c>
      <c r="K1161" s="24" t="s">
        <v>1634</v>
      </c>
      <c r="L1161" s="24">
        <v>86</v>
      </c>
      <c r="M1161" s="24">
        <v>25</v>
      </c>
      <c r="N1161" s="24">
        <v>10</v>
      </c>
      <c r="O1161" s="24">
        <v>860</v>
      </c>
      <c r="P1161" s="24">
        <v>15</v>
      </c>
      <c r="Q1161" s="24">
        <v>2150</v>
      </c>
      <c r="R1161" s="24">
        <v>1290</v>
      </c>
      <c r="S1161" s="24" t="s">
        <v>1629</v>
      </c>
      <c r="T1161" s="24">
        <v>336</v>
      </c>
      <c r="U1161" s="24" t="s">
        <v>39</v>
      </c>
      <c r="V1161" s="28" t="s">
        <v>1661</v>
      </c>
      <c r="W1161" s="24" t="s">
        <v>46</v>
      </c>
      <c r="X1161" s="24" t="s">
        <v>30</v>
      </c>
    </row>
    <row r="1162" spans="1:24" s="1" customFormat="1" x14ac:dyDescent="0.3">
      <c r="A1162" s="24" t="s">
        <v>1123</v>
      </c>
      <c r="B1162" s="24" t="s">
        <v>42</v>
      </c>
      <c r="C1162" s="24" t="s">
        <v>76</v>
      </c>
      <c r="D1162" s="24" t="s">
        <v>26</v>
      </c>
      <c r="E1162" s="24" t="s">
        <v>38</v>
      </c>
      <c r="F1162" s="25">
        <v>44626</v>
      </c>
      <c r="G1162" s="24" t="s">
        <v>1635</v>
      </c>
      <c r="H1162" s="24" t="s">
        <v>1638</v>
      </c>
      <c r="I1162" s="24">
        <v>2022</v>
      </c>
      <c r="J1162" s="24" t="s">
        <v>1627</v>
      </c>
      <c r="K1162" s="24" t="s">
        <v>1634</v>
      </c>
      <c r="L1162" s="24">
        <v>21</v>
      </c>
      <c r="M1162" s="24">
        <v>5</v>
      </c>
      <c r="N1162" s="24">
        <v>2</v>
      </c>
      <c r="O1162" s="24">
        <v>42</v>
      </c>
      <c r="P1162" s="24">
        <v>3</v>
      </c>
      <c r="Q1162" s="24">
        <v>105</v>
      </c>
      <c r="R1162" s="24">
        <v>63</v>
      </c>
      <c r="S1162" s="24" t="s">
        <v>1629</v>
      </c>
      <c r="T1162" s="24">
        <v>813</v>
      </c>
      <c r="U1162" s="24" t="s">
        <v>39</v>
      </c>
      <c r="V1162" s="28" t="s">
        <v>1660</v>
      </c>
      <c r="W1162" s="24" t="s">
        <v>46</v>
      </c>
      <c r="X1162" s="24" t="s">
        <v>61</v>
      </c>
    </row>
    <row r="1163" spans="1:24" s="1" customFormat="1" x14ac:dyDescent="0.3">
      <c r="A1163" s="24" t="s">
        <v>1124</v>
      </c>
      <c r="B1163" s="24" t="s">
        <v>32</v>
      </c>
      <c r="C1163" s="24" t="s">
        <v>52</v>
      </c>
      <c r="D1163" s="24" t="s">
        <v>58</v>
      </c>
      <c r="E1163" s="24" t="s">
        <v>55</v>
      </c>
      <c r="F1163" s="25">
        <v>44627</v>
      </c>
      <c r="G1163" s="24" t="s">
        <v>1636</v>
      </c>
      <c r="H1163" s="24" t="s">
        <v>1638</v>
      </c>
      <c r="I1163" s="24">
        <v>2022</v>
      </c>
      <c r="J1163" s="24" t="s">
        <v>1627</v>
      </c>
      <c r="K1163" s="24" t="s">
        <v>1628</v>
      </c>
      <c r="L1163" s="24">
        <v>36</v>
      </c>
      <c r="M1163" s="24">
        <v>10</v>
      </c>
      <c r="N1163" s="24">
        <v>4</v>
      </c>
      <c r="O1163" s="24">
        <v>144</v>
      </c>
      <c r="P1163" s="24">
        <v>6</v>
      </c>
      <c r="Q1163" s="24">
        <v>360</v>
      </c>
      <c r="R1163" s="24">
        <v>216</v>
      </c>
      <c r="S1163" s="24" t="s">
        <v>1629</v>
      </c>
      <c r="T1163" s="24">
        <v>993</v>
      </c>
      <c r="U1163" s="24" t="s">
        <v>28</v>
      </c>
      <c r="V1163" s="28" t="s">
        <v>1660</v>
      </c>
      <c r="W1163" s="24" t="s">
        <v>68</v>
      </c>
      <c r="X1163" s="24" t="s">
        <v>30</v>
      </c>
    </row>
    <row r="1164" spans="1:24" s="1" customFormat="1" x14ac:dyDescent="0.3">
      <c r="A1164" s="24" t="s">
        <v>1125</v>
      </c>
      <c r="B1164" s="24" t="s">
        <v>63</v>
      </c>
      <c r="C1164" s="24" t="s">
        <v>76</v>
      </c>
      <c r="D1164" s="24" t="s">
        <v>66</v>
      </c>
      <c r="E1164" s="24" t="s">
        <v>27</v>
      </c>
      <c r="F1164" s="25">
        <v>44628</v>
      </c>
      <c r="G1164" s="24" t="s">
        <v>1625</v>
      </c>
      <c r="H1164" s="24" t="s">
        <v>1638</v>
      </c>
      <c r="I1164" s="24">
        <v>2022</v>
      </c>
      <c r="J1164" s="24" t="s">
        <v>1627</v>
      </c>
      <c r="K1164" s="24" t="s">
        <v>1628</v>
      </c>
      <c r="L1164" s="24">
        <v>97</v>
      </c>
      <c r="M1164" s="24">
        <v>25</v>
      </c>
      <c r="N1164" s="24">
        <v>10</v>
      </c>
      <c r="O1164" s="24">
        <v>970</v>
      </c>
      <c r="P1164" s="24">
        <v>15</v>
      </c>
      <c r="Q1164" s="24">
        <v>2425</v>
      </c>
      <c r="R1164" s="24">
        <v>1455</v>
      </c>
      <c r="S1164" s="24" t="s">
        <v>1629</v>
      </c>
      <c r="T1164" s="24">
        <v>101</v>
      </c>
      <c r="U1164" s="24" t="s">
        <v>28</v>
      </c>
      <c r="V1164" s="28" t="s">
        <v>1660</v>
      </c>
      <c r="W1164" s="24" t="s">
        <v>46</v>
      </c>
      <c r="X1164" s="24" t="s">
        <v>47</v>
      </c>
    </row>
    <row r="1165" spans="1:24" s="1" customFormat="1" x14ac:dyDescent="0.3">
      <c r="A1165" s="24" t="s">
        <v>1126</v>
      </c>
      <c r="B1165" s="24" t="s">
        <v>42</v>
      </c>
      <c r="C1165" s="24" t="s">
        <v>43</v>
      </c>
      <c r="D1165" s="24" t="s">
        <v>37</v>
      </c>
      <c r="E1165" s="24" t="s">
        <v>38</v>
      </c>
      <c r="F1165" s="25">
        <v>44629</v>
      </c>
      <c r="G1165" s="24" t="s">
        <v>1630</v>
      </c>
      <c r="H1165" s="24" t="s">
        <v>1638</v>
      </c>
      <c r="I1165" s="24">
        <v>2022</v>
      </c>
      <c r="J1165" s="24" t="s">
        <v>1627</v>
      </c>
      <c r="K1165" s="24" t="s">
        <v>1628</v>
      </c>
      <c r="L1165" s="24">
        <v>15</v>
      </c>
      <c r="M1165" s="24">
        <v>5</v>
      </c>
      <c r="N1165" s="24">
        <v>2</v>
      </c>
      <c r="O1165" s="24">
        <v>30</v>
      </c>
      <c r="P1165" s="24">
        <v>3</v>
      </c>
      <c r="Q1165" s="24">
        <v>75</v>
      </c>
      <c r="R1165" s="24">
        <v>45</v>
      </c>
      <c r="S1165" s="24" t="s">
        <v>1629</v>
      </c>
      <c r="T1165" s="24">
        <v>405</v>
      </c>
      <c r="U1165" s="24" t="s">
        <v>28</v>
      </c>
      <c r="V1165" s="28" t="s">
        <v>1660</v>
      </c>
      <c r="W1165" s="24" t="s">
        <v>46</v>
      </c>
      <c r="X1165" s="24" t="s">
        <v>61</v>
      </c>
    </row>
    <row r="1166" spans="1:24" s="1" customFormat="1" x14ac:dyDescent="0.3">
      <c r="A1166" s="24" t="s">
        <v>1127</v>
      </c>
      <c r="B1166" s="24" t="s">
        <v>32</v>
      </c>
      <c r="C1166" s="24" t="s">
        <v>43</v>
      </c>
      <c r="D1166" s="24" t="s">
        <v>49</v>
      </c>
      <c r="E1166" s="24" t="s">
        <v>55</v>
      </c>
      <c r="F1166" s="25">
        <v>44630</v>
      </c>
      <c r="G1166" s="24" t="s">
        <v>1631</v>
      </c>
      <c r="H1166" s="24" t="s">
        <v>1638</v>
      </c>
      <c r="I1166" s="24">
        <v>2022</v>
      </c>
      <c r="J1166" s="24" t="s">
        <v>1627</v>
      </c>
      <c r="K1166" s="24" t="s">
        <v>1628</v>
      </c>
      <c r="L1166" s="24">
        <v>28</v>
      </c>
      <c r="M1166" s="24">
        <v>40</v>
      </c>
      <c r="N1166" s="24">
        <v>7</v>
      </c>
      <c r="O1166" s="24">
        <v>196</v>
      </c>
      <c r="P1166" s="24">
        <v>33</v>
      </c>
      <c r="Q1166" s="24">
        <v>1120</v>
      </c>
      <c r="R1166" s="24">
        <v>924</v>
      </c>
      <c r="S1166" s="24" t="s">
        <v>1629</v>
      </c>
      <c r="T1166" s="24">
        <v>14</v>
      </c>
      <c r="U1166" s="24" t="s">
        <v>28</v>
      </c>
      <c r="V1166" s="28" t="s">
        <v>1660</v>
      </c>
      <c r="W1166" s="24" t="s">
        <v>68</v>
      </c>
      <c r="X1166" s="24" t="s">
        <v>30</v>
      </c>
    </row>
    <row r="1167" spans="1:24" s="1" customFormat="1" x14ac:dyDescent="0.3">
      <c r="A1167" s="24" t="s">
        <v>1128</v>
      </c>
      <c r="B1167" s="24" t="s">
        <v>63</v>
      </c>
      <c r="C1167" s="24" t="s">
        <v>36</v>
      </c>
      <c r="D1167" s="24" t="s">
        <v>26</v>
      </c>
      <c r="E1167" s="24" t="s">
        <v>50</v>
      </c>
      <c r="F1167" s="25">
        <v>44631</v>
      </c>
      <c r="G1167" s="24" t="s">
        <v>1632</v>
      </c>
      <c r="H1167" s="24" t="s">
        <v>1638</v>
      </c>
      <c r="I1167" s="24">
        <v>2022</v>
      </c>
      <c r="J1167" s="24" t="s">
        <v>1627</v>
      </c>
      <c r="K1167" s="24" t="s">
        <v>1628</v>
      </c>
      <c r="L1167" s="24">
        <v>20</v>
      </c>
      <c r="M1167" s="24">
        <v>5</v>
      </c>
      <c r="N1167" s="24">
        <v>2</v>
      </c>
      <c r="O1167" s="24">
        <v>40</v>
      </c>
      <c r="P1167" s="24">
        <v>3</v>
      </c>
      <c r="Q1167" s="24">
        <v>100</v>
      </c>
      <c r="R1167" s="24">
        <v>60</v>
      </c>
      <c r="S1167" s="24" t="s">
        <v>1629</v>
      </c>
      <c r="T1167" s="24">
        <v>492</v>
      </c>
      <c r="U1167" s="24" t="s">
        <v>39</v>
      </c>
      <c r="V1167" s="28" t="s">
        <v>1660</v>
      </c>
      <c r="W1167" s="24" t="s">
        <v>46</v>
      </c>
      <c r="X1167" s="24" t="s">
        <v>30</v>
      </c>
    </row>
    <row r="1168" spans="1:24" s="1" customFormat="1" x14ac:dyDescent="0.3">
      <c r="A1168" s="24" t="s">
        <v>1129</v>
      </c>
      <c r="B1168" s="24" t="s">
        <v>32</v>
      </c>
      <c r="C1168" s="24" t="s">
        <v>43</v>
      </c>
      <c r="D1168" s="24" t="s">
        <v>26</v>
      </c>
      <c r="E1168" s="24" t="s">
        <v>45</v>
      </c>
      <c r="F1168" s="25">
        <v>44632</v>
      </c>
      <c r="G1168" s="24" t="s">
        <v>1633</v>
      </c>
      <c r="H1168" s="24" t="s">
        <v>1638</v>
      </c>
      <c r="I1168" s="24">
        <v>2022</v>
      </c>
      <c r="J1168" s="24" t="s">
        <v>1627</v>
      </c>
      <c r="K1168" s="24" t="s">
        <v>1634</v>
      </c>
      <c r="L1168" s="24">
        <v>24</v>
      </c>
      <c r="M1168" s="24">
        <v>5</v>
      </c>
      <c r="N1168" s="24">
        <v>2</v>
      </c>
      <c r="O1168" s="24">
        <v>48</v>
      </c>
      <c r="P1168" s="24">
        <v>3</v>
      </c>
      <c r="Q1168" s="24">
        <v>120</v>
      </c>
      <c r="R1168" s="24">
        <v>72</v>
      </c>
      <c r="S1168" s="24" t="s">
        <v>1629</v>
      </c>
      <c r="T1168" s="24">
        <v>213</v>
      </c>
      <c r="U1168" s="24" t="s">
        <v>28</v>
      </c>
      <c r="V1168" s="28" t="s">
        <v>1661</v>
      </c>
      <c r="W1168" s="24" t="s">
        <v>40</v>
      </c>
      <c r="X1168" s="24" t="s">
        <v>30</v>
      </c>
    </row>
    <row r="1169" spans="1:24" s="1" customFormat="1" x14ac:dyDescent="0.3">
      <c r="A1169" s="24" t="s">
        <v>1130</v>
      </c>
      <c r="B1169" s="24" t="s">
        <v>42</v>
      </c>
      <c r="C1169" s="24" t="s">
        <v>70</v>
      </c>
      <c r="D1169" s="24" t="s">
        <v>44</v>
      </c>
      <c r="E1169" s="24" t="s">
        <v>38</v>
      </c>
      <c r="F1169" s="25">
        <v>44633</v>
      </c>
      <c r="G1169" s="24" t="s">
        <v>1635</v>
      </c>
      <c r="H1169" s="24" t="s">
        <v>1638</v>
      </c>
      <c r="I1169" s="24">
        <v>2022</v>
      </c>
      <c r="J1169" s="24" t="s">
        <v>1627</v>
      </c>
      <c r="K1169" s="24" t="s">
        <v>1634</v>
      </c>
      <c r="L1169" s="24">
        <v>42</v>
      </c>
      <c r="M1169" s="24">
        <v>15</v>
      </c>
      <c r="N1169" s="24">
        <v>5</v>
      </c>
      <c r="O1169" s="24">
        <v>210</v>
      </c>
      <c r="P1169" s="24">
        <v>10</v>
      </c>
      <c r="Q1169" s="24">
        <v>630</v>
      </c>
      <c r="R1169" s="24">
        <v>420</v>
      </c>
      <c r="S1169" s="24" t="s">
        <v>1629</v>
      </c>
      <c r="T1169" s="24">
        <v>646</v>
      </c>
      <c r="U1169" s="24" t="s">
        <v>28</v>
      </c>
      <c r="V1169" s="28" t="s">
        <v>1660</v>
      </c>
      <c r="W1169" s="24" t="s">
        <v>68</v>
      </c>
      <c r="X1169" s="24" t="s">
        <v>30</v>
      </c>
    </row>
    <row r="1170" spans="1:24" s="1" customFormat="1" x14ac:dyDescent="0.3">
      <c r="A1170" s="24" t="s">
        <v>1131</v>
      </c>
      <c r="B1170" s="24" t="s">
        <v>42</v>
      </c>
      <c r="C1170" s="24" t="s">
        <v>76</v>
      </c>
      <c r="D1170" s="24" t="s">
        <v>44</v>
      </c>
      <c r="E1170" s="24" t="s">
        <v>27</v>
      </c>
      <c r="F1170" s="25">
        <v>44634</v>
      </c>
      <c r="G1170" s="24" t="s">
        <v>1636</v>
      </c>
      <c r="H1170" s="24" t="s">
        <v>1638</v>
      </c>
      <c r="I1170" s="24">
        <v>2022</v>
      </c>
      <c r="J1170" s="24" t="s">
        <v>1627</v>
      </c>
      <c r="K1170" s="24" t="s">
        <v>1628</v>
      </c>
      <c r="L1170" s="24">
        <v>18</v>
      </c>
      <c r="M1170" s="24">
        <v>15</v>
      </c>
      <c r="N1170" s="24">
        <v>5</v>
      </c>
      <c r="O1170" s="24">
        <v>90</v>
      </c>
      <c r="P1170" s="24">
        <v>10</v>
      </c>
      <c r="Q1170" s="24">
        <v>270</v>
      </c>
      <c r="R1170" s="24">
        <v>180</v>
      </c>
      <c r="S1170" s="24" t="s">
        <v>1629</v>
      </c>
      <c r="T1170" s="24">
        <v>721</v>
      </c>
      <c r="U1170" s="24" t="s">
        <v>39</v>
      </c>
      <c r="V1170" s="28" t="s">
        <v>1660</v>
      </c>
      <c r="W1170" s="24" t="s">
        <v>40</v>
      </c>
      <c r="X1170" s="24" t="s">
        <v>30</v>
      </c>
    </row>
    <row r="1171" spans="1:24" s="1" customFormat="1" x14ac:dyDescent="0.3">
      <c r="A1171" s="24" t="s">
        <v>580</v>
      </c>
      <c r="B1171" s="24" t="s">
        <v>24</v>
      </c>
      <c r="C1171" s="24" t="s">
        <v>52</v>
      </c>
      <c r="D1171" s="24" t="s">
        <v>44</v>
      </c>
      <c r="E1171" s="24" t="s">
        <v>55</v>
      </c>
      <c r="F1171" s="25">
        <v>44635</v>
      </c>
      <c r="G1171" s="24" t="s">
        <v>1625</v>
      </c>
      <c r="H1171" s="24" t="s">
        <v>1638</v>
      </c>
      <c r="I1171" s="24">
        <v>2022</v>
      </c>
      <c r="J1171" s="24" t="s">
        <v>1627</v>
      </c>
      <c r="K1171" s="24" t="s">
        <v>1628</v>
      </c>
      <c r="L1171" s="24">
        <v>19</v>
      </c>
      <c r="M1171" s="24">
        <v>15</v>
      </c>
      <c r="N1171" s="24">
        <v>5</v>
      </c>
      <c r="O1171" s="24">
        <v>95</v>
      </c>
      <c r="P1171" s="24">
        <v>10</v>
      </c>
      <c r="Q1171" s="24">
        <v>285</v>
      </c>
      <c r="R1171" s="24">
        <v>190</v>
      </c>
      <c r="S1171" s="24" t="s">
        <v>1629</v>
      </c>
      <c r="T1171" s="24">
        <v>925</v>
      </c>
      <c r="U1171" s="24" t="s">
        <v>28</v>
      </c>
      <c r="V1171" s="28" t="s">
        <v>1661</v>
      </c>
      <c r="W1171" s="24" t="s">
        <v>68</v>
      </c>
      <c r="X1171" s="24" t="s">
        <v>47</v>
      </c>
    </row>
    <row r="1172" spans="1:24" s="1" customFormat="1" x14ac:dyDescent="0.3">
      <c r="A1172" s="24" t="s">
        <v>1132</v>
      </c>
      <c r="B1172" s="24" t="s">
        <v>63</v>
      </c>
      <c r="C1172" s="24" t="s">
        <v>72</v>
      </c>
      <c r="D1172" s="24" t="s">
        <v>34</v>
      </c>
      <c r="E1172" s="24" t="s">
        <v>38</v>
      </c>
      <c r="F1172" s="25">
        <v>44636</v>
      </c>
      <c r="G1172" s="24" t="s">
        <v>1630</v>
      </c>
      <c r="H1172" s="24" t="s">
        <v>1638</v>
      </c>
      <c r="I1172" s="24">
        <v>2022</v>
      </c>
      <c r="J1172" s="24" t="s">
        <v>1627</v>
      </c>
      <c r="K1172" s="24" t="s">
        <v>1628</v>
      </c>
      <c r="L1172" s="24">
        <v>27</v>
      </c>
      <c r="M1172" s="24">
        <v>5</v>
      </c>
      <c r="N1172" s="24">
        <v>3</v>
      </c>
      <c r="O1172" s="24">
        <v>81</v>
      </c>
      <c r="P1172" s="24">
        <v>2</v>
      </c>
      <c r="Q1172" s="24">
        <v>135</v>
      </c>
      <c r="R1172" s="24">
        <v>54</v>
      </c>
      <c r="S1172" s="24" t="s">
        <v>1629</v>
      </c>
      <c r="T1172" s="24">
        <v>838</v>
      </c>
      <c r="U1172" s="24" t="s">
        <v>39</v>
      </c>
      <c r="V1172" s="28" t="s">
        <v>1660</v>
      </c>
      <c r="W1172" s="24" t="s">
        <v>68</v>
      </c>
      <c r="X1172" s="24" t="s">
        <v>30</v>
      </c>
    </row>
    <row r="1173" spans="1:24" s="1" customFormat="1" x14ac:dyDescent="0.3">
      <c r="A1173" s="24" t="s">
        <v>1133</v>
      </c>
      <c r="B1173" s="24" t="s">
        <v>42</v>
      </c>
      <c r="C1173" s="24" t="s">
        <v>36</v>
      </c>
      <c r="D1173" s="24" t="s">
        <v>44</v>
      </c>
      <c r="E1173" s="24" t="s">
        <v>50</v>
      </c>
      <c r="F1173" s="25">
        <v>44637</v>
      </c>
      <c r="G1173" s="24" t="s">
        <v>1631</v>
      </c>
      <c r="H1173" s="24" t="s">
        <v>1638</v>
      </c>
      <c r="I1173" s="24">
        <v>2022</v>
      </c>
      <c r="J1173" s="24" t="s">
        <v>1627</v>
      </c>
      <c r="K1173" s="24" t="s">
        <v>1628</v>
      </c>
      <c r="L1173" s="24">
        <v>18</v>
      </c>
      <c r="M1173" s="24">
        <v>15</v>
      </c>
      <c r="N1173" s="24">
        <v>5</v>
      </c>
      <c r="O1173" s="24">
        <v>90</v>
      </c>
      <c r="P1173" s="24">
        <v>10</v>
      </c>
      <c r="Q1173" s="24">
        <v>270</v>
      </c>
      <c r="R1173" s="24">
        <v>180</v>
      </c>
      <c r="S1173" s="24" t="s">
        <v>1629</v>
      </c>
      <c r="T1173" s="24">
        <v>421</v>
      </c>
      <c r="U1173" s="24" t="s">
        <v>39</v>
      </c>
      <c r="V1173" s="28" t="s">
        <v>1661</v>
      </c>
      <c r="W1173" s="24" t="s">
        <v>68</v>
      </c>
      <c r="X1173" s="24" t="s">
        <v>30</v>
      </c>
    </row>
    <row r="1174" spans="1:24" s="1" customFormat="1" x14ac:dyDescent="0.3">
      <c r="A1174" s="24" t="s">
        <v>1134</v>
      </c>
      <c r="B1174" s="24" t="s">
        <v>24</v>
      </c>
      <c r="C1174" s="24" t="s">
        <v>33</v>
      </c>
      <c r="D1174" s="24" t="s">
        <v>37</v>
      </c>
      <c r="E1174" s="24" t="s">
        <v>45</v>
      </c>
      <c r="F1174" s="25">
        <v>44638</v>
      </c>
      <c r="G1174" s="24" t="s">
        <v>1632</v>
      </c>
      <c r="H1174" s="24" t="s">
        <v>1638</v>
      </c>
      <c r="I1174" s="24">
        <v>2022</v>
      </c>
      <c r="J1174" s="24" t="s">
        <v>1627</v>
      </c>
      <c r="K1174" s="24" t="s">
        <v>1628</v>
      </c>
      <c r="L1174" s="24">
        <v>75</v>
      </c>
      <c r="M1174" s="24">
        <v>5</v>
      </c>
      <c r="N1174" s="24">
        <v>2</v>
      </c>
      <c r="O1174" s="24">
        <v>150</v>
      </c>
      <c r="P1174" s="24">
        <v>3</v>
      </c>
      <c r="Q1174" s="24">
        <v>375</v>
      </c>
      <c r="R1174" s="24">
        <v>225</v>
      </c>
      <c r="S1174" s="24" t="s">
        <v>1629</v>
      </c>
      <c r="T1174" s="24">
        <v>510</v>
      </c>
      <c r="U1174" s="24" t="s">
        <v>28</v>
      </c>
      <c r="V1174" s="28" t="s">
        <v>1660</v>
      </c>
      <c r="W1174" s="24" t="s">
        <v>46</v>
      </c>
      <c r="X1174" s="24" t="s">
        <v>61</v>
      </c>
    </row>
    <row r="1175" spans="1:24" s="1" customFormat="1" x14ac:dyDescent="0.3">
      <c r="A1175" s="24" t="s">
        <v>1135</v>
      </c>
      <c r="B1175" s="24" t="s">
        <v>32</v>
      </c>
      <c r="C1175" s="24" t="s">
        <v>72</v>
      </c>
      <c r="D1175" s="24" t="s">
        <v>66</v>
      </c>
      <c r="E1175" s="24" t="s">
        <v>27</v>
      </c>
      <c r="F1175" s="25">
        <v>44639</v>
      </c>
      <c r="G1175" s="24" t="s">
        <v>1633</v>
      </c>
      <c r="H1175" s="24" t="s">
        <v>1638</v>
      </c>
      <c r="I1175" s="24">
        <v>2022</v>
      </c>
      <c r="J1175" s="24" t="s">
        <v>1627</v>
      </c>
      <c r="K1175" s="24" t="s">
        <v>1634</v>
      </c>
      <c r="L1175" s="24">
        <v>26</v>
      </c>
      <c r="M1175" s="24">
        <v>25</v>
      </c>
      <c r="N1175" s="24">
        <v>10</v>
      </c>
      <c r="O1175" s="24">
        <v>260</v>
      </c>
      <c r="P1175" s="24">
        <v>15</v>
      </c>
      <c r="Q1175" s="24">
        <v>650</v>
      </c>
      <c r="R1175" s="24">
        <v>390</v>
      </c>
      <c r="S1175" s="24" t="s">
        <v>1629</v>
      </c>
      <c r="T1175" s="24">
        <v>738</v>
      </c>
      <c r="U1175" s="24" t="s">
        <v>39</v>
      </c>
      <c r="V1175" s="28" t="s">
        <v>1660</v>
      </c>
      <c r="W1175" s="24" t="s">
        <v>40</v>
      </c>
      <c r="X1175" s="24" t="s">
        <v>30</v>
      </c>
    </row>
    <row r="1176" spans="1:24" s="1" customFormat="1" x14ac:dyDescent="0.3">
      <c r="A1176" s="24" t="s">
        <v>1136</v>
      </c>
      <c r="B1176" s="24" t="s">
        <v>24</v>
      </c>
      <c r="C1176" s="24" t="s">
        <v>54</v>
      </c>
      <c r="D1176" s="24" t="s">
        <v>34</v>
      </c>
      <c r="E1176" s="24" t="s">
        <v>45</v>
      </c>
      <c r="F1176" s="25">
        <v>44640</v>
      </c>
      <c r="G1176" s="24" t="s">
        <v>1635</v>
      </c>
      <c r="H1176" s="24" t="s">
        <v>1638</v>
      </c>
      <c r="I1176" s="24">
        <v>2022</v>
      </c>
      <c r="J1176" s="24" t="s">
        <v>1627</v>
      </c>
      <c r="K1176" s="24" t="s">
        <v>1634</v>
      </c>
      <c r="L1176" s="24">
        <v>80</v>
      </c>
      <c r="M1176" s="24">
        <v>5</v>
      </c>
      <c r="N1176" s="24">
        <v>3</v>
      </c>
      <c r="O1176" s="24">
        <v>240</v>
      </c>
      <c r="P1176" s="24">
        <v>2</v>
      </c>
      <c r="Q1176" s="24">
        <v>400</v>
      </c>
      <c r="R1176" s="24">
        <v>160</v>
      </c>
      <c r="S1176" s="24" t="s">
        <v>1629</v>
      </c>
      <c r="T1176" s="24">
        <v>969</v>
      </c>
      <c r="U1176" s="24" t="s">
        <v>28</v>
      </c>
      <c r="V1176" s="28" t="s">
        <v>1661</v>
      </c>
      <c r="W1176" s="24" t="s">
        <v>29</v>
      </c>
      <c r="X1176" s="24" t="s">
        <v>30</v>
      </c>
    </row>
    <row r="1177" spans="1:24" s="1" customFormat="1" x14ac:dyDescent="0.3">
      <c r="A1177" s="24" t="s">
        <v>1137</v>
      </c>
      <c r="B1177" s="24" t="s">
        <v>42</v>
      </c>
      <c r="C1177" s="24" t="s">
        <v>36</v>
      </c>
      <c r="D1177" s="24" t="s">
        <v>34</v>
      </c>
      <c r="E1177" s="24" t="s">
        <v>55</v>
      </c>
      <c r="F1177" s="25">
        <v>44641</v>
      </c>
      <c r="G1177" s="24" t="s">
        <v>1636</v>
      </c>
      <c r="H1177" s="24" t="s">
        <v>1638</v>
      </c>
      <c r="I1177" s="24">
        <v>2022</v>
      </c>
      <c r="J1177" s="24" t="s">
        <v>1627</v>
      </c>
      <c r="K1177" s="24" t="s">
        <v>1628</v>
      </c>
      <c r="L1177" s="24">
        <v>38</v>
      </c>
      <c r="M1177" s="24">
        <v>5</v>
      </c>
      <c r="N1177" s="24">
        <v>3</v>
      </c>
      <c r="O1177" s="24">
        <v>114</v>
      </c>
      <c r="P1177" s="24">
        <v>2</v>
      </c>
      <c r="Q1177" s="24">
        <v>190</v>
      </c>
      <c r="R1177" s="24">
        <v>76</v>
      </c>
      <c r="S1177" s="24" t="s">
        <v>1629</v>
      </c>
      <c r="T1177" s="24">
        <v>450</v>
      </c>
      <c r="U1177" s="24" t="s">
        <v>28</v>
      </c>
      <c r="V1177" s="28" t="s">
        <v>1660</v>
      </c>
      <c r="W1177" s="24" t="s">
        <v>29</v>
      </c>
      <c r="X1177" s="24" t="s">
        <v>30</v>
      </c>
    </row>
    <row r="1178" spans="1:24" s="1" customFormat="1" x14ac:dyDescent="0.3">
      <c r="A1178" s="24" t="s">
        <v>1138</v>
      </c>
      <c r="B1178" s="24" t="s">
        <v>32</v>
      </c>
      <c r="C1178" s="24" t="s">
        <v>76</v>
      </c>
      <c r="D1178" s="24" t="s">
        <v>44</v>
      </c>
      <c r="E1178" s="24" t="s">
        <v>59</v>
      </c>
      <c r="F1178" s="25">
        <v>44642</v>
      </c>
      <c r="G1178" s="24" t="s">
        <v>1625</v>
      </c>
      <c r="H1178" s="24" t="s">
        <v>1638</v>
      </c>
      <c r="I1178" s="24">
        <v>2022</v>
      </c>
      <c r="J1178" s="24" t="s">
        <v>1627</v>
      </c>
      <c r="K1178" s="24" t="s">
        <v>1628</v>
      </c>
      <c r="L1178" s="24">
        <v>89</v>
      </c>
      <c r="M1178" s="24">
        <v>15</v>
      </c>
      <c r="N1178" s="24">
        <v>5</v>
      </c>
      <c r="O1178" s="24">
        <v>445</v>
      </c>
      <c r="P1178" s="24">
        <v>10</v>
      </c>
      <c r="Q1178" s="24">
        <v>1335</v>
      </c>
      <c r="R1178" s="24">
        <v>890</v>
      </c>
      <c r="S1178" s="24" t="s">
        <v>1629</v>
      </c>
      <c r="T1178" s="24">
        <v>839</v>
      </c>
      <c r="U1178" s="24" t="s">
        <v>39</v>
      </c>
      <c r="V1178" s="28" t="s">
        <v>1660</v>
      </c>
      <c r="W1178" s="24" t="s">
        <v>46</v>
      </c>
      <c r="X1178" s="24" t="s">
        <v>61</v>
      </c>
    </row>
    <row r="1179" spans="1:24" s="1" customFormat="1" x14ac:dyDescent="0.3">
      <c r="A1179" s="24" t="s">
        <v>1139</v>
      </c>
      <c r="B1179" s="24" t="s">
        <v>32</v>
      </c>
      <c r="C1179" s="24" t="s">
        <v>76</v>
      </c>
      <c r="D1179" s="24" t="s">
        <v>37</v>
      </c>
      <c r="E1179" s="24" t="s">
        <v>27</v>
      </c>
      <c r="F1179" s="25">
        <v>44643</v>
      </c>
      <c r="G1179" s="24" t="s">
        <v>1630</v>
      </c>
      <c r="H1179" s="24" t="s">
        <v>1638</v>
      </c>
      <c r="I1179" s="24">
        <v>2022</v>
      </c>
      <c r="J1179" s="24" t="s">
        <v>1627</v>
      </c>
      <c r="K1179" s="24" t="s">
        <v>1628</v>
      </c>
      <c r="L1179" s="24">
        <v>65</v>
      </c>
      <c r="M1179" s="24">
        <v>5</v>
      </c>
      <c r="N1179" s="24">
        <v>2</v>
      </c>
      <c r="O1179" s="24">
        <v>130</v>
      </c>
      <c r="P1179" s="24">
        <v>3</v>
      </c>
      <c r="Q1179" s="24">
        <v>325</v>
      </c>
      <c r="R1179" s="24">
        <v>195</v>
      </c>
      <c r="S1179" s="24" t="s">
        <v>1629</v>
      </c>
      <c r="T1179" s="24">
        <v>497</v>
      </c>
      <c r="U1179" s="24" t="s">
        <v>39</v>
      </c>
      <c r="V1179" s="28" t="s">
        <v>1660</v>
      </c>
      <c r="W1179" s="24" t="s">
        <v>29</v>
      </c>
      <c r="X1179" s="24" t="s">
        <v>47</v>
      </c>
    </row>
    <row r="1180" spans="1:24" s="1" customFormat="1" x14ac:dyDescent="0.3">
      <c r="A1180" s="24" t="s">
        <v>1140</v>
      </c>
      <c r="B1180" s="24" t="s">
        <v>32</v>
      </c>
      <c r="C1180" s="24" t="s">
        <v>54</v>
      </c>
      <c r="D1180" s="24" t="s">
        <v>58</v>
      </c>
      <c r="E1180" s="24" t="s">
        <v>59</v>
      </c>
      <c r="F1180" s="25">
        <v>44644</v>
      </c>
      <c r="G1180" s="24" t="s">
        <v>1631</v>
      </c>
      <c r="H1180" s="24" t="s">
        <v>1638</v>
      </c>
      <c r="I1180" s="24">
        <v>2022</v>
      </c>
      <c r="J1180" s="24" t="s">
        <v>1627</v>
      </c>
      <c r="K1180" s="24" t="s">
        <v>1628</v>
      </c>
      <c r="L1180" s="24">
        <v>20</v>
      </c>
      <c r="M1180" s="24">
        <v>10</v>
      </c>
      <c r="N1180" s="24">
        <v>4</v>
      </c>
      <c r="O1180" s="24">
        <v>80</v>
      </c>
      <c r="P1180" s="24">
        <v>6</v>
      </c>
      <c r="Q1180" s="24">
        <v>200</v>
      </c>
      <c r="R1180" s="24">
        <v>120</v>
      </c>
      <c r="S1180" s="24" t="s">
        <v>1629</v>
      </c>
      <c r="T1180" s="24">
        <v>911</v>
      </c>
      <c r="U1180" s="24" t="s">
        <v>39</v>
      </c>
      <c r="V1180" s="28" t="s">
        <v>1660</v>
      </c>
      <c r="W1180" s="24" t="s">
        <v>29</v>
      </c>
      <c r="X1180" s="24" t="s">
        <v>30</v>
      </c>
    </row>
    <row r="1181" spans="1:24" s="1" customFormat="1" x14ac:dyDescent="0.3">
      <c r="A1181" s="24" t="s">
        <v>1141</v>
      </c>
      <c r="B1181" s="24" t="s">
        <v>42</v>
      </c>
      <c r="C1181" s="24" t="s">
        <v>43</v>
      </c>
      <c r="D1181" s="24" t="s">
        <v>58</v>
      </c>
      <c r="E1181" s="24" t="s">
        <v>50</v>
      </c>
      <c r="F1181" s="25">
        <v>44645</v>
      </c>
      <c r="G1181" s="24" t="s">
        <v>1632</v>
      </c>
      <c r="H1181" s="24" t="s">
        <v>1638</v>
      </c>
      <c r="I1181" s="24">
        <v>2022</v>
      </c>
      <c r="J1181" s="24" t="s">
        <v>1627</v>
      </c>
      <c r="K1181" s="24" t="s">
        <v>1628</v>
      </c>
      <c r="L1181" s="24">
        <v>16</v>
      </c>
      <c r="M1181" s="24">
        <v>10</v>
      </c>
      <c r="N1181" s="24">
        <v>4</v>
      </c>
      <c r="O1181" s="24">
        <v>64</v>
      </c>
      <c r="P1181" s="24">
        <v>6</v>
      </c>
      <c r="Q1181" s="24">
        <v>160</v>
      </c>
      <c r="R1181" s="24">
        <v>96</v>
      </c>
      <c r="S1181" s="24" t="s">
        <v>1629</v>
      </c>
      <c r="T1181" s="24">
        <v>26</v>
      </c>
      <c r="U1181" s="24" t="s">
        <v>28</v>
      </c>
      <c r="V1181" s="28" t="s">
        <v>1661</v>
      </c>
      <c r="W1181" s="24" t="s">
        <v>29</v>
      </c>
      <c r="X1181" s="24" t="s">
        <v>61</v>
      </c>
    </row>
    <row r="1182" spans="1:24" s="1" customFormat="1" x14ac:dyDescent="0.3">
      <c r="A1182" s="24" t="s">
        <v>1142</v>
      </c>
      <c r="B1182" s="24" t="s">
        <v>32</v>
      </c>
      <c r="C1182" s="24" t="s">
        <v>76</v>
      </c>
      <c r="D1182" s="24" t="s">
        <v>49</v>
      </c>
      <c r="E1182" s="24" t="s">
        <v>27</v>
      </c>
      <c r="F1182" s="25">
        <v>44646</v>
      </c>
      <c r="G1182" s="24" t="s">
        <v>1633</v>
      </c>
      <c r="H1182" s="24" t="s">
        <v>1638</v>
      </c>
      <c r="I1182" s="24">
        <v>2022</v>
      </c>
      <c r="J1182" s="24" t="s">
        <v>1627</v>
      </c>
      <c r="K1182" s="24" t="s">
        <v>1634</v>
      </c>
      <c r="L1182" s="24">
        <v>16</v>
      </c>
      <c r="M1182" s="24">
        <v>40</v>
      </c>
      <c r="N1182" s="24">
        <v>7</v>
      </c>
      <c r="O1182" s="24">
        <v>112</v>
      </c>
      <c r="P1182" s="24">
        <v>33</v>
      </c>
      <c r="Q1182" s="24">
        <v>640</v>
      </c>
      <c r="R1182" s="24">
        <v>528</v>
      </c>
      <c r="S1182" s="24" t="s">
        <v>1629</v>
      </c>
      <c r="T1182" s="24">
        <v>190</v>
      </c>
      <c r="U1182" s="24" t="s">
        <v>28</v>
      </c>
      <c r="V1182" s="28" t="s">
        <v>1660</v>
      </c>
      <c r="W1182" s="24" t="s">
        <v>40</v>
      </c>
      <c r="X1182" s="24" t="s">
        <v>61</v>
      </c>
    </row>
    <row r="1183" spans="1:24" s="1" customFormat="1" x14ac:dyDescent="0.3">
      <c r="A1183" s="24" t="s">
        <v>1143</v>
      </c>
      <c r="B1183" s="24" t="s">
        <v>63</v>
      </c>
      <c r="C1183" s="24" t="s">
        <v>36</v>
      </c>
      <c r="D1183" s="24" t="s">
        <v>49</v>
      </c>
      <c r="E1183" s="24" t="s">
        <v>50</v>
      </c>
      <c r="F1183" s="25">
        <v>44647</v>
      </c>
      <c r="G1183" s="24" t="s">
        <v>1635</v>
      </c>
      <c r="H1183" s="24" t="s">
        <v>1638</v>
      </c>
      <c r="I1183" s="24">
        <v>2022</v>
      </c>
      <c r="J1183" s="24" t="s">
        <v>1627</v>
      </c>
      <c r="K1183" s="24" t="s">
        <v>1634</v>
      </c>
      <c r="L1183" s="24">
        <v>11</v>
      </c>
      <c r="M1183" s="24">
        <v>40</v>
      </c>
      <c r="N1183" s="24">
        <v>7</v>
      </c>
      <c r="O1183" s="24">
        <v>77</v>
      </c>
      <c r="P1183" s="24">
        <v>33</v>
      </c>
      <c r="Q1183" s="24">
        <v>440</v>
      </c>
      <c r="R1183" s="24">
        <v>363</v>
      </c>
      <c r="S1183" s="24" t="s">
        <v>1629</v>
      </c>
      <c r="T1183" s="24">
        <v>545</v>
      </c>
      <c r="U1183" s="24" t="s">
        <v>39</v>
      </c>
      <c r="V1183" s="28" t="s">
        <v>1661</v>
      </c>
      <c r="W1183" s="24" t="s">
        <v>46</v>
      </c>
      <c r="X1183" s="24" t="s">
        <v>30</v>
      </c>
    </row>
    <row r="1184" spans="1:24" s="1" customFormat="1" x14ac:dyDescent="0.3">
      <c r="A1184" s="24" t="s">
        <v>1069</v>
      </c>
      <c r="B1184" s="24" t="s">
        <v>63</v>
      </c>
      <c r="C1184" s="24" t="s">
        <v>76</v>
      </c>
      <c r="D1184" s="24" t="s">
        <v>49</v>
      </c>
      <c r="E1184" s="24" t="s">
        <v>55</v>
      </c>
      <c r="F1184" s="25">
        <v>44648</v>
      </c>
      <c r="G1184" s="24" t="s">
        <v>1636</v>
      </c>
      <c r="H1184" s="24" t="s">
        <v>1638</v>
      </c>
      <c r="I1184" s="24">
        <v>2022</v>
      </c>
      <c r="J1184" s="24" t="s">
        <v>1627</v>
      </c>
      <c r="K1184" s="24" t="s">
        <v>1628</v>
      </c>
      <c r="L1184" s="24">
        <v>22</v>
      </c>
      <c r="M1184" s="24">
        <v>40</v>
      </c>
      <c r="N1184" s="24">
        <v>7</v>
      </c>
      <c r="O1184" s="24">
        <v>154</v>
      </c>
      <c r="P1184" s="24">
        <v>33</v>
      </c>
      <c r="Q1184" s="24">
        <v>880</v>
      </c>
      <c r="R1184" s="24">
        <v>726</v>
      </c>
      <c r="S1184" s="24" t="s">
        <v>1629</v>
      </c>
      <c r="T1184" s="24">
        <v>626</v>
      </c>
      <c r="U1184" s="24" t="s">
        <v>28</v>
      </c>
      <c r="V1184" s="28" t="s">
        <v>1660</v>
      </c>
      <c r="W1184" s="24" t="s">
        <v>68</v>
      </c>
      <c r="X1184" s="24" t="s">
        <v>61</v>
      </c>
    </row>
    <row r="1185" spans="1:24" s="1" customFormat="1" x14ac:dyDescent="0.3">
      <c r="A1185" s="24" t="s">
        <v>1144</v>
      </c>
      <c r="B1185" s="24" t="s">
        <v>24</v>
      </c>
      <c r="C1185" s="24" t="s">
        <v>36</v>
      </c>
      <c r="D1185" s="24" t="s">
        <v>34</v>
      </c>
      <c r="E1185" s="24" t="s">
        <v>27</v>
      </c>
      <c r="F1185" s="25">
        <v>44649</v>
      </c>
      <c r="G1185" s="24" t="s">
        <v>1625</v>
      </c>
      <c r="H1185" s="24" t="s">
        <v>1638</v>
      </c>
      <c r="I1185" s="24">
        <v>2022</v>
      </c>
      <c r="J1185" s="24" t="s">
        <v>1627</v>
      </c>
      <c r="K1185" s="24" t="s">
        <v>1628</v>
      </c>
      <c r="L1185" s="24">
        <v>29</v>
      </c>
      <c r="M1185" s="24">
        <v>5</v>
      </c>
      <c r="N1185" s="24">
        <v>3</v>
      </c>
      <c r="O1185" s="24">
        <v>87</v>
      </c>
      <c r="P1185" s="24">
        <v>2</v>
      </c>
      <c r="Q1185" s="24">
        <v>145</v>
      </c>
      <c r="R1185" s="24">
        <v>58</v>
      </c>
      <c r="S1185" s="24" t="s">
        <v>1629</v>
      </c>
      <c r="T1185" s="24">
        <v>82</v>
      </c>
      <c r="U1185" s="24" t="s">
        <v>28</v>
      </c>
      <c r="V1185" s="28" t="s">
        <v>1661</v>
      </c>
      <c r="W1185" s="24" t="s">
        <v>29</v>
      </c>
      <c r="X1185" s="24" t="s">
        <v>61</v>
      </c>
    </row>
    <row r="1186" spans="1:24" s="1" customFormat="1" x14ac:dyDescent="0.3">
      <c r="A1186" s="24" t="s">
        <v>1145</v>
      </c>
      <c r="B1186" s="24" t="s">
        <v>24</v>
      </c>
      <c r="C1186" s="24" t="s">
        <v>70</v>
      </c>
      <c r="D1186" s="24" t="s">
        <v>49</v>
      </c>
      <c r="E1186" s="24" t="s">
        <v>45</v>
      </c>
      <c r="F1186" s="25">
        <v>44650</v>
      </c>
      <c r="G1186" s="24" t="s">
        <v>1630</v>
      </c>
      <c r="H1186" s="24" t="s">
        <v>1638</v>
      </c>
      <c r="I1186" s="24">
        <v>2022</v>
      </c>
      <c r="J1186" s="24" t="s">
        <v>1627</v>
      </c>
      <c r="K1186" s="24" t="s">
        <v>1628</v>
      </c>
      <c r="L1186" s="24">
        <v>86</v>
      </c>
      <c r="M1186" s="24">
        <v>40</v>
      </c>
      <c r="N1186" s="24">
        <v>7</v>
      </c>
      <c r="O1186" s="24">
        <v>602</v>
      </c>
      <c r="P1186" s="24">
        <v>33</v>
      </c>
      <c r="Q1186" s="24">
        <v>3440</v>
      </c>
      <c r="R1186" s="24">
        <v>2838</v>
      </c>
      <c r="S1186" s="24" t="s">
        <v>1629</v>
      </c>
      <c r="T1186" s="24">
        <v>105</v>
      </c>
      <c r="U1186" s="24" t="s">
        <v>28</v>
      </c>
      <c r="V1186" s="28" t="s">
        <v>1660</v>
      </c>
      <c r="W1186" s="24" t="s">
        <v>29</v>
      </c>
      <c r="X1186" s="24" t="s">
        <v>30</v>
      </c>
    </row>
    <row r="1187" spans="1:24" s="1" customFormat="1" x14ac:dyDescent="0.3">
      <c r="A1187" s="24" t="s">
        <v>1146</v>
      </c>
      <c r="B1187" s="24" t="s">
        <v>24</v>
      </c>
      <c r="C1187" s="24" t="s">
        <v>76</v>
      </c>
      <c r="D1187" s="24" t="s">
        <v>58</v>
      </c>
      <c r="E1187" s="24" t="s">
        <v>59</v>
      </c>
      <c r="F1187" s="25">
        <v>44651</v>
      </c>
      <c r="G1187" s="24" t="s">
        <v>1631</v>
      </c>
      <c r="H1187" s="24" t="s">
        <v>1638</v>
      </c>
      <c r="I1187" s="24">
        <v>2022</v>
      </c>
      <c r="J1187" s="24" t="s">
        <v>1627</v>
      </c>
      <c r="K1187" s="24" t="s">
        <v>1628</v>
      </c>
      <c r="L1187" s="24">
        <v>57</v>
      </c>
      <c r="M1187" s="24">
        <v>10</v>
      </c>
      <c r="N1187" s="24">
        <v>4</v>
      </c>
      <c r="O1187" s="24">
        <v>228</v>
      </c>
      <c r="P1187" s="24">
        <v>6</v>
      </c>
      <c r="Q1187" s="24">
        <v>570</v>
      </c>
      <c r="R1187" s="24">
        <v>342</v>
      </c>
      <c r="S1187" s="24" t="s">
        <v>1629</v>
      </c>
      <c r="T1187" s="24">
        <v>684</v>
      </c>
      <c r="U1187" s="24" t="s">
        <v>28</v>
      </c>
      <c r="V1187" s="28" t="s">
        <v>1661</v>
      </c>
      <c r="W1187" s="24" t="s">
        <v>68</v>
      </c>
      <c r="X1187" s="24" t="s">
        <v>47</v>
      </c>
    </row>
    <row r="1188" spans="1:24" s="1" customFormat="1" x14ac:dyDescent="0.3">
      <c r="A1188" s="24" t="s">
        <v>1147</v>
      </c>
      <c r="B1188" s="24" t="s">
        <v>42</v>
      </c>
      <c r="C1188" s="24" t="s">
        <v>76</v>
      </c>
      <c r="D1188" s="24" t="s">
        <v>66</v>
      </c>
      <c r="E1188" s="24" t="s">
        <v>59</v>
      </c>
      <c r="F1188" s="25">
        <v>44652</v>
      </c>
      <c r="G1188" s="24" t="s">
        <v>1632</v>
      </c>
      <c r="H1188" s="24" t="s">
        <v>1639</v>
      </c>
      <c r="I1188" s="24">
        <v>2022</v>
      </c>
      <c r="J1188" s="24" t="s">
        <v>1640</v>
      </c>
      <c r="K1188" s="24" t="s">
        <v>1628</v>
      </c>
      <c r="L1188" s="24">
        <v>97</v>
      </c>
      <c r="M1188" s="24">
        <v>25</v>
      </c>
      <c r="N1188" s="24">
        <v>10</v>
      </c>
      <c r="O1188" s="24">
        <v>970</v>
      </c>
      <c r="P1188" s="24">
        <v>15</v>
      </c>
      <c r="Q1188" s="24">
        <v>2425</v>
      </c>
      <c r="R1188" s="24">
        <v>1455</v>
      </c>
      <c r="S1188" s="24" t="s">
        <v>1629</v>
      </c>
      <c r="T1188" s="24">
        <v>183</v>
      </c>
      <c r="U1188" s="24" t="s">
        <v>28</v>
      </c>
      <c r="V1188" s="28" t="s">
        <v>1660</v>
      </c>
      <c r="W1188" s="24" t="s">
        <v>46</v>
      </c>
      <c r="X1188" s="24" t="s">
        <v>47</v>
      </c>
    </row>
    <row r="1189" spans="1:24" s="1" customFormat="1" x14ac:dyDescent="0.3">
      <c r="A1189" s="24" t="s">
        <v>1148</v>
      </c>
      <c r="B1189" s="24" t="s">
        <v>63</v>
      </c>
      <c r="C1189" s="24" t="s">
        <v>72</v>
      </c>
      <c r="D1189" s="24" t="s">
        <v>34</v>
      </c>
      <c r="E1189" s="24" t="s">
        <v>38</v>
      </c>
      <c r="F1189" s="25">
        <v>44653</v>
      </c>
      <c r="G1189" s="24" t="s">
        <v>1633</v>
      </c>
      <c r="H1189" s="24" t="s">
        <v>1639</v>
      </c>
      <c r="I1189" s="24">
        <v>2022</v>
      </c>
      <c r="J1189" s="24" t="s">
        <v>1640</v>
      </c>
      <c r="K1189" s="24" t="s">
        <v>1634</v>
      </c>
      <c r="L1189" s="24">
        <v>96</v>
      </c>
      <c r="M1189" s="24">
        <v>5</v>
      </c>
      <c r="N1189" s="24">
        <v>3</v>
      </c>
      <c r="O1189" s="24">
        <v>288</v>
      </c>
      <c r="P1189" s="24">
        <v>2</v>
      </c>
      <c r="Q1189" s="24">
        <v>480</v>
      </c>
      <c r="R1189" s="24">
        <v>192</v>
      </c>
      <c r="S1189" s="24" t="s">
        <v>1629</v>
      </c>
      <c r="T1189" s="24">
        <v>99</v>
      </c>
      <c r="U1189" s="24" t="s">
        <v>39</v>
      </c>
      <c r="V1189" s="28" t="s">
        <v>1660</v>
      </c>
      <c r="W1189" s="24" t="s">
        <v>29</v>
      </c>
      <c r="X1189" s="24" t="s">
        <v>30</v>
      </c>
    </row>
    <row r="1190" spans="1:24" s="1" customFormat="1" x14ac:dyDescent="0.3">
      <c r="A1190" s="24" t="s">
        <v>1149</v>
      </c>
      <c r="B1190" s="24" t="s">
        <v>42</v>
      </c>
      <c r="C1190" s="24" t="s">
        <v>36</v>
      </c>
      <c r="D1190" s="24" t="s">
        <v>37</v>
      </c>
      <c r="E1190" s="24" t="s">
        <v>59</v>
      </c>
      <c r="F1190" s="25">
        <v>44654</v>
      </c>
      <c r="G1190" s="24" t="s">
        <v>1635</v>
      </c>
      <c r="H1190" s="24" t="s">
        <v>1639</v>
      </c>
      <c r="I1190" s="24">
        <v>2022</v>
      </c>
      <c r="J1190" s="24" t="s">
        <v>1640</v>
      </c>
      <c r="K1190" s="24" t="s">
        <v>1634</v>
      </c>
      <c r="L1190" s="24">
        <v>97</v>
      </c>
      <c r="M1190" s="24">
        <v>5</v>
      </c>
      <c r="N1190" s="24">
        <v>2</v>
      </c>
      <c r="O1190" s="24">
        <v>194</v>
      </c>
      <c r="P1190" s="24">
        <v>3</v>
      </c>
      <c r="Q1190" s="24">
        <v>485</v>
      </c>
      <c r="R1190" s="24">
        <v>291</v>
      </c>
      <c r="S1190" s="24" t="s">
        <v>1629</v>
      </c>
      <c r="T1190" s="24">
        <v>937</v>
      </c>
      <c r="U1190" s="24" t="s">
        <v>28</v>
      </c>
      <c r="V1190" s="28" t="s">
        <v>1661</v>
      </c>
      <c r="W1190" s="24" t="s">
        <v>68</v>
      </c>
      <c r="X1190" s="24" t="s">
        <v>30</v>
      </c>
    </row>
    <row r="1191" spans="1:24" s="1" customFormat="1" x14ac:dyDescent="0.3">
      <c r="A1191" s="24" t="s">
        <v>1150</v>
      </c>
      <c r="B1191" s="24" t="s">
        <v>63</v>
      </c>
      <c r="C1191" s="24" t="s">
        <v>43</v>
      </c>
      <c r="D1191" s="24" t="s">
        <v>26</v>
      </c>
      <c r="E1191" s="24" t="s">
        <v>38</v>
      </c>
      <c r="F1191" s="25">
        <v>44655</v>
      </c>
      <c r="G1191" s="24" t="s">
        <v>1636</v>
      </c>
      <c r="H1191" s="24" t="s">
        <v>1639</v>
      </c>
      <c r="I1191" s="24">
        <v>2022</v>
      </c>
      <c r="J1191" s="24" t="s">
        <v>1640</v>
      </c>
      <c r="K1191" s="24" t="s">
        <v>1628</v>
      </c>
      <c r="L1191" s="24">
        <v>44</v>
      </c>
      <c r="M1191" s="24">
        <v>5</v>
      </c>
      <c r="N1191" s="24">
        <v>2</v>
      </c>
      <c r="O1191" s="24">
        <v>88</v>
      </c>
      <c r="P1191" s="24">
        <v>3</v>
      </c>
      <c r="Q1191" s="24">
        <v>220</v>
      </c>
      <c r="R1191" s="24">
        <v>132</v>
      </c>
      <c r="S1191" s="24" t="s">
        <v>1629</v>
      </c>
      <c r="T1191" s="24">
        <v>905</v>
      </c>
      <c r="U1191" s="24" t="s">
        <v>39</v>
      </c>
      <c r="V1191" s="28" t="s">
        <v>1660</v>
      </c>
      <c r="W1191" s="24" t="s">
        <v>29</v>
      </c>
      <c r="X1191" s="24" t="s">
        <v>61</v>
      </c>
    </row>
    <row r="1192" spans="1:24" s="1" customFormat="1" x14ac:dyDescent="0.3">
      <c r="A1192" s="24" t="s">
        <v>1151</v>
      </c>
      <c r="B1192" s="24" t="s">
        <v>42</v>
      </c>
      <c r="C1192" s="24" t="s">
        <v>43</v>
      </c>
      <c r="D1192" s="24" t="s">
        <v>26</v>
      </c>
      <c r="E1192" s="24" t="s">
        <v>59</v>
      </c>
      <c r="F1192" s="25">
        <v>44656</v>
      </c>
      <c r="G1192" s="24" t="s">
        <v>1625</v>
      </c>
      <c r="H1192" s="24" t="s">
        <v>1639</v>
      </c>
      <c r="I1192" s="24">
        <v>2022</v>
      </c>
      <c r="J1192" s="24" t="s">
        <v>1640</v>
      </c>
      <c r="K1192" s="24" t="s">
        <v>1628</v>
      </c>
      <c r="L1192" s="24">
        <v>90</v>
      </c>
      <c r="M1192" s="24">
        <v>5</v>
      </c>
      <c r="N1192" s="24">
        <v>2</v>
      </c>
      <c r="O1192" s="24">
        <v>180</v>
      </c>
      <c r="P1192" s="24">
        <v>3</v>
      </c>
      <c r="Q1192" s="24">
        <v>450</v>
      </c>
      <c r="R1192" s="24">
        <v>270</v>
      </c>
      <c r="S1192" s="24" t="s">
        <v>1629</v>
      </c>
      <c r="T1192" s="24">
        <v>635</v>
      </c>
      <c r="U1192" s="24" t="s">
        <v>28</v>
      </c>
      <c r="V1192" s="28" t="s">
        <v>1661</v>
      </c>
      <c r="W1192" s="24" t="s">
        <v>46</v>
      </c>
      <c r="X1192" s="24" t="s">
        <v>61</v>
      </c>
    </row>
    <row r="1193" spans="1:24" s="1" customFormat="1" x14ac:dyDescent="0.3">
      <c r="A1193" s="24" t="s">
        <v>1152</v>
      </c>
      <c r="B1193" s="24" t="s">
        <v>32</v>
      </c>
      <c r="C1193" s="24" t="s">
        <v>54</v>
      </c>
      <c r="D1193" s="24" t="s">
        <v>34</v>
      </c>
      <c r="E1193" s="24" t="s">
        <v>45</v>
      </c>
      <c r="F1193" s="25">
        <v>44657</v>
      </c>
      <c r="G1193" s="24" t="s">
        <v>1630</v>
      </c>
      <c r="H1193" s="24" t="s">
        <v>1639</v>
      </c>
      <c r="I1193" s="24">
        <v>2022</v>
      </c>
      <c r="J1193" s="24" t="s">
        <v>1640</v>
      </c>
      <c r="K1193" s="24" t="s">
        <v>1628</v>
      </c>
      <c r="L1193" s="24">
        <v>90</v>
      </c>
      <c r="M1193" s="24">
        <v>5</v>
      </c>
      <c r="N1193" s="24">
        <v>3</v>
      </c>
      <c r="O1193" s="24">
        <v>270</v>
      </c>
      <c r="P1193" s="24">
        <v>2</v>
      </c>
      <c r="Q1193" s="24">
        <v>450</v>
      </c>
      <c r="R1193" s="24">
        <v>180</v>
      </c>
      <c r="S1193" s="24" t="s">
        <v>1629</v>
      </c>
      <c r="T1193" s="24">
        <v>249</v>
      </c>
      <c r="U1193" s="24" t="s">
        <v>28</v>
      </c>
      <c r="V1193" s="28" t="s">
        <v>1661</v>
      </c>
      <c r="W1193" s="24" t="s">
        <v>68</v>
      </c>
      <c r="X1193" s="24" t="s">
        <v>30</v>
      </c>
    </row>
    <row r="1194" spans="1:24" s="1" customFormat="1" x14ac:dyDescent="0.3">
      <c r="A1194" s="24" t="s">
        <v>1153</v>
      </c>
      <c r="B1194" s="24" t="s">
        <v>63</v>
      </c>
      <c r="C1194" s="24" t="s">
        <v>70</v>
      </c>
      <c r="D1194" s="24" t="s">
        <v>34</v>
      </c>
      <c r="E1194" s="24" t="s">
        <v>38</v>
      </c>
      <c r="F1194" s="25">
        <v>44658</v>
      </c>
      <c r="G1194" s="24" t="s">
        <v>1631</v>
      </c>
      <c r="H1194" s="24" t="s">
        <v>1639</v>
      </c>
      <c r="I1194" s="24">
        <v>2022</v>
      </c>
      <c r="J1194" s="24" t="s">
        <v>1640</v>
      </c>
      <c r="K1194" s="24" t="s">
        <v>1628</v>
      </c>
      <c r="L1194" s="24">
        <v>44</v>
      </c>
      <c r="M1194" s="24">
        <v>5</v>
      </c>
      <c r="N1194" s="24">
        <v>3</v>
      </c>
      <c r="O1194" s="24">
        <v>132</v>
      </c>
      <c r="P1194" s="24">
        <v>2</v>
      </c>
      <c r="Q1194" s="24">
        <v>220</v>
      </c>
      <c r="R1194" s="24">
        <v>88</v>
      </c>
      <c r="S1194" s="24" t="s">
        <v>1629</v>
      </c>
      <c r="T1194" s="24">
        <v>261</v>
      </c>
      <c r="U1194" s="24" t="s">
        <v>39</v>
      </c>
      <c r="V1194" s="28" t="s">
        <v>1661</v>
      </c>
      <c r="W1194" s="24" t="s">
        <v>46</v>
      </c>
      <c r="X1194" s="24" t="s">
        <v>30</v>
      </c>
    </row>
    <row r="1195" spans="1:24" s="1" customFormat="1" x14ac:dyDescent="0.3">
      <c r="A1195" s="24" t="s">
        <v>1154</v>
      </c>
      <c r="B1195" s="24" t="s">
        <v>63</v>
      </c>
      <c r="C1195" s="24" t="s">
        <v>70</v>
      </c>
      <c r="D1195" s="24" t="s">
        <v>26</v>
      </c>
      <c r="E1195" s="24" t="s">
        <v>38</v>
      </c>
      <c r="F1195" s="25">
        <v>44659</v>
      </c>
      <c r="G1195" s="24" t="s">
        <v>1632</v>
      </c>
      <c r="H1195" s="24" t="s">
        <v>1639</v>
      </c>
      <c r="I1195" s="24">
        <v>2022</v>
      </c>
      <c r="J1195" s="24" t="s">
        <v>1640</v>
      </c>
      <c r="K1195" s="24" t="s">
        <v>1628</v>
      </c>
      <c r="L1195" s="24">
        <v>11</v>
      </c>
      <c r="M1195" s="24">
        <v>5</v>
      </c>
      <c r="N1195" s="24">
        <v>2</v>
      </c>
      <c r="O1195" s="24">
        <v>22</v>
      </c>
      <c r="P1195" s="24">
        <v>3</v>
      </c>
      <c r="Q1195" s="24">
        <v>55</v>
      </c>
      <c r="R1195" s="24">
        <v>33</v>
      </c>
      <c r="S1195" s="24" t="s">
        <v>1629</v>
      </c>
      <c r="T1195" s="24">
        <v>96</v>
      </c>
      <c r="U1195" s="24" t="s">
        <v>28</v>
      </c>
      <c r="V1195" s="28" t="s">
        <v>1661</v>
      </c>
      <c r="W1195" s="24" t="s">
        <v>68</v>
      </c>
      <c r="X1195" s="24" t="s">
        <v>61</v>
      </c>
    </row>
    <row r="1196" spans="1:24" s="1" customFormat="1" x14ac:dyDescent="0.3">
      <c r="A1196" s="24" t="s">
        <v>1155</v>
      </c>
      <c r="B1196" s="24" t="s">
        <v>24</v>
      </c>
      <c r="C1196" s="24" t="s">
        <v>52</v>
      </c>
      <c r="D1196" s="24" t="s">
        <v>58</v>
      </c>
      <c r="E1196" s="24" t="s">
        <v>27</v>
      </c>
      <c r="F1196" s="25">
        <v>44660</v>
      </c>
      <c r="G1196" s="24" t="s">
        <v>1633</v>
      </c>
      <c r="H1196" s="24" t="s">
        <v>1639</v>
      </c>
      <c r="I1196" s="24">
        <v>2022</v>
      </c>
      <c r="J1196" s="24" t="s">
        <v>1640</v>
      </c>
      <c r="K1196" s="24" t="s">
        <v>1634</v>
      </c>
      <c r="L1196" s="24">
        <v>48</v>
      </c>
      <c r="M1196" s="24">
        <v>10</v>
      </c>
      <c r="N1196" s="24">
        <v>4</v>
      </c>
      <c r="O1196" s="24">
        <v>192</v>
      </c>
      <c r="P1196" s="24">
        <v>6</v>
      </c>
      <c r="Q1196" s="24">
        <v>480</v>
      </c>
      <c r="R1196" s="24">
        <v>288</v>
      </c>
      <c r="S1196" s="24" t="s">
        <v>1629</v>
      </c>
      <c r="T1196" s="24">
        <v>174</v>
      </c>
      <c r="U1196" s="24" t="s">
        <v>28</v>
      </c>
      <c r="V1196" s="28" t="s">
        <v>1660</v>
      </c>
      <c r="W1196" s="24" t="s">
        <v>46</v>
      </c>
      <c r="X1196" s="24" t="s">
        <v>30</v>
      </c>
    </row>
    <row r="1197" spans="1:24" s="1" customFormat="1" x14ac:dyDescent="0.3">
      <c r="A1197" s="24" t="s">
        <v>824</v>
      </c>
      <c r="B1197" s="24" t="s">
        <v>32</v>
      </c>
      <c r="C1197" s="24" t="s">
        <v>76</v>
      </c>
      <c r="D1197" s="24" t="s">
        <v>34</v>
      </c>
      <c r="E1197" s="24" t="s">
        <v>38</v>
      </c>
      <c r="F1197" s="25">
        <v>44661</v>
      </c>
      <c r="G1197" s="24" t="s">
        <v>1635</v>
      </c>
      <c r="H1197" s="24" t="s">
        <v>1639</v>
      </c>
      <c r="I1197" s="24">
        <v>2022</v>
      </c>
      <c r="J1197" s="24" t="s">
        <v>1640</v>
      </c>
      <c r="K1197" s="24" t="s">
        <v>1634</v>
      </c>
      <c r="L1197" s="24">
        <v>69</v>
      </c>
      <c r="M1197" s="24">
        <v>5</v>
      </c>
      <c r="N1197" s="24">
        <v>3</v>
      </c>
      <c r="O1197" s="24">
        <v>207</v>
      </c>
      <c r="P1197" s="24">
        <v>2</v>
      </c>
      <c r="Q1197" s="24">
        <v>345</v>
      </c>
      <c r="R1197" s="24">
        <v>138</v>
      </c>
      <c r="S1197" s="24" t="s">
        <v>1629</v>
      </c>
      <c r="T1197" s="24">
        <v>974</v>
      </c>
      <c r="U1197" s="24" t="s">
        <v>39</v>
      </c>
      <c r="V1197" s="28" t="s">
        <v>1660</v>
      </c>
      <c r="W1197" s="24" t="s">
        <v>46</v>
      </c>
      <c r="X1197" s="24" t="s">
        <v>61</v>
      </c>
    </row>
    <row r="1198" spans="1:24" s="1" customFormat="1" x14ac:dyDescent="0.3">
      <c r="A1198" s="24" t="s">
        <v>1156</v>
      </c>
      <c r="B1198" s="24" t="s">
        <v>24</v>
      </c>
      <c r="C1198" s="24" t="s">
        <v>76</v>
      </c>
      <c r="D1198" s="24" t="s">
        <v>44</v>
      </c>
      <c r="E1198" s="24" t="s">
        <v>38</v>
      </c>
      <c r="F1198" s="25">
        <v>44662</v>
      </c>
      <c r="G1198" s="24" t="s">
        <v>1636</v>
      </c>
      <c r="H1198" s="24" t="s">
        <v>1639</v>
      </c>
      <c r="I1198" s="24">
        <v>2022</v>
      </c>
      <c r="J1198" s="24" t="s">
        <v>1640</v>
      </c>
      <c r="K1198" s="24" t="s">
        <v>1628</v>
      </c>
      <c r="L1198" s="24">
        <v>48</v>
      </c>
      <c r="M1198" s="24">
        <v>15</v>
      </c>
      <c r="N1198" s="24">
        <v>5</v>
      </c>
      <c r="O1198" s="24">
        <v>240</v>
      </c>
      <c r="P1198" s="24">
        <v>10</v>
      </c>
      <c r="Q1198" s="24">
        <v>720</v>
      </c>
      <c r="R1198" s="24">
        <v>480</v>
      </c>
      <c r="S1198" s="24" t="s">
        <v>1629</v>
      </c>
      <c r="T1198" s="24">
        <v>656</v>
      </c>
      <c r="U1198" s="24" t="s">
        <v>28</v>
      </c>
      <c r="V1198" s="28" t="s">
        <v>1661</v>
      </c>
      <c r="W1198" s="24" t="s">
        <v>40</v>
      </c>
      <c r="X1198" s="24" t="s">
        <v>47</v>
      </c>
    </row>
    <row r="1199" spans="1:24" s="1" customFormat="1" x14ac:dyDescent="0.3">
      <c r="A1199" s="24" t="s">
        <v>1157</v>
      </c>
      <c r="B1199" s="24" t="s">
        <v>42</v>
      </c>
      <c r="C1199" s="24" t="s">
        <v>72</v>
      </c>
      <c r="D1199" s="24" t="s">
        <v>34</v>
      </c>
      <c r="E1199" s="24" t="s">
        <v>59</v>
      </c>
      <c r="F1199" s="25">
        <v>44663</v>
      </c>
      <c r="G1199" s="24" t="s">
        <v>1625</v>
      </c>
      <c r="H1199" s="24" t="s">
        <v>1639</v>
      </c>
      <c r="I1199" s="24">
        <v>2022</v>
      </c>
      <c r="J1199" s="24" t="s">
        <v>1640</v>
      </c>
      <c r="K1199" s="24" t="s">
        <v>1628</v>
      </c>
      <c r="L1199" s="24">
        <v>21</v>
      </c>
      <c r="M1199" s="24">
        <v>5</v>
      </c>
      <c r="N1199" s="24">
        <v>3</v>
      </c>
      <c r="O1199" s="24">
        <v>63</v>
      </c>
      <c r="P1199" s="24">
        <v>2</v>
      </c>
      <c r="Q1199" s="24">
        <v>105</v>
      </c>
      <c r="R1199" s="24">
        <v>42</v>
      </c>
      <c r="S1199" s="24" t="s">
        <v>1629</v>
      </c>
      <c r="T1199" s="24">
        <v>550</v>
      </c>
      <c r="U1199" s="24" t="s">
        <v>39</v>
      </c>
      <c r="V1199" s="28" t="s">
        <v>1661</v>
      </c>
      <c r="W1199" s="24" t="s">
        <v>29</v>
      </c>
      <c r="X1199" s="24" t="s">
        <v>30</v>
      </c>
    </row>
    <row r="1200" spans="1:24" s="1" customFormat="1" x14ac:dyDescent="0.3">
      <c r="A1200" s="24" t="s">
        <v>1158</v>
      </c>
      <c r="B1200" s="24" t="s">
        <v>24</v>
      </c>
      <c r="C1200" s="24" t="s">
        <v>33</v>
      </c>
      <c r="D1200" s="24" t="s">
        <v>26</v>
      </c>
      <c r="E1200" s="24" t="s">
        <v>55</v>
      </c>
      <c r="F1200" s="25">
        <v>44664</v>
      </c>
      <c r="G1200" s="24" t="s">
        <v>1630</v>
      </c>
      <c r="H1200" s="24" t="s">
        <v>1639</v>
      </c>
      <c r="I1200" s="24">
        <v>2022</v>
      </c>
      <c r="J1200" s="24" t="s">
        <v>1640</v>
      </c>
      <c r="K1200" s="24" t="s">
        <v>1628</v>
      </c>
      <c r="L1200" s="24">
        <v>16</v>
      </c>
      <c r="M1200" s="24">
        <v>5</v>
      </c>
      <c r="N1200" s="24">
        <v>2</v>
      </c>
      <c r="O1200" s="24">
        <v>32</v>
      </c>
      <c r="P1200" s="24">
        <v>3</v>
      </c>
      <c r="Q1200" s="24">
        <v>80</v>
      </c>
      <c r="R1200" s="24">
        <v>48</v>
      </c>
      <c r="S1200" s="24" t="s">
        <v>1629</v>
      </c>
      <c r="T1200" s="24">
        <v>328</v>
      </c>
      <c r="U1200" s="24" t="s">
        <v>39</v>
      </c>
      <c r="V1200" s="28" t="s">
        <v>1661</v>
      </c>
      <c r="W1200" s="24" t="s">
        <v>68</v>
      </c>
      <c r="X1200" s="24" t="s">
        <v>47</v>
      </c>
    </row>
    <row r="1201" spans="1:24" s="1" customFormat="1" x14ac:dyDescent="0.3">
      <c r="A1201" s="24" t="s">
        <v>863</v>
      </c>
      <c r="B1201" s="24" t="s">
        <v>63</v>
      </c>
      <c r="C1201" s="24" t="s">
        <v>36</v>
      </c>
      <c r="D1201" s="24" t="s">
        <v>26</v>
      </c>
      <c r="E1201" s="24" t="s">
        <v>27</v>
      </c>
      <c r="F1201" s="25">
        <v>44665</v>
      </c>
      <c r="G1201" s="24" t="s">
        <v>1631</v>
      </c>
      <c r="H1201" s="24" t="s">
        <v>1639</v>
      </c>
      <c r="I1201" s="24">
        <v>2022</v>
      </c>
      <c r="J1201" s="24" t="s">
        <v>1640</v>
      </c>
      <c r="K1201" s="24" t="s">
        <v>1628</v>
      </c>
      <c r="L1201" s="24">
        <v>35</v>
      </c>
      <c r="M1201" s="24">
        <v>5</v>
      </c>
      <c r="N1201" s="24">
        <v>2</v>
      </c>
      <c r="O1201" s="24">
        <v>70</v>
      </c>
      <c r="P1201" s="24">
        <v>3</v>
      </c>
      <c r="Q1201" s="24">
        <v>175</v>
      </c>
      <c r="R1201" s="24">
        <v>105</v>
      </c>
      <c r="S1201" s="24" t="s">
        <v>1629</v>
      </c>
      <c r="T1201" s="24">
        <v>566</v>
      </c>
      <c r="U1201" s="24" t="s">
        <v>28</v>
      </c>
      <c r="V1201" s="28" t="s">
        <v>1661</v>
      </c>
      <c r="W1201" s="24" t="s">
        <v>40</v>
      </c>
      <c r="X1201" s="24" t="s">
        <v>30</v>
      </c>
    </row>
    <row r="1202" spans="1:24" s="1" customFormat="1" x14ac:dyDescent="0.3">
      <c r="A1202" s="24" t="s">
        <v>637</v>
      </c>
      <c r="B1202" s="24" t="s">
        <v>32</v>
      </c>
      <c r="C1202" s="24" t="s">
        <v>70</v>
      </c>
      <c r="D1202" s="24" t="s">
        <v>44</v>
      </c>
      <c r="E1202" s="24" t="s">
        <v>45</v>
      </c>
      <c r="F1202" s="25">
        <v>44666</v>
      </c>
      <c r="G1202" s="24" t="s">
        <v>1632</v>
      </c>
      <c r="H1202" s="24" t="s">
        <v>1639</v>
      </c>
      <c r="I1202" s="24">
        <v>2022</v>
      </c>
      <c r="J1202" s="24" t="s">
        <v>1640</v>
      </c>
      <c r="K1202" s="24" t="s">
        <v>1628</v>
      </c>
      <c r="L1202" s="24">
        <v>78</v>
      </c>
      <c r="M1202" s="24">
        <v>15</v>
      </c>
      <c r="N1202" s="24">
        <v>5</v>
      </c>
      <c r="O1202" s="24">
        <v>390</v>
      </c>
      <c r="P1202" s="24">
        <v>10</v>
      </c>
      <c r="Q1202" s="24">
        <v>1170</v>
      </c>
      <c r="R1202" s="24">
        <v>780</v>
      </c>
      <c r="S1202" s="24" t="s">
        <v>1629</v>
      </c>
      <c r="T1202" s="24">
        <v>170</v>
      </c>
      <c r="U1202" s="24" t="s">
        <v>39</v>
      </c>
      <c r="V1202" s="28" t="s">
        <v>1660</v>
      </c>
      <c r="W1202" s="24" t="s">
        <v>68</v>
      </c>
      <c r="X1202" s="24" t="s">
        <v>47</v>
      </c>
    </row>
    <row r="1203" spans="1:24" s="1" customFormat="1" x14ac:dyDescent="0.3">
      <c r="A1203" s="24" t="s">
        <v>1159</v>
      </c>
      <c r="B1203" s="24" t="s">
        <v>63</v>
      </c>
      <c r="C1203" s="24" t="s">
        <v>76</v>
      </c>
      <c r="D1203" s="24" t="s">
        <v>34</v>
      </c>
      <c r="E1203" s="24" t="s">
        <v>50</v>
      </c>
      <c r="F1203" s="25">
        <v>44667</v>
      </c>
      <c r="G1203" s="24" t="s">
        <v>1633</v>
      </c>
      <c r="H1203" s="24" t="s">
        <v>1639</v>
      </c>
      <c r="I1203" s="24">
        <v>2022</v>
      </c>
      <c r="J1203" s="24" t="s">
        <v>1640</v>
      </c>
      <c r="K1203" s="24" t="s">
        <v>1634</v>
      </c>
      <c r="L1203" s="24">
        <v>76</v>
      </c>
      <c r="M1203" s="24">
        <v>5</v>
      </c>
      <c r="N1203" s="24">
        <v>3</v>
      </c>
      <c r="O1203" s="24">
        <v>228</v>
      </c>
      <c r="P1203" s="24">
        <v>2</v>
      </c>
      <c r="Q1203" s="24">
        <v>380</v>
      </c>
      <c r="R1203" s="24">
        <v>152</v>
      </c>
      <c r="S1203" s="24" t="s">
        <v>1629</v>
      </c>
      <c r="T1203" s="24">
        <v>598</v>
      </c>
      <c r="U1203" s="24" t="s">
        <v>39</v>
      </c>
      <c r="V1203" s="28" t="s">
        <v>1661</v>
      </c>
      <c r="W1203" s="24" t="s">
        <v>68</v>
      </c>
      <c r="X1203" s="24" t="s">
        <v>47</v>
      </c>
    </row>
    <row r="1204" spans="1:24" s="1" customFormat="1" x14ac:dyDescent="0.3">
      <c r="A1204" s="24" t="s">
        <v>1160</v>
      </c>
      <c r="B1204" s="24" t="s">
        <v>63</v>
      </c>
      <c r="C1204" s="24" t="s">
        <v>33</v>
      </c>
      <c r="D1204" s="24" t="s">
        <v>26</v>
      </c>
      <c r="E1204" s="24" t="s">
        <v>27</v>
      </c>
      <c r="F1204" s="25">
        <v>44668</v>
      </c>
      <c r="G1204" s="24" t="s">
        <v>1635</v>
      </c>
      <c r="H1204" s="24" t="s">
        <v>1639</v>
      </c>
      <c r="I1204" s="24">
        <v>2022</v>
      </c>
      <c r="J1204" s="24" t="s">
        <v>1640</v>
      </c>
      <c r="K1204" s="24" t="s">
        <v>1634</v>
      </c>
      <c r="L1204" s="24">
        <v>46</v>
      </c>
      <c r="M1204" s="24">
        <v>5</v>
      </c>
      <c r="N1204" s="24">
        <v>2</v>
      </c>
      <c r="O1204" s="24">
        <v>92</v>
      </c>
      <c r="P1204" s="24">
        <v>3</v>
      </c>
      <c r="Q1204" s="24">
        <v>230</v>
      </c>
      <c r="R1204" s="24">
        <v>138</v>
      </c>
      <c r="S1204" s="24" t="s">
        <v>1629</v>
      </c>
      <c r="T1204" s="24">
        <v>100</v>
      </c>
      <c r="U1204" s="24" t="s">
        <v>39</v>
      </c>
      <c r="V1204" s="28" t="s">
        <v>1660</v>
      </c>
      <c r="W1204" s="24" t="s">
        <v>40</v>
      </c>
      <c r="X1204" s="24" t="s">
        <v>30</v>
      </c>
    </row>
    <row r="1205" spans="1:24" s="1" customFormat="1" x14ac:dyDescent="0.3">
      <c r="A1205" s="24" t="s">
        <v>1161</v>
      </c>
      <c r="B1205" s="24" t="s">
        <v>24</v>
      </c>
      <c r="C1205" s="24" t="s">
        <v>25</v>
      </c>
      <c r="D1205" s="24" t="s">
        <v>49</v>
      </c>
      <c r="E1205" s="24" t="s">
        <v>45</v>
      </c>
      <c r="F1205" s="25">
        <v>44669</v>
      </c>
      <c r="G1205" s="24" t="s">
        <v>1636</v>
      </c>
      <c r="H1205" s="24" t="s">
        <v>1639</v>
      </c>
      <c r="I1205" s="24">
        <v>2022</v>
      </c>
      <c r="J1205" s="24" t="s">
        <v>1640</v>
      </c>
      <c r="K1205" s="24" t="s">
        <v>1628</v>
      </c>
      <c r="L1205" s="24">
        <v>13</v>
      </c>
      <c r="M1205" s="24">
        <v>40</v>
      </c>
      <c r="N1205" s="24">
        <v>7</v>
      </c>
      <c r="O1205" s="24">
        <v>91</v>
      </c>
      <c r="P1205" s="24">
        <v>33</v>
      </c>
      <c r="Q1205" s="24">
        <v>520</v>
      </c>
      <c r="R1205" s="24">
        <v>429</v>
      </c>
      <c r="S1205" s="24" t="s">
        <v>1629</v>
      </c>
      <c r="T1205" s="24">
        <v>292</v>
      </c>
      <c r="U1205" s="24" t="s">
        <v>28</v>
      </c>
      <c r="V1205" s="28" t="s">
        <v>1660</v>
      </c>
      <c r="W1205" s="24" t="s">
        <v>68</v>
      </c>
      <c r="X1205" s="24" t="s">
        <v>47</v>
      </c>
    </row>
    <row r="1206" spans="1:24" s="1" customFormat="1" x14ac:dyDescent="0.3">
      <c r="A1206" s="24" t="s">
        <v>1162</v>
      </c>
      <c r="B1206" s="24" t="s">
        <v>63</v>
      </c>
      <c r="C1206" s="24" t="s">
        <v>33</v>
      </c>
      <c r="D1206" s="24" t="s">
        <v>34</v>
      </c>
      <c r="E1206" s="24" t="s">
        <v>50</v>
      </c>
      <c r="F1206" s="25">
        <v>44670</v>
      </c>
      <c r="G1206" s="24" t="s">
        <v>1625</v>
      </c>
      <c r="H1206" s="24" t="s">
        <v>1639</v>
      </c>
      <c r="I1206" s="24">
        <v>2022</v>
      </c>
      <c r="J1206" s="24" t="s">
        <v>1640</v>
      </c>
      <c r="K1206" s="24" t="s">
        <v>1628</v>
      </c>
      <c r="L1206" s="24">
        <v>61</v>
      </c>
      <c r="M1206" s="24">
        <v>5</v>
      </c>
      <c r="N1206" s="24">
        <v>3</v>
      </c>
      <c r="O1206" s="24">
        <v>183</v>
      </c>
      <c r="P1206" s="24">
        <v>2</v>
      </c>
      <c r="Q1206" s="24">
        <v>305</v>
      </c>
      <c r="R1206" s="24">
        <v>122</v>
      </c>
      <c r="S1206" s="24" t="s">
        <v>1629</v>
      </c>
      <c r="T1206" s="24">
        <v>299</v>
      </c>
      <c r="U1206" s="24" t="s">
        <v>39</v>
      </c>
      <c r="V1206" s="28" t="s">
        <v>1661</v>
      </c>
      <c r="W1206" s="24" t="s">
        <v>68</v>
      </c>
      <c r="X1206" s="24" t="s">
        <v>47</v>
      </c>
    </row>
    <row r="1207" spans="1:24" s="1" customFormat="1" x14ac:dyDescent="0.3">
      <c r="A1207" s="24" t="s">
        <v>1163</v>
      </c>
      <c r="B1207" s="24" t="s">
        <v>42</v>
      </c>
      <c r="C1207" s="24" t="s">
        <v>25</v>
      </c>
      <c r="D1207" s="24" t="s">
        <v>66</v>
      </c>
      <c r="E1207" s="24" t="s">
        <v>38</v>
      </c>
      <c r="F1207" s="25">
        <v>44671</v>
      </c>
      <c r="G1207" s="24" t="s">
        <v>1630</v>
      </c>
      <c r="H1207" s="24" t="s">
        <v>1639</v>
      </c>
      <c r="I1207" s="24">
        <v>2022</v>
      </c>
      <c r="J1207" s="24" t="s">
        <v>1640</v>
      </c>
      <c r="K1207" s="24" t="s">
        <v>1628</v>
      </c>
      <c r="L1207" s="24">
        <v>14</v>
      </c>
      <c r="M1207" s="24">
        <v>25</v>
      </c>
      <c r="N1207" s="24">
        <v>10</v>
      </c>
      <c r="O1207" s="24">
        <v>140</v>
      </c>
      <c r="P1207" s="24">
        <v>15</v>
      </c>
      <c r="Q1207" s="24">
        <v>350</v>
      </c>
      <c r="R1207" s="24">
        <v>210</v>
      </c>
      <c r="S1207" s="24" t="s">
        <v>1629</v>
      </c>
      <c r="T1207" s="24">
        <v>718</v>
      </c>
      <c r="U1207" s="24" t="s">
        <v>28</v>
      </c>
      <c r="V1207" s="28" t="s">
        <v>1661</v>
      </c>
      <c r="W1207" s="24" t="s">
        <v>46</v>
      </c>
      <c r="X1207" s="24" t="s">
        <v>30</v>
      </c>
    </row>
    <row r="1208" spans="1:24" s="1" customFormat="1" x14ac:dyDescent="0.3">
      <c r="A1208" s="24" t="s">
        <v>284</v>
      </c>
      <c r="B1208" s="24" t="s">
        <v>63</v>
      </c>
      <c r="C1208" s="24" t="s">
        <v>72</v>
      </c>
      <c r="D1208" s="24" t="s">
        <v>44</v>
      </c>
      <c r="E1208" s="24" t="s">
        <v>55</v>
      </c>
      <c r="F1208" s="25">
        <v>44672</v>
      </c>
      <c r="G1208" s="24" t="s">
        <v>1631</v>
      </c>
      <c r="H1208" s="24" t="s">
        <v>1639</v>
      </c>
      <c r="I1208" s="24">
        <v>2022</v>
      </c>
      <c r="J1208" s="24" t="s">
        <v>1640</v>
      </c>
      <c r="K1208" s="24" t="s">
        <v>1628</v>
      </c>
      <c r="L1208" s="24">
        <v>61</v>
      </c>
      <c r="M1208" s="24">
        <v>15</v>
      </c>
      <c r="N1208" s="24">
        <v>5</v>
      </c>
      <c r="O1208" s="24">
        <v>305</v>
      </c>
      <c r="P1208" s="24">
        <v>10</v>
      </c>
      <c r="Q1208" s="24">
        <v>915</v>
      </c>
      <c r="R1208" s="24">
        <v>610</v>
      </c>
      <c r="S1208" s="24" t="s">
        <v>1629</v>
      </c>
      <c r="T1208" s="24">
        <v>20</v>
      </c>
      <c r="U1208" s="24" t="s">
        <v>28</v>
      </c>
      <c r="V1208" s="28" t="s">
        <v>1661</v>
      </c>
      <c r="W1208" s="24" t="s">
        <v>29</v>
      </c>
      <c r="X1208" s="24" t="s">
        <v>30</v>
      </c>
    </row>
    <row r="1209" spans="1:24" s="1" customFormat="1" x14ac:dyDescent="0.3">
      <c r="A1209" s="24" t="s">
        <v>1164</v>
      </c>
      <c r="B1209" s="24" t="s">
        <v>24</v>
      </c>
      <c r="C1209" s="24" t="s">
        <v>43</v>
      </c>
      <c r="D1209" s="24" t="s">
        <v>44</v>
      </c>
      <c r="E1209" s="24" t="s">
        <v>38</v>
      </c>
      <c r="F1209" s="25">
        <v>44673</v>
      </c>
      <c r="G1209" s="24" t="s">
        <v>1632</v>
      </c>
      <c r="H1209" s="24" t="s">
        <v>1639</v>
      </c>
      <c r="I1209" s="24">
        <v>2022</v>
      </c>
      <c r="J1209" s="24" t="s">
        <v>1640</v>
      </c>
      <c r="K1209" s="24" t="s">
        <v>1628</v>
      </c>
      <c r="L1209" s="24">
        <v>18</v>
      </c>
      <c r="M1209" s="24">
        <v>15</v>
      </c>
      <c r="N1209" s="24">
        <v>5</v>
      </c>
      <c r="O1209" s="24">
        <v>90</v>
      </c>
      <c r="P1209" s="24">
        <v>10</v>
      </c>
      <c r="Q1209" s="24">
        <v>270</v>
      </c>
      <c r="R1209" s="24">
        <v>180</v>
      </c>
      <c r="S1209" s="24" t="s">
        <v>1629</v>
      </c>
      <c r="T1209" s="24">
        <v>103</v>
      </c>
      <c r="U1209" s="24" t="s">
        <v>28</v>
      </c>
      <c r="V1209" s="28" t="s">
        <v>1660</v>
      </c>
      <c r="W1209" s="24" t="s">
        <v>29</v>
      </c>
      <c r="X1209" s="24" t="s">
        <v>47</v>
      </c>
    </row>
    <row r="1210" spans="1:24" s="1" customFormat="1" x14ac:dyDescent="0.3">
      <c r="A1210" s="24" t="s">
        <v>1165</v>
      </c>
      <c r="B1210" s="24" t="s">
        <v>42</v>
      </c>
      <c r="C1210" s="24" t="s">
        <v>52</v>
      </c>
      <c r="D1210" s="24" t="s">
        <v>66</v>
      </c>
      <c r="E1210" s="24" t="s">
        <v>50</v>
      </c>
      <c r="F1210" s="25">
        <v>44674</v>
      </c>
      <c r="G1210" s="24" t="s">
        <v>1633</v>
      </c>
      <c r="H1210" s="24" t="s">
        <v>1639</v>
      </c>
      <c r="I1210" s="24">
        <v>2022</v>
      </c>
      <c r="J1210" s="24" t="s">
        <v>1640</v>
      </c>
      <c r="K1210" s="24" t="s">
        <v>1634</v>
      </c>
      <c r="L1210" s="24">
        <v>83</v>
      </c>
      <c r="M1210" s="24">
        <v>25</v>
      </c>
      <c r="N1210" s="24">
        <v>10</v>
      </c>
      <c r="O1210" s="24">
        <v>830</v>
      </c>
      <c r="P1210" s="24">
        <v>15</v>
      </c>
      <c r="Q1210" s="24">
        <v>2075</v>
      </c>
      <c r="R1210" s="24">
        <v>1245</v>
      </c>
      <c r="S1210" s="24" t="s">
        <v>1629</v>
      </c>
      <c r="T1210" s="24">
        <v>928</v>
      </c>
      <c r="U1210" s="24" t="s">
        <v>28</v>
      </c>
      <c r="V1210" s="28" t="s">
        <v>1660</v>
      </c>
      <c r="W1210" s="24" t="s">
        <v>68</v>
      </c>
      <c r="X1210" s="24" t="s">
        <v>30</v>
      </c>
    </row>
    <row r="1211" spans="1:24" s="1" customFormat="1" x14ac:dyDescent="0.3">
      <c r="A1211" s="24" t="s">
        <v>1166</v>
      </c>
      <c r="B1211" s="24" t="s">
        <v>24</v>
      </c>
      <c r="C1211" s="24" t="s">
        <v>76</v>
      </c>
      <c r="D1211" s="24" t="s">
        <v>66</v>
      </c>
      <c r="E1211" s="24" t="s">
        <v>59</v>
      </c>
      <c r="F1211" s="25">
        <v>44675</v>
      </c>
      <c r="G1211" s="24" t="s">
        <v>1635</v>
      </c>
      <c r="H1211" s="24" t="s">
        <v>1639</v>
      </c>
      <c r="I1211" s="24">
        <v>2022</v>
      </c>
      <c r="J1211" s="24" t="s">
        <v>1640</v>
      </c>
      <c r="K1211" s="24" t="s">
        <v>1634</v>
      </c>
      <c r="L1211" s="24">
        <v>96</v>
      </c>
      <c r="M1211" s="24">
        <v>25</v>
      </c>
      <c r="N1211" s="24">
        <v>10</v>
      </c>
      <c r="O1211" s="24">
        <v>960</v>
      </c>
      <c r="P1211" s="24">
        <v>15</v>
      </c>
      <c r="Q1211" s="24">
        <v>2400</v>
      </c>
      <c r="R1211" s="24">
        <v>1440</v>
      </c>
      <c r="S1211" s="24" t="s">
        <v>1629</v>
      </c>
      <c r="T1211" s="24">
        <v>167</v>
      </c>
      <c r="U1211" s="24" t="s">
        <v>28</v>
      </c>
      <c r="V1211" s="28" t="s">
        <v>1660</v>
      </c>
      <c r="W1211" s="24" t="s">
        <v>40</v>
      </c>
      <c r="X1211" s="24" t="s">
        <v>30</v>
      </c>
    </row>
    <row r="1212" spans="1:24" s="1" customFormat="1" x14ac:dyDescent="0.3">
      <c r="A1212" s="24" t="s">
        <v>1167</v>
      </c>
      <c r="B1212" s="24" t="s">
        <v>24</v>
      </c>
      <c r="C1212" s="24" t="s">
        <v>52</v>
      </c>
      <c r="D1212" s="24" t="s">
        <v>34</v>
      </c>
      <c r="E1212" s="24" t="s">
        <v>50</v>
      </c>
      <c r="F1212" s="25">
        <v>44676</v>
      </c>
      <c r="G1212" s="24" t="s">
        <v>1636</v>
      </c>
      <c r="H1212" s="24" t="s">
        <v>1639</v>
      </c>
      <c r="I1212" s="24">
        <v>2022</v>
      </c>
      <c r="J1212" s="24" t="s">
        <v>1640</v>
      </c>
      <c r="K1212" s="24" t="s">
        <v>1628</v>
      </c>
      <c r="L1212" s="24">
        <v>40</v>
      </c>
      <c r="M1212" s="24">
        <v>5</v>
      </c>
      <c r="N1212" s="24">
        <v>3</v>
      </c>
      <c r="O1212" s="24">
        <v>120</v>
      </c>
      <c r="P1212" s="24">
        <v>2</v>
      </c>
      <c r="Q1212" s="24">
        <v>200</v>
      </c>
      <c r="R1212" s="24">
        <v>80</v>
      </c>
      <c r="S1212" s="24" t="s">
        <v>1629</v>
      </c>
      <c r="T1212" s="24">
        <v>464</v>
      </c>
      <c r="U1212" s="24" t="s">
        <v>28</v>
      </c>
      <c r="V1212" s="28" t="s">
        <v>1661</v>
      </c>
      <c r="W1212" s="24" t="s">
        <v>68</v>
      </c>
      <c r="X1212" s="24" t="s">
        <v>47</v>
      </c>
    </row>
    <row r="1213" spans="1:24" s="1" customFormat="1" x14ac:dyDescent="0.3">
      <c r="A1213" s="24" t="s">
        <v>1168</v>
      </c>
      <c r="B1213" s="24" t="s">
        <v>42</v>
      </c>
      <c r="C1213" s="24" t="s">
        <v>76</v>
      </c>
      <c r="D1213" s="24" t="s">
        <v>37</v>
      </c>
      <c r="E1213" s="24" t="s">
        <v>55</v>
      </c>
      <c r="F1213" s="25">
        <v>44677</v>
      </c>
      <c r="G1213" s="24" t="s">
        <v>1625</v>
      </c>
      <c r="H1213" s="24" t="s">
        <v>1639</v>
      </c>
      <c r="I1213" s="24">
        <v>2022</v>
      </c>
      <c r="J1213" s="24" t="s">
        <v>1640</v>
      </c>
      <c r="K1213" s="24" t="s">
        <v>1628</v>
      </c>
      <c r="L1213" s="24">
        <v>66</v>
      </c>
      <c r="M1213" s="24">
        <v>5</v>
      </c>
      <c r="N1213" s="24">
        <v>2</v>
      </c>
      <c r="O1213" s="24">
        <v>132</v>
      </c>
      <c r="P1213" s="24">
        <v>3</v>
      </c>
      <c r="Q1213" s="24">
        <v>330</v>
      </c>
      <c r="R1213" s="24">
        <v>198</v>
      </c>
      <c r="S1213" s="24" t="s">
        <v>1629</v>
      </c>
      <c r="T1213" s="24">
        <v>583</v>
      </c>
      <c r="U1213" s="24" t="s">
        <v>39</v>
      </c>
      <c r="V1213" s="28" t="s">
        <v>1660</v>
      </c>
      <c r="W1213" s="24" t="s">
        <v>46</v>
      </c>
      <c r="X1213" s="24" t="s">
        <v>47</v>
      </c>
    </row>
    <row r="1214" spans="1:24" s="1" customFormat="1" x14ac:dyDescent="0.3">
      <c r="A1214" s="24" t="s">
        <v>1169</v>
      </c>
      <c r="B1214" s="24" t="s">
        <v>42</v>
      </c>
      <c r="C1214" s="24" t="s">
        <v>43</v>
      </c>
      <c r="D1214" s="24" t="s">
        <v>44</v>
      </c>
      <c r="E1214" s="24" t="s">
        <v>50</v>
      </c>
      <c r="F1214" s="25">
        <v>44678</v>
      </c>
      <c r="G1214" s="24" t="s">
        <v>1630</v>
      </c>
      <c r="H1214" s="24" t="s">
        <v>1639</v>
      </c>
      <c r="I1214" s="24">
        <v>2022</v>
      </c>
      <c r="J1214" s="24" t="s">
        <v>1640</v>
      </c>
      <c r="K1214" s="24" t="s">
        <v>1628</v>
      </c>
      <c r="L1214" s="24">
        <v>53</v>
      </c>
      <c r="M1214" s="24">
        <v>15</v>
      </c>
      <c r="N1214" s="24">
        <v>5</v>
      </c>
      <c r="O1214" s="24">
        <v>265</v>
      </c>
      <c r="P1214" s="24">
        <v>10</v>
      </c>
      <c r="Q1214" s="24">
        <v>795</v>
      </c>
      <c r="R1214" s="24">
        <v>530</v>
      </c>
      <c r="S1214" s="24" t="s">
        <v>1629</v>
      </c>
      <c r="T1214" s="24">
        <v>762</v>
      </c>
      <c r="U1214" s="24" t="s">
        <v>28</v>
      </c>
      <c r="V1214" s="28" t="s">
        <v>1661</v>
      </c>
      <c r="W1214" s="24" t="s">
        <v>46</v>
      </c>
      <c r="X1214" s="24" t="s">
        <v>61</v>
      </c>
    </row>
    <row r="1215" spans="1:24" s="1" customFormat="1" x14ac:dyDescent="0.3">
      <c r="A1215" s="24" t="s">
        <v>87</v>
      </c>
      <c r="B1215" s="24" t="s">
        <v>24</v>
      </c>
      <c r="C1215" s="24" t="s">
        <v>25</v>
      </c>
      <c r="D1215" s="24" t="s">
        <v>66</v>
      </c>
      <c r="E1215" s="24" t="s">
        <v>38</v>
      </c>
      <c r="F1215" s="25">
        <v>44679</v>
      </c>
      <c r="G1215" s="24" t="s">
        <v>1631</v>
      </c>
      <c r="H1215" s="24" t="s">
        <v>1639</v>
      </c>
      <c r="I1215" s="24">
        <v>2022</v>
      </c>
      <c r="J1215" s="24" t="s">
        <v>1640</v>
      </c>
      <c r="K1215" s="24" t="s">
        <v>1628</v>
      </c>
      <c r="L1215" s="24">
        <v>92</v>
      </c>
      <c r="M1215" s="24">
        <v>25</v>
      </c>
      <c r="N1215" s="24">
        <v>10</v>
      </c>
      <c r="O1215" s="24">
        <v>920</v>
      </c>
      <c r="P1215" s="24">
        <v>15</v>
      </c>
      <c r="Q1215" s="24">
        <v>2300</v>
      </c>
      <c r="R1215" s="24">
        <v>1380</v>
      </c>
      <c r="S1215" s="24" t="s">
        <v>1629</v>
      </c>
      <c r="T1215" s="24">
        <v>736</v>
      </c>
      <c r="U1215" s="24" t="s">
        <v>39</v>
      </c>
      <c r="V1215" s="28" t="s">
        <v>1660</v>
      </c>
      <c r="W1215" s="24" t="s">
        <v>68</v>
      </c>
      <c r="X1215" s="24" t="s">
        <v>30</v>
      </c>
    </row>
    <row r="1216" spans="1:24" s="1" customFormat="1" x14ac:dyDescent="0.3">
      <c r="A1216" s="24" t="s">
        <v>1170</v>
      </c>
      <c r="B1216" s="24" t="s">
        <v>24</v>
      </c>
      <c r="C1216" s="24" t="s">
        <v>72</v>
      </c>
      <c r="D1216" s="24" t="s">
        <v>37</v>
      </c>
      <c r="E1216" s="24" t="s">
        <v>45</v>
      </c>
      <c r="F1216" s="25">
        <v>44680</v>
      </c>
      <c r="G1216" s="24" t="s">
        <v>1632</v>
      </c>
      <c r="H1216" s="24" t="s">
        <v>1639</v>
      </c>
      <c r="I1216" s="24">
        <v>2022</v>
      </c>
      <c r="J1216" s="24" t="s">
        <v>1640</v>
      </c>
      <c r="K1216" s="24" t="s">
        <v>1628</v>
      </c>
      <c r="L1216" s="24">
        <v>85</v>
      </c>
      <c r="M1216" s="24">
        <v>5</v>
      </c>
      <c r="N1216" s="24">
        <v>2</v>
      </c>
      <c r="O1216" s="24">
        <v>170</v>
      </c>
      <c r="P1216" s="24">
        <v>3</v>
      </c>
      <c r="Q1216" s="24">
        <v>425</v>
      </c>
      <c r="R1216" s="24">
        <v>255</v>
      </c>
      <c r="S1216" s="24" t="s">
        <v>1629</v>
      </c>
      <c r="T1216" s="24">
        <v>925</v>
      </c>
      <c r="U1216" s="24" t="s">
        <v>39</v>
      </c>
      <c r="V1216" s="28" t="s">
        <v>1660</v>
      </c>
      <c r="W1216" s="24" t="s">
        <v>29</v>
      </c>
      <c r="X1216" s="24" t="s">
        <v>30</v>
      </c>
    </row>
    <row r="1217" spans="1:24" s="1" customFormat="1" x14ac:dyDescent="0.3">
      <c r="A1217" s="24" t="s">
        <v>1092</v>
      </c>
      <c r="B1217" s="24" t="s">
        <v>42</v>
      </c>
      <c r="C1217" s="24" t="s">
        <v>52</v>
      </c>
      <c r="D1217" s="24" t="s">
        <v>58</v>
      </c>
      <c r="E1217" s="24" t="s">
        <v>50</v>
      </c>
      <c r="F1217" s="25">
        <v>44681</v>
      </c>
      <c r="G1217" s="24" t="s">
        <v>1633</v>
      </c>
      <c r="H1217" s="24" t="s">
        <v>1639</v>
      </c>
      <c r="I1217" s="24">
        <v>2022</v>
      </c>
      <c r="J1217" s="24" t="s">
        <v>1640</v>
      </c>
      <c r="K1217" s="24" t="s">
        <v>1634</v>
      </c>
      <c r="L1217" s="24">
        <v>30</v>
      </c>
      <c r="M1217" s="24">
        <v>10</v>
      </c>
      <c r="N1217" s="24">
        <v>4</v>
      </c>
      <c r="O1217" s="24">
        <v>120</v>
      </c>
      <c r="P1217" s="24">
        <v>6</v>
      </c>
      <c r="Q1217" s="24">
        <v>300</v>
      </c>
      <c r="R1217" s="24">
        <v>180</v>
      </c>
      <c r="S1217" s="24" t="s">
        <v>1629</v>
      </c>
      <c r="T1217" s="24">
        <v>513</v>
      </c>
      <c r="U1217" s="24" t="s">
        <v>28</v>
      </c>
      <c r="V1217" s="28" t="s">
        <v>1661</v>
      </c>
      <c r="W1217" s="24" t="s">
        <v>29</v>
      </c>
      <c r="X1217" s="24" t="s">
        <v>30</v>
      </c>
    </row>
    <row r="1218" spans="1:24" s="1" customFormat="1" x14ac:dyDescent="0.3">
      <c r="A1218" s="24" t="s">
        <v>1120</v>
      </c>
      <c r="B1218" s="24" t="s">
        <v>42</v>
      </c>
      <c r="C1218" s="24" t="s">
        <v>43</v>
      </c>
      <c r="D1218" s="24" t="s">
        <v>26</v>
      </c>
      <c r="E1218" s="24" t="s">
        <v>38</v>
      </c>
      <c r="F1218" s="25">
        <v>44682</v>
      </c>
      <c r="G1218" s="24" t="s">
        <v>1635</v>
      </c>
      <c r="H1218" s="24" t="s">
        <v>1641</v>
      </c>
      <c r="I1218" s="24">
        <v>2022</v>
      </c>
      <c r="J1218" s="24" t="s">
        <v>1640</v>
      </c>
      <c r="K1218" s="24" t="s">
        <v>1634</v>
      </c>
      <c r="L1218" s="24">
        <v>21</v>
      </c>
      <c r="M1218" s="24">
        <v>5</v>
      </c>
      <c r="N1218" s="24">
        <v>2</v>
      </c>
      <c r="O1218" s="24">
        <v>42</v>
      </c>
      <c r="P1218" s="24">
        <v>3</v>
      </c>
      <c r="Q1218" s="24">
        <v>105</v>
      </c>
      <c r="R1218" s="24">
        <v>63</v>
      </c>
      <c r="S1218" s="24" t="s">
        <v>1629</v>
      </c>
      <c r="T1218" s="24">
        <v>503</v>
      </c>
      <c r="U1218" s="24" t="s">
        <v>39</v>
      </c>
      <c r="V1218" s="28" t="s">
        <v>1660</v>
      </c>
      <c r="W1218" s="24" t="s">
        <v>68</v>
      </c>
      <c r="X1218" s="24" t="s">
        <v>30</v>
      </c>
    </row>
    <row r="1219" spans="1:24" s="1" customFormat="1" x14ac:dyDescent="0.3">
      <c r="A1219" s="24" t="s">
        <v>1171</v>
      </c>
      <c r="B1219" s="24" t="s">
        <v>32</v>
      </c>
      <c r="C1219" s="24" t="s">
        <v>72</v>
      </c>
      <c r="D1219" s="24" t="s">
        <v>58</v>
      </c>
      <c r="E1219" s="24" t="s">
        <v>27</v>
      </c>
      <c r="F1219" s="25">
        <v>44683</v>
      </c>
      <c r="G1219" s="24" t="s">
        <v>1636</v>
      </c>
      <c r="H1219" s="24" t="s">
        <v>1641</v>
      </c>
      <c r="I1219" s="24">
        <v>2022</v>
      </c>
      <c r="J1219" s="24" t="s">
        <v>1640</v>
      </c>
      <c r="K1219" s="24" t="s">
        <v>1628</v>
      </c>
      <c r="L1219" s="24">
        <v>44</v>
      </c>
      <c r="M1219" s="24">
        <v>10</v>
      </c>
      <c r="N1219" s="24">
        <v>4</v>
      </c>
      <c r="O1219" s="24">
        <v>176</v>
      </c>
      <c r="P1219" s="24">
        <v>6</v>
      </c>
      <c r="Q1219" s="24">
        <v>440</v>
      </c>
      <c r="R1219" s="24">
        <v>264</v>
      </c>
      <c r="S1219" s="24" t="s">
        <v>1629</v>
      </c>
      <c r="T1219" s="24">
        <v>405</v>
      </c>
      <c r="U1219" s="24" t="s">
        <v>28</v>
      </c>
      <c r="V1219" s="28" t="s">
        <v>1661</v>
      </c>
      <c r="W1219" s="24" t="s">
        <v>40</v>
      </c>
      <c r="X1219" s="24" t="s">
        <v>61</v>
      </c>
    </row>
    <row r="1220" spans="1:24" s="1" customFormat="1" x14ac:dyDescent="0.3">
      <c r="A1220" s="24" t="s">
        <v>1172</v>
      </c>
      <c r="B1220" s="24" t="s">
        <v>24</v>
      </c>
      <c r="C1220" s="24" t="s">
        <v>36</v>
      </c>
      <c r="D1220" s="24" t="s">
        <v>44</v>
      </c>
      <c r="E1220" s="24" t="s">
        <v>50</v>
      </c>
      <c r="F1220" s="25">
        <v>44684</v>
      </c>
      <c r="G1220" s="24" t="s">
        <v>1625</v>
      </c>
      <c r="H1220" s="24" t="s">
        <v>1641</v>
      </c>
      <c r="I1220" s="24">
        <v>2022</v>
      </c>
      <c r="J1220" s="24" t="s">
        <v>1640</v>
      </c>
      <c r="K1220" s="24" t="s">
        <v>1628</v>
      </c>
      <c r="L1220" s="24">
        <v>74</v>
      </c>
      <c r="M1220" s="24">
        <v>15</v>
      </c>
      <c r="N1220" s="24">
        <v>5</v>
      </c>
      <c r="O1220" s="24">
        <v>370</v>
      </c>
      <c r="P1220" s="24">
        <v>10</v>
      </c>
      <c r="Q1220" s="24">
        <v>1110</v>
      </c>
      <c r="R1220" s="24">
        <v>740</v>
      </c>
      <c r="S1220" s="24" t="s">
        <v>1629</v>
      </c>
      <c r="T1220" s="24">
        <v>613</v>
      </c>
      <c r="U1220" s="24" t="s">
        <v>28</v>
      </c>
      <c r="V1220" s="28" t="s">
        <v>1660</v>
      </c>
      <c r="W1220" s="24" t="s">
        <v>29</v>
      </c>
      <c r="X1220" s="24" t="s">
        <v>30</v>
      </c>
    </row>
    <row r="1221" spans="1:24" s="1" customFormat="1" x14ac:dyDescent="0.3">
      <c r="A1221" s="24" t="s">
        <v>1173</v>
      </c>
      <c r="B1221" s="24" t="s">
        <v>32</v>
      </c>
      <c r="C1221" s="24" t="s">
        <v>25</v>
      </c>
      <c r="D1221" s="24" t="s">
        <v>58</v>
      </c>
      <c r="E1221" s="24" t="s">
        <v>59</v>
      </c>
      <c r="F1221" s="25">
        <v>44685</v>
      </c>
      <c r="G1221" s="24" t="s">
        <v>1630</v>
      </c>
      <c r="H1221" s="24" t="s">
        <v>1641</v>
      </c>
      <c r="I1221" s="24">
        <v>2022</v>
      </c>
      <c r="J1221" s="24" t="s">
        <v>1640</v>
      </c>
      <c r="K1221" s="24" t="s">
        <v>1628</v>
      </c>
      <c r="L1221" s="24">
        <v>89</v>
      </c>
      <c r="M1221" s="24">
        <v>10</v>
      </c>
      <c r="N1221" s="24">
        <v>4</v>
      </c>
      <c r="O1221" s="24">
        <v>356</v>
      </c>
      <c r="P1221" s="24">
        <v>6</v>
      </c>
      <c r="Q1221" s="24">
        <v>890</v>
      </c>
      <c r="R1221" s="24">
        <v>534</v>
      </c>
      <c r="S1221" s="24" t="s">
        <v>1629</v>
      </c>
      <c r="T1221" s="24">
        <v>8</v>
      </c>
      <c r="U1221" s="24" t="s">
        <v>28</v>
      </c>
      <c r="V1221" s="28" t="s">
        <v>1660</v>
      </c>
      <c r="W1221" s="24" t="s">
        <v>29</v>
      </c>
      <c r="X1221" s="24" t="s">
        <v>61</v>
      </c>
    </row>
    <row r="1222" spans="1:24" s="1" customFormat="1" x14ac:dyDescent="0.3">
      <c r="A1222" s="24" t="s">
        <v>1174</v>
      </c>
      <c r="B1222" s="24" t="s">
        <v>42</v>
      </c>
      <c r="C1222" s="24" t="s">
        <v>36</v>
      </c>
      <c r="D1222" s="24" t="s">
        <v>34</v>
      </c>
      <c r="E1222" s="24" t="s">
        <v>38</v>
      </c>
      <c r="F1222" s="25">
        <v>44686</v>
      </c>
      <c r="G1222" s="24" t="s">
        <v>1631</v>
      </c>
      <c r="H1222" s="24" t="s">
        <v>1641</v>
      </c>
      <c r="I1222" s="24">
        <v>2022</v>
      </c>
      <c r="J1222" s="24" t="s">
        <v>1640</v>
      </c>
      <c r="K1222" s="24" t="s">
        <v>1628</v>
      </c>
      <c r="L1222" s="24">
        <v>52</v>
      </c>
      <c r="M1222" s="24">
        <v>5</v>
      </c>
      <c r="N1222" s="24">
        <v>3</v>
      </c>
      <c r="O1222" s="24">
        <v>156</v>
      </c>
      <c r="P1222" s="24">
        <v>2</v>
      </c>
      <c r="Q1222" s="24">
        <v>260</v>
      </c>
      <c r="R1222" s="24">
        <v>104</v>
      </c>
      <c r="S1222" s="24" t="s">
        <v>1629</v>
      </c>
      <c r="T1222" s="24">
        <v>610</v>
      </c>
      <c r="U1222" s="24" t="s">
        <v>28</v>
      </c>
      <c r="V1222" s="28" t="s">
        <v>1661</v>
      </c>
      <c r="W1222" s="24" t="s">
        <v>46</v>
      </c>
      <c r="X1222" s="24" t="s">
        <v>30</v>
      </c>
    </row>
    <row r="1223" spans="1:24" s="1" customFormat="1" x14ac:dyDescent="0.3">
      <c r="A1223" s="24" t="s">
        <v>1175</v>
      </c>
      <c r="B1223" s="24" t="s">
        <v>24</v>
      </c>
      <c r="C1223" s="24" t="s">
        <v>76</v>
      </c>
      <c r="D1223" s="24" t="s">
        <v>58</v>
      </c>
      <c r="E1223" s="24" t="s">
        <v>45</v>
      </c>
      <c r="F1223" s="25">
        <v>44687</v>
      </c>
      <c r="G1223" s="24" t="s">
        <v>1632</v>
      </c>
      <c r="H1223" s="24" t="s">
        <v>1641</v>
      </c>
      <c r="I1223" s="24">
        <v>2022</v>
      </c>
      <c r="J1223" s="24" t="s">
        <v>1640</v>
      </c>
      <c r="K1223" s="24" t="s">
        <v>1628</v>
      </c>
      <c r="L1223" s="24">
        <v>93</v>
      </c>
      <c r="M1223" s="24">
        <v>10</v>
      </c>
      <c r="N1223" s="24">
        <v>4</v>
      </c>
      <c r="O1223" s="24">
        <v>372</v>
      </c>
      <c r="P1223" s="24">
        <v>6</v>
      </c>
      <c r="Q1223" s="24">
        <v>930</v>
      </c>
      <c r="R1223" s="24">
        <v>558</v>
      </c>
      <c r="S1223" s="24" t="s">
        <v>1629</v>
      </c>
      <c r="T1223" s="24">
        <v>815</v>
      </c>
      <c r="U1223" s="24" t="s">
        <v>28</v>
      </c>
      <c r="V1223" s="28" t="s">
        <v>1660</v>
      </c>
      <c r="W1223" s="24" t="s">
        <v>40</v>
      </c>
      <c r="X1223" s="24" t="s">
        <v>47</v>
      </c>
    </row>
    <row r="1224" spans="1:24" s="1" customFormat="1" x14ac:dyDescent="0.3">
      <c r="A1224" s="24" t="s">
        <v>1176</v>
      </c>
      <c r="B1224" s="24" t="s">
        <v>32</v>
      </c>
      <c r="C1224" s="24" t="s">
        <v>33</v>
      </c>
      <c r="D1224" s="24" t="s">
        <v>26</v>
      </c>
      <c r="E1224" s="24" t="s">
        <v>55</v>
      </c>
      <c r="F1224" s="25">
        <v>44688</v>
      </c>
      <c r="G1224" s="24" t="s">
        <v>1633</v>
      </c>
      <c r="H1224" s="24" t="s">
        <v>1641</v>
      </c>
      <c r="I1224" s="24">
        <v>2022</v>
      </c>
      <c r="J1224" s="24" t="s">
        <v>1640</v>
      </c>
      <c r="K1224" s="24" t="s">
        <v>1634</v>
      </c>
      <c r="L1224" s="24">
        <v>21</v>
      </c>
      <c r="M1224" s="24">
        <v>5</v>
      </c>
      <c r="N1224" s="24">
        <v>2</v>
      </c>
      <c r="O1224" s="24">
        <v>42</v>
      </c>
      <c r="P1224" s="24">
        <v>3</v>
      </c>
      <c r="Q1224" s="24">
        <v>105</v>
      </c>
      <c r="R1224" s="24">
        <v>63</v>
      </c>
      <c r="S1224" s="24" t="s">
        <v>1629</v>
      </c>
      <c r="T1224" s="24">
        <v>682</v>
      </c>
      <c r="U1224" s="24" t="s">
        <v>39</v>
      </c>
      <c r="V1224" s="28" t="s">
        <v>1660</v>
      </c>
      <c r="W1224" s="24" t="s">
        <v>29</v>
      </c>
      <c r="X1224" s="24" t="s">
        <v>30</v>
      </c>
    </row>
    <row r="1225" spans="1:24" s="1" customFormat="1" x14ac:dyDescent="0.3">
      <c r="A1225" s="24" t="s">
        <v>1177</v>
      </c>
      <c r="B1225" s="24" t="s">
        <v>63</v>
      </c>
      <c r="C1225" s="24" t="s">
        <v>52</v>
      </c>
      <c r="D1225" s="24" t="s">
        <v>66</v>
      </c>
      <c r="E1225" s="24" t="s">
        <v>59</v>
      </c>
      <c r="F1225" s="25">
        <v>44689</v>
      </c>
      <c r="G1225" s="24" t="s">
        <v>1635</v>
      </c>
      <c r="H1225" s="24" t="s">
        <v>1641</v>
      </c>
      <c r="I1225" s="24">
        <v>2022</v>
      </c>
      <c r="J1225" s="24" t="s">
        <v>1640</v>
      </c>
      <c r="K1225" s="24" t="s">
        <v>1634</v>
      </c>
      <c r="L1225" s="24">
        <v>47</v>
      </c>
      <c r="M1225" s="24">
        <v>25</v>
      </c>
      <c r="N1225" s="24">
        <v>10</v>
      </c>
      <c r="O1225" s="24">
        <v>470</v>
      </c>
      <c r="P1225" s="24">
        <v>15</v>
      </c>
      <c r="Q1225" s="24">
        <v>1175</v>
      </c>
      <c r="R1225" s="24">
        <v>705</v>
      </c>
      <c r="S1225" s="24" t="s">
        <v>1629</v>
      </c>
      <c r="T1225" s="24">
        <v>901</v>
      </c>
      <c r="U1225" s="24" t="s">
        <v>39</v>
      </c>
      <c r="V1225" s="28" t="s">
        <v>1660</v>
      </c>
      <c r="W1225" s="24" t="s">
        <v>29</v>
      </c>
      <c r="X1225" s="24" t="s">
        <v>47</v>
      </c>
    </row>
    <row r="1226" spans="1:24" s="1" customFormat="1" x14ac:dyDescent="0.3">
      <c r="A1226" s="24" t="s">
        <v>1178</v>
      </c>
      <c r="B1226" s="24" t="s">
        <v>63</v>
      </c>
      <c r="C1226" s="24" t="s">
        <v>36</v>
      </c>
      <c r="D1226" s="24" t="s">
        <v>58</v>
      </c>
      <c r="E1226" s="24" t="s">
        <v>27</v>
      </c>
      <c r="F1226" s="25">
        <v>44690</v>
      </c>
      <c r="G1226" s="24" t="s">
        <v>1636</v>
      </c>
      <c r="H1226" s="24" t="s">
        <v>1641</v>
      </c>
      <c r="I1226" s="24">
        <v>2022</v>
      </c>
      <c r="J1226" s="24" t="s">
        <v>1640</v>
      </c>
      <c r="K1226" s="24" t="s">
        <v>1628</v>
      </c>
      <c r="L1226" s="24">
        <v>22</v>
      </c>
      <c r="M1226" s="24">
        <v>10</v>
      </c>
      <c r="N1226" s="24">
        <v>4</v>
      </c>
      <c r="O1226" s="24">
        <v>88</v>
      </c>
      <c r="P1226" s="24">
        <v>6</v>
      </c>
      <c r="Q1226" s="24">
        <v>220</v>
      </c>
      <c r="R1226" s="24">
        <v>132</v>
      </c>
      <c r="S1226" s="24" t="s">
        <v>1629</v>
      </c>
      <c r="T1226" s="24">
        <v>743</v>
      </c>
      <c r="U1226" s="24" t="s">
        <v>39</v>
      </c>
      <c r="V1226" s="28" t="s">
        <v>1661</v>
      </c>
      <c r="W1226" s="24" t="s">
        <v>40</v>
      </c>
      <c r="X1226" s="24" t="s">
        <v>47</v>
      </c>
    </row>
    <row r="1227" spans="1:24" s="1" customFormat="1" x14ac:dyDescent="0.3">
      <c r="A1227" s="24" t="s">
        <v>1179</v>
      </c>
      <c r="B1227" s="24" t="s">
        <v>24</v>
      </c>
      <c r="C1227" s="24" t="s">
        <v>76</v>
      </c>
      <c r="D1227" s="24" t="s">
        <v>49</v>
      </c>
      <c r="E1227" s="24" t="s">
        <v>38</v>
      </c>
      <c r="F1227" s="25">
        <v>44691</v>
      </c>
      <c r="G1227" s="24" t="s">
        <v>1625</v>
      </c>
      <c r="H1227" s="24" t="s">
        <v>1641</v>
      </c>
      <c r="I1227" s="24">
        <v>2022</v>
      </c>
      <c r="J1227" s="24" t="s">
        <v>1640</v>
      </c>
      <c r="K1227" s="24" t="s">
        <v>1628</v>
      </c>
      <c r="L1227" s="24">
        <v>37</v>
      </c>
      <c r="M1227" s="24">
        <v>40</v>
      </c>
      <c r="N1227" s="24">
        <v>7</v>
      </c>
      <c r="O1227" s="24">
        <v>259</v>
      </c>
      <c r="P1227" s="24">
        <v>33</v>
      </c>
      <c r="Q1227" s="24">
        <v>1480</v>
      </c>
      <c r="R1227" s="24">
        <v>1221</v>
      </c>
      <c r="S1227" s="24" t="s">
        <v>1629</v>
      </c>
      <c r="T1227" s="24">
        <v>535</v>
      </c>
      <c r="U1227" s="24" t="s">
        <v>39</v>
      </c>
      <c r="V1227" s="28" t="s">
        <v>1660</v>
      </c>
      <c r="W1227" s="24" t="s">
        <v>40</v>
      </c>
      <c r="X1227" s="24" t="s">
        <v>61</v>
      </c>
    </row>
    <row r="1228" spans="1:24" s="1" customFormat="1" x14ac:dyDescent="0.3">
      <c r="A1228" s="24" t="s">
        <v>1180</v>
      </c>
      <c r="B1228" s="24" t="s">
        <v>63</v>
      </c>
      <c r="C1228" s="24" t="s">
        <v>43</v>
      </c>
      <c r="D1228" s="24" t="s">
        <v>34</v>
      </c>
      <c r="E1228" s="24" t="s">
        <v>55</v>
      </c>
      <c r="F1228" s="25">
        <v>44692</v>
      </c>
      <c r="G1228" s="24" t="s">
        <v>1630</v>
      </c>
      <c r="H1228" s="24" t="s">
        <v>1641</v>
      </c>
      <c r="I1228" s="24">
        <v>2022</v>
      </c>
      <c r="J1228" s="24" t="s">
        <v>1640</v>
      </c>
      <c r="K1228" s="24" t="s">
        <v>1628</v>
      </c>
      <c r="L1228" s="24">
        <v>70</v>
      </c>
      <c r="M1228" s="24">
        <v>5</v>
      </c>
      <c r="N1228" s="24">
        <v>3</v>
      </c>
      <c r="O1228" s="24">
        <v>210</v>
      </c>
      <c r="P1228" s="24">
        <v>2</v>
      </c>
      <c r="Q1228" s="24">
        <v>350</v>
      </c>
      <c r="R1228" s="24">
        <v>140</v>
      </c>
      <c r="S1228" s="24" t="s">
        <v>1629</v>
      </c>
      <c r="T1228" s="24">
        <v>680</v>
      </c>
      <c r="U1228" s="24" t="s">
        <v>39</v>
      </c>
      <c r="V1228" s="28" t="s">
        <v>1660</v>
      </c>
      <c r="W1228" s="24" t="s">
        <v>46</v>
      </c>
      <c r="X1228" s="24" t="s">
        <v>30</v>
      </c>
    </row>
    <row r="1229" spans="1:24" s="1" customFormat="1" x14ac:dyDescent="0.3">
      <c r="A1229" s="24" t="s">
        <v>1181</v>
      </c>
      <c r="B1229" s="24" t="s">
        <v>32</v>
      </c>
      <c r="C1229" s="24" t="s">
        <v>76</v>
      </c>
      <c r="D1229" s="24" t="s">
        <v>49</v>
      </c>
      <c r="E1229" s="24" t="s">
        <v>27</v>
      </c>
      <c r="F1229" s="25">
        <v>44693</v>
      </c>
      <c r="G1229" s="24" t="s">
        <v>1631</v>
      </c>
      <c r="H1229" s="24" t="s">
        <v>1641</v>
      </c>
      <c r="I1229" s="24">
        <v>2022</v>
      </c>
      <c r="J1229" s="24" t="s">
        <v>1640</v>
      </c>
      <c r="K1229" s="24" t="s">
        <v>1628</v>
      </c>
      <c r="L1229" s="24">
        <v>67</v>
      </c>
      <c r="M1229" s="24">
        <v>40</v>
      </c>
      <c r="N1229" s="24">
        <v>7</v>
      </c>
      <c r="O1229" s="24">
        <v>469</v>
      </c>
      <c r="P1229" s="24">
        <v>33</v>
      </c>
      <c r="Q1229" s="24">
        <v>2680</v>
      </c>
      <c r="R1229" s="24">
        <v>2211</v>
      </c>
      <c r="S1229" s="24" t="s">
        <v>1629</v>
      </c>
      <c r="T1229" s="24">
        <v>769</v>
      </c>
      <c r="U1229" s="24" t="s">
        <v>28</v>
      </c>
      <c r="V1229" s="28" t="s">
        <v>1660</v>
      </c>
      <c r="W1229" s="24" t="s">
        <v>40</v>
      </c>
      <c r="X1229" s="24" t="s">
        <v>30</v>
      </c>
    </row>
    <row r="1230" spans="1:24" s="1" customFormat="1" x14ac:dyDescent="0.3">
      <c r="A1230" s="24" t="s">
        <v>1182</v>
      </c>
      <c r="B1230" s="24" t="s">
        <v>32</v>
      </c>
      <c r="C1230" s="24" t="s">
        <v>54</v>
      </c>
      <c r="D1230" s="24" t="s">
        <v>34</v>
      </c>
      <c r="E1230" s="24" t="s">
        <v>38</v>
      </c>
      <c r="F1230" s="25">
        <v>44694</v>
      </c>
      <c r="G1230" s="24" t="s">
        <v>1632</v>
      </c>
      <c r="H1230" s="24" t="s">
        <v>1641</v>
      </c>
      <c r="I1230" s="24">
        <v>2022</v>
      </c>
      <c r="J1230" s="24" t="s">
        <v>1640</v>
      </c>
      <c r="K1230" s="24" t="s">
        <v>1628</v>
      </c>
      <c r="L1230" s="24">
        <v>90</v>
      </c>
      <c r="M1230" s="24">
        <v>5</v>
      </c>
      <c r="N1230" s="24">
        <v>3</v>
      </c>
      <c r="O1230" s="24">
        <v>270</v>
      </c>
      <c r="P1230" s="24">
        <v>2</v>
      </c>
      <c r="Q1230" s="24">
        <v>450</v>
      </c>
      <c r="R1230" s="24">
        <v>180</v>
      </c>
      <c r="S1230" s="24" t="s">
        <v>1629</v>
      </c>
      <c r="T1230" s="24">
        <v>55</v>
      </c>
      <c r="U1230" s="24" t="s">
        <v>28</v>
      </c>
      <c r="V1230" s="28" t="s">
        <v>1660</v>
      </c>
      <c r="W1230" s="24" t="s">
        <v>29</v>
      </c>
      <c r="X1230" s="24" t="s">
        <v>30</v>
      </c>
    </row>
    <row r="1231" spans="1:24" s="1" customFormat="1" x14ac:dyDescent="0.3">
      <c r="A1231" s="24" t="s">
        <v>1183</v>
      </c>
      <c r="B1231" s="24" t="s">
        <v>42</v>
      </c>
      <c r="C1231" s="24" t="s">
        <v>43</v>
      </c>
      <c r="D1231" s="24" t="s">
        <v>66</v>
      </c>
      <c r="E1231" s="24" t="s">
        <v>55</v>
      </c>
      <c r="F1231" s="25">
        <v>44695</v>
      </c>
      <c r="G1231" s="24" t="s">
        <v>1633</v>
      </c>
      <c r="H1231" s="24" t="s">
        <v>1641</v>
      </c>
      <c r="I1231" s="24">
        <v>2022</v>
      </c>
      <c r="J1231" s="24" t="s">
        <v>1640</v>
      </c>
      <c r="K1231" s="24" t="s">
        <v>1634</v>
      </c>
      <c r="L1231" s="24">
        <v>33</v>
      </c>
      <c r="M1231" s="24">
        <v>25</v>
      </c>
      <c r="N1231" s="24">
        <v>10</v>
      </c>
      <c r="O1231" s="24">
        <v>330</v>
      </c>
      <c r="P1231" s="24">
        <v>15</v>
      </c>
      <c r="Q1231" s="24">
        <v>825</v>
      </c>
      <c r="R1231" s="24">
        <v>495</v>
      </c>
      <c r="S1231" s="24" t="s">
        <v>1629</v>
      </c>
      <c r="T1231" s="24">
        <v>421</v>
      </c>
      <c r="U1231" s="24" t="s">
        <v>28</v>
      </c>
      <c r="V1231" s="28" t="s">
        <v>1660</v>
      </c>
      <c r="W1231" s="24" t="s">
        <v>68</v>
      </c>
      <c r="X1231" s="24" t="s">
        <v>30</v>
      </c>
    </row>
    <row r="1232" spans="1:24" s="1" customFormat="1" x14ac:dyDescent="0.3">
      <c r="A1232" s="24" t="s">
        <v>1184</v>
      </c>
      <c r="B1232" s="24" t="s">
        <v>63</v>
      </c>
      <c r="C1232" s="24" t="s">
        <v>70</v>
      </c>
      <c r="D1232" s="24" t="s">
        <v>58</v>
      </c>
      <c r="E1232" s="24" t="s">
        <v>45</v>
      </c>
      <c r="F1232" s="25">
        <v>44696</v>
      </c>
      <c r="G1232" s="24" t="s">
        <v>1635</v>
      </c>
      <c r="H1232" s="24" t="s">
        <v>1641</v>
      </c>
      <c r="I1232" s="24">
        <v>2022</v>
      </c>
      <c r="J1232" s="24" t="s">
        <v>1640</v>
      </c>
      <c r="K1232" s="24" t="s">
        <v>1634</v>
      </c>
      <c r="L1232" s="24">
        <v>72</v>
      </c>
      <c r="M1232" s="24">
        <v>10</v>
      </c>
      <c r="N1232" s="24">
        <v>4</v>
      </c>
      <c r="O1232" s="24">
        <v>288</v>
      </c>
      <c r="P1232" s="24">
        <v>6</v>
      </c>
      <c r="Q1232" s="24">
        <v>720</v>
      </c>
      <c r="R1232" s="24">
        <v>432</v>
      </c>
      <c r="S1232" s="24" t="s">
        <v>1629</v>
      </c>
      <c r="T1232" s="24">
        <v>910</v>
      </c>
      <c r="U1232" s="24" t="s">
        <v>28</v>
      </c>
      <c r="V1232" s="28" t="s">
        <v>1660</v>
      </c>
      <c r="W1232" s="24" t="s">
        <v>40</v>
      </c>
      <c r="X1232" s="24" t="s">
        <v>47</v>
      </c>
    </row>
    <row r="1233" spans="1:24" s="1" customFormat="1" x14ac:dyDescent="0.3">
      <c r="A1233" s="24" t="s">
        <v>1185</v>
      </c>
      <c r="B1233" s="24" t="s">
        <v>32</v>
      </c>
      <c r="C1233" s="24" t="s">
        <v>70</v>
      </c>
      <c r="D1233" s="24" t="s">
        <v>58</v>
      </c>
      <c r="E1233" s="24" t="s">
        <v>59</v>
      </c>
      <c r="F1233" s="25">
        <v>44697</v>
      </c>
      <c r="G1233" s="24" t="s">
        <v>1636</v>
      </c>
      <c r="H1233" s="24" t="s">
        <v>1641</v>
      </c>
      <c r="I1233" s="24">
        <v>2022</v>
      </c>
      <c r="J1233" s="24" t="s">
        <v>1640</v>
      </c>
      <c r="K1233" s="24" t="s">
        <v>1628</v>
      </c>
      <c r="L1233" s="24">
        <v>44</v>
      </c>
      <c r="M1233" s="24">
        <v>10</v>
      </c>
      <c r="N1233" s="24">
        <v>4</v>
      </c>
      <c r="O1233" s="24">
        <v>176</v>
      </c>
      <c r="P1233" s="24">
        <v>6</v>
      </c>
      <c r="Q1233" s="24">
        <v>440</v>
      </c>
      <c r="R1233" s="24">
        <v>264</v>
      </c>
      <c r="S1233" s="24" t="s">
        <v>1629</v>
      </c>
      <c r="T1233" s="24">
        <v>125</v>
      </c>
      <c r="U1233" s="24" t="s">
        <v>28</v>
      </c>
      <c r="V1233" s="28" t="s">
        <v>1661</v>
      </c>
      <c r="W1233" s="24" t="s">
        <v>68</v>
      </c>
      <c r="X1233" s="24" t="s">
        <v>30</v>
      </c>
    </row>
    <row r="1234" spans="1:24" s="1" customFormat="1" x14ac:dyDescent="0.3">
      <c r="A1234" s="24" t="s">
        <v>1186</v>
      </c>
      <c r="B1234" s="24" t="s">
        <v>32</v>
      </c>
      <c r="C1234" s="24" t="s">
        <v>36</v>
      </c>
      <c r="D1234" s="24" t="s">
        <v>58</v>
      </c>
      <c r="E1234" s="24" t="s">
        <v>59</v>
      </c>
      <c r="F1234" s="25">
        <v>44698</v>
      </c>
      <c r="G1234" s="24" t="s">
        <v>1625</v>
      </c>
      <c r="H1234" s="24" t="s">
        <v>1641</v>
      </c>
      <c r="I1234" s="24">
        <v>2022</v>
      </c>
      <c r="J1234" s="24" t="s">
        <v>1640</v>
      </c>
      <c r="K1234" s="24" t="s">
        <v>1628</v>
      </c>
      <c r="L1234" s="24">
        <v>46</v>
      </c>
      <c r="M1234" s="24">
        <v>10</v>
      </c>
      <c r="N1234" s="24">
        <v>4</v>
      </c>
      <c r="O1234" s="24">
        <v>184</v>
      </c>
      <c r="P1234" s="24">
        <v>6</v>
      </c>
      <c r="Q1234" s="24">
        <v>460</v>
      </c>
      <c r="R1234" s="24">
        <v>276</v>
      </c>
      <c r="S1234" s="24" t="s">
        <v>1629</v>
      </c>
      <c r="T1234" s="24">
        <v>270</v>
      </c>
      <c r="U1234" s="24" t="s">
        <v>39</v>
      </c>
      <c r="V1234" s="28" t="s">
        <v>1661</v>
      </c>
      <c r="W1234" s="24" t="s">
        <v>46</v>
      </c>
      <c r="X1234" s="24" t="s">
        <v>61</v>
      </c>
    </row>
    <row r="1235" spans="1:24" s="1" customFormat="1" x14ac:dyDescent="0.3">
      <c r="A1235" s="24" t="s">
        <v>1187</v>
      </c>
      <c r="B1235" s="24" t="s">
        <v>42</v>
      </c>
      <c r="C1235" s="24" t="s">
        <v>76</v>
      </c>
      <c r="D1235" s="24" t="s">
        <v>26</v>
      </c>
      <c r="E1235" s="24" t="s">
        <v>45</v>
      </c>
      <c r="F1235" s="25">
        <v>44699</v>
      </c>
      <c r="G1235" s="24" t="s">
        <v>1630</v>
      </c>
      <c r="H1235" s="24" t="s">
        <v>1641</v>
      </c>
      <c r="I1235" s="24">
        <v>2022</v>
      </c>
      <c r="J1235" s="24" t="s">
        <v>1640</v>
      </c>
      <c r="K1235" s="24" t="s">
        <v>1628</v>
      </c>
      <c r="L1235" s="24">
        <v>54</v>
      </c>
      <c r="M1235" s="24">
        <v>5</v>
      </c>
      <c r="N1235" s="24">
        <v>2</v>
      </c>
      <c r="O1235" s="24">
        <v>108</v>
      </c>
      <c r="P1235" s="24">
        <v>3</v>
      </c>
      <c r="Q1235" s="24">
        <v>270</v>
      </c>
      <c r="R1235" s="24">
        <v>162</v>
      </c>
      <c r="S1235" s="24" t="s">
        <v>1629</v>
      </c>
      <c r="T1235" s="24">
        <v>456</v>
      </c>
      <c r="U1235" s="24" t="s">
        <v>28</v>
      </c>
      <c r="V1235" s="28" t="s">
        <v>1661</v>
      </c>
      <c r="W1235" s="24" t="s">
        <v>29</v>
      </c>
      <c r="X1235" s="24" t="s">
        <v>30</v>
      </c>
    </row>
    <row r="1236" spans="1:24" s="1" customFormat="1" x14ac:dyDescent="0.3">
      <c r="A1236" s="24" t="s">
        <v>1188</v>
      </c>
      <c r="B1236" s="24" t="s">
        <v>42</v>
      </c>
      <c r="C1236" s="24" t="s">
        <v>76</v>
      </c>
      <c r="D1236" s="24" t="s">
        <v>58</v>
      </c>
      <c r="E1236" s="24" t="s">
        <v>55</v>
      </c>
      <c r="F1236" s="25">
        <v>44700</v>
      </c>
      <c r="G1236" s="24" t="s">
        <v>1631</v>
      </c>
      <c r="H1236" s="24" t="s">
        <v>1641</v>
      </c>
      <c r="I1236" s="24">
        <v>2022</v>
      </c>
      <c r="J1236" s="24" t="s">
        <v>1640</v>
      </c>
      <c r="K1236" s="24" t="s">
        <v>1628</v>
      </c>
      <c r="L1236" s="24">
        <v>19</v>
      </c>
      <c r="M1236" s="24">
        <v>10</v>
      </c>
      <c r="N1236" s="24">
        <v>4</v>
      </c>
      <c r="O1236" s="24">
        <v>76</v>
      </c>
      <c r="P1236" s="24">
        <v>6</v>
      </c>
      <c r="Q1236" s="24">
        <v>190</v>
      </c>
      <c r="R1236" s="24">
        <v>114</v>
      </c>
      <c r="S1236" s="24" t="s">
        <v>1629</v>
      </c>
      <c r="T1236" s="24">
        <v>104</v>
      </c>
      <c r="U1236" s="24" t="s">
        <v>39</v>
      </c>
      <c r="V1236" s="28" t="s">
        <v>1660</v>
      </c>
      <c r="W1236" s="24" t="s">
        <v>68</v>
      </c>
      <c r="X1236" s="24" t="s">
        <v>47</v>
      </c>
    </row>
    <row r="1237" spans="1:24" s="1" customFormat="1" x14ac:dyDescent="0.3">
      <c r="A1237" s="24" t="s">
        <v>1189</v>
      </c>
      <c r="B1237" s="24" t="s">
        <v>24</v>
      </c>
      <c r="C1237" s="24" t="s">
        <v>43</v>
      </c>
      <c r="D1237" s="24" t="s">
        <v>44</v>
      </c>
      <c r="E1237" s="24" t="s">
        <v>59</v>
      </c>
      <c r="F1237" s="25">
        <v>44701</v>
      </c>
      <c r="G1237" s="24" t="s">
        <v>1632</v>
      </c>
      <c r="H1237" s="24" t="s">
        <v>1641</v>
      </c>
      <c r="I1237" s="24">
        <v>2022</v>
      </c>
      <c r="J1237" s="24" t="s">
        <v>1640</v>
      </c>
      <c r="K1237" s="24" t="s">
        <v>1628</v>
      </c>
      <c r="L1237" s="24">
        <v>45</v>
      </c>
      <c r="M1237" s="24">
        <v>15</v>
      </c>
      <c r="N1237" s="24">
        <v>5</v>
      </c>
      <c r="O1237" s="24">
        <v>225</v>
      </c>
      <c r="P1237" s="24">
        <v>10</v>
      </c>
      <c r="Q1237" s="24">
        <v>675</v>
      </c>
      <c r="R1237" s="24">
        <v>450</v>
      </c>
      <c r="S1237" s="24" t="s">
        <v>1629</v>
      </c>
      <c r="T1237" s="24">
        <v>806</v>
      </c>
      <c r="U1237" s="24" t="s">
        <v>28</v>
      </c>
      <c r="V1237" s="28" t="s">
        <v>1660</v>
      </c>
      <c r="W1237" s="24" t="s">
        <v>68</v>
      </c>
      <c r="X1237" s="24" t="s">
        <v>30</v>
      </c>
    </row>
    <row r="1238" spans="1:24" s="1" customFormat="1" x14ac:dyDescent="0.3">
      <c r="A1238" s="24" t="s">
        <v>1015</v>
      </c>
      <c r="B1238" s="24" t="s">
        <v>42</v>
      </c>
      <c r="C1238" s="24" t="s">
        <v>43</v>
      </c>
      <c r="D1238" s="24" t="s">
        <v>66</v>
      </c>
      <c r="E1238" s="24" t="s">
        <v>50</v>
      </c>
      <c r="F1238" s="25">
        <v>44702</v>
      </c>
      <c r="G1238" s="24" t="s">
        <v>1633</v>
      </c>
      <c r="H1238" s="24" t="s">
        <v>1641</v>
      </c>
      <c r="I1238" s="24">
        <v>2022</v>
      </c>
      <c r="J1238" s="24" t="s">
        <v>1640</v>
      </c>
      <c r="K1238" s="24" t="s">
        <v>1634</v>
      </c>
      <c r="L1238" s="24">
        <v>51</v>
      </c>
      <c r="M1238" s="24">
        <v>25</v>
      </c>
      <c r="N1238" s="24">
        <v>10</v>
      </c>
      <c r="O1238" s="24">
        <v>510</v>
      </c>
      <c r="P1238" s="24">
        <v>15</v>
      </c>
      <c r="Q1238" s="24">
        <v>1275</v>
      </c>
      <c r="R1238" s="24">
        <v>765</v>
      </c>
      <c r="S1238" s="24" t="s">
        <v>1629</v>
      </c>
      <c r="T1238" s="24">
        <v>335</v>
      </c>
      <c r="U1238" s="24" t="s">
        <v>28</v>
      </c>
      <c r="V1238" s="28" t="s">
        <v>1660</v>
      </c>
      <c r="W1238" s="24" t="s">
        <v>46</v>
      </c>
      <c r="X1238" s="24" t="s">
        <v>30</v>
      </c>
    </row>
    <row r="1239" spans="1:24" s="1" customFormat="1" x14ac:dyDescent="0.3">
      <c r="A1239" s="24" t="s">
        <v>1190</v>
      </c>
      <c r="B1239" s="24" t="s">
        <v>63</v>
      </c>
      <c r="C1239" s="24" t="s">
        <v>43</v>
      </c>
      <c r="D1239" s="24" t="s">
        <v>66</v>
      </c>
      <c r="E1239" s="24" t="s">
        <v>45</v>
      </c>
      <c r="F1239" s="25">
        <v>44703</v>
      </c>
      <c r="G1239" s="24" t="s">
        <v>1635</v>
      </c>
      <c r="H1239" s="24" t="s">
        <v>1641</v>
      </c>
      <c r="I1239" s="24">
        <v>2022</v>
      </c>
      <c r="J1239" s="24" t="s">
        <v>1640</v>
      </c>
      <c r="K1239" s="24" t="s">
        <v>1634</v>
      </c>
      <c r="L1239" s="24">
        <v>49</v>
      </c>
      <c r="M1239" s="24">
        <v>25</v>
      </c>
      <c r="N1239" s="24">
        <v>10</v>
      </c>
      <c r="O1239" s="24">
        <v>490</v>
      </c>
      <c r="P1239" s="24">
        <v>15</v>
      </c>
      <c r="Q1239" s="24">
        <v>1225</v>
      </c>
      <c r="R1239" s="24">
        <v>735</v>
      </c>
      <c r="S1239" s="24" t="s">
        <v>1629</v>
      </c>
      <c r="T1239" s="24">
        <v>658</v>
      </c>
      <c r="U1239" s="24" t="s">
        <v>39</v>
      </c>
      <c r="V1239" s="28" t="s">
        <v>1660</v>
      </c>
      <c r="W1239" s="24" t="s">
        <v>40</v>
      </c>
      <c r="X1239" s="24" t="s">
        <v>61</v>
      </c>
    </row>
    <row r="1240" spans="1:24" s="1" customFormat="1" x14ac:dyDescent="0.3">
      <c r="A1240" s="24" t="s">
        <v>1191</v>
      </c>
      <c r="B1240" s="24" t="s">
        <v>24</v>
      </c>
      <c r="C1240" s="24" t="s">
        <v>70</v>
      </c>
      <c r="D1240" s="24" t="s">
        <v>49</v>
      </c>
      <c r="E1240" s="24" t="s">
        <v>27</v>
      </c>
      <c r="F1240" s="25">
        <v>44704</v>
      </c>
      <c r="G1240" s="24" t="s">
        <v>1636</v>
      </c>
      <c r="H1240" s="24" t="s">
        <v>1641</v>
      </c>
      <c r="I1240" s="24">
        <v>2022</v>
      </c>
      <c r="J1240" s="24" t="s">
        <v>1640</v>
      </c>
      <c r="K1240" s="24" t="s">
        <v>1628</v>
      </c>
      <c r="L1240" s="24">
        <v>85</v>
      </c>
      <c r="M1240" s="24">
        <v>40</v>
      </c>
      <c r="N1240" s="24">
        <v>7</v>
      </c>
      <c r="O1240" s="24">
        <v>595</v>
      </c>
      <c r="P1240" s="24">
        <v>33</v>
      </c>
      <c r="Q1240" s="24">
        <v>3400</v>
      </c>
      <c r="R1240" s="24">
        <v>2805</v>
      </c>
      <c r="S1240" s="24" t="s">
        <v>1629</v>
      </c>
      <c r="T1240" s="24">
        <v>857</v>
      </c>
      <c r="U1240" s="24" t="s">
        <v>39</v>
      </c>
      <c r="V1240" s="28" t="s">
        <v>1660</v>
      </c>
      <c r="W1240" s="24" t="s">
        <v>46</v>
      </c>
      <c r="X1240" s="24" t="s">
        <v>30</v>
      </c>
    </row>
    <row r="1241" spans="1:24" s="1" customFormat="1" x14ac:dyDescent="0.3">
      <c r="A1241" s="24" t="s">
        <v>1192</v>
      </c>
      <c r="B1241" s="24" t="s">
        <v>24</v>
      </c>
      <c r="C1241" s="24" t="s">
        <v>70</v>
      </c>
      <c r="D1241" s="24" t="s">
        <v>37</v>
      </c>
      <c r="E1241" s="24" t="s">
        <v>50</v>
      </c>
      <c r="F1241" s="25">
        <v>44705</v>
      </c>
      <c r="G1241" s="24" t="s">
        <v>1625</v>
      </c>
      <c r="H1241" s="24" t="s">
        <v>1641</v>
      </c>
      <c r="I1241" s="24">
        <v>2022</v>
      </c>
      <c r="J1241" s="24" t="s">
        <v>1640</v>
      </c>
      <c r="K1241" s="24" t="s">
        <v>1628</v>
      </c>
      <c r="L1241" s="24">
        <v>40</v>
      </c>
      <c r="M1241" s="24">
        <v>5</v>
      </c>
      <c r="N1241" s="24">
        <v>2</v>
      </c>
      <c r="O1241" s="24">
        <v>80</v>
      </c>
      <c r="P1241" s="24">
        <v>3</v>
      </c>
      <c r="Q1241" s="24">
        <v>200</v>
      </c>
      <c r="R1241" s="24">
        <v>120</v>
      </c>
      <c r="S1241" s="24" t="s">
        <v>1629</v>
      </c>
      <c r="T1241" s="24">
        <v>730</v>
      </c>
      <c r="U1241" s="24" t="s">
        <v>28</v>
      </c>
      <c r="V1241" s="28" t="s">
        <v>1660</v>
      </c>
      <c r="W1241" s="24" t="s">
        <v>68</v>
      </c>
      <c r="X1241" s="24" t="s">
        <v>30</v>
      </c>
    </row>
    <row r="1242" spans="1:24" s="1" customFormat="1" x14ac:dyDescent="0.3">
      <c r="A1242" s="24" t="s">
        <v>1193</v>
      </c>
      <c r="B1242" s="24" t="s">
        <v>32</v>
      </c>
      <c r="C1242" s="24" t="s">
        <v>36</v>
      </c>
      <c r="D1242" s="24" t="s">
        <v>49</v>
      </c>
      <c r="E1242" s="24" t="s">
        <v>45</v>
      </c>
      <c r="F1242" s="25">
        <v>44706</v>
      </c>
      <c r="G1242" s="24" t="s">
        <v>1630</v>
      </c>
      <c r="H1242" s="24" t="s">
        <v>1641</v>
      </c>
      <c r="I1242" s="24">
        <v>2022</v>
      </c>
      <c r="J1242" s="24" t="s">
        <v>1640</v>
      </c>
      <c r="K1242" s="24" t="s">
        <v>1628</v>
      </c>
      <c r="L1242" s="24">
        <v>84</v>
      </c>
      <c r="M1242" s="24">
        <v>40</v>
      </c>
      <c r="N1242" s="24">
        <v>7</v>
      </c>
      <c r="O1242" s="24">
        <v>588</v>
      </c>
      <c r="P1242" s="24">
        <v>33</v>
      </c>
      <c r="Q1242" s="24">
        <v>3360</v>
      </c>
      <c r="R1242" s="24">
        <v>2772</v>
      </c>
      <c r="S1242" s="24" t="s">
        <v>1629</v>
      </c>
      <c r="T1242" s="24">
        <v>296</v>
      </c>
      <c r="U1242" s="24" t="s">
        <v>39</v>
      </c>
      <c r="V1242" s="28" t="s">
        <v>1660</v>
      </c>
      <c r="W1242" s="24" t="s">
        <v>40</v>
      </c>
      <c r="X1242" s="24" t="s">
        <v>30</v>
      </c>
    </row>
    <row r="1243" spans="1:24" s="1" customFormat="1" x14ac:dyDescent="0.3">
      <c r="A1243" s="24" t="s">
        <v>1194</v>
      </c>
      <c r="B1243" s="24" t="s">
        <v>24</v>
      </c>
      <c r="C1243" s="24" t="s">
        <v>36</v>
      </c>
      <c r="D1243" s="24" t="s">
        <v>37</v>
      </c>
      <c r="E1243" s="24" t="s">
        <v>50</v>
      </c>
      <c r="F1243" s="25">
        <v>44707</v>
      </c>
      <c r="G1243" s="24" t="s">
        <v>1631</v>
      </c>
      <c r="H1243" s="24" t="s">
        <v>1641</v>
      </c>
      <c r="I1243" s="24">
        <v>2022</v>
      </c>
      <c r="J1243" s="24" t="s">
        <v>1640</v>
      </c>
      <c r="K1243" s="24" t="s">
        <v>1628</v>
      </c>
      <c r="L1243" s="24">
        <v>39</v>
      </c>
      <c r="M1243" s="24">
        <v>5</v>
      </c>
      <c r="N1243" s="24">
        <v>2</v>
      </c>
      <c r="O1243" s="24">
        <v>78</v>
      </c>
      <c r="P1243" s="24">
        <v>3</v>
      </c>
      <c r="Q1243" s="24">
        <v>195</v>
      </c>
      <c r="R1243" s="24">
        <v>117</v>
      </c>
      <c r="S1243" s="24" t="s">
        <v>1629</v>
      </c>
      <c r="T1243" s="24">
        <v>276</v>
      </c>
      <c r="U1243" s="24" t="s">
        <v>39</v>
      </c>
      <c r="V1243" s="28" t="s">
        <v>1661</v>
      </c>
      <c r="W1243" s="24" t="s">
        <v>29</v>
      </c>
      <c r="X1243" s="24" t="s">
        <v>30</v>
      </c>
    </row>
    <row r="1244" spans="1:24" s="1" customFormat="1" x14ac:dyDescent="0.3">
      <c r="A1244" s="24" t="s">
        <v>1195</v>
      </c>
      <c r="B1244" s="24" t="s">
        <v>42</v>
      </c>
      <c r="C1244" s="24" t="s">
        <v>36</v>
      </c>
      <c r="D1244" s="24" t="s">
        <v>37</v>
      </c>
      <c r="E1244" s="24" t="s">
        <v>27</v>
      </c>
      <c r="F1244" s="25">
        <v>44708</v>
      </c>
      <c r="G1244" s="24" t="s">
        <v>1632</v>
      </c>
      <c r="H1244" s="24" t="s">
        <v>1641</v>
      </c>
      <c r="I1244" s="24">
        <v>2022</v>
      </c>
      <c r="J1244" s="24" t="s">
        <v>1640</v>
      </c>
      <c r="K1244" s="24" t="s">
        <v>1628</v>
      </c>
      <c r="L1244" s="24">
        <v>69</v>
      </c>
      <c r="M1244" s="24">
        <v>5</v>
      </c>
      <c r="N1244" s="24">
        <v>2</v>
      </c>
      <c r="O1244" s="24">
        <v>138</v>
      </c>
      <c r="P1244" s="24">
        <v>3</v>
      </c>
      <c r="Q1244" s="24">
        <v>345</v>
      </c>
      <c r="R1244" s="24">
        <v>207</v>
      </c>
      <c r="S1244" s="24" t="s">
        <v>1629</v>
      </c>
      <c r="T1244" s="24">
        <v>377</v>
      </c>
      <c r="U1244" s="24" t="s">
        <v>39</v>
      </c>
      <c r="V1244" s="28" t="s">
        <v>1661</v>
      </c>
      <c r="W1244" s="24" t="s">
        <v>46</v>
      </c>
      <c r="X1244" s="24" t="s">
        <v>61</v>
      </c>
    </row>
    <row r="1245" spans="1:24" s="1" customFormat="1" x14ac:dyDescent="0.3">
      <c r="A1245" s="24" t="s">
        <v>1196</v>
      </c>
      <c r="B1245" s="24" t="s">
        <v>42</v>
      </c>
      <c r="C1245" s="24" t="s">
        <v>43</v>
      </c>
      <c r="D1245" s="24" t="s">
        <v>34</v>
      </c>
      <c r="E1245" s="24" t="s">
        <v>59</v>
      </c>
      <c r="F1245" s="25">
        <v>44709</v>
      </c>
      <c r="G1245" s="24" t="s">
        <v>1633</v>
      </c>
      <c r="H1245" s="24" t="s">
        <v>1641</v>
      </c>
      <c r="I1245" s="24">
        <v>2022</v>
      </c>
      <c r="J1245" s="24" t="s">
        <v>1640</v>
      </c>
      <c r="K1245" s="24" t="s">
        <v>1634</v>
      </c>
      <c r="L1245" s="24">
        <v>15</v>
      </c>
      <c r="M1245" s="24">
        <v>5</v>
      </c>
      <c r="N1245" s="24">
        <v>3</v>
      </c>
      <c r="O1245" s="24">
        <v>45</v>
      </c>
      <c r="P1245" s="24">
        <v>2</v>
      </c>
      <c r="Q1245" s="24">
        <v>75</v>
      </c>
      <c r="R1245" s="24">
        <v>30</v>
      </c>
      <c r="S1245" s="24" t="s">
        <v>1629</v>
      </c>
      <c r="T1245" s="24">
        <v>949</v>
      </c>
      <c r="U1245" s="24" t="s">
        <v>39</v>
      </c>
      <c r="V1245" s="28" t="s">
        <v>1660</v>
      </c>
      <c r="W1245" s="24" t="s">
        <v>40</v>
      </c>
      <c r="X1245" s="24" t="s">
        <v>30</v>
      </c>
    </row>
    <row r="1246" spans="1:24" s="1" customFormat="1" x14ac:dyDescent="0.3">
      <c r="A1246" s="24" t="s">
        <v>1197</v>
      </c>
      <c r="B1246" s="24" t="s">
        <v>32</v>
      </c>
      <c r="C1246" s="24" t="s">
        <v>43</v>
      </c>
      <c r="D1246" s="24" t="s">
        <v>37</v>
      </c>
      <c r="E1246" s="24" t="s">
        <v>50</v>
      </c>
      <c r="F1246" s="25">
        <v>44710</v>
      </c>
      <c r="G1246" s="24" t="s">
        <v>1635</v>
      </c>
      <c r="H1246" s="24" t="s">
        <v>1641</v>
      </c>
      <c r="I1246" s="24">
        <v>2022</v>
      </c>
      <c r="J1246" s="24" t="s">
        <v>1640</v>
      </c>
      <c r="K1246" s="24" t="s">
        <v>1634</v>
      </c>
      <c r="L1246" s="24">
        <v>19</v>
      </c>
      <c r="M1246" s="24">
        <v>5</v>
      </c>
      <c r="N1246" s="24">
        <v>2</v>
      </c>
      <c r="O1246" s="24">
        <v>38</v>
      </c>
      <c r="P1246" s="24">
        <v>3</v>
      </c>
      <c r="Q1246" s="24">
        <v>95</v>
      </c>
      <c r="R1246" s="24">
        <v>57</v>
      </c>
      <c r="S1246" s="24" t="s">
        <v>1629</v>
      </c>
      <c r="T1246" s="24">
        <v>712</v>
      </c>
      <c r="U1246" s="24" t="s">
        <v>39</v>
      </c>
      <c r="V1246" s="28" t="s">
        <v>1661</v>
      </c>
      <c r="W1246" s="24" t="s">
        <v>40</v>
      </c>
      <c r="X1246" s="24" t="s">
        <v>30</v>
      </c>
    </row>
    <row r="1247" spans="1:24" s="1" customFormat="1" x14ac:dyDescent="0.3">
      <c r="A1247" s="24" t="s">
        <v>1198</v>
      </c>
      <c r="B1247" s="24" t="s">
        <v>42</v>
      </c>
      <c r="C1247" s="24" t="s">
        <v>36</v>
      </c>
      <c r="D1247" s="24" t="s">
        <v>58</v>
      </c>
      <c r="E1247" s="24" t="s">
        <v>55</v>
      </c>
      <c r="F1247" s="25">
        <v>44711</v>
      </c>
      <c r="G1247" s="24" t="s">
        <v>1636</v>
      </c>
      <c r="H1247" s="24" t="s">
        <v>1641</v>
      </c>
      <c r="I1247" s="24">
        <v>2022</v>
      </c>
      <c r="J1247" s="24" t="s">
        <v>1640</v>
      </c>
      <c r="K1247" s="24" t="s">
        <v>1628</v>
      </c>
      <c r="L1247" s="24">
        <v>23</v>
      </c>
      <c r="M1247" s="24">
        <v>10</v>
      </c>
      <c r="N1247" s="24">
        <v>4</v>
      </c>
      <c r="O1247" s="24">
        <v>92</v>
      </c>
      <c r="P1247" s="24">
        <v>6</v>
      </c>
      <c r="Q1247" s="24">
        <v>230</v>
      </c>
      <c r="R1247" s="24">
        <v>138</v>
      </c>
      <c r="S1247" s="24" t="s">
        <v>1629</v>
      </c>
      <c r="T1247" s="24">
        <v>14</v>
      </c>
      <c r="U1247" s="24" t="s">
        <v>39</v>
      </c>
      <c r="V1247" s="28" t="s">
        <v>1660</v>
      </c>
      <c r="W1247" s="24" t="s">
        <v>46</v>
      </c>
      <c r="X1247" s="24" t="s">
        <v>30</v>
      </c>
    </row>
    <row r="1248" spans="1:24" s="1" customFormat="1" x14ac:dyDescent="0.3">
      <c r="A1248" s="24" t="s">
        <v>1199</v>
      </c>
      <c r="B1248" s="24" t="s">
        <v>32</v>
      </c>
      <c r="C1248" s="24" t="s">
        <v>52</v>
      </c>
      <c r="D1248" s="24" t="s">
        <v>37</v>
      </c>
      <c r="E1248" s="24" t="s">
        <v>38</v>
      </c>
      <c r="F1248" s="25">
        <v>44712</v>
      </c>
      <c r="G1248" s="24" t="s">
        <v>1625</v>
      </c>
      <c r="H1248" s="24" t="s">
        <v>1641</v>
      </c>
      <c r="I1248" s="24">
        <v>2022</v>
      </c>
      <c r="J1248" s="24" t="s">
        <v>1640</v>
      </c>
      <c r="K1248" s="24" t="s">
        <v>1628</v>
      </c>
      <c r="L1248" s="24">
        <v>69</v>
      </c>
      <c r="M1248" s="24">
        <v>5</v>
      </c>
      <c r="N1248" s="24">
        <v>2</v>
      </c>
      <c r="O1248" s="24">
        <v>138</v>
      </c>
      <c r="P1248" s="24">
        <v>3</v>
      </c>
      <c r="Q1248" s="24">
        <v>345</v>
      </c>
      <c r="R1248" s="24">
        <v>207</v>
      </c>
      <c r="S1248" s="24" t="s">
        <v>1629</v>
      </c>
      <c r="T1248" s="24">
        <v>223</v>
      </c>
      <c r="U1248" s="24" t="s">
        <v>39</v>
      </c>
      <c r="V1248" s="28" t="s">
        <v>1660</v>
      </c>
      <c r="W1248" s="24" t="s">
        <v>40</v>
      </c>
      <c r="X1248" s="24" t="s">
        <v>61</v>
      </c>
    </row>
    <row r="1249" spans="1:24" s="1" customFormat="1" x14ac:dyDescent="0.3">
      <c r="A1249" s="24" t="s">
        <v>1200</v>
      </c>
      <c r="B1249" s="24" t="s">
        <v>63</v>
      </c>
      <c r="C1249" s="24" t="s">
        <v>52</v>
      </c>
      <c r="D1249" s="24" t="s">
        <v>44</v>
      </c>
      <c r="E1249" s="24" t="s">
        <v>59</v>
      </c>
      <c r="F1249" s="25">
        <v>44713</v>
      </c>
      <c r="G1249" s="24" t="s">
        <v>1630</v>
      </c>
      <c r="H1249" s="24" t="s">
        <v>1642</v>
      </c>
      <c r="I1249" s="24">
        <v>2022</v>
      </c>
      <c r="J1249" s="24" t="s">
        <v>1640</v>
      </c>
      <c r="K1249" s="24" t="s">
        <v>1628</v>
      </c>
      <c r="L1249" s="24">
        <v>41</v>
      </c>
      <c r="M1249" s="24">
        <v>15</v>
      </c>
      <c r="N1249" s="24">
        <v>5</v>
      </c>
      <c r="O1249" s="24">
        <v>205</v>
      </c>
      <c r="P1249" s="24">
        <v>10</v>
      </c>
      <c r="Q1249" s="24">
        <v>615</v>
      </c>
      <c r="R1249" s="24">
        <v>410</v>
      </c>
      <c r="S1249" s="24" t="s">
        <v>1629</v>
      </c>
      <c r="T1249" s="24">
        <v>361</v>
      </c>
      <c r="U1249" s="24" t="s">
        <v>39</v>
      </c>
      <c r="V1249" s="28" t="s">
        <v>1661</v>
      </c>
      <c r="W1249" s="24" t="s">
        <v>46</v>
      </c>
      <c r="X1249" s="24" t="s">
        <v>30</v>
      </c>
    </row>
    <row r="1250" spans="1:24" s="1" customFormat="1" x14ac:dyDescent="0.3">
      <c r="A1250" s="24" t="s">
        <v>494</v>
      </c>
      <c r="B1250" s="24" t="s">
        <v>24</v>
      </c>
      <c r="C1250" s="24" t="s">
        <v>52</v>
      </c>
      <c r="D1250" s="24" t="s">
        <v>49</v>
      </c>
      <c r="E1250" s="24" t="s">
        <v>45</v>
      </c>
      <c r="F1250" s="25">
        <v>44714</v>
      </c>
      <c r="G1250" s="24" t="s">
        <v>1631</v>
      </c>
      <c r="H1250" s="24" t="s">
        <v>1642</v>
      </c>
      <c r="I1250" s="24">
        <v>2022</v>
      </c>
      <c r="J1250" s="24" t="s">
        <v>1640</v>
      </c>
      <c r="K1250" s="24" t="s">
        <v>1628</v>
      </c>
      <c r="L1250" s="24">
        <v>21</v>
      </c>
      <c r="M1250" s="24">
        <v>40</v>
      </c>
      <c r="N1250" s="24">
        <v>7</v>
      </c>
      <c r="O1250" s="24">
        <v>147</v>
      </c>
      <c r="P1250" s="24">
        <v>33</v>
      </c>
      <c r="Q1250" s="24">
        <v>840</v>
      </c>
      <c r="R1250" s="24">
        <v>693</v>
      </c>
      <c r="S1250" s="24" t="s">
        <v>1629</v>
      </c>
      <c r="T1250" s="24">
        <v>703</v>
      </c>
      <c r="U1250" s="24" t="s">
        <v>28</v>
      </c>
      <c r="V1250" s="28" t="s">
        <v>1660</v>
      </c>
      <c r="W1250" s="24" t="s">
        <v>29</v>
      </c>
      <c r="X1250" s="24" t="s">
        <v>61</v>
      </c>
    </row>
    <row r="1251" spans="1:24" s="1" customFormat="1" x14ac:dyDescent="0.3">
      <c r="A1251" s="24" t="s">
        <v>1201</v>
      </c>
      <c r="B1251" s="24" t="s">
        <v>42</v>
      </c>
      <c r="C1251" s="24" t="s">
        <v>70</v>
      </c>
      <c r="D1251" s="24" t="s">
        <v>44</v>
      </c>
      <c r="E1251" s="24" t="s">
        <v>27</v>
      </c>
      <c r="F1251" s="25">
        <v>44715</v>
      </c>
      <c r="G1251" s="24" t="s">
        <v>1632</v>
      </c>
      <c r="H1251" s="24" t="s">
        <v>1642</v>
      </c>
      <c r="I1251" s="24">
        <v>2022</v>
      </c>
      <c r="J1251" s="24" t="s">
        <v>1640</v>
      </c>
      <c r="K1251" s="24" t="s">
        <v>1628</v>
      </c>
      <c r="L1251" s="24">
        <v>35</v>
      </c>
      <c r="M1251" s="24">
        <v>15</v>
      </c>
      <c r="N1251" s="24">
        <v>5</v>
      </c>
      <c r="O1251" s="24">
        <v>175</v>
      </c>
      <c r="P1251" s="24">
        <v>10</v>
      </c>
      <c r="Q1251" s="24">
        <v>525</v>
      </c>
      <c r="R1251" s="24">
        <v>350</v>
      </c>
      <c r="S1251" s="24" t="s">
        <v>1629</v>
      </c>
      <c r="T1251" s="24">
        <v>89</v>
      </c>
      <c r="U1251" s="24" t="s">
        <v>28</v>
      </c>
      <c r="V1251" s="28" t="s">
        <v>1661</v>
      </c>
      <c r="W1251" s="24" t="s">
        <v>46</v>
      </c>
      <c r="X1251" s="24" t="s">
        <v>61</v>
      </c>
    </row>
    <row r="1252" spans="1:24" s="1" customFormat="1" x14ac:dyDescent="0.3">
      <c r="A1252" s="24" t="s">
        <v>1202</v>
      </c>
      <c r="B1252" s="24" t="s">
        <v>32</v>
      </c>
      <c r="C1252" s="24" t="s">
        <v>72</v>
      </c>
      <c r="D1252" s="24" t="s">
        <v>58</v>
      </c>
      <c r="E1252" s="24" t="s">
        <v>59</v>
      </c>
      <c r="F1252" s="25">
        <v>44716</v>
      </c>
      <c r="G1252" s="24" t="s">
        <v>1633</v>
      </c>
      <c r="H1252" s="24" t="s">
        <v>1642</v>
      </c>
      <c r="I1252" s="24">
        <v>2022</v>
      </c>
      <c r="J1252" s="24" t="s">
        <v>1640</v>
      </c>
      <c r="K1252" s="24" t="s">
        <v>1634</v>
      </c>
      <c r="L1252" s="24">
        <v>20</v>
      </c>
      <c r="M1252" s="24">
        <v>10</v>
      </c>
      <c r="N1252" s="24">
        <v>4</v>
      </c>
      <c r="O1252" s="24">
        <v>80</v>
      </c>
      <c r="P1252" s="24">
        <v>6</v>
      </c>
      <c r="Q1252" s="24">
        <v>200</v>
      </c>
      <c r="R1252" s="24">
        <v>120</v>
      </c>
      <c r="S1252" s="24" t="s">
        <v>1629</v>
      </c>
      <c r="T1252" s="24">
        <v>367</v>
      </c>
      <c r="U1252" s="24" t="s">
        <v>39</v>
      </c>
      <c r="V1252" s="28" t="s">
        <v>1660</v>
      </c>
      <c r="W1252" s="24" t="s">
        <v>68</v>
      </c>
      <c r="X1252" s="24" t="s">
        <v>30</v>
      </c>
    </row>
    <row r="1253" spans="1:24" s="1" customFormat="1" x14ac:dyDescent="0.3">
      <c r="A1253" s="24" t="s">
        <v>1203</v>
      </c>
      <c r="B1253" s="24" t="s">
        <v>32</v>
      </c>
      <c r="C1253" s="24" t="s">
        <v>36</v>
      </c>
      <c r="D1253" s="24" t="s">
        <v>66</v>
      </c>
      <c r="E1253" s="24" t="s">
        <v>55</v>
      </c>
      <c r="F1253" s="25">
        <v>44717</v>
      </c>
      <c r="G1253" s="24" t="s">
        <v>1635</v>
      </c>
      <c r="H1253" s="24" t="s">
        <v>1642</v>
      </c>
      <c r="I1253" s="24">
        <v>2022</v>
      </c>
      <c r="J1253" s="24" t="s">
        <v>1640</v>
      </c>
      <c r="K1253" s="24" t="s">
        <v>1634</v>
      </c>
      <c r="L1253" s="24">
        <v>28</v>
      </c>
      <c r="M1253" s="24">
        <v>25</v>
      </c>
      <c r="N1253" s="24">
        <v>10</v>
      </c>
      <c r="O1253" s="24">
        <v>280</v>
      </c>
      <c r="P1253" s="24">
        <v>15</v>
      </c>
      <c r="Q1253" s="24">
        <v>700</v>
      </c>
      <c r="R1253" s="24">
        <v>420</v>
      </c>
      <c r="S1253" s="24" t="s">
        <v>1629</v>
      </c>
      <c r="T1253" s="24">
        <v>43</v>
      </c>
      <c r="U1253" s="24" t="s">
        <v>28</v>
      </c>
      <c r="V1253" s="28" t="s">
        <v>1660</v>
      </c>
      <c r="W1253" s="24" t="s">
        <v>40</v>
      </c>
      <c r="X1253" s="24" t="s">
        <v>61</v>
      </c>
    </row>
    <row r="1254" spans="1:24" s="1" customFormat="1" x14ac:dyDescent="0.3">
      <c r="A1254" s="24" t="s">
        <v>1204</v>
      </c>
      <c r="B1254" s="24" t="s">
        <v>63</v>
      </c>
      <c r="C1254" s="24" t="s">
        <v>33</v>
      </c>
      <c r="D1254" s="24" t="s">
        <v>58</v>
      </c>
      <c r="E1254" s="24" t="s">
        <v>50</v>
      </c>
      <c r="F1254" s="25">
        <v>44718</v>
      </c>
      <c r="G1254" s="24" t="s">
        <v>1636</v>
      </c>
      <c r="H1254" s="24" t="s">
        <v>1642</v>
      </c>
      <c r="I1254" s="24">
        <v>2022</v>
      </c>
      <c r="J1254" s="24" t="s">
        <v>1640</v>
      </c>
      <c r="K1254" s="24" t="s">
        <v>1628</v>
      </c>
      <c r="L1254" s="24">
        <v>92</v>
      </c>
      <c r="M1254" s="24">
        <v>10</v>
      </c>
      <c r="N1254" s="24">
        <v>4</v>
      </c>
      <c r="O1254" s="24">
        <v>368</v>
      </c>
      <c r="P1254" s="24">
        <v>6</v>
      </c>
      <c r="Q1254" s="24">
        <v>920</v>
      </c>
      <c r="R1254" s="24">
        <v>552</v>
      </c>
      <c r="S1254" s="24" t="s">
        <v>1629</v>
      </c>
      <c r="T1254" s="24">
        <v>390</v>
      </c>
      <c r="U1254" s="24" t="s">
        <v>28</v>
      </c>
      <c r="V1254" s="28" t="s">
        <v>1661</v>
      </c>
      <c r="W1254" s="24" t="s">
        <v>40</v>
      </c>
      <c r="X1254" s="24" t="s">
        <v>61</v>
      </c>
    </row>
    <row r="1255" spans="1:24" s="1" customFormat="1" x14ac:dyDescent="0.3">
      <c r="A1255" s="24" t="s">
        <v>426</v>
      </c>
      <c r="B1255" s="24" t="s">
        <v>32</v>
      </c>
      <c r="C1255" s="24" t="s">
        <v>43</v>
      </c>
      <c r="D1255" s="24" t="s">
        <v>44</v>
      </c>
      <c r="E1255" s="24" t="s">
        <v>27</v>
      </c>
      <c r="F1255" s="25">
        <v>44719</v>
      </c>
      <c r="G1255" s="24" t="s">
        <v>1625</v>
      </c>
      <c r="H1255" s="24" t="s">
        <v>1642</v>
      </c>
      <c r="I1255" s="24">
        <v>2022</v>
      </c>
      <c r="J1255" s="24" t="s">
        <v>1640</v>
      </c>
      <c r="K1255" s="24" t="s">
        <v>1628</v>
      </c>
      <c r="L1255" s="24">
        <v>68</v>
      </c>
      <c r="M1255" s="24">
        <v>15</v>
      </c>
      <c r="N1255" s="24">
        <v>5</v>
      </c>
      <c r="O1255" s="24">
        <v>340</v>
      </c>
      <c r="P1255" s="24">
        <v>10</v>
      </c>
      <c r="Q1255" s="24">
        <v>1020</v>
      </c>
      <c r="R1255" s="24">
        <v>680</v>
      </c>
      <c r="S1255" s="24" t="s">
        <v>1629</v>
      </c>
      <c r="T1255" s="24">
        <v>279</v>
      </c>
      <c r="U1255" s="24" t="s">
        <v>28</v>
      </c>
      <c r="V1255" s="28" t="s">
        <v>1661</v>
      </c>
      <c r="W1255" s="24" t="s">
        <v>40</v>
      </c>
      <c r="X1255" s="24" t="s">
        <v>61</v>
      </c>
    </row>
    <row r="1256" spans="1:24" s="1" customFormat="1" x14ac:dyDescent="0.3">
      <c r="A1256" s="24" t="s">
        <v>1205</v>
      </c>
      <c r="B1256" s="24" t="s">
        <v>32</v>
      </c>
      <c r="C1256" s="24" t="s">
        <v>43</v>
      </c>
      <c r="D1256" s="24" t="s">
        <v>44</v>
      </c>
      <c r="E1256" s="24" t="s">
        <v>38</v>
      </c>
      <c r="F1256" s="25">
        <v>44720</v>
      </c>
      <c r="G1256" s="24" t="s">
        <v>1630</v>
      </c>
      <c r="H1256" s="24" t="s">
        <v>1642</v>
      </c>
      <c r="I1256" s="24">
        <v>2022</v>
      </c>
      <c r="J1256" s="24" t="s">
        <v>1640</v>
      </c>
      <c r="K1256" s="24" t="s">
        <v>1628</v>
      </c>
      <c r="L1256" s="24">
        <v>26</v>
      </c>
      <c r="M1256" s="24">
        <v>15</v>
      </c>
      <c r="N1256" s="24">
        <v>5</v>
      </c>
      <c r="O1256" s="24">
        <v>130</v>
      </c>
      <c r="P1256" s="24">
        <v>10</v>
      </c>
      <c r="Q1256" s="24">
        <v>390</v>
      </c>
      <c r="R1256" s="24">
        <v>260</v>
      </c>
      <c r="S1256" s="24" t="s">
        <v>1629</v>
      </c>
      <c r="T1256" s="24">
        <v>635</v>
      </c>
      <c r="U1256" s="24" t="s">
        <v>28</v>
      </c>
      <c r="V1256" s="28" t="s">
        <v>1661</v>
      </c>
      <c r="W1256" s="24" t="s">
        <v>46</v>
      </c>
      <c r="X1256" s="24" t="s">
        <v>30</v>
      </c>
    </row>
    <row r="1257" spans="1:24" s="1" customFormat="1" x14ac:dyDescent="0.3">
      <c r="A1257" s="24" t="s">
        <v>1206</v>
      </c>
      <c r="B1257" s="24" t="s">
        <v>63</v>
      </c>
      <c r="C1257" s="24" t="s">
        <v>72</v>
      </c>
      <c r="D1257" s="24" t="s">
        <v>44</v>
      </c>
      <c r="E1257" s="24" t="s">
        <v>59</v>
      </c>
      <c r="F1257" s="25">
        <v>44721</v>
      </c>
      <c r="G1257" s="24" t="s">
        <v>1631</v>
      </c>
      <c r="H1257" s="24" t="s">
        <v>1642</v>
      </c>
      <c r="I1257" s="24">
        <v>2022</v>
      </c>
      <c r="J1257" s="24" t="s">
        <v>1640</v>
      </c>
      <c r="K1257" s="24" t="s">
        <v>1628</v>
      </c>
      <c r="L1257" s="24">
        <v>12</v>
      </c>
      <c r="M1257" s="24">
        <v>15</v>
      </c>
      <c r="N1257" s="24">
        <v>5</v>
      </c>
      <c r="O1257" s="24">
        <v>60</v>
      </c>
      <c r="P1257" s="24">
        <v>10</v>
      </c>
      <c r="Q1257" s="24">
        <v>180</v>
      </c>
      <c r="R1257" s="24">
        <v>120</v>
      </c>
      <c r="S1257" s="24" t="s">
        <v>1629</v>
      </c>
      <c r="T1257" s="24">
        <v>591</v>
      </c>
      <c r="U1257" s="24" t="s">
        <v>39</v>
      </c>
      <c r="V1257" s="28" t="s">
        <v>1660</v>
      </c>
      <c r="W1257" s="24" t="s">
        <v>68</v>
      </c>
      <c r="X1257" s="24" t="s">
        <v>47</v>
      </c>
    </row>
    <row r="1258" spans="1:24" s="1" customFormat="1" x14ac:dyDescent="0.3">
      <c r="A1258" s="24" t="s">
        <v>877</v>
      </c>
      <c r="B1258" s="24" t="s">
        <v>63</v>
      </c>
      <c r="C1258" s="24" t="s">
        <v>52</v>
      </c>
      <c r="D1258" s="24" t="s">
        <v>58</v>
      </c>
      <c r="E1258" s="24" t="s">
        <v>27</v>
      </c>
      <c r="F1258" s="25">
        <v>44722</v>
      </c>
      <c r="G1258" s="24" t="s">
        <v>1632</v>
      </c>
      <c r="H1258" s="24" t="s">
        <v>1642</v>
      </c>
      <c r="I1258" s="24">
        <v>2022</v>
      </c>
      <c r="J1258" s="24" t="s">
        <v>1640</v>
      </c>
      <c r="K1258" s="24" t="s">
        <v>1628</v>
      </c>
      <c r="L1258" s="24">
        <v>10</v>
      </c>
      <c r="M1258" s="24">
        <v>10</v>
      </c>
      <c r="N1258" s="24">
        <v>4</v>
      </c>
      <c r="O1258" s="24">
        <v>40</v>
      </c>
      <c r="P1258" s="24">
        <v>6</v>
      </c>
      <c r="Q1258" s="24">
        <v>100</v>
      </c>
      <c r="R1258" s="24">
        <v>60</v>
      </c>
      <c r="S1258" s="24" t="s">
        <v>1629</v>
      </c>
      <c r="T1258" s="24">
        <v>45</v>
      </c>
      <c r="U1258" s="24" t="s">
        <v>39</v>
      </c>
      <c r="V1258" s="28" t="s">
        <v>1661</v>
      </c>
      <c r="W1258" s="24" t="s">
        <v>68</v>
      </c>
      <c r="X1258" s="24" t="s">
        <v>30</v>
      </c>
    </row>
    <row r="1259" spans="1:24" s="1" customFormat="1" x14ac:dyDescent="0.3">
      <c r="A1259" s="24" t="s">
        <v>329</v>
      </c>
      <c r="B1259" s="24" t="s">
        <v>63</v>
      </c>
      <c r="C1259" s="24" t="s">
        <v>70</v>
      </c>
      <c r="D1259" s="24" t="s">
        <v>37</v>
      </c>
      <c r="E1259" s="24" t="s">
        <v>55</v>
      </c>
      <c r="F1259" s="25">
        <v>44723</v>
      </c>
      <c r="G1259" s="24" t="s">
        <v>1633</v>
      </c>
      <c r="H1259" s="24" t="s">
        <v>1642</v>
      </c>
      <c r="I1259" s="24">
        <v>2022</v>
      </c>
      <c r="J1259" s="24" t="s">
        <v>1640</v>
      </c>
      <c r="K1259" s="24" t="s">
        <v>1634</v>
      </c>
      <c r="L1259" s="24">
        <v>59</v>
      </c>
      <c r="M1259" s="24">
        <v>5</v>
      </c>
      <c r="N1259" s="24">
        <v>2</v>
      </c>
      <c r="O1259" s="24">
        <v>118</v>
      </c>
      <c r="P1259" s="24">
        <v>3</v>
      </c>
      <c r="Q1259" s="24">
        <v>295</v>
      </c>
      <c r="R1259" s="24">
        <v>177</v>
      </c>
      <c r="S1259" s="24" t="s">
        <v>1629</v>
      </c>
      <c r="T1259" s="24">
        <v>858</v>
      </c>
      <c r="U1259" s="24" t="s">
        <v>28</v>
      </c>
      <c r="V1259" s="28" t="s">
        <v>1661</v>
      </c>
      <c r="W1259" s="24" t="s">
        <v>46</v>
      </c>
      <c r="X1259" s="24" t="s">
        <v>61</v>
      </c>
    </row>
    <row r="1260" spans="1:24" s="1" customFormat="1" x14ac:dyDescent="0.3">
      <c r="A1260" s="24" t="s">
        <v>1207</v>
      </c>
      <c r="B1260" s="24" t="s">
        <v>42</v>
      </c>
      <c r="C1260" s="24" t="s">
        <v>43</v>
      </c>
      <c r="D1260" s="24" t="s">
        <v>66</v>
      </c>
      <c r="E1260" s="24" t="s">
        <v>59</v>
      </c>
      <c r="F1260" s="25">
        <v>44724</v>
      </c>
      <c r="G1260" s="24" t="s">
        <v>1635</v>
      </c>
      <c r="H1260" s="24" t="s">
        <v>1642</v>
      </c>
      <c r="I1260" s="24">
        <v>2022</v>
      </c>
      <c r="J1260" s="24" t="s">
        <v>1640</v>
      </c>
      <c r="K1260" s="24" t="s">
        <v>1634</v>
      </c>
      <c r="L1260" s="24">
        <v>58</v>
      </c>
      <c r="M1260" s="24">
        <v>25</v>
      </c>
      <c r="N1260" s="24">
        <v>10</v>
      </c>
      <c r="O1260" s="24">
        <v>580</v>
      </c>
      <c r="P1260" s="24">
        <v>15</v>
      </c>
      <c r="Q1260" s="24">
        <v>1450</v>
      </c>
      <c r="R1260" s="24">
        <v>870</v>
      </c>
      <c r="S1260" s="24" t="s">
        <v>1629</v>
      </c>
      <c r="T1260" s="24">
        <v>812</v>
      </c>
      <c r="U1260" s="24" t="s">
        <v>28</v>
      </c>
      <c r="V1260" s="28" t="s">
        <v>1661</v>
      </c>
      <c r="W1260" s="24" t="s">
        <v>29</v>
      </c>
      <c r="X1260" s="24" t="s">
        <v>61</v>
      </c>
    </row>
    <row r="1261" spans="1:24" s="1" customFormat="1" x14ac:dyDescent="0.3">
      <c r="A1261" s="24" t="s">
        <v>1208</v>
      </c>
      <c r="B1261" s="24" t="s">
        <v>24</v>
      </c>
      <c r="C1261" s="24" t="s">
        <v>72</v>
      </c>
      <c r="D1261" s="24" t="s">
        <v>58</v>
      </c>
      <c r="E1261" s="24" t="s">
        <v>45</v>
      </c>
      <c r="F1261" s="25">
        <v>44725</v>
      </c>
      <c r="G1261" s="24" t="s">
        <v>1636</v>
      </c>
      <c r="H1261" s="24" t="s">
        <v>1642</v>
      </c>
      <c r="I1261" s="24">
        <v>2022</v>
      </c>
      <c r="J1261" s="24" t="s">
        <v>1640</v>
      </c>
      <c r="K1261" s="24" t="s">
        <v>1628</v>
      </c>
      <c r="L1261" s="24">
        <v>80</v>
      </c>
      <c r="M1261" s="24">
        <v>10</v>
      </c>
      <c r="N1261" s="24">
        <v>4</v>
      </c>
      <c r="O1261" s="24">
        <v>320</v>
      </c>
      <c r="P1261" s="24">
        <v>6</v>
      </c>
      <c r="Q1261" s="24">
        <v>800</v>
      </c>
      <c r="R1261" s="24">
        <v>480</v>
      </c>
      <c r="S1261" s="24" t="s">
        <v>1629</v>
      </c>
      <c r="T1261" s="24">
        <v>623</v>
      </c>
      <c r="U1261" s="24" t="s">
        <v>39</v>
      </c>
      <c r="V1261" s="28" t="s">
        <v>1661</v>
      </c>
      <c r="W1261" s="24" t="s">
        <v>40</v>
      </c>
      <c r="X1261" s="24" t="s">
        <v>47</v>
      </c>
    </row>
    <row r="1262" spans="1:24" s="1" customFormat="1" x14ac:dyDescent="0.3">
      <c r="A1262" s="24" t="s">
        <v>1209</v>
      </c>
      <c r="B1262" s="24" t="s">
        <v>63</v>
      </c>
      <c r="C1262" s="24" t="s">
        <v>70</v>
      </c>
      <c r="D1262" s="24" t="s">
        <v>37</v>
      </c>
      <c r="E1262" s="24" t="s">
        <v>27</v>
      </c>
      <c r="F1262" s="25">
        <v>44726</v>
      </c>
      <c r="G1262" s="24" t="s">
        <v>1625</v>
      </c>
      <c r="H1262" s="24" t="s">
        <v>1642</v>
      </c>
      <c r="I1262" s="24">
        <v>2022</v>
      </c>
      <c r="J1262" s="24" t="s">
        <v>1640</v>
      </c>
      <c r="K1262" s="24" t="s">
        <v>1628</v>
      </c>
      <c r="L1262" s="24">
        <v>54</v>
      </c>
      <c r="M1262" s="24">
        <v>5</v>
      </c>
      <c r="N1262" s="24">
        <v>2</v>
      </c>
      <c r="O1262" s="24">
        <v>108</v>
      </c>
      <c r="P1262" s="24">
        <v>3</v>
      </c>
      <c r="Q1262" s="24">
        <v>270</v>
      </c>
      <c r="R1262" s="24">
        <v>162</v>
      </c>
      <c r="S1262" s="24" t="s">
        <v>1629</v>
      </c>
      <c r="T1262" s="24">
        <v>584</v>
      </c>
      <c r="U1262" s="24" t="s">
        <v>28</v>
      </c>
      <c r="V1262" s="28" t="s">
        <v>1661</v>
      </c>
      <c r="W1262" s="24" t="s">
        <v>40</v>
      </c>
      <c r="X1262" s="24" t="s">
        <v>30</v>
      </c>
    </row>
    <row r="1263" spans="1:24" s="1" customFormat="1" x14ac:dyDescent="0.3">
      <c r="A1263" s="24" t="s">
        <v>1210</v>
      </c>
      <c r="B1263" s="24" t="s">
        <v>32</v>
      </c>
      <c r="C1263" s="24" t="s">
        <v>72</v>
      </c>
      <c r="D1263" s="24" t="s">
        <v>34</v>
      </c>
      <c r="E1263" s="24" t="s">
        <v>27</v>
      </c>
      <c r="F1263" s="25">
        <v>44727</v>
      </c>
      <c r="G1263" s="24" t="s">
        <v>1630</v>
      </c>
      <c r="H1263" s="24" t="s">
        <v>1642</v>
      </c>
      <c r="I1263" s="24">
        <v>2022</v>
      </c>
      <c r="J1263" s="24" t="s">
        <v>1640</v>
      </c>
      <c r="K1263" s="24" t="s">
        <v>1628</v>
      </c>
      <c r="L1263" s="24">
        <v>23</v>
      </c>
      <c r="M1263" s="24">
        <v>5</v>
      </c>
      <c r="N1263" s="24">
        <v>3</v>
      </c>
      <c r="O1263" s="24">
        <v>69</v>
      </c>
      <c r="P1263" s="24">
        <v>2</v>
      </c>
      <c r="Q1263" s="24">
        <v>115</v>
      </c>
      <c r="R1263" s="24">
        <v>46</v>
      </c>
      <c r="S1263" s="24" t="s">
        <v>1629</v>
      </c>
      <c r="T1263" s="24">
        <v>736</v>
      </c>
      <c r="U1263" s="24" t="s">
        <v>39</v>
      </c>
      <c r="V1263" s="28" t="s">
        <v>1660</v>
      </c>
      <c r="W1263" s="24" t="s">
        <v>68</v>
      </c>
      <c r="X1263" s="24" t="s">
        <v>47</v>
      </c>
    </row>
    <row r="1264" spans="1:24" s="1" customFormat="1" x14ac:dyDescent="0.3">
      <c r="A1264" s="24" t="s">
        <v>1211</v>
      </c>
      <c r="B1264" s="24" t="s">
        <v>63</v>
      </c>
      <c r="C1264" s="24" t="s">
        <v>76</v>
      </c>
      <c r="D1264" s="24" t="s">
        <v>34</v>
      </c>
      <c r="E1264" s="24" t="s">
        <v>27</v>
      </c>
      <c r="F1264" s="25">
        <v>44728</v>
      </c>
      <c r="G1264" s="24" t="s">
        <v>1631</v>
      </c>
      <c r="H1264" s="24" t="s">
        <v>1642</v>
      </c>
      <c r="I1264" s="24">
        <v>2022</v>
      </c>
      <c r="J1264" s="24" t="s">
        <v>1640</v>
      </c>
      <c r="K1264" s="24" t="s">
        <v>1628</v>
      </c>
      <c r="L1264" s="24">
        <v>72</v>
      </c>
      <c r="M1264" s="24">
        <v>5</v>
      </c>
      <c r="N1264" s="24">
        <v>3</v>
      </c>
      <c r="O1264" s="24">
        <v>216</v>
      </c>
      <c r="P1264" s="24">
        <v>2</v>
      </c>
      <c r="Q1264" s="24">
        <v>360</v>
      </c>
      <c r="R1264" s="24">
        <v>144</v>
      </c>
      <c r="S1264" s="24" t="s">
        <v>1629</v>
      </c>
      <c r="T1264" s="24">
        <v>550</v>
      </c>
      <c r="U1264" s="24" t="s">
        <v>28</v>
      </c>
      <c r="V1264" s="28" t="s">
        <v>1661</v>
      </c>
      <c r="W1264" s="24" t="s">
        <v>40</v>
      </c>
      <c r="X1264" s="24" t="s">
        <v>30</v>
      </c>
    </row>
    <row r="1265" spans="1:24" s="1" customFormat="1" x14ac:dyDescent="0.3">
      <c r="A1265" s="24" t="s">
        <v>1212</v>
      </c>
      <c r="B1265" s="24" t="s">
        <v>24</v>
      </c>
      <c r="C1265" s="24" t="s">
        <v>43</v>
      </c>
      <c r="D1265" s="24" t="s">
        <v>49</v>
      </c>
      <c r="E1265" s="24" t="s">
        <v>59</v>
      </c>
      <c r="F1265" s="25">
        <v>44729</v>
      </c>
      <c r="G1265" s="24" t="s">
        <v>1632</v>
      </c>
      <c r="H1265" s="24" t="s">
        <v>1642</v>
      </c>
      <c r="I1265" s="24">
        <v>2022</v>
      </c>
      <c r="J1265" s="24" t="s">
        <v>1640</v>
      </c>
      <c r="K1265" s="24" t="s">
        <v>1628</v>
      </c>
      <c r="L1265" s="24">
        <v>88</v>
      </c>
      <c r="M1265" s="24">
        <v>40</v>
      </c>
      <c r="N1265" s="24">
        <v>7</v>
      </c>
      <c r="O1265" s="24">
        <v>616</v>
      </c>
      <c r="P1265" s="24">
        <v>33</v>
      </c>
      <c r="Q1265" s="24">
        <v>3520</v>
      </c>
      <c r="R1265" s="24">
        <v>2904</v>
      </c>
      <c r="S1265" s="24" t="s">
        <v>1629</v>
      </c>
      <c r="T1265" s="24">
        <v>125</v>
      </c>
      <c r="U1265" s="24" t="s">
        <v>28</v>
      </c>
      <c r="V1265" s="28" t="s">
        <v>1661</v>
      </c>
      <c r="W1265" s="24" t="s">
        <v>46</v>
      </c>
      <c r="X1265" s="24" t="s">
        <v>30</v>
      </c>
    </row>
    <row r="1266" spans="1:24" s="1" customFormat="1" x14ac:dyDescent="0.3">
      <c r="A1266" s="24" t="s">
        <v>1213</v>
      </c>
      <c r="B1266" s="24" t="s">
        <v>63</v>
      </c>
      <c r="C1266" s="24" t="s">
        <v>70</v>
      </c>
      <c r="D1266" s="24" t="s">
        <v>66</v>
      </c>
      <c r="E1266" s="24" t="s">
        <v>45</v>
      </c>
      <c r="F1266" s="25">
        <v>44730</v>
      </c>
      <c r="G1266" s="24" t="s">
        <v>1633</v>
      </c>
      <c r="H1266" s="24" t="s">
        <v>1642</v>
      </c>
      <c r="I1266" s="24">
        <v>2022</v>
      </c>
      <c r="J1266" s="24" t="s">
        <v>1640</v>
      </c>
      <c r="K1266" s="24" t="s">
        <v>1634</v>
      </c>
      <c r="L1266" s="24">
        <v>33</v>
      </c>
      <c r="M1266" s="24">
        <v>25</v>
      </c>
      <c r="N1266" s="24">
        <v>10</v>
      </c>
      <c r="O1266" s="24">
        <v>330</v>
      </c>
      <c r="P1266" s="24">
        <v>15</v>
      </c>
      <c r="Q1266" s="24">
        <v>825</v>
      </c>
      <c r="R1266" s="24">
        <v>495</v>
      </c>
      <c r="S1266" s="24" t="s">
        <v>1629</v>
      </c>
      <c r="T1266" s="24">
        <v>659</v>
      </c>
      <c r="U1266" s="24" t="s">
        <v>39</v>
      </c>
      <c r="V1266" s="28" t="s">
        <v>1661</v>
      </c>
      <c r="W1266" s="24" t="s">
        <v>68</v>
      </c>
      <c r="X1266" s="24" t="s">
        <v>30</v>
      </c>
    </row>
    <row r="1267" spans="1:24" s="1" customFormat="1" x14ac:dyDescent="0.3">
      <c r="A1267" s="24" t="s">
        <v>612</v>
      </c>
      <c r="B1267" s="24" t="s">
        <v>42</v>
      </c>
      <c r="C1267" s="24" t="s">
        <v>76</v>
      </c>
      <c r="D1267" s="24" t="s">
        <v>37</v>
      </c>
      <c r="E1267" s="24" t="s">
        <v>50</v>
      </c>
      <c r="F1267" s="25">
        <v>44731</v>
      </c>
      <c r="G1267" s="24" t="s">
        <v>1635</v>
      </c>
      <c r="H1267" s="24" t="s">
        <v>1642</v>
      </c>
      <c r="I1267" s="24">
        <v>2022</v>
      </c>
      <c r="J1267" s="24" t="s">
        <v>1640</v>
      </c>
      <c r="K1267" s="24" t="s">
        <v>1634</v>
      </c>
      <c r="L1267" s="24">
        <v>22</v>
      </c>
      <c r="M1267" s="24">
        <v>5</v>
      </c>
      <c r="N1267" s="24">
        <v>2</v>
      </c>
      <c r="O1267" s="24">
        <v>44</v>
      </c>
      <c r="P1267" s="24">
        <v>3</v>
      </c>
      <c r="Q1267" s="24">
        <v>110</v>
      </c>
      <c r="R1267" s="24">
        <v>66</v>
      </c>
      <c r="S1267" s="24" t="s">
        <v>1629</v>
      </c>
      <c r="T1267" s="24">
        <v>690</v>
      </c>
      <c r="U1267" s="24" t="s">
        <v>28</v>
      </c>
      <c r="V1267" s="28" t="s">
        <v>1660</v>
      </c>
      <c r="W1267" s="24" t="s">
        <v>40</v>
      </c>
      <c r="X1267" s="24" t="s">
        <v>30</v>
      </c>
    </row>
    <row r="1268" spans="1:24" s="1" customFormat="1" x14ac:dyDescent="0.3">
      <c r="A1268" s="24" t="s">
        <v>1214</v>
      </c>
      <c r="B1268" s="24" t="s">
        <v>24</v>
      </c>
      <c r="C1268" s="24" t="s">
        <v>33</v>
      </c>
      <c r="D1268" s="24" t="s">
        <v>26</v>
      </c>
      <c r="E1268" s="24" t="s">
        <v>59</v>
      </c>
      <c r="F1268" s="25">
        <v>44732</v>
      </c>
      <c r="G1268" s="24" t="s">
        <v>1636</v>
      </c>
      <c r="H1268" s="24" t="s">
        <v>1642</v>
      </c>
      <c r="I1268" s="24">
        <v>2022</v>
      </c>
      <c r="J1268" s="24" t="s">
        <v>1640</v>
      </c>
      <c r="K1268" s="24" t="s">
        <v>1628</v>
      </c>
      <c r="L1268" s="24">
        <v>41</v>
      </c>
      <c r="M1268" s="24">
        <v>5</v>
      </c>
      <c r="N1268" s="24">
        <v>2</v>
      </c>
      <c r="O1268" s="24">
        <v>82</v>
      </c>
      <c r="P1268" s="24">
        <v>3</v>
      </c>
      <c r="Q1268" s="24">
        <v>205</v>
      </c>
      <c r="R1268" s="24">
        <v>123</v>
      </c>
      <c r="S1268" s="24" t="s">
        <v>1629</v>
      </c>
      <c r="T1268" s="24">
        <v>860</v>
      </c>
      <c r="U1268" s="24" t="s">
        <v>28</v>
      </c>
      <c r="V1268" s="28" t="s">
        <v>1661</v>
      </c>
      <c r="W1268" s="24" t="s">
        <v>68</v>
      </c>
      <c r="X1268" s="24" t="s">
        <v>30</v>
      </c>
    </row>
    <row r="1269" spans="1:24" s="1" customFormat="1" x14ac:dyDescent="0.3">
      <c r="A1269" s="24" t="s">
        <v>1215</v>
      </c>
      <c r="B1269" s="24" t="s">
        <v>24</v>
      </c>
      <c r="C1269" s="24" t="s">
        <v>76</v>
      </c>
      <c r="D1269" s="24" t="s">
        <v>34</v>
      </c>
      <c r="E1269" s="24" t="s">
        <v>55</v>
      </c>
      <c r="F1269" s="25">
        <v>44733</v>
      </c>
      <c r="G1269" s="24" t="s">
        <v>1625</v>
      </c>
      <c r="H1269" s="24" t="s">
        <v>1642</v>
      </c>
      <c r="I1269" s="24">
        <v>2022</v>
      </c>
      <c r="J1269" s="24" t="s">
        <v>1640</v>
      </c>
      <c r="K1269" s="24" t="s">
        <v>1628</v>
      </c>
      <c r="L1269" s="24">
        <v>79</v>
      </c>
      <c r="M1269" s="24">
        <v>5</v>
      </c>
      <c r="N1269" s="24">
        <v>3</v>
      </c>
      <c r="O1269" s="24">
        <v>237</v>
      </c>
      <c r="P1269" s="24">
        <v>2</v>
      </c>
      <c r="Q1269" s="24">
        <v>395</v>
      </c>
      <c r="R1269" s="24">
        <v>158</v>
      </c>
      <c r="S1269" s="24" t="s">
        <v>1629</v>
      </c>
      <c r="T1269" s="24">
        <v>6</v>
      </c>
      <c r="U1269" s="24" t="s">
        <v>39</v>
      </c>
      <c r="V1269" s="28" t="s">
        <v>1660</v>
      </c>
      <c r="W1269" s="24" t="s">
        <v>46</v>
      </c>
      <c r="X1269" s="24" t="s">
        <v>47</v>
      </c>
    </row>
    <row r="1270" spans="1:24" s="1" customFormat="1" x14ac:dyDescent="0.3">
      <c r="A1270" s="24" t="s">
        <v>1216</v>
      </c>
      <c r="B1270" s="24" t="s">
        <v>32</v>
      </c>
      <c r="C1270" s="24" t="s">
        <v>33</v>
      </c>
      <c r="D1270" s="24" t="s">
        <v>66</v>
      </c>
      <c r="E1270" s="24" t="s">
        <v>50</v>
      </c>
      <c r="F1270" s="25">
        <v>44734</v>
      </c>
      <c r="G1270" s="24" t="s">
        <v>1630</v>
      </c>
      <c r="H1270" s="24" t="s">
        <v>1642</v>
      </c>
      <c r="I1270" s="24">
        <v>2022</v>
      </c>
      <c r="J1270" s="24" t="s">
        <v>1640</v>
      </c>
      <c r="K1270" s="24" t="s">
        <v>1628</v>
      </c>
      <c r="L1270" s="24">
        <v>13</v>
      </c>
      <c r="M1270" s="24">
        <v>25</v>
      </c>
      <c r="N1270" s="24">
        <v>10</v>
      </c>
      <c r="O1270" s="24">
        <v>130</v>
      </c>
      <c r="P1270" s="24">
        <v>15</v>
      </c>
      <c r="Q1270" s="24">
        <v>325</v>
      </c>
      <c r="R1270" s="24">
        <v>195</v>
      </c>
      <c r="S1270" s="24" t="s">
        <v>1629</v>
      </c>
      <c r="T1270" s="24">
        <v>949</v>
      </c>
      <c r="U1270" s="24" t="s">
        <v>39</v>
      </c>
      <c r="V1270" s="28" t="s">
        <v>1661</v>
      </c>
      <c r="W1270" s="24" t="s">
        <v>29</v>
      </c>
      <c r="X1270" s="24" t="s">
        <v>30</v>
      </c>
    </row>
    <row r="1271" spans="1:24" s="1" customFormat="1" x14ac:dyDescent="0.3">
      <c r="A1271" s="24" t="s">
        <v>1217</v>
      </c>
      <c r="B1271" s="24" t="s">
        <v>63</v>
      </c>
      <c r="C1271" s="24" t="s">
        <v>33</v>
      </c>
      <c r="D1271" s="24" t="s">
        <v>66</v>
      </c>
      <c r="E1271" s="24" t="s">
        <v>59</v>
      </c>
      <c r="F1271" s="25">
        <v>44735</v>
      </c>
      <c r="G1271" s="24" t="s">
        <v>1631</v>
      </c>
      <c r="H1271" s="24" t="s">
        <v>1642</v>
      </c>
      <c r="I1271" s="24">
        <v>2022</v>
      </c>
      <c r="J1271" s="24" t="s">
        <v>1640</v>
      </c>
      <c r="K1271" s="24" t="s">
        <v>1628</v>
      </c>
      <c r="L1271" s="24">
        <v>92</v>
      </c>
      <c r="M1271" s="24">
        <v>25</v>
      </c>
      <c r="N1271" s="24">
        <v>10</v>
      </c>
      <c r="O1271" s="24">
        <v>920</v>
      </c>
      <c r="P1271" s="24">
        <v>15</v>
      </c>
      <c r="Q1271" s="24">
        <v>2300</v>
      </c>
      <c r="R1271" s="24">
        <v>1380</v>
      </c>
      <c r="S1271" s="24" t="s">
        <v>1629</v>
      </c>
      <c r="T1271" s="24">
        <v>54</v>
      </c>
      <c r="U1271" s="24" t="s">
        <v>28</v>
      </c>
      <c r="V1271" s="28" t="s">
        <v>1661</v>
      </c>
      <c r="W1271" s="24" t="s">
        <v>29</v>
      </c>
      <c r="X1271" s="24" t="s">
        <v>61</v>
      </c>
    </row>
    <row r="1272" spans="1:24" s="1" customFormat="1" x14ac:dyDescent="0.3">
      <c r="A1272" s="24" t="s">
        <v>1218</v>
      </c>
      <c r="B1272" s="24" t="s">
        <v>24</v>
      </c>
      <c r="C1272" s="24" t="s">
        <v>36</v>
      </c>
      <c r="D1272" s="24" t="s">
        <v>58</v>
      </c>
      <c r="E1272" s="24" t="s">
        <v>45</v>
      </c>
      <c r="F1272" s="25">
        <v>44736</v>
      </c>
      <c r="G1272" s="24" t="s">
        <v>1632</v>
      </c>
      <c r="H1272" s="24" t="s">
        <v>1642</v>
      </c>
      <c r="I1272" s="24">
        <v>2022</v>
      </c>
      <c r="J1272" s="24" t="s">
        <v>1640</v>
      </c>
      <c r="K1272" s="24" t="s">
        <v>1628</v>
      </c>
      <c r="L1272" s="24">
        <v>32</v>
      </c>
      <c r="M1272" s="24">
        <v>10</v>
      </c>
      <c r="N1272" s="24">
        <v>4</v>
      </c>
      <c r="O1272" s="24">
        <v>128</v>
      </c>
      <c r="P1272" s="24">
        <v>6</v>
      </c>
      <c r="Q1272" s="24">
        <v>320</v>
      </c>
      <c r="R1272" s="24">
        <v>192</v>
      </c>
      <c r="S1272" s="24" t="s">
        <v>1629</v>
      </c>
      <c r="T1272" s="24">
        <v>630</v>
      </c>
      <c r="U1272" s="24" t="s">
        <v>39</v>
      </c>
      <c r="V1272" s="28" t="s">
        <v>1661</v>
      </c>
      <c r="W1272" s="24" t="s">
        <v>40</v>
      </c>
      <c r="X1272" s="24" t="s">
        <v>47</v>
      </c>
    </row>
    <row r="1273" spans="1:24" s="1" customFormat="1" x14ac:dyDescent="0.3">
      <c r="A1273" s="24" t="s">
        <v>1219</v>
      </c>
      <c r="B1273" s="24" t="s">
        <v>42</v>
      </c>
      <c r="C1273" s="24" t="s">
        <v>25</v>
      </c>
      <c r="D1273" s="24" t="s">
        <v>44</v>
      </c>
      <c r="E1273" s="24" t="s">
        <v>55</v>
      </c>
      <c r="F1273" s="25">
        <v>44737</v>
      </c>
      <c r="G1273" s="24" t="s">
        <v>1633</v>
      </c>
      <c r="H1273" s="24" t="s">
        <v>1642</v>
      </c>
      <c r="I1273" s="24">
        <v>2022</v>
      </c>
      <c r="J1273" s="24" t="s">
        <v>1640</v>
      </c>
      <c r="K1273" s="24" t="s">
        <v>1634</v>
      </c>
      <c r="L1273" s="24">
        <v>93</v>
      </c>
      <c r="M1273" s="24">
        <v>15</v>
      </c>
      <c r="N1273" s="24">
        <v>5</v>
      </c>
      <c r="O1273" s="24">
        <v>465</v>
      </c>
      <c r="P1273" s="24">
        <v>10</v>
      </c>
      <c r="Q1273" s="24">
        <v>1395</v>
      </c>
      <c r="R1273" s="24">
        <v>930</v>
      </c>
      <c r="S1273" s="24" t="s">
        <v>1629</v>
      </c>
      <c r="T1273" s="24">
        <v>562</v>
      </c>
      <c r="U1273" s="24" t="s">
        <v>28</v>
      </c>
      <c r="V1273" s="28" t="s">
        <v>1661</v>
      </c>
      <c r="W1273" s="24" t="s">
        <v>40</v>
      </c>
      <c r="X1273" s="24" t="s">
        <v>61</v>
      </c>
    </row>
    <row r="1274" spans="1:24" s="1" customFormat="1" x14ac:dyDescent="0.3">
      <c r="A1274" s="24" t="s">
        <v>1220</v>
      </c>
      <c r="B1274" s="24" t="s">
        <v>63</v>
      </c>
      <c r="C1274" s="24" t="s">
        <v>54</v>
      </c>
      <c r="D1274" s="24" t="s">
        <v>37</v>
      </c>
      <c r="E1274" s="24" t="s">
        <v>38</v>
      </c>
      <c r="F1274" s="25">
        <v>44738</v>
      </c>
      <c r="G1274" s="24" t="s">
        <v>1635</v>
      </c>
      <c r="H1274" s="24" t="s">
        <v>1642</v>
      </c>
      <c r="I1274" s="24">
        <v>2022</v>
      </c>
      <c r="J1274" s="24" t="s">
        <v>1640</v>
      </c>
      <c r="K1274" s="24" t="s">
        <v>1634</v>
      </c>
      <c r="L1274" s="24">
        <v>48</v>
      </c>
      <c r="M1274" s="24">
        <v>5</v>
      </c>
      <c r="N1274" s="24">
        <v>2</v>
      </c>
      <c r="O1274" s="24">
        <v>96</v>
      </c>
      <c r="P1274" s="24">
        <v>3</v>
      </c>
      <c r="Q1274" s="24">
        <v>240</v>
      </c>
      <c r="R1274" s="24">
        <v>144</v>
      </c>
      <c r="S1274" s="24" t="s">
        <v>1629</v>
      </c>
      <c r="T1274" s="24">
        <v>685</v>
      </c>
      <c r="U1274" s="24" t="s">
        <v>39</v>
      </c>
      <c r="V1274" s="28" t="s">
        <v>1661</v>
      </c>
      <c r="W1274" s="24" t="s">
        <v>68</v>
      </c>
      <c r="X1274" s="24" t="s">
        <v>47</v>
      </c>
    </row>
    <row r="1275" spans="1:24" s="1" customFormat="1" x14ac:dyDescent="0.3">
      <c r="A1275" s="24" t="s">
        <v>1221</v>
      </c>
      <c r="B1275" s="24" t="s">
        <v>24</v>
      </c>
      <c r="C1275" s="24" t="s">
        <v>72</v>
      </c>
      <c r="D1275" s="24" t="s">
        <v>37</v>
      </c>
      <c r="E1275" s="24" t="s">
        <v>27</v>
      </c>
      <c r="F1275" s="25">
        <v>44739</v>
      </c>
      <c r="G1275" s="24" t="s">
        <v>1636</v>
      </c>
      <c r="H1275" s="24" t="s">
        <v>1642</v>
      </c>
      <c r="I1275" s="24">
        <v>2022</v>
      </c>
      <c r="J1275" s="24" t="s">
        <v>1640</v>
      </c>
      <c r="K1275" s="24" t="s">
        <v>1628</v>
      </c>
      <c r="L1275" s="24">
        <v>34</v>
      </c>
      <c r="M1275" s="24">
        <v>5</v>
      </c>
      <c r="N1275" s="24">
        <v>2</v>
      </c>
      <c r="O1275" s="24">
        <v>68</v>
      </c>
      <c r="P1275" s="24">
        <v>3</v>
      </c>
      <c r="Q1275" s="24">
        <v>170</v>
      </c>
      <c r="R1275" s="24">
        <v>102</v>
      </c>
      <c r="S1275" s="24" t="s">
        <v>1629</v>
      </c>
      <c r="T1275" s="24">
        <v>144</v>
      </c>
      <c r="U1275" s="24" t="s">
        <v>28</v>
      </c>
      <c r="V1275" s="28" t="s">
        <v>1661</v>
      </c>
      <c r="W1275" s="24" t="s">
        <v>40</v>
      </c>
      <c r="X1275" s="24" t="s">
        <v>30</v>
      </c>
    </row>
    <row r="1276" spans="1:24" s="1" customFormat="1" x14ac:dyDescent="0.3">
      <c r="A1276" s="24" t="s">
        <v>1222</v>
      </c>
      <c r="B1276" s="24" t="s">
        <v>63</v>
      </c>
      <c r="C1276" s="24" t="s">
        <v>33</v>
      </c>
      <c r="D1276" s="24" t="s">
        <v>26</v>
      </c>
      <c r="E1276" s="24" t="s">
        <v>55</v>
      </c>
      <c r="F1276" s="25">
        <v>44740</v>
      </c>
      <c r="G1276" s="24" t="s">
        <v>1625</v>
      </c>
      <c r="H1276" s="24" t="s">
        <v>1642</v>
      </c>
      <c r="I1276" s="24">
        <v>2022</v>
      </c>
      <c r="J1276" s="24" t="s">
        <v>1640</v>
      </c>
      <c r="K1276" s="24" t="s">
        <v>1628</v>
      </c>
      <c r="L1276" s="24">
        <v>11</v>
      </c>
      <c r="M1276" s="24">
        <v>5</v>
      </c>
      <c r="N1276" s="24">
        <v>2</v>
      </c>
      <c r="O1276" s="24">
        <v>22</v>
      </c>
      <c r="P1276" s="24">
        <v>3</v>
      </c>
      <c r="Q1276" s="24">
        <v>55</v>
      </c>
      <c r="R1276" s="24">
        <v>33</v>
      </c>
      <c r="S1276" s="24" t="s">
        <v>1629</v>
      </c>
      <c r="T1276" s="24">
        <v>515</v>
      </c>
      <c r="U1276" s="24" t="s">
        <v>39</v>
      </c>
      <c r="V1276" s="28" t="s">
        <v>1660</v>
      </c>
      <c r="W1276" s="24" t="s">
        <v>68</v>
      </c>
      <c r="X1276" s="24" t="s">
        <v>61</v>
      </c>
    </row>
    <row r="1277" spans="1:24" s="1" customFormat="1" x14ac:dyDescent="0.3">
      <c r="A1277" s="24" t="s">
        <v>1015</v>
      </c>
      <c r="B1277" s="24" t="s">
        <v>42</v>
      </c>
      <c r="C1277" s="24" t="s">
        <v>43</v>
      </c>
      <c r="D1277" s="24" t="s">
        <v>58</v>
      </c>
      <c r="E1277" s="24" t="s">
        <v>38</v>
      </c>
      <c r="F1277" s="25">
        <v>44741</v>
      </c>
      <c r="G1277" s="24" t="s">
        <v>1630</v>
      </c>
      <c r="H1277" s="24" t="s">
        <v>1642</v>
      </c>
      <c r="I1277" s="24">
        <v>2022</v>
      </c>
      <c r="J1277" s="24" t="s">
        <v>1640</v>
      </c>
      <c r="K1277" s="24" t="s">
        <v>1628</v>
      </c>
      <c r="L1277" s="24">
        <v>11</v>
      </c>
      <c r="M1277" s="24">
        <v>10</v>
      </c>
      <c r="N1277" s="24">
        <v>4</v>
      </c>
      <c r="O1277" s="24">
        <v>44</v>
      </c>
      <c r="P1277" s="24">
        <v>6</v>
      </c>
      <c r="Q1277" s="24">
        <v>110</v>
      </c>
      <c r="R1277" s="24">
        <v>66</v>
      </c>
      <c r="S1277" s="24" t="s">
        <v>1629</v>
      </c>
      <c r="T1277" s="24">
        <v>981</v>
      </c>
      <c r="U1277" s="24" t="s">
        <v>39</v>
      </c>
      <c r="V1277" s="28" t="s">
        <v>1660</v>
      </c>
      <c r="W1277" s="24" t="s">
        <v>40</v>
      </c>
      <c r="X1277" s="24" t="s">
        <v>47</v>
      </c>
    </row>
    <row r="1278" spans="1:24" s="1" customFormat="1" x14ac:dyDescent="0.3">
      <c r="A1278" s="24" t="s">
        <v>1223</v>
      </c>
      <c r="B1278" s="24" t="s">
        <v>32</v>
      </c>
      <c r="C1278" s="24" t="s">
        <v>36</v>
      </c>
      <c r="D1278" s="24" t="s">
        <v>26</v>
      </c>
      <c r="E1278" s="24" t="s">
        <v>59</v>
      </c>
      <c r="F1278" s="25">
        <v>44742</v>
      </c>
      <c r="G1278" s="24" t="s">
        <v>1631</v>
      </c>
      <c r="H1278" s="24" t="s">
        <v>1642</v>
      </c>
      <c r="I1278" s="24">
        <v>2022</v>
      </c>
      <c r="J1278" s="24" t="s">
        <v>1640</v>
      </c>
      <c r="K1278" s="24" t="s">
        <v>1628</v>
      </c>
      <c r="L1278" s="24">
        <v>40</v>
      </c>
      <c r="M1278" s="24">
        <v>5</v>
      </c>
      <c r="N1278" s="24">
        <v>2</v>
      </c>
      <c r="O1278" s="24">
        <v>80</v>
      </c>
      <c r="P1278" s="24">
        <v>3</v>
      </c>
      <c r="Q1278" s="24">
        <v>200</v>
      </c>
      <c r="R1278" s="24">
        <v>120</v>
      </c>
      <c r="S1278" s="24" t="s">
        <v>1629</v>
      </c>
      <c r="T1278" s="24">
        <v>737</v>
      </c>
      <c r="U1278" s="24" t="s">
        <v>28</v>
      </c>
      <c r="V1278" s="28" t="s">
        <v>1660</v>
      </c>
      <c r="W1278" s="24" t="s">
        <v>68</v>
      </c>
      <c r="X1278" s="24" t="s">
        <v>30</v>
      </c>
    </row>
    <row r="1279" spans="1:24" s="1" customFormat="1" x14ac:dyDescent="0.3">
      <c r="A1279" s="24" t="s">
        <v>1224</v>
      </c>
      <c r="B1279" s="24" t="s">
        <v>42</v>
      </c>
      <c r="C1279" s="24" t="s">
        <v>36</v>
      </c>
      <c r="D1279" s="24" t="s">
        <v>44</v>
      </c>
      <c r="E1279" s="24" t="s">
        <v>55</v>
      </c>
      <c r="F1279" s="25">
        <v>44743</v>
      </c>
      <c r="G1279" s="24" t="s">
        <v>1632</v>
      </c>
      <c r="H1279" s="24" t="s">
        <v>1643</v>
      </c>
      <c r="I1279" s="24">
        <v>2022</v>
      </c>
      <c r="J1279" s="24" t="s">
        <v>1644</v>
      </c>
      <c r="K1279" s="24" t="s">
        <v>1628</v>
      </c>
      <c r="L1279" s="24">
        <v>78</v>
      </c>
      <c r="M1279" s="24">
        <v>15</v>
      </c>
      <c r="N1279" s="24">
        <v>5</v>
      </c>
      <c r="O1279" s="24">
        <v>390</v>
      </c>
      <c r="P1279" s="24">
        <v>10</v>
      </c>
      <c r="Q1279" s="24">
        <v>1170</v>
      </c>
      <c r="R1279" s="24">
        <v>780</v>
      </c>
      <c r="S1279" s="24" t="s">
        <v>1629</v>
      </c>
      <c r="T1279" s="24">
        <v>851</v>
      </c>
      <c r="U1279" s="24" t="s">
        <v>39</v>
      </c>
      <c r="V1279" s="28" t="s">
        <v>1660</v>
      </c>
      <c r="W1279" s="24" t="s">
        <v>29</v>
      </c>
      <c r="X1279" s="24" t="s">
        <v>30</v>
      </c>
    </row>
    <row r="1280" spans="1:24" s="1" customFormat="1" x14ac:dyDescent="0.3">
      <c r="A1280" s="24" t="s">
        <v>617</v>
      </c>
      <c r="B1280" s="24" t="s">
        <v>63</v>
      </c>
      <c r="C1280" s="24" t="s">
        <v>70</v>
      </c>
      <c r="D1280" s="24" t="s">
        <v>66</v>
      </c>
      <c r="E1280" s="24" t="s">
        <v>38</v>
      </c>
      <c r="F1280" s="25">
        <v>44744</v>
      </c>
      <c r="G1280" s="24" t="s">
        <v>1633</v>
      </c>
      <c r="H1280" s="24" t="s">
        <v>1643</v>
      </c>
      <c r="I1280" s="24">
        <v>2022</v>
      </c>
      <c r="J1280" s="24" t="s">
        <v>1644</v>
      </c>
      <c r="K1280" s="24" t="s">
        <v>1634</v>
      </c>
      <c r="L1280" s="24">
        <v>63</v>
      </c>
      <c r="M1280" s="24">
        <v>25</v>
      </c>
      <c r="N1280" s="24">
        <v>10</v>
      </c>
      <c r="O1280" s="24">
        <v>630</v>
      </c>
      <c r="P1280" s="24">
        <v>15</v>
      </c>
      <c r="Q1280" s="24">
        <v>1575</v>
      </c>
      <c r="R1280" s="24">
        <v>945</v>
      </c>
      <c r="S1280" s="24" t="s">
        <v>1629</v>
      </c>
      <c r="T1280" s="24">
        <v>921</v>
      </c>
      <c r="U1280" s="24" t="s">
        <v>28</v>
      </c>
      <c r="V1280" s="28" t="s">
        <v>1660</v>
      </c>
      <c r="W1280" s="24" t="s">
        <v>29</v>
      </c>
      <c r="X1280" s="24" t="s">
        <v>30</v>
      </c>
    </row>
    <row r="1281" spans="1:24" s="1" customFormat="1" x14ac:dyDescent="0.3">
      <c r="A1281" s="24" t="s">
        <v>1225</v>
      </c>
      <c r="B1281" s="24" t="s">
        <v>24</v>
      </c>
      <c r="C1281" s="24" t="s">
        <v>76</v>
      </c>
      <c r="D1281" s="24" t="s">
        <v>37</v>
      </c>
      <c r="E1281" s="24" t="s">
        <v>45</v>
      </c>
      <c r="F1281" s="25">
        <v>44745</v>
      </c>
      <c r="G1281" s="24" t="s">
        <v>1635</v>
      </c>
      <c r="H1281" s="24" t="s">
        <v>1643</v>
      </c>
      <c r="I1281" s="24">
        <v>2022</v>
      </c>
      <c r="J1281" s="24" t="s">
        <v>1644</v>
      </c>
      <c r="K1281" s="24" t="s">
        <v>1634</v>
      </c>
      <c r="L1281" s="24">
        <v>54</v>
      </c>
      <c r="M1281" s="24">
        <v>5</v>
      </c>
      <c r="N1281" s="24">
        <v>2</v>
      </c>
      <c r="O1281" s="24">
        <v>108</v>
      </c>
      <c r="P1281" s="24">
        <v>3</v>
      </c>
      <c r="Q1281" s="24">
        <v>270</v>
      </c>
      <c r="R1281" s="24">
        <v>162</v>
      </c>
      <c r="S1281" s="24" t="s">
        <v>1629</v>
      </c>
      <c r="T1281" s="24">
        <v>190</v>
      </c>
      <c r="U1281" s="24" t="s">
        <v>28</v>
      </c>
      <c r="V1281" s="28" t="s">
        <v>1660</v>
      </c>
      <c r="W1281" s="24" t="s">
        <v>40</v>
      </c>
      <c r="X1281" s="24" t="s">
        <v>47</v>
      </c>
    </row>
    <row r="1282" spans="1:24" s="1" customFormat="1" x14ac:dyDescent="0.3">
      <c r="A1282" s="24" t="s">
        <v>1226</v>
      </c>
      <c r="B1282" s="24" t="s">
        <v>42</v>
      </c>
      <c r="C1282" s="24" t="s">
        <v>76</v>
      </c>
      <c r="D1282" s="24" t="s">
        <v>44</v>
      </c>
      <c r="E1282" s="24" t="s">
        <v>45</v>
      </c>
      <c r="F1282" s="25">
        <v>44746</v>
      </c>
      <c r="G1282" s="24" t="s">
        <v>1636</v>
      </c>
      <c r="H1282" s="24" t="s">
        <v>1643</v>
      </c>
      <c r="I1282" s="24">
        <v>2022</v>
      </c>
      <c r="J1282" s="24" t="s">
        <v>1644</v>
      </c>
      <c r="K1282" s="24" t="s">
        <v>1628</v>
      </c>
      <c r="L1282" s="24">
        <v>55</v>
      </c>
      <c r="M1282" s="24">
        <v>15</v>
      </c>
      <c r="N1282" s="24">
        <v>5</v>
      </c>
      <c r="O1282" s="24">
        <v>275</v>
      </c>
      <c r="P1282" s="24">
        <v>10</v>
      </c>
      <c r="Q1282" s="24">
        <v>825</v>
      </c>
      <c r="R1282" s="24">
        <v>550</v>
      </c>
      <c r="S1282" s="24" t="s">
        <v>1629</v>
      </c>
      <c r="T1282" s="24">
        <v>850</v>
      </c>
      <c r="U1282" s="24" t="s">
        <v>28</v>
      </c>
      <c r="V1282" s="28" t="s">
        <v>1661</v>
      </c>
      <c r="W1282" s="24" t="s">
        <v>40</v>
      </c>
      <c r="X1282" s="24" t="s">
        <v>61</v>
      </c>
    </row>
    <row r="1283" spans="1:24" s="1" customFormat="1" x14ac:dyDescent="0.3">
      <c r="A1283" s="24" t="s">
        <v>1227</v>
      </c>
      <c r="B1283" s="24" t="s">
        <v>63</v>
      </c>
      <c r="C1283" s="24" t="s">
        <v>54</v>
      </c>
      <c r="D1283" s="24" t="s">
        <v>66</v>
      </c>
      <c r="E1283" s="24" t="s">
        <v>55</v>
      </c>
      <c r="F1283" s="25">
        <v>44747</v>
      </c>
      <c r="G1283" s="24" t="s">
        <v>1625</v>
      </c>
      <c r="H1283" s="24" t="s">
        <v>1643</v>
      </c>
      <c r="I1283" s="24">
        <v>2022</v>
      </c>
      <c r="J1283" s="24" t="s">
        <v>1644</v>
      </c>
      <c r="K1283" s="24" t="s">
        <v>1628</v>
      </c>
      <c r="L1283" s="24">
        <v>28</v>
      </c>
      <c r="M1283" s="24">
        <v>25</v>
      </c>
      <c r="N1283" s="24">
        <v>10</v>
      </c>
      <c r="O1283" s="24">
        <v>280</v>
      </c>
      <c r="P1283" s="24">
        <v>15</v>
      </c>
      <c r="Q1283" s="24">
        <v>700</v>
      </c>
      <c r="R1283" s="24">
        <v>420</v>
      </c>
      <c r="S1283" s="24" t="s">
        <v>1629</v>
      </c>
      <c r="T1283" s="24">
        <v>464</v>
      </c>
      <c r="U1283" s="24" t="s">
        <v>28</v>
      </c>
      <c r="V1283" s="28" t="s">
        <v>1661</v>
      </c>
      <c r="W1283" s="24" t="s">
        <v>40</v>
      </c>
      <c r="X1283" s="24" t="s">
        <v>61</v>
      </c>
    </row>
    <row r="1284" spans="1:24" s="1" customFormat="1" x14ac:dyDescent="0.3">
      <c r="A1284" s="24" t="s">
        <v>1228</v>
      </c>
      <c r="B1284" s="24" t="s">
        <v>63</v>
      </c>
      <c r="C1284" s="24" t="s">
        <v>76</v>
      </c>
      <c r="D1284" s="24" t="s">
        <v>34</v>
      </c>
      <c r="E1284" s="24" t="s">
        <v>59</v>
      </c>
      <c r="F1284" s="25">
        <v>44748</v>
      </c>
      <c r="G1284" s="24" t="s">
        <v>1630</v>
      </c>
      <c r="H1284" s="24" t="s">
        <v>1643</v>
      </c>
      <c r="I1284" s="24">
        <v>2022</v>
      </c>
      <c r="J1284" s="24" t="s">
        <v>1644</v>
      </c>
      <c r="K1284" s="24" t="s">
        <v>1628</v>
      </c>
      <c r="L1284" s="24">
        <v>10</v>
      </c>
      <c r="M1284" s="24">
        <v>5</v>
      </c>
      <c r="N1284" s="24">
        <v>3</v>
      </c>
      <c r="O1284" s="24">
        <v>30</v>
      </c>
      <c r="P1284" s="24">
        <v>2</v>
      </c>
      <c r="Q1284" s="24">
        <v>50</v>
      </c>
      <c r="R1284" s="24">
        <v>20</v>
      </c>
      <c r="S1284" s="24" t="s">
        <v>1629</v>
      </c>
      <c r="T1284" s="24">
        <v>534</v>
      </c>
      <c r="U1284" s="24" t="s">
        <v>39</v>
      </c>
      <c r="V1284" s="28" t="s">
        <v>1660</v>
      </c>
      <c r="W1284" s="24" t="s">
        <v>29</v>
      </c>
      <c r="X1284" s="24" t="s">
        <v>47</v>
      </c>
    </row>
    <row r="1285" spans="1:24" s="1" customFormat="1" x14ac:dyDescent="0.3">
      <c r="A1285" s="24" t="s">
        <v>1229</v>
      </c>
      <c r="B1285" s="24" t="s">
        <v>32</v>
      </c>
      <c r="C1285" s="24" t="s">
        <v>43</v>
      </c>
      <c r="D1285" s="24" t="s">
        <v>58</v>
      </c>
      <c r="E1285" s="24" t="s">
        <v>27</v>
      </c>
      <c r="F1285" s="25">
        <v>44749</v>
      </c>
      <c r="G1285" s="24" t="s">
        <v>1631</v>
      </c>
      <c r="H1285" s="24" t="s">
        <v>1643</v>
      </c>
      <c r="I1285" s="24">
        <v>2022</v>
      </c>
      <c r="J1285" s="24" t="s">
        <v>1644</v>
      </c>
      <c r="K1285" s="24" t="s">
        <v>1628</v>
      </c>
      <c r="L1285" s="24">
        <v>41</v>
      </c>
      <c r="M1285" s="24">
        <v>10</v>
      </c>
      <c r="N1285" s="24">
        <v>4</v>
      </c>
      <c r="O1285" s="24">
        <v>164</v>
      </c>
      <c r="P1285" s="24">
        <v>6</v>
      </c>
      <c r="Q1285" s="24">
        <v>410</v>
      </c>
      <c r="R1285" s="24">
        <v>246</v>
      </c>
      <c r="S1285" s="24" t="s">
        <v>1629</v>
      </c>
      <c r="T1285" s="24">
        <v>288</v>
      </c>
      <c r="U1285" s="24" t="s">
        <v>39</v>
      </c>
      <c r="V1285" s="28" t="s">
        <v>1661</v>
      </c>
      <c r="W1285" s="24" t="s">
        <v>29</v>
      </c>
      <c r="X1285" s="24" t="s">
        <v>30</v>
      </c>
    </row>
    <row r="1286" spans="1:24" s="1" customFormat="1" x14ac:dyDescent="0.3">
      <c r="A1286" s="24" t="s">
        <v>1230</v>
      </c>
      <c r="B1286" s="24" t="s">
        <v>63</v>
      </c>
      <c r="C1286" s="24" t="s">
        <v>33</v>
      </c>
      <c r="D1286" s="24" t="s">
        <v>26</v>
      </c>
      <c r="E1286" s="24" t="s">
        <v>38</v>
      </c>
      <c r="F1286" s="25">
        <v>44750</v>
      </c>
      <c r="G1286" s="24" t="s">
        <v>1632</v>
      </c>
      <c r="H1286" s="24" t="s">
        <v>1643</v>
      </c>
      <c r="I1286" s="24">
        <v>2022</v>
      </c>
      <c r="J1286" s="24" t="s">
        <v>1644</v>
      </c>
      <c r="K1286" s="24" t="s">
        <v>1628</v>
      </c>
      <c r="L1286" s="24">
        <v>35</v>
      </c>
      <c r="M1286" s="24">
        <v>5</v>
      </c>
      <c r="N1286" s="24">
        <v>2</v>
      </c>
      <c r="O1286" s="24">
        <v>70</v>
      </c>
      <c r="P1286" s="24">
        <v>3</v>
      </c>
      <c r="Q1286" s="24">
        <v>175</v>
      </c>
      <c r="R1286" s="24">
        <v>105</v>
      </c>
      <c r="S1286" s="24" t="s">
        <v>1629</v>
      </c>
      <c r="T1286" s="24">
        <v>442</v>
      </c>
      <c r="U1286" s="24" t="s">
        <v>28</v>
      </c>
      <c r="V1286" s="28" t="s">
        <v>1660</v>
      </c>
      <c r="W1286" s="24" t="s">
        <v>68</v>
      </c>
      <c r="X1286" s="24" t="s">
        <v>47</v>
      </c>
    </row>
    <row r="1287" spans="1:24" s="1" customFormat="1" x14ac:dyDescent="0.3">
      <c r="A1287" s="24" t="s">
        <v>1231</v>
      </c>
      <c r="B1287" s="24" t="s">
        <v>32</v>
      </c>
      <c r="C1287" s="24" t="s">
        <v>52</v>
      </c>
      <c r="D1287" s="24" t="s">
        <v>44</v>
      </c>
      <c r="E1287" s="24" t="s">
        <v>27</v>
      </c>
      <c r="F1287" s="25">
        <v>44751</v>
      </c>
      <c r="G1287" s="24" t="s">
        <v>1633</v>
      </c>
      <c r="H1287" s="24" t="s">
        <v>1643</v>
      </c>
      <c r="I1287" s="24">
        <v>2022</v>
      </c>
      <c r="J1287" s="24" t="s">
        <v>1644</v>
      </c>
      <c r="K1287" s="24" t="s">
        <v>1634</v>
      </c>
      <c r="L1287" s="24">
        <v>97</v>
      </c>
      <c r="M1287" s="24">
        <v>15</v>
      </c>
      <c r="N1287" s="24">
        <v>5</v>
      </c>
      <c r="O1287" s="24">
        <v>485</v>
      </c>
      <c r="P1287" s="24">
        <v>10</v>
      </c>
      <c r="Q1287" s="24">
        <v>1455</v>
      </c>
      <c r="R1287" s="24">
        <v>970</v>
      </c>
      <c r="S1287" s="24" t="s">
        <v>1629</v>
      </c>
      <c r="T1287" s="24">
        <v>872</v>
      </c>
      <c r="U1287" s="24" t="s">
        <v>39</v>
      </c>
      <c r="V1287" s="28" t="s">
        <v>1661</v>
      </c>
      <c r="W1287" s="24" t="s">
        <v>40</v>
      </c>
      <c r="X1287" s="24" t="s">
        <v>47</v>
      </c>
    </row>
    <row r="1288" spans="1:24" s="1" customFormat="1" x14ac:dyDescent="0.3">
      <c r="A1288" s="24" t="s">
        <v>1232</v>
      </c>
      <c r="B1288" s="24" t="s">
        <v>42</v>
      </c>
      <c r="C1288" s="24" t="s">
        <v>70</v>
      </c>
      <c r="D1288" s="24" t="s">
        <v>44</v>
      </c>
      <c r="E1288" s="24" t="s">
        <v>38</v>
      </c>
      <c r="F1288" s="25">
        <v>44752</v>
      </c>
      <c r="G1288" s="24" t="s">
        <v>1635</v>
      </c>
      <c r="H1288" s="24" t="s">
        <v>1643</v>
      </c>
      <c r="I1288" s="24">
        <v>2022</v>
      </c>
      <c r="J1288" s="24" t="s">
        <v>1644</v>
      </c>
      <c r="K1288" s="24" t="s">
        <v>1634</v>
      </c>
      <c r="L1288" s="24">
        <v>96</v>
      </c>
      <c r="M1288" s="24">
        <v>15</v>
      </c>
      <c r="N1288" s="24">
        <v>5</v>
      </c>
      <c r="O1288" s="24">
        <v>480</v>
      </c>
      <c r="P1288" s="24">
        <v>10</v>
      </c>
      <c r="Q1288" s="24">
        <v>1440</v>
      </c>
      <c r="R1288" s="24">
        <v>960</v>
      </c>
      <c r="S1288" s="24" t="s">
        <v>1629</v>
      </c>
      <c r="T1288" s="24">
        <v>916</v>
      </c>
      <c r="U1288" s="24" t="s">
        <v>39</v>
      </c>
      <c r="V1288" s="28" t="s">
        <v>1660</v>
      </c>
      <c r="W1288" s="24" t="s">
        <v>68</v>
      </c>
      <c r="X1288" s="24" t="s">
        <v>61</v>
      </c>
    </row>
    <row r="1289" spans="1:24" s="1" customFormat="1" x14ac:dyDescent="0.3">
      <c r="A1289" s="24" t="s">
        <v>1233</v>
      </c>
      <c r="B1289" s="24" t="s">
        <v>42</v>
      </c>
      <c r="C1289" s="24" t="s">
        <v>36</v>
      </c>
      <c r="D1289" s="24" t="s">
        <v>34</v>
      </c>
      <c r="E1289" s="24" t="s">
        <v>27</v>
      </c>
      <c r="F1289" s="25">
        <v>44753</v>
      </c>
      <c r="G1289" s="24" t="s">
        <v>1636</v>
      </c>
      <c r="H1289" s="24" t="s">
        <v>1643</v>
      </c>
      <c r="I1289" s="24">
        <v>2022</v>
      </c>
      <c r="J1289" s="24" t="s">
        <v>1644</v>
      </c>
      <c r="K1289" s="24" t="s">
        <v>1628</v>
      </c>
      <c r="L1289" s="24">
        <v>68</v>
      </c>
      <c r="M1289" s="24">
        <v>5</v>
      </c>
      <c r="N1289" s="24">
        <v>3</v>
      </c>
      <c r="O1289" s="24">
        <v>204</v>
      </c>
      <c r="P1289" s="24">
        <v>2</v>
      </c>
      <c r="Q1289" s="24">
        <v>340</v>
      </c>
      <c r="R1289" s="24">
        <v>136</v>
      </c>
      <c r="S1289" s="24" t="s">
        <v>1629</v>
      </c>
      <c r="T1289" s="24">
        <v>263</v>
      </c>
      <c r="U1289" s="24" t="s">
        <v>39</v>
      </c>
      <c r="V1289" s="28" t="s">
        <v>1661</v>
      </c>
      <c r="W1289" s="24" t="s">
        <v>46</v>
      </c>
      <c r="X1289" s="24" t="s">
        <v>30</v>
      </c>
    </row>
    <row r="1290" spans="1:24" s="1" customFormat="1" x14ac:dyDescent="0.3">
      <c r="A1290" s="24" t="s">
        <v>1234</v>
      </c>
      <c r="B1290" s="24" t="s">
        <v>42</v>
      </c>
      <c r="C1290" s="24" t="s">
        <v>76</v>
      </c>
      <c r="D1290" s="24" t="s">
        <v>44</v>
      </c>
      <c r="E1290" s="24" t="s">
        <v>27</v>
      </c>
      <c r="F1290" s="25">
        <v>44754</v>
      </c>
      <c r="G1290" s="24" t="s">
        <v>1625</v>
      </c>
      <c r="H1290" s="24" t="s">
        <v>1643</v>
      </c>
      <c r="I1290" s="24">
        <v>2022</v>
      </c>
      <c r="J1290" s="24" t="s">
        <v>1644</v>
      </c>
      <c r="K1290" s="24" t="s">
        <v>1628</v>
      </c>
      <c r="L1290" s="24">
        <v>78</v>
      </c>
      <c r="M1290" s="24">
        <v>15</v>
      </c>
      <c r="N1290" s="24">
        <v>5</v>
      </c>
      <c r="O1290" s="24">
        <v>390</v>
      </c>
      <c r="P1290" s="24">
        <v>10</v>
      </c>
      <c r="Q1290" s="24">
        <v>1170</v>
      </c>
      <c r="R1290" s="24">
        <v>780</v>
      </c>
      <c r="S1290" s="24" t="s">
        <v>1629</v>
      </c>
      <c r="T1290" s="24">
        <v>192</v>
      </c>
      <c r="U1290" s="24" t="s">
        <v>28</v>
      </c>
      <c r="V1290" s="28" t="s">
        <v>1660</v>
      </c>
      <c r="W1290" s="24" t="s">
        <v>68</v>
      </c>
      <c r="X1290" s="24" t="s">
        <v>61</v>
      </c>
    </row>
    <row r="1291" spans="1:24" s="1" customFormat="1" x14ac:dyDescent="0.3">
      <c r="A1291" s="24" t="s">
        <v>1235</v>
      </c>
      <c r="B1291" s="24" t="s">
        <v>32</v>
      </c>
      <c r="C1291" s="24" t="s">
        <v>72</v>
      </c>
      <c r="D1291" s="24" t="s">
        <v>58</v>
      </c>
      <c r="E1291" s="24" t="s">
        <v>55</v>
      </c>
      <c r="F1291" s="25">
        <v>44755</v>
      </c>
      <c r="G1291" s="24" t="s">
        <v>1630</v>
      </c>
      <c r="H1291" s="24" t="s">
        <v>1643</v>
      </c>
      <c r="I1291" s="24">
        <v>2022</v>
      </c>
      <c r="J1291" s="24" t="s">
        <v>1644</v>
      </c>
      <c r="K1291" s="24" t="s">
        <v>1628</v>
      </c>
      <c r="L1291" s="24">
        <v>25</v>
      </c>
      <c r="M1291" s="24">
        <v>10</v>
      </c>
      <c r="N1291" s="24">
        <v>4</v>
      </c>
      <c r="O1291" s="24">
        <v>100</v>
      </c>
      <c r="P1291" s="24">
        <v>6</v>
      </c>
      <c r="Q1291" s="24">
        <v>250</v>
      </c>
      <c r="R1291" s="24">
        <v>150</v>
      </c>
      <c r="S1291" s="24" t="s">
        <v>1629</v>
      </c>
      <c r="T1291" s="24">
        <v>830</v>
      </c>
      <c r="U1291" s="24" t="s">
        <v>28</v>
      </c>
      <c r="V1291" s="28" t="s">
        <v>1660</v>
      </c>
      <c r="W1291" s="24" t="s">
        <v>46</v>
      </c>
      <c r="X1291" s="24" t="s">
        <v>47</v>
      </c>
    </row>
    <row r="1292" spans="1:24" s="1" customFormat="1" x14ac:dyDescent="0.3">
      <c r="A1292" s="24" t="s">
        <v>1236</v>
      </c>
      <c r="B1292" s="24" t="s">
        <v>32</v>
      </c>
      <c r="C1292" s="24" t="s">
        <v>52</v>
      </c>
      <c r="D1292" s="24" t="s">
        <v>49</v>
      </c>
      <c r="E1292" s="24" t="s">
        <v>27</v>
      </c>
      <c r="F1292" s="25">
        <v>44756</v>
      </c>
      <c r="G1292" s="24" t="s">
        <v>1631</v>
      </c>
      <c r="H1292" s="24" t="s">
        <v>1643</v>
      </c>
      <c r="I1292" s="24">
        <v>2022</v>
      </c>
      <c r="J1292" s="24" t="s">
        <v>1644</v>
      </c>
      <c r="K1292" s="24" t="s">
        <v>1628</v>
      </c>
      <c r="L1292" s="24">
        <v>83</v>
      </c>
      <c r="M1292" s="24">
        <v>40</v>
      </c>
      <c r="N1292" s="24">
        <v>7</v>
      </c>
      <c r="O1292" s="24">
        <v>581</v>
      </c>
      <c r="P1292" s="24">
        <v>33</v>
      </c>
      <c r="Q1292" s="24">
        <v>3320</v>
      </c>
      <c r="R1292" s="24">
        <v>2739</v>
      </c>
      <c r="S1292" s="24" t="s">
        <v>1629</v>
      </c>
      <c r="T1292" s="24">
        <v>674</v>
      </c>
      <c r="U1292" s="24" t="s">
        <v>39</v>
      </c>
      <c r="V1292" s="28" t="s">
        <v>1661</v>
      </c>
      <c r="W1292" s="24" t="s">
        <v>68</v>
      </c>
      <c r="X1292" s="24" t="s">
        <v>47</v>
      </c>
    </row>
    <row r="1293" spans="1:24" s="1" customFormat="1" x14ac:dyDescent="0.3">
      <c r="A1293" s="24" t="s">
        <v>1237</v>
      </c>
      <c r="B1293" s="24" t="s">
        <v>24</v>
      </c>
      <c r="C1293" s="24" t="s">
        <v>52</v>
      </c>
      <c r="D1293" s="24" t="s">
        <v>44</v>
      </c>
      <c r="E1293" s="24" t="s">
        <v>45</v>
      </c>
      <c r="F1293" s="25">
        <v>44757</v>
      </c>
      <c r="G1293" s="24" t="s">
        <v>1632</v>
      </c>
      <c r="H1293" s="24" t="s">
        <v>1643</v>
      </c>
      <c r="I1293" s="24">
        <v>2022</v>
      </c>
      <c r="J1293" s="24" t="s">
        <v>1644</v>
      </c>
      <c r="K1293" s="24" t="s">
        <v>1628</v>
      </c>
      <c r="L1293" s="24">
        <v>20</v>
      </c>
      <c r="M1293" s="24">
        <v>15</v>
      </c>
      <c r="N1293" s="24">
        <v>5</v>
      </c>
      <c r="O1293" s="24">
        <v>100</v>
      </c>
      <c r="P1293" s="24">
        <v>10</v>
      </c>
      <c r="Q1293" s="24">
        <v>300</v>
      </c>
      <c r="R1293" s="24">
        <v>200</v>
      </c>
      <c r="S1293" s="24" t="s">
        <v>1629</v>
      </c>
      <c r="T1293" s="24">
        <v>783</v>
      </c>
      <c r="U1293" s="24" t="s">
        <v>28</v>
      </c>
      <c r="V1293" s="28" t="s">
        <v>1660</v>
      </c>
      <c r="W1293" s="24" t="s">
        <v>68</v>
      </c>
      <c r="X1293" s="24" t="s">
        <v>47</v>
      </c>
    </row>
    <row r="1294" spans="1:24" s="1" customFormat="1" x14ac:dyDescent="0.3">
      <c r="A1294" s="24" t="s">
        <v>1238</v>
      </c>
      <c r="B1294" s="24" t="s">
        <v>24</v>
      </c>
      <c r="C1294" s="24" t="s">
        <v>54</v>
      </c>
      <c r="D1294" s="24" t="s">
        <v>26</v>
      </c>
      <c r="E1294" s="24" t="s">
        <v>38</v>
      </c>
      <c r="F1294" s="25">
        <v>44758</v>
      </c>
      <c r="G1294" s="24" t="s">
        <v>1633</v>
      </c>
      <c r="H1294" s="24" t="s">
        <v>1643</v>
      </c>
      <c r="I1294" s="24">
        <v>2022</v>
      </c>
      <c r="J1294" s="24" t="s">
        <v>1644</v>
      </c>
      <c r="K1294" s="24" t="s">
        <v>1634</v>
      </c>
      <c r="L1294" s="24">
        <v>78</v>
      </c>
      <c r="M1294" s="24">
        <v>5</v>
      </c>
      <c r="N1294" s="24">
        <v>2</v>
      </c>
      <c r="O1294" s="24">
        <v>156</v>
      </c>
      <c r="P1294" s="24">
        <v>3</v>
      </c>
      <c r="Q1294" s="24">
        <v>390</v>
      </c>
      <c r="R1294" s="24">
        <v>234</v>
      </c>
      <c r="S1294" s="24" t="s">
        <v>1629</v>
      </c>
      <c r="T1294" s="24">
        <v>120</v>
      </c>
      <c r="U1294" s="24" t="s">
        <v>39</v>
      </c>
      <c r="V1294" s="28" t="s">
        <v>1660</v>
      </c>
      <c r="W1294" s="24" t="s">
        <v>46</v>
      </c>
      <c r="X1294" s="24" t="s">
        <v>30</v>
      </c>
    </row>
    <row r="1295" spans="1:24" s="1" customFormat="1" x14ac:dyDescent="0.3">
      <c r="A1295" s="24" t="s">
        <v>1239</v>
      </c>
      <c r="B1295" s="24" t="s">
        <v>63</v>
      </c>
      <c r="C1295" s="24" t="s">
        <v>36</v>
      </c>
      <c r="D1295" s="24" t="s">
        <v>49</v>
      </c>
      <c r="E1295" s="24" t="s">
        <v>50</v>
      </c>
      <c r="F1295" s="25">
        <v>44759</v>
      </c>
      <c r="G1295" s="24" t="s">
        <v>1635</v>
      </c>
      <c r="H1295" s="24" t="s">
        <v>1643</v>
      </c>
      <c r="I1295" s="24">
        <v>2022</v>
      </c>
      <c r="J1295" s="24" t="s">
        <v>1644</v>
      </c>
      <c r="K1295" s="24" t="s">
        <v>1634</v>
      </c>
      <c r="L1295" s="24">
        <v>93</v>
      </c>
      <c r="M1295" s="24">
        <v>40</v>
      </c>
      <c r="N1295" s="24">
        <v>7</v>
      </c>
      <c r="O1295" s="24">
        <v>651</v>
      </c>
      <c r="P1295" s="24">
        <v>33</v>
      </c>
      <c r="Q1295" s="24">
        <v>3720</v>
      </c>
      <c r="R1295" s="24">
        <v>3069</v>
      </c>
      <c r="S1295" s="24" t="s">
        <v>1629</v>
      </c>
      <c r="T1295" s="24">
        <v>87</v>
      </c>
      <c r="U1295" s="24" t="s">
        <v>28</v>
      </c>
      <c r="V1295" s="28" t="s">
        <v>1661</v>
      </c>
      <c r="W1295" s="24" t="s">
        <v>46</v>
      </c>
      <c r="X1295" s="24" t="s">
        <v>30</v>
      </c>
    </row>
    <row r="1296" spans="1:24" s="1" customFormat="1" x14ac:dyDescent="0.3">
      <c r="A1296" s="24" t="s">
        <v>1240</v>
      </c>
      <c r="B1296" s="24" t="s">
        <v>32</v>
      </c>
      <c r="C1296" s="24" t="s">
        <v>52</v>
      </c>
      <c r="D1296" s="24" t="s">
        <v>66</v>
      </c>
      <c r="E1296" s="24" t="s">
        <v>50</v>
      </c>
      <c r="F1296" s="25">
        <v>44760</v>
      </c>
      <c r="G1296" s="24" t="s">
        <v>1636</v>
      </c>
      <c r="H1296" s="24" t="s">
        <v>1643</v>
      </c>
      <c r="I1296" s="24">
        <v>2022</v>
      </c>
      <c r="J1296" s="24" t="s">
        <v>1644</v>
      </c>
      <c r="K1296" s="24" t="s">
        <v>1628</v>
      </c>
      <c r="L1296" s="24">
        <v>85</v>
      </c>
      <c r="M1296" s="24">
        <v>25</v>
      </c>
      <c r="N1296" s="24">
        <v>10</v>
      </c>
      <c r="O1296" s="24">
        <v>850</v>
      </c>
      <c r="P1296" s="24">
        <v>15</v>
      </c>
      <c r="Q1296" s="24">
        <v>2125</v>
      </c>
      <c r="R1296" s="24">
        <v>1275</v>
      </c>
      <c r="S1296" s="24" t="s">
        <v>1629</v>
      </c>
      <c r="T1296" s="24">
        <v>727</v>
      </c>
      <c r="U1296" s="24" t="s">
        <v>28</v>
      </c>
      <c r="V1296" s="28" t="s">
        <v>1661</v>
      </c>
      <c r="W1296" s="24" t="s">
        <v>68</v>
      </c>
      <c r="X1296" s="24" t="s">
        <v>61</v>
      </c>
    </row>
    <row r="1297" spans="1:24" s="1" customFormat="1" x14ac:dyDescent="0.3">
      <c r="A1297" s="24" t="s">
        <v>1241</v>
      </c>
      <c r="B1297" s="24" t="s">
        <v>63</v>
      </c>
      <c r="C1297" s="24" t="s">
        <v>25</v>
      </c>
      <c r="D1297" s="24" t="s">
        <v>58</v>
      </c>
      <c r="E1297" s="24" t="s">
        <v>59</v>
      </c>
      <c r="F1297" s="25">
        <v>44761</v>
      </c>
      <c r="G1297" s="24" t="s">
        <v>1625</v>
      </c>
      <c r="H1297" s="24" t="s">
        <v>1643</v>
      </c>
      <c r="I1297" s="24">
        <v>2022</v>
      </c>
      <c r="J1297" s="24" t="s">
        <v>1644</v>
      </c>
      <c r="K1297" s="24" t="s">
        <v>1628</v>
      </c>
      <c r="L1297" s="24">
        <v>86</v>
      </c>
      <c r="M1297" s="24">
        <v>10</v>
      </c>
      <c r="N1297" s="24">
        <v>4</v>
      </c>
      <c r="O1297" s="24">
        <v>344</v>
      </c>
      <c r="P1297" s="24">
        <v>6</v>
      </c>
      <c r="Q1297" s="24">
        <v>860</v>
      </c>
      <c r="R1297" s="24">
        <v>516</v>
      </c>
      <c r="S1297" s="24" t="s">
        <v>1629</v>
      </c>
      <c r="T1297" s="24">
        <v>569</v>
      </c>
      <c r="U1297" s="24" t="s">
        <v>28</v>
      </c>
      <c r="V1297" s="28" t="s">
        <v>1661</v>
      </c>
      <c r="W1297" s="24" t="s">
        <v>68</v>
      </c>
      <c r="X1297" s="24" t="s">
        <v>30</v>
      </c>
    </row>
    <row r="1298" spans="1:24" s="1" customFormat="1" x14ac:dyDescent="0.3">
      <c r="A1298" s="24" t="s">
        <v>1152</v>
      </c>
      <c r="B1298" s="24" t="s">
        <v>24</v>
      </c>
      <c r="C1298" s="24" t="s">
        <v>33</v>
      </c>
      <c r="D1298" s="24" t="s">
        <v>44</v>
      </c>
      <c r="E1298" s="24" t="s">
        <v>45</v>
      </c>
      <c r="F1298" s="25">
        <v>44762</v>
      </c>
      <c r="G1298" s="24" t="s">
        <v>1630</v>
      </c>
      <c r="H1298" s="24" t="s">
        <v>1643</v>
      </c>
      <c r="I1298" s="24">
        <v>2022</v>
      </c>
      <c r="J1298" s="24" t="s">
        <v>1644</v>
      </c>
      <c r="K1298" s="24" t="s">
        <v>1628</v>
      </c>
      <c r="L1298" s="24">
        <v>93</v>
      </c>
      <c r="M1298" s="24">
        <v>15</v>
      </c>
      <c r="N1298" s="24">
        <v>5</v>
      </c>
      <c r="O1298" s="24">
        <v>465</v>
      </c>
      <c r="P1298" s="24">
        <v>10</v>
      </c>
      <c r="Q1298" s="24">
        <v>1395</v>
      </c>
      <c r="R1298" s="24">
        <v>930</v>
      </c>
      <c r="S1298" s="24" t="s">
        <v>1629</v>
      </c>
      <c r="T1298" s="24">
        <v>519</v>
      </c>
      <c r="U1298" s="24" t="s">
        <v>39</v>
      </c>
      <c r="V1298" s="28" t="s">
        <v>1661</v>
      </c>
      <c r="W1298" s="24" t="s">
        <v>40</v>
      </c>
      <c r="X1298" s="24" t="s">
        <v>30</v>
      </c>
    </row>
    <row r="1299" spans="1:24" s="1" customFormat="1" x14ac:dyDescent="0.3">
      <c r="A1299" s="24" t="s">
        <v>1242</v>
      </c>
      <c r="B1299" s="24" t="s">
        <v>24</v>
      </c>
      <c r="C1299" s="24" t="s">
        <v>70</v>
      </c>
      <c r="D1299" s="24" t="s">
        <v>49</v>
      </c>
      <c r="E1299" s="24" t="s">
        <v>55</v>
      </c>
      <c r="F1299" s="25">
        <v>44763</v>
      </c>
      <c r="G1299" s="24" t="s">
        <v>1631</v>
      </c>
      <c r="H1299" s="24" t="s">
        <v>1643</v>
      </c>
      <c r="I1299" s="24">
        <v>2022</v>
      </c>
      <c r="J1299" s="24" t="s">
        <v>1644</v>
      </c>
      <c r="K1299" s="24" t="s">
        <v>1628</v>
      </c>
      <c r="L1299" s="24">
        <v>99</v>
      </c>
      <c r="M1299" s="24">
        <v>40</v>
      </c>
      <c r="N1299" s="24">
        <v>7</v>
      </c>
      <c r="O1299" s="24">
        <v>693</v>
      </c>
      <c r="P1299" s="24">
        <v>33</v>
      </c>
      <c r="Q1299" s="24">
        <v>3960</v>
      </c>
      <c r="R1299" s="24">
        <v>3267</v>
      </c>
      <c r="S1299" s="24" t="s">
        <v>1629</v>
      </c>
      <c r="T1299" s="24">
        <v>234</v>
      </c>
      <c r="U1299" s="24" t="s">
        <v>39</v>
      </c>
      <c r="V1299" s="28" t="s">
        <v>1660</v>
      </c>
      <c r="W1299" s="24" t="s">
        <v>29</v>
      </c>
      <c r="X1299" s="24" t="s">
        <v>30</v>
      </c>
    </row>
    <row r="1300" spans="1:24" s="1" customFormat="1" x14ac:dyDescent="0.3">
      <c r="A1300" s="24" t="s">
        <v>1054</v>
      </c>
      <c r="B1300" s="24" t="s">
        <v>24</v>
      </c>
      <c r="C1300" s="24" t="s">
        <v>36</v>
      </c>
      <c r="D1300" s="24" t="s">
        <v>37</v>
      </c>
      <c r="E1300" s="24" t="s">
        <v>45</v>
      </c>
      <c r="F1300" s="25">
        <v>44764</v>
      </c>
      <c r="G1300" s="24" t="s">
        <v>1632</v>
      </c>
      <c r="H1300" s="24" t="s">
        <v>1643</v>
      </c>
      <c r="I1300" s="24">
        <v>2022</v>
      </c>
      <c r="J1300" s="24" t="s">
        <v>1644</v>
      </c>
      <c r="K1300" s="24" t="s">
        <v>1628</v>
      </c>
      <c r="L1300" s="24">
        <v>90</v>
      </c>
      <c r="M1300" s="24">
        <v>5</v>
      </c>
      <c r="N1300" s="24">
        <v>2</v>
      </c>
      <c r="O1300" s="24">
        <v>180</v>
      </c>
      <c r="P1300" s="24">
        <v>3</v>
      </c>
      <c r="Q1300" s="24">
        <v>450</v>
      </c>
      <c r="R1300" s="24">
        <v>270</v>
      </c>
      <c r="S1300" s="24" t="s">
        <v>1629</v>
      </c>
      <c r="T1300" s="24">
        <v>727</v>
      </c>
      <c r="U1300" s="24" t="s">
        <v>28</v>
      </c>
      <c r="V1300" s="28" t="s">
        <v>1661</v>
      </c>
      <c r="W1300" s="24" t="s">
        <v>46</v>
      </c>
      <c r="X1300" s="24" t="s">
        <v>47</v>
      </c>
    </row>
    <row r="1301" spans="1:24" s="1" customFormat="1" x14ac:dyDescent="0.3">
      <c r="A1301" s="24" t="s">
        <v>636</v>
      </c>
      <c r="B1301" s="24" t="s">
        <v>24</v>
      </c>
      <c r="C1301" s="24" t="s">
        <v>36</v>
      </c>
      <c r="D1301" s="24" t="s">
        <v>49</v>
      </c>
      <c r="E1301" s="24" t="s">
        <v>55</v>
      </c>
      <c r="F1301" s="25">
        <v>44765</v>
      </c>
      <c r="G1301" s="24" t="s">
        <v>1633</v>
      </c>
      <c r="H1301" s="24" t="s">
        <v>1643</v>
      </c>
      <c r="I1301" s="24">
        <v>2022</v>
      </c>
      <c r="J1301" s="24" t="s">
        <v>1644</v>
      </c>
      <c r="K1301" s="24" t="s">
        <v>1634</v>
      </c>
      <c r="L1301" s="24">
        <v>63</v>
      </c>
      <c r="M1301" s="24">
        <v>40</v>
      </c>
      <c r="N1301" s="24">
        <v>7</v>
      </c>
      <c r="O1301" s="24">
        <v>441</v>
      </c>
      <c r="P1301" s="24">
        <v>33</v>
      </c>
      <c r="Q1301" s="24">
        <v>2520</v>
      </c>
      <c r="R1301" s="24">
        <v>2079</v>
      </c>
      <c r="S1301" s="24" t="s">
        <v>1629</v>
      </c>
      <c r="T1301" s="24">
        <v>692</v>
      </c>
      <c r="U1301" s="24" t="s">
        <v>39</v>
      </c>
      <c r="V1301" s="28" t="s">
        <v>1661</v>
      </c>
      <c r="W1301" s="24" t="s">
        <v>46</v>
      </c>
      <c r="X1301" s="24" t="s">
        <v>30</v>
      </c>
    </row>
    <row r="1302" spans="1:24" s="1" customFormat="1" x14ac:dyDescent="0.3">
      <c r="A1302" s="24" t="s">
        <v>1243</v>
      </c>
      <c r="B1302" s="24" t="s">
        <v>42</v>
      </c>
      <c r="C1302" s="24" t="s">
        <v>43</v>
      </c>
      <c r="D1302" s="24" t="s">
        <v>26</v>
      </c>
      <c r="E1302" s="24" t="s">
        <v>38</v>
      </c>
      <c r="F1302" s="25">
        <v>44766</v>
      </c>
      <c r="G1302" s="24" t="s">
        <v>1635</v>
      </c>
      <c r="H1302" s="24" t="s">
        <v>1643</v>
      </c>
      <c r="I1302" s="24">
        <v>2022</v>
      </c>
      <c r="J1302" s="24" t="s">
        <v>1644</v>
      </c>
      <c r="K1302" s="24" t="s">
        <v>1634</v>
      </c>
      <c r="L1302" s="24">
        <v>80</v>
      </c>
      <c r="M1302" s="24">
        <v>5</v>
      </c>
      <c r="N1302" s="24">
        <v>2</v>
      </c>
      <c r="O1302" s="24">
        <v>160</v>
      </c>
      <c r="P1302" s="24">
        <v>3</v>
      </c>
      <c r="Q1302" s="24">
        <v>400</v>
      </c>
      <c r="R1302" s="24">
        <v>240</v>
      </c>
      <c r="S1302" s="24" t="s">
        <v>1629</v>
      </c>
      <c r="T1302" s="24">
        <v>32</v>
      </c>
      <c r="U1302" s="24" t="s">
        <v>39</v>
      </c>
      <c r="V1302" s="28" t="s">
        <v>1660</v>
      </c>
      <c r="W1302" s="24" t="s">
        <v>29</v>
      </c>
      <c r="X1302" s="24" t="s">
        <v>47</v>
      </c>
    </row>
    <row r="1303" spans="1:24" s="1" customFormat="1" x14ac:dyDescent="0.3">
      <c r="A1303" s="24" t="s">
        <v>1215</v>
      </c>
      <c r="B1303" s="24" t="s">
        <v>42</v>
      </c>
      <c r="C1303" s="24" t="s">
        <v>76</v>
      </c>
      <c r="D1303" s="24" t="s">
        <v>34</v>
      </c>
      <c r="E1303" s="24" t="s">
        <v>45</v>
      </c>
      <c r="F1303" s="25">
        <v>44767</v>
      </c>
      <c r="G1303" s="24" t="s">
        <v>1636</v>
      </c>
      <c r="H1303" s="24" t="s">
        <v>1643</v>
      </c>
      <c r="I1303" s="24">
        <v>2022</v>
      </c>
      <c r="J1303" s="24" t="s">
        <v>1644</v>
      </c>
      <c r="K1303" s="24" t="s">
        <v>1628</v>
      </c>
      <c r="L1303" s="24">
        <v>10</v>
      </c>
      <c r="M1303" s="24">
        <v>5</v>
      </c>
      <c r="N1303" s="24">
        <v>3</v>
      </c>
      <c r="O1303" s="24">
        <v>30</v>
      </c>
      <c r="P1303" s="24">
        <v>2</v>
      </c>
      <c r="Q1303" s="24">
        <v>50</v>
      </c>
      <c r="R1303" s="24">
        <v>20</v>
      </c>
      <c r="S1303" s="24" t="s">
        <v>1629</v>
      </c>
      <c r="T1303" s="24">
        <v>428</v>
      </c>
      <c r="U1303" s="24" t="s">
        <v>39</v>
      </c>
      <c r="V1303" s="28" t="s">
        <v>1660</v>
      </c>
      <c r="W1303" s="24" t="s">
        <v>46</v>
      </c>
      <c r="X1303" s="24" t="s">
        <v>47</v>
      </c>
    </row>
    <row r="1304" spans="1:24" s="1" customFormat="1" x14ac:dyDescent="0.3">
      <c r="A1304" s="24" t="s">
        <v>1244</v>
      </c>
      <c r="B1304" s="24" t="s">
        <v>24</v>
      </c>
      <c r="C1304" s="24" t="s">
        <v>52</v>
      </c>
      <c r="D1304" s="24" t="s">
        <v>37</v>
      </c>
      <c r="E1304" s="24" t="s">
        <v>55</v>
      </c>
      <c r="F1304" s="25">
        <v>44768</v>
      </c>
      <c r="G1304" s="24" t="s">
        <v>1625</v>
      </c>
      <c r="H1304" s="24" t="s">
        <v>1643</v>
      </c>
      <c r="I1304" s="24">
        <v>2022</v>
      </c>
      <c r="J1304" s="24" t="s">
        <v>1644</v>
      </c>
      <c r="K1304" s="24" t="s">
        <v>1628</v>
      </c>
      <c r="L1304" s="24">
        <v>58</v>
      </c>
      <c r="M1304" s="24">
        <v>5</v>
      </c>
      <c r="N1304" s="24">
        <v>2</v>
      </c>
      <c r="O1304" s="24">
        <v>116</v>
      </c>
      <c r="P1304" s="24">
        <v>3</v>
      </c>
      <c r="Q1304" s="24">
        <v>290</v>
      </c>
      <c r="R1304" s="24">
        <v>174</v>
      </c>
      <c r="S1304" s="24" t="s">
        <v>1629</v>
      </c>
      <c r="T1304" s="24">
        <v>965</v>
      </c>
      <c r="U1304" s="24" t="s">
        <v>28</v>
      </c>
      <c r="V1304" s="28" t="s">
        <v>1660</v>
      </c>
      <c r="W1304" s="24" t="s">
        <v>40</v>
      </c>
      <c r="X1304" s="24" t="s">
        <v>30</v>
      </c>
    </row>
    <row r="1305" spans="1:24" s="1" customFormat="1" x14ac:dyDescent="0.3">
      <c r="A1305" s="24" t="s">
        <v>1245</v>
      </c>
      <c r="B1305" s="24" t="s">
        <v>24</v>
      </c>
      <c r="C1305" s="24" t="s">
        <v>72</v>
      </c>
      <c r="D1305" s="24" t="s">
        <v>37</v>
      </c>
      <c r="E1305" s="24" t="s">
        <v>38</v>
      </c>
      <c r="F1305" s="25">
        <v>44769</v>
      </c>
      <c r="G1305" s="24" t="s">
        <v>1630</v>
      </c>
      <c r="H1305" s="24" t="s">
        <v>1643</v>
      </c>
      <c r="I1305" s="24">
        <v>2022</v>
      </c>
      <c r="J1305" s="24" t="s">
        <v>1644</v>
      </c>
      <c r="K1305" s="24" t="s">
        <v>1628</v>
      </c>
      <c r="L1305" s="24">
        <v>53</v>
      </c>
      <c r="M1305" s="24">
        <v>5</v>
      </c>
      <c r="N1305" s="24">
        <v>2</v>
      </c>
      <c r="O1305" s="24">
        <v>106</v>
      </c>
      <c r="P1305" s="24">
        <v>3</v>
      </c>
      <c r="Q1305" s="24">
        <v>265</v>
      </c>
      <c r="R1305" s="24">
        <v>159</v>
      </c>
      <c r="S1305" s="24" t="s">
        <v>1629</v>
      </c>
      <c r="T1305" s="24">
        <v>800</v>
      </c>
      <c r="U1305" s="24" t="s">
        <v>39</v>
      </c>
      <c r="V1305" s="28" t="s">
        <v>1661</v>
      </c>
      <c r="W1305" s="24" t="s">
        <v>40</v>
      </c>
      <c r="X1305" s="24" t="s">
        <v>47</v>
      </c>
    </row>
    <row r="1306" spans="1:24" s="1" customFormat="1" x14ac:dyDescent="0.3">
      <c r="A1306" s="24" t="s">
        <v>1246</v>
      </c>
      <c r="B1306" s="24" t="s">
        <v>42</v>
      </c>
      <c r="C1306" s="24" t="s">
        <v>72</v>
      </c>
      <c r="D1306" s="24" t="s">
        <v>34</v>
      </c>
      <c r="E1306" s="24" t="s">
        <v>38</v>
      </c>
      <c r="F1306" s="25">
        <v>44770</v>
      </c>
      <c r="G1306" s="24" t="s">
        <v>1631</v>
      </c>
      <c r="H1306" s="24" t="s">
        <v>1643</v>
      </c>
      <c r="I1306" s="24">
        <v>2022</v>
      </c>
      <c r="J1306" s="24" t="s">
        <v>1644</v>
      </c>
      <c r="K1306" s="24" t="s">
        <v>1628</v>
      </c>
      <c r="L1306" s="24">
        <v>26</v>
      </c>
      <c r="M1306" s="24">
        <v>5</v>
      </c>
      <c r="N1306" s="24">
        <v>3</v>
      </c>
      <c r="O1306" s="24">
        <v>78</v>
      </c>
      <c r="P1306" s="24">
        <v>2</v>
      </c>
      <c r="Q1306" s="24">
        <v>130</v>
      </c>
      <c r="R1306" s="24">
        <v>52</v>
      </c>
      <c r="S1306" s="24" t="s">
        <v>1629</v>
      </c>
      <c r="T1306" s="24">
        <v>685</v>
      </c>
      <c r="U1306" s="24" t="s">
        <v>39</v>
      </c>
      <c r="V1306" s="28" t="s">
        <v>1660</v>
      </c>
      <c r="W1306" s="24" t="s">
        <v>46</v>
      </c>
      <c r="X1306" s="24" t="s">
        <v>61</v>
      </c>
    </row>
    <row r="1307" spans="1:24" s="1" customFormat="1" x14ac:dyDescent="0.3">
      <c r="A1307" s="24" t="s">
        <v>597</v>
      </c>
      <c r="B1307" s="24" t="s">
        <v>63</v>
      </c>
      <c r="C1307" s="24" t="s">
        <v>70</v>
      </c>
      <c r="D1307" s="24" t="s">
        <v>44</v>
      </c>
      <c r="E1307" s="24" t="s">
        <v>45</v>
      </c>
      <c r="F1307" s="25">
        <v>44771</v>
      </c>
      <c r="G1307" s="24" t="s">
        <v>1632</v>
      </c>
      <c r="H1307" s="24" t="s">
        <v>1643</v>
      </c>
      <c r="I1307" s="24">
        <v>2022</v>
      </c>
      <c r="J1307" s="24" t="s">
        <v>1644</v>
      </c>
      <c r="K1307" s="24" t="s">
        <v>1628</v>
      </c>
      <c r="L1307" s="24">
        <v>36</v>
      </c>
      <c r="M1307" s="24">
        <v>15</v>
      </c>
      <c r="N1307" s="24">
        <v>5</v>
      </c>
      <c r="O1307" s="24">
        <v>180</v>
      </c>
      <c r="P1307" s="24">
        <v>10</v>
      </c>
      <c r="Q1307" s="24">
        <v>540</v>
      </c>
      <c r="R1307" s="24">
        <v>360</v>
      </c>
      <c r="S1307" s="24" t="s">
        <v>1629</v>
      </c>
      <c r="T1307" s="24">
        <v>23</v>
      </c>
      <c r="U1307" s="24" t="s">
        <v>39</v>
      </c>
      <c r="V1307" s="28" t="s">
        <v>1661</v>
      </c>
      <c r="W1307" s="24" t="s">
        <v>68</v>
      </c>
      <c r="X1307" s="24" t="s">
        <v>47</v>
      </c>
    </row>
    <row r="1308" spans="1:24" s="1" customFormat="1" x14ac:dyDescent="0.3">
      <c r="A1308" s="24" t="s">
        <v>1247</v>
      </c>
      <c r="B1308" s="24" t="s">
        <v>63</v>
      </c>
      <c r="C1308" s="24" t="s">
        <v>72</v>
      </c>
      <c r="D1308" s="24" t="s">
        <v>26</v>
      </c>
      <c r="E1308" s="24" t="s">
        <v>38</v>
      </c>
      <c r="F1308" s="25">
        <v>44772</v>
      </c>
      <c r="G1308" s="24" t="s">
        <v>1633</v>
      </c>
      <c r="H1308" s="24" t="s">
        <v>1643</v>
      </c>
      <c r="I1308" s="24">
        <v>2022</v>
      </c>
      <c r="J1308" s="24" t="s">
        <v>1644</v>
      </c>
      <c r="K1308" s="24" t="s">
        <v>1634</v>
      </c>
      <c r="L1308" s="24">
        <v>86</v>
      </c>
      <c r="M1308" s="24">
        <v>5</v>
      </c>
      <c r="N1308" s="24">
        <v>2</v>
      </c>
      <c r="O1308" s="24">
        <v>172</v>
      </c>
      <c r="P1308" s="24">
        <v>3</v>
      </c>
      <c r="Q1308" s="24">
        <v>430</v>
      </c>
      <c r="R1308" s="24">
        <v>258</v>
      </c>
      <c r="S1308" s="24" t="s">
        <v>1629</v>
      </c>
      <c r="T1308" s="24">
        <v>836</v>
      </c>
      <c r="U1308" s="24" t="s">
        <v>39</v>
      </c>
      <c r="V1308" s="28" t="s">
        <v>1660</v>
      </c>
      <c r="W1308" s="24" t="s">
        <v>68</v>
      </c>
      <c r="X1308" s="24" t="s">
        <v>30</v>
      </c>
    </row>
    <row r="1309" spans="1:24" s="1" customFormat="1" x14ac:dyDescent="0.3">
      <c r="A1309" s="24" t="s">
        <v>1248</v>
      </c>
      <c r="B1309" s="24" t="s">
        <v>24</v>
      </c>
      <c r="C1309" s="24" t="s">
        <v>36</v>
      </c>
      <c r="D1309" s="24" t="s">
        <v>49</v>
      </c>
      <c r="E1309" s="24" t="s">
        <v>45</v>
      </c>
      <c r="F1309" s="25">
        <v>44773</v>
      </c>
      <c r="G1309" s="24" t="s">
        <v>1635</v>
      </c>
      <c r="H1309" s="24" t="s">
        <v>1643</v>
      </c>
      <c r="I1309" s="24">
        <v>2022</v>
      </c>
      <c r="J1309" s="24" t="s">
        <v>1644</v>
      </c>
      <c r="K1309" s="24" t="s">
        <v>1634</v>
      </c>
      <c r="L1309" s="24">
        <v>37</v>
      </c>
      <c r="M1309" s="24">
        <v>40</v>
      </c>
      <c r="N1309" s="24">
        <v>7</v>
      </c>
      <c r="O1309" s="24">
        <v>259</v>
      </c>
      <c r="P1309" s="24">
        <v>33</v>
      </c>
      <c r="Q1309" s="24">
        <v>1480</v>
      </c>
      <c r="R1309" s="24">
        <v>1221</v>
      </c>
      <c r="S1309" s="24" t="s">
        <v>1629</v>
      </c>
      <c r="T1309" s="24">
        <v>962</v>
      </c>
      <c r="U1309" s="24" t="s">
        <v>28</v>
      </c>
      <c r="V1309" s="28" t="s">
        <v>1660</v>
      </c>
      <c r="W1309" s="24" t="s">
        <v>40</v>
      </c>
      <c r="X1309" s="24" t="s">
        <v>61</v>
      </c>
    </row>
    <row r="1310" spans="1:24" s="1" customFormat="1" x14ac:dyDescent="0.3">
      <c r="A1310" s="24" t="s">
        <v>1249</v>
      </c>
      <c r="B1310" s="24" t="s">
        <v>42</v>
      </c>
      <c r="C1310" s="24" t="s">
        <v>54</v>
      </c>
      <c r="D1310" s="24" t="s">
        <v>49</v>
      </c>
      <c r="E1310" s="24" t="s">
        <v>55</v>
      </c>
      <c r="F1310" s="25">
        <v>44774</v>
      </c>
      <c r="G1310" s="24" t="s">
        <v>1636</v>
      </c>
      <c r="H1310" s="24" t="s">
        <v>1645</v>
      </c>
      <c r="I1310" s="24">
        <v>2022</v>
      </c>
      <c r="J1310" s="24" t="s">
        <v>1644</v>
      </c>
      <c r="K1310" s="24" t="s">
        <v>1628</v>
      </c>
      <c r="L1310" s="24">
        <v>11</v>
      </c>
      <c r="M1310" s="24">
        <v>40</v>
      </c>
      <c r="N1310" s="24">
        <v>7</v>
      </c>
      <c r="O1310" s="24">
        <v>77</v>
      </c>
      <c r="P1310" s="24">
        <v>33</v>
      </c>
      <c r="Q1310" s="24">
        <v>440</v>
      </c>
      <c r="R1310" s="24">
        <v>363</v>
      </c>
      <c r="S1310" s="24" t="s">
        <v>1629</v>
      </c>
      <c r="T1310" s="24">
        <v>876</v>
      </c>
      <c r="U1310" s="24" t="s">
        <v>28</v>
      </c>
      <c r="V1310" s="28" t="s">
        <v>1661</v>
      </c>
      <c r="W1310" s="24" t="s">
        <v>68</v>
      </c>
      <c r="X1310" s="24" t="s">
        <v>30</v>
      </c>
    </row>
    <row r="1311" spans="1:24" s="1" customFormat="1" x14ac:dyDescent="0.3">
      <c r="A1311" s="24" t="s">
        <v>1250</v>
      </c>
      <c r="B1311" s="24" t="s">
        <v>63</v>
      </c>
      <c r="C1311" s="24" t="s">
        <v>54</v>
      </c>
      <c r="D1311" s="24" t="s">
        <v>58</v>
      </c>
      <c r="E1311" s="24" t="s">
        <v>50</v>
      </c>
      <c r="F1311" s="25">
        <v>44775</v>
      </c>
      <c r="G1311" s="24" t="s">
        <v>1625</v>
      </c>
      <c r="H1311" s="24" t="s">
        <v>1645</v>
      </c>
      <c r="I1311" s="24">
        <v>2022</v>
      </c>
      <c r="J1311" s="24" t="s">
        <v>1644</v>
      </c>
      <c r="K1311" s="24" t="s">
        <v>1628</v>
      </c>
      <c r="L1311" s="24">
        <v>89</v>
      </c>
      <c r="M1311" s="24">
        <v>10</v>
      </c>
      <c r="N1311" s="24">
        <v>4</v>
      </c>
      <c r="O1311" s="24">
        <v>356</v>
      </c>
      <c r="P1311" s="24">
        <v>6</v>
      </c>
      <c r="Q1311" s="24">
        <v>890</v>
      </c>
      <c r="R1311" s="24">
        <v>534</v>
      </c>
      <c r="S1311" s="24" t="s">
        <v>1629</v>
      </c>
      <c r="T1311" s="24">
        <v>992</v>
      </c>
      <c r="U1311" s="24" t="s">
        <v>28</v>
      </c>
      <c r="V1311" s="28" t="s">
        <v>1661</v>
      </c>
      <c r="W1311" s="24" t="s">
        <v>29</v>
      </c>
      <c r="X1311" s="24" t="s">
        <v>47</v>
      </c>
    </row>
    <row r="1312" spans="1:24" s="1" customFormat="1" x14ac:dyDescent="0.3">
      <c r="A1312" s="24" t="s">
        <v>1251</v>
      </c>
      <c r="B1312" s="24" t="s">
        <v>63</v>
      </c>
      <c r="C1312" s="24" t="s">
        <v>25</v>
      </c>
      <c r="D1312" s="24" t="s">
        <v>58</v>
      </c>
      <c r="E1312" s="24" t="s">
        <v>45</v>
      </c>
      <c r="F1312" s="25">
        <v>44776</v>
      </c>
      <c r="G1312" s="24" t="s">
        <v>1630</v>
      </c>
      <c r="H1312" s="24" t="s">
        <v>1645</v>
      </c>
      <c r="I1312" s="24">
        <v>2022</v>
      </c>
      <c r="J1312" s="24" t="s">
        <v>1644</v>
      </c>
      <c r="K1312" s="24" t="s">
        <v>1628</v>
      </c>
      <c r="L1312" s="24">
        <v>29</v>
      </c>
      <c r="M1312" s="24">
        <v>10</v>
      </c>
      <c r="N1312" s="24">
        <v>4</v>
      </c>
      <c r="O1312" s="24">
        <v>116</v>
      </c>
      <c r="P1312" s="24">
        <v>6</v>
      </c>
      <c r="Q1312" s="24">
        <v>290</v>
      </c>
      <c r="R1312" s="24">
        <v>174</v>
      </c>
      <c r="S1312" s="24" t="s">
        <v>1629</v>
      </c>
      <c r="T1312" s="24">
        <v>19</v>
      </c>
      <c r="U1312" s="24" t="s">
        <v>28</v>
      </c>
      <c r="V1312" s="28" t="s">
        <v>1661</v>
      </c>
      <c r="W1312" s="24" t="s">
        <v>68</v>
      </c>
      <c r="X1312" s="24" t="s">
        <v>47</v>
      </c>
    </row>
    <row r="1313" spans="1:24" s="1" customFormat="1" x14ac:dyDescent="0.3">
      <c r="A1313" s="24" t="s">
        <v>1252</v>
      </c>
      <c r="B1313" s="24" t="s">
        <v>63</v>
      </c>
      <c r="C1313" s="24" t="s">
        <v>36</v>
      </c>
      <c r="D1313" s="24" t="s">
        <v>44</v>
      </c>
      <c r="E1313" s="24" t="s">
        <v>50</v>
      </c>
      <c r="F1313" s="25">
        <v>44777</v>
      </c>
      <c r="G1313" s="24" t="s">
        <v>1631</v>
      </c>
      <c r="H1313" s="24" t="s">
        <v>1645</v>
      </c>
      <c r="I1313" s="24">
        <v>2022</v>
      </c>
      <c r="J1313" s="24" t="s">
        <v>1644</v>
      </c>
      <c r="K1313" s="24" t="s">
        <v>1628</v>
      </c>
      <c r="L1313" s="24">
        <v>33</v>
      </c>
      <c r="M1313" s="24">
        <v>15</v>
      </c>
      <c r="N1313" s="24">
        <v>5</v>
      </c>
      <c r="O1313" s="24">
        <v>165</v>
      </c>
      <c r="P1313" s="24">
        <v>10</v>
      </c>
      <c r="Q1313" s="24">
        <v>495</v>
      </c>
      <c r="R1313" s="24">
        <v>330</v>
      </c>
      <c r="S1313" s="24" t="s">
        <v>1629</v>
      </c>
      <c r="T1313" s="24">
        <v>120</v>
      </c>
      <c r="U1313" s="24" t="s">
        <v>39</v>
      </c>
      <c r="V1313" s="28" t="s">
        <v>1661</v>
      </c>
      <c r="W1313" s="24" t="s">
        <v>46</v>
      </c>
      <c r="X1313" s="24" t="s">
        <v>47</v>
      </c>
    </row>
    <row r="1314" spans="1:24" s="1" customFormat="1" x14ac:dyDescent="0.3">
      <c r="A1314" s="24" t="s">
        <v>1253</v>
      </c>
      <c r="B1314" s="24" t="s">
        <v>24</v>
      </c>
      <c r="C1314" s="24" t="s">
        <v>52</v>
      </c>
      <c r="D1314" s="24" t="s">
        <v>26</v>
      </c>
      <c r="E1314" s="24" t="s">
        <v>50</v>
      </c>
      <c r="F1314" s="25">
        <v>44778</v>
      </c>
      <c r="G1314" s="24" t="s">
        <v>1632</v>
      </c>
      <c r="H1314" s="24" t="s">
        <v>1645</v>
      </c>
      <c r="I1314" s="24">
        <v>2022</v>
      </c>
      <c r="J1314" s="24" t="s">
        <v>1644</v>
      </c>
      <c r="K1314" s="24" t="s">
        <v>1628</v>
      </c>
      <c r="L1314" s="24">
        <v>54</v>
      </c>
      <c r="M1314" s="24">
        <v>5</v>
      </c>
      <c r="N1314" s="24">
        <v>2</v>
      </c>
      <c r="O1314" s="24">
        <v>108</v>
      </c>
      <c r="P1314" s="24">
        <v>3</v>
      </c>
      <c r="Q1314" s="24">
        <v>270</v>
      </c>
      <c r="R1314" s="24">
        <v>162</v>
      </c>
      <c r="S1314" s="24" t="s">
        <v>1629</v>
      </c>
      <c r="T1314" s="24">
        <v>615</v>
      </c>
      <c r="U1314" s="24" t="s">
        <v>39</v>
      </c>
      <c r="V1314" s="28" t="s">
        <v>1660</v>
      </c>
      <c r="W1314" s="24" t="s">
        <v>46</v>
      </c>
      <c r="X1314" s="24" t="s">
        <v>47</v>
      </c>
    </row>
    <row r="1315" spans="1:24" s="1" customFormat="1" x14ac:dyDescent="0.3">
      <c r="A1315" s="24" t="s">
        <v>1254</v>
      </c>
      <c r="B1315" s="24" t="s">
        <v>63</v>
      </c>
      <c r="C1315" s="24" t="s">
        <v>76</v>
      </c>
      <c r="D1315" s="24" t="s">
        <v>49</v>
      </c>
      <c r="E1315" s="24" t="s">
        <v>59</v>
      </c>
      <c r="F1315" s="25">
        <v>44779</v>
      </c>
      <c r="G1315" s="24" t="s">
        <v>1633</v>
      </c>
      <c r="H1315" s="24" t="s">
        <v>1645</v>
      </c>
      <c r="I1315" s="24">
        <v>2022</v>
      </c>
      <c r="J1315" s="24" t="s">
        <v>1644</v>
      </c>
      <c r="K1315" s="24" t="s">
        <v>1634</v>
      </c>
      <c r="L1315" s="24">
        <v>15</v>
      </c>
      <c r="M1315" s="24">
        <v>40</v>
      </c>
      <c r="N1315" s="24">
        <v>7</v>
      </c>
      <c r="O1315" s="24">
        <v>105</v>
      </c>
      <c r="P1315" s="24">
        <v>33</v>
      </c>
      <c r="Q1315" s="24">
        <v>600</v>
      </c>
      <c r="R1315" s="24">
        <v>495</v>
      </c>
      <c r="S1315" s="24" t="s">
        <v>1629</v>
      </c>
      <c r="T1315" s="24">
        <v>897</v>
      </c>
      <c r="U1315" s="24" t="s">
        <v>28</v>
      </c>
      <c r="V1315" s="28" t="s">
        <v>1660</v>
      </c>
      <c r="W1315" s="24" t="s">
        <v>29</v>
      </c>
      <c r="X1315" s="24" t="s">
        <v>30</v>
      </c>
    </row>
    <row r="1316" spans="1:24" s="1" customFormat="1" x14ac:dyDescent="0.3">
      <c r="A1316" s="24" t="s">
        <v>1255</v>
      </c>
      <c r="B1316" s="24" t="s">
        <v>32</v>
      </c>
      <c r="C1316" s="24" t="s">
        <v>72</v>
      </c>
      <c r="D1316" s="24" t="s">
        <v>66</v>
      </c>
      <c r="E1316" s="24" t="s">
        <v>27</v>
      </c>
      <c r="F1316" s="25">
        <v>44780</v>
      </c>
      <c r="G1316" s="24" t="s">
        <v>1635</v>
      </c>
      <c r="H1316" s="24" t="s">
        <v>1645</v>
      </c>
      <c r="I1316" s="24">
        <v>2022</v>
      </c>
      <c r="J1316" s="24" t="s">
        <v>1644</v>
      </c>
      <c r="K1316" s="24" t="s">
        <v>1634</v>
      </c>
      <c r="L1316" s="24">
        <v>91</v>
      </c>
      <c r="M1316" s="24">
        <v>25</v>
      </c>
      <c r="N1316" s="24">
        <v>10</v>
      </c>
      <c r="O1316" s="24">
        <v>910</v>
      </c>
      <c r="P1316" s="24">
        <v>15</v>
      </c>
      <c r="Q1316" s="24">
        <v>2275</v>
      </c>
      <c r="R1316" s="24">
        <v>1365</v>
      </c>
      <c r="S1316" s="24" t="s">
        <v>1629</v>
      </c>
      <c r="T1316" s="24">
        <v>359</v>
      </c>
      <c r="U1316" s="24" t="s">
        <v>39</v>
      </c>
      <c r="V1316" s="28" t="s">
        <v>1661</v>
      </c>
      <c r="W1316" s="24" t="s">
        <v>29</v>
      </c>
      <c r="X1316" s="24" t="s">
        <v>47</v>
      </c>
    </row>
    <row r="1317" spans="1:24" s="1" customFormat="1" x14ac:dyDescent="0.3">
      <c r="A1317" s="24" t="s">
        <v>1256</v>
      </c>
      <c r="B1317" s="24" t="s">
        <v>63</v>
      </c>
      <c r="C1317" s="24" t="s">
        <v>25</v>
      </c>
      <c r="D1317" s="24" t="s">
        <v>49</v>
      </c>
      <c r="E1317" s="24" t="s">
        <v>45</v>
      </c>
      <c r="F1317" s="25">
        <v>44781</v>
      </c>
      <c r="G1317" s="24" t="s">
        <v>1636</v>
      </c>
      <c r="H1317" s="24" t="s">
        <v>1645</v>
      </c>
      <c r="I1317" s="24">
        <v>2022</v>
      </c>
      <c r="J1317" s="24" t="s">
        <v>1644</v>
      </c>
      <c r="K1317" s="24" t="s">
        <v>1628</v>
      </c>
      <c r="L1317" s="24">
        <v>85</v>
      </c>
      <c r="M1317" s="24">
        <v>40</v>
      </c>
      <c r="N1317" s="24">
        <v>7</v>
      </c>
      <c r="O1317" s="24">
        <v>595</v>
      </c>
      <c r="P1317" s="24">
        <v>33</v>
      </c>
      <c r="Q1317" s="24">
        <v>3400</v>
      </c>
      <c r="R1317" s="24">
        <v>2805</v>
      </c>
      <c r="S1317" s="24" t="s">
        <v>1629</v>
      </c>
      <c r="T1317" s="24">
        <v>646</v>
      </c>
      <c r="U1317" s="24" t="s">
        <v>39</v>
      </c>
      <c r="V1317" s="28" t="s">
        <v>1660</v>
      </c>
      <c r="W1317" s="24" t="s">
        <v>46</v>
      </c>
      <c r="X1317" s="24" t="s">
        <v>30</v>
      </c>
    </row>
    <row r="1318" spans="1:24" s="1" customFormat="1" x14ac:dyDescent="0.3">
      <c r="A1318" s="24" t="s">
        <v>1257</v>
      </c>
      <c r="B1318" s="24" t="s">
        <v>24</v>
      </c>
      <c r="C1318" s="24" t="s">
        <v>54</v>
      </c>
      <c r="D1318" s="24" t="s">
        <v>58</v>
      </c>
      <c r="E1318" s="24" t="s">
        <v>45</v>
      </c>
      <c r="F1318" s="25">
        <v>44782</v>
      </c>
      <c r="G1318" s="24" t="s">
        <v>1625</v>
      </c>
      <c r="H1318" s="24" t="s">
        <v>1645</v>
      </c>
      <c r="I1318" s="24">
        <v>2022</v>
      </c>
      <c r="J1318" s="24" t="s">
        <v>1644</v>
      </c>
      <c r="K1318" s="24" t="s">
        <v>1628</v>
      </c>
      <c r="L1318" s="24">
        <v>68</v>
      </c>
      <c r="M1318" s="24">
        <v>10</v>
      </c>
      <c r="N1318" s="24">
        <v>4</v>
      </c>
      <c r="O1318" s="24">
        <v>272</v>
      </c>
      <c r="P1318" s="24">
        <v>6</v>
      </c>
      <c r="Q1318" s="24">
        <v>680</v>
      </c>
      <c r="R1318" s="24">
        <v>408</v>
      </c>
      <c r="S1318" s="24" t="s">
        <v>1629</v>
      </c>
      <c r="T1318" s="24">
        <v>665</v>
      </c>
      <c r="U1318" s="24" t="s">
        <v>28</v>
      </c>
      <c r="V1318" s="28" t="s">
        <v>1661</v>
      </c>
      <c r="W1318" s="24" t="s">
        <v>29</v>
      </c>
      <c r="X1318" s="24" t="s">
        <v>47</v>
      </c>
    </row>
    <row r="1319" spans="1:24" s="1" customFormat="1" x14ac:dyDescent="0.3">
      <c r="A1319" s="24" t="s">
        <v>1258</v>
      </c>
      <c r="B1319" s="24" t="s">
        <v>32</v>
      </c>
      <c r="C1319" s="24" t="s">
        <v>33</v>
      </c>
      <c r="D1319" s="24" t="s">
        <v>37</v>
      </c>
      <c r="E1319" s="24" t="s">
        <v>27</v>
      </c>
      <c r="F1319" s="25">
        <v>44783</v>
      </c>
      <c r="G1319" s="24" t="s">
        <v>1630</v>
      </c>
      <c r="H1319" s="24" t="s">
        <v>1645</v>
      </c>
      <c r="I1319" s="24">
        <v>2022</v>
      </c>
      <c r="J1319" s="24" t="s">
        <v>1644</v>
      </c>
      <c r="K1319" s="24" t="s">
        <v>1628</v>
      </c>
      <c r="L1319" s="24">
        <v>17</v>
      </c>
      <c r="M1319" s="24">
        <v>5</v>
      </c>
      <c r="N1319" s="24">
        <v>2</v>
      </c>
      <c r="O1319" s="24">
        <v>34</v>
      </c>
      <c r="P1319" s="24">
        <v>3</v>
      </c>
      <c r="Q1319" s="24">
        <v>85</v>
      </c>
      <c r="R1319" s="24">
        <v>51</v>
      </c>
      <c r="S1319" s="24" t="s">
        <v>1629</v>
      </c>
      <c r="T1319" s="24">
        <v>62</v>
      </c>
      <c r="U1319" s="24" t="s">
        <v>39</v>
      </c>
      <c r="V1319" s="28" t="s">
        <v>1661</v>
      </c>
      <c r="W1319" s="24" t="s">
        <v>68</v>
      </c>
      <c r="X1319" s="24" t="s">
        <v>30</v>
      </c>
    </row>
    <row r="1320" spans="1:24" s="1" customFormat="1" x14ac:dyDescent="0.3">
      <c r="A1320" s="24" t="s">
        <v>1259</v>
      </c>
      <c r="B1320" s="24" t="s">
        <v>32</v>
      </c>
      <c r="C1320" s="24" t="s">
        <v>33</v>
      </c>
      <c r="D1320" s="24" t="s">
        <v>58</v>
      </c>
      <c r="E1320" s="24" t="s">
        <v>38</v>
      </c>
      <c r="F1320" s="25">
        <v>44784</v>
      </c>
      <c r="G1320" s="24" t="s">
        <v>1631</v>
      </c>
      <c r="H1320" s="24" t="s">
        <v>1645</v>
      </c>
      <c r="I1320" s="24">
        <v>2022</v>
      </c>
      <c r="J1320" s="24" t="s">
        <v>1644</v>
      </c>
      <c r="K1320" s="24" t="s">
        <v>1628</v>
      </c>
      <c r="L1320" s="24">
        <v>12</v>
      </c>
      <c r="M1320" s="24">
        <v>10</v>
      </c>
      <c r="N1320" s="24">
        <v>4</v>
      </c>
      <c r="O1320" s="24">
        <v>48</v>
      </c>
      <c r="P1320" s="24">
        <v>6</v>
      </c>
      <c r="Q1320" s="24">
        <v>120</v>
      </c>
      <c r="R1320" s="24">
        <v>72</v>
      </c>
      <c r="S1320" s="24" t="s">
        <v>1629</v>
      </c>
      <c r="T1320" s="24">
        <v>595</v>
      </c>
      <c r="U1320" s="24" t="s">
        <v>39</v>
      </c>
      <c r="V1320" s="28" t="s">
        <v>1660</v>
      </c>
      <c r="W1320" s="24" t="s">
        <v>29</v>
      </c>
      <c r="X1320" s="24" t="s">
        <v>47</v>
      </c>
    </row>
    <row r="1321" spans="1:24" s="1" customFormat="1" x14ac:dyDescent="0.3">
      <c r="A1321" s="24" t="s">
        <v>937</v>
      </c>
      <c r="B1321" s="24" t="s">
        <v>24</v>
      </c>
      <c r="C1321" s="24" t="s">
        <v>76</v>
      </c>
      <c r="D1321" s="24" t="s">
        <v>37</v>
      </c>
      <c r="E1321" s="24" t="s">
        <v>50</v>
      </c>
      <c r="F1321" s="25">
        <v>44785</v>
      </c>
      <c r="G1321" s="24" t="s">
        <v>1632</v>
      </c>
      <c r="H1321" s="24" t="s">
        <v>1645</v>
      </c>
      <c r="I1321" s="24">
        <v>2022</v>
      </c>
      <c r="J1321" s="24" t="s">
        <v>1644</v>
      </c>
      <c r="K1321" s="24" t="s">
        <v>1628</v>
      </c>
      <c r="L1321" s="24">
        <v>74</v>
      </c>
      <c r="M1321" s="24">
        <v>5</v>
      </c>
      <c r="N1321" s="24">
        <v>2</v>
      </c>
      <c r="O1321" s="24">
        <v>148</v>
      </c>
      <c r="P1321" s="24">
        <v>3</v>
      </c>
      <c r="Q1321" s="24">
        <v>370</v>
      </c>
      <c r="R1321" s="24">
        <v>222</v>
      </c>
      <c r="S1321" s="24" t="s">
        <v>1629</v>
      </c>
      <c r="T1321" s="24">
        <v>973</v>
      </c>
      <c r="U1321" s="24" t="s">
        <v>39</v>
      </c>
      <c r="V1321" s="28" t="s">
        <v>1660</v>
      </c>
      <c r="W1321" s="24" t="s">
        <v>46</v>
      </c>
      <c r="X1321" s="24" t="s">
        <v>30</v>
      </c>
    </row>
    <row r="1322" spans="1:24" s="1" customFormat="1" x14ac:dyDescent="0.3">
      <c r="A1322" s="24" t="s">
        <v>1260</v>
      </c>
      <c r="B1322" s="24" t="s">
        <v>63</v>
      </c>
      <c r="C1322" s="24" t="s">
        <v>25</v>
      </c>
      <c r="D1322" s="24" t="s">
        <v>49</v>
      </c>
      <c r="E1322" s="24" t="s">
        <v>55</v>
      </c>
      <c r="F1322" s="25">
        <v>44786</v>
      </c>
      <c r="G1322" s="24" t="s">
        <v>1633</v>
      </c>
      <c r="H1322" s="24" t="s">
        <v>1645</v>
      </c>
      <c r="I1322" s="24">
        <v>2022</v>
      </c>
      <c r="J1322" s="24" t="s">
        <v>1644</v>
      </c>
      <c r="K1322" s="24" t="s">
        <v>1634</v>
      </c>
      <c r="L1322" s="24">
        <v>87</v>
      </c>
      <c r="M1322" s="24">
        <v>40</v>
      </c>
      <c r="N1322" s="24">
        <v>7</v>
      </c>
      <c r="O1322" s="24">
        <v>609</v>
      </c>
      <c r="P1322" s="24">
        <v>33</v>
      </c>
      <c r="Q1322" s="24">
        <v>3480</v>
      </c>
      <c r="R1322" s="24">
        <v>2871</v>
      </c>
      <c r="S1322" s="24" t="s">
        <v>1629</v>
      </c>
      <c r="T1322" s="24">
        <v>391</v>
      </c>
      <c r="U1322" s="24" t="s">
        <v>39</v>
      </c>
      <c r="V1322" s="28" t="s">
        <v>1660</v>
      </c>
      <c r="W1322" s="24" t="s">
        <v>40</v>
      </c>
      <c r="X1322" s="24" t="s">
        <v>30</v>
      </c>
    </row>
    <row r="1323" spans="1:24" s="1" customFormat="1" x14ac:dyDescent="0.3">
      <c r="A1323" s="24" t="s">
        <v>1261</v>
      </c>
      <c r="B1323" s="24" t="s">
        <v>32</v>
      </c>
      <c r="C1323" s="24" t="s">
        <v>70</v>
      </c>
      <c r="D1323" s="24" t="s">
        <v>44</v>
      </c>
      <c r="E1323" s="24" t="s">
        <v>45</v>
      </c>
      <c r="F1323" s="25">
        <v>44787</v>
      </c>
      <c r="G1323" s="24" t="s">
        <v>1635</v>
      </c>
      <c r="H1323" s="24" t="s">
        <v>1645</v>
      </c>
      <c r="I1323" s="24">
        <v>2022</v>
      </c>
      <c r="J1323" s="24" t="s">
        <v>1644</v>
      </c>
      <c r="K1323" s="24" t="s">
        <v>1634</v>
      </c>
      <c r="L1323" s="24">
        <v>88</v>
      </c>
      <c r="M1323" s="24">
        <v>15</v>
      </c>
      <c r="N1323" s="24">
        <v>5</v>
      </c>
      <c r="O1323" s="24">
        <v>440</v>
      </c>
      <c r="P1323" s="24">
        <v>10</v>
      </c>
      <c r="Q1323" s="24">
        <v>1320</v>
      </c>
      <c r="R1323" s="24">
        <v>880</v>
      </c>
      <c r="S1323" s="24" t="s">
        <v>1629</v>
      </c>
      <c r="T1323" s="24">
        <v>456</v>
      </c>
      <c r="U1323" s="24" t="s">
        <v>39</v>
      </c>
      <c r="V1323" s="28" t="s">
        <v>1660</v>
      </c>
      <c r="W1323" s="24" t="s">
        <v>46</v>
      </c>
      <c r="X1323" s="24" t="s">
        <v>30</v>
      </c>
    </row>
    <row r="1324" spans="1:24" s="1" customFormat="1" x14ac:dyDescent="0.3">
      <c r="A1324" s="24" t="s">
        <v>1262</v>
      </c>
      <c r="B1324" s="24" t="s">
        <v>42</v>
      </c>
      <c r="C1324" s="24" t="s">
        <v>72</v>
      </c>
      <c r="D1324" s="24" t="s">
        <v>34</v>
      </c>
      <c r="E1324" s="24" t="s">
        <v>27</v>
      </c>
      <c r="F1324" s="25">
        <v>44788</v>
      </c>
      <c r="G1324" s="24" t="s">
        <v>1636</v>
      </c>
      <c r="H1324" s="24" t="s">
        <v>1645</v>
      </c>
      <c r="I1324" s="24">
        <v>2022</v>
      </c>
      <c r="J1324" s="24" t="s">
        <v>1644</v>
      </c>
      <c r="K1324" s="24" t="s">
        <v>1628</v>
      </c>
      <c r="L1324" s="24">
        <v>75</v>
      </c>
      <c r="M1324" s="24">
        <v>5</v>
      </c>
      <c r="N1324" s="24">
        <v>3</v>
      </c>
      <c r="O1324" s="24">
        <v>225</v>
      </c>
      <c r="P1324" s="24">
        <v>2</v>
      </c>
      <c r="Q1324" s="24">
        <v>375</v>
      </c>
      <c r="R1324" s="24">
        <v>150</v>
      </c>
      <c r="S1324" s="24" t="s">
        <v>1629</v>
      </c>
      <c r="T1324" s="24">
        <v>541</v>
      </c>
      <c r="U1324" s="24" t="s">
        <v>28</v>
      </c>
      <c r="V1324" s="28" t="s">
        <v>1660</v>
      </c>
      <c r="W1324" s="24" t="s">
        <v>40</v>
      </c>
      <c r="X1324" s="24" t="s">
        <v>30</v>
      </c>
    </row>
    <row r="1325" spans="1:24" s="1" customFormat="1" x14ac:dyDescent="0.3">
      <c r="A1325" s="24" t="s">
        <v>1263</v>
      </c>
      <c r="B1325" s="24" t="s">
        <v>42</v>
      </c>
      <c r="C1325" s="24" t="s">
        <v>25</v>
      </c>
      <c r="D1325" s="24" t="s">
        <v>34</v>
      </c>
      <c r="E1325" s="24" t="s">
        <v>38</v>
      </c>
      <c r="F1325" s="25">
        <v>44789</v>
      </c>
      <c r="G1325" s="24" t="s">
        <v>1625</v>
      </c>
      <c r="H1325" s="24" t="s">
        <v>1645</v>
      </c>
      <c r="I1325" s="24">
        <v>2022</v>
      </c>
      <c r="J1325" s="24" t="s">
        <v>1644</v>
      </c>
      <c r="K1325" s="24" t="s">
        <v>1628</v>
      </c>
      <c r="L1325" s="24">
        <v>81</v>
      </c>
      <c r="M1325" s="24">
        <v>5</v>
      </c>
      <c r="N1325" s="24">
        <v>3</v>
      </c>
      <c r="O1325" s="24">
        <v>243</v>
      </c>
      <c r="P1325" s="24">
        <v>2</v>
      </c>
      <c r="Q1325" s="24">
        <v>405</v>
      </c>
      <c r="R1325" s="24">
        <v>162</v>
      </c>
      <c r="S1325" s="24" t="s">
        <v>1629</v>
      </c>
      <c r="T1325" s="24">
        <v>16</v>
      </c>
      <c r="U1325" s="24" t="s">
        <v>39</v>
      </c>
      <c r="V1325" s="28" t="s">
        <v>1660</v>
      </c>
      <c r="W1325" s="24" t="s">
        <v>29</v>
      </c>
      <c r="X1325" s="24" t="s">
        <v>30</v>
      </c>
    </row>
    <row r="1326" spans="1:24" s="1" customFormat="1" x14ac:dyDescent="0.3">
      <c r="A1326" s="24" t="s">
        <v>1264</v>
      </c>
      <c r="B1326" s="24" t="s">
        <v>32</v>
      </c>
      <c r="C1326" s="24" t="s">
        <v>36</v>
      </c>
      <c r="D1326" s="24" t="s">
        <v>44</v>
      </c>
      <c r="E1326" s="24" t="s">
        <v>50</v>
      </c>
      <c r="F1326" s="25">
        <v>44790</v>
      </c>
      <c r="G1326" s="24" t="s">
        <v>1630</v>
      </c>
      <c r="H1326" s="24" t="s">
        <v>1645</v>
      </c>
      <c r="I1326" s="24">
        <v>2022</v>
      </c>
      <c r="J1326" s="24" t="s">
        <v>1644</v>
      </c>
      <c r="K1326" s="24" t="s">
        <v>1628</v>
      </c>
      <c r="L1326" s="24">
        <v>48</v>
      </c>
      <c r="M1326" s="24">
        <v>15</v>
      </c>
      <c r="N1326" s="24">
        <v>5</v>
      </c>
      <c r="O1326" s="24">
        <v>240</v>
      </c>
      <c r="P1326" s="24">
        <v>10</v>
      </c>
      <c r="Q1326" s="24">
        <v>720</v>
      </c>
      <c r="R1326" s="24">
        <v>480</v>
      </c>
      <c r="S1326" s="24" t="s">
        <v>1629</v>
      </c>
      <c r="T1326" s="24">
        <v>406</v>
      </c>
      <c r="U1326" s="24" t="s">
        <v>39</v>
      </c>
      <c r="V1326" s="28" t="s">
        <v>1661</v>
      </c>
      <c r="W1326" s="24" t="s">
        <v>68</v>
      </c>
      <c r="X1326" s="24" t="s">
        <v>30</v>
      </c>
    </row>
    <row r="1327" spans="1:24" s="1" customFormat="1" x14ac:dyDescent="0.3">
      <c r="A1327" s="24" t="s">
        <v>1265</v>
      </c>
      <c r="B1327" s="24" t="s">
        <v>32</v>
      </c>
      <c r="C1327" s="24" t="s">
        <v>54</v>
      </c>
      <c r="D1327" s="24" t="s">
        <v>58</v>
      </c>
      <c r="E1327" s="24" t="s">
        <v>50</v>
      </c>
      <c r="F1327" s="25">
        <v>44791</v>
      </c>
      <c r="G1327" s="24" t="s">
        <v>1631</v>
      </c>
      <c r="H1327" s="24" t="s">
        <v>1645</v>
      </c>
      <c r="I1327" s="24">
        <v>2022</v>
      </c>
      <c r="J1327" s="24" t="s">
        <v>1644</v>
      </c>
      <c r="K1327" s="24" t="s">
        <v>1628</v>
      </c>
      <c r="L1327" s="24">
        <v>23</v>
      </c>
      <c r="M1327" s="24">
        <v>10</v>
      </c>
      <c r="N1327" s="24">
        <v>4</v>
      </c>
      <c r="O1327" s="24">
        <v>92</v>
      </c>
      <c r="P1327" s="24">
        <v>6</v>
      </c>
      <c r="Q1327" s="24">
        <v>230</v>
      </c>
      <c r="R1327" s="24">
        <v>138</v>
      </c>
      <c r="S1327" s="24" t="s">
        <v>1629</v>
      </c>
      <c r="T1327" s="24">
        <v>922</v>
      </c>
      <c r="U1327" s="24" t="s">
        <v>28</v>
      </c>
      <c r="V1327" s="28" t="s">
        <v>1660</v>
      </c>
      <c r="W1327" s="24" t="s">
        <v>68</v>
      </c>
      <c r="X1327" s="24" t="s">
        <v>30</v>
      </c>
    </row>
    <row r="1328" spans="1:24" s="1" customFormat="1" x14ac:dyDescent="0.3">
      <c r="A1328" s="24" t="s">
        <v>1266</v>
      </c>
      <c r="B1328" s="24" t="s">
        <v>24</v>
      </c>
      <c r="C1328" s="24" t="s">
        <v>25</v>
      </c>
      <c r="D1328" s="24" t="s">
        <v>44</v>
      </c>
      <c r="E1328" s="24" t="s">
        <v>27</v>
      </c>
      <c r="F1328" s="25">
        <v>44792</v>
      </c>
      <c r="G1328" s="24" t="s">
        <v>1632</v>
      </c>
      <c r="H1328" s="24" t="s">
        <v>1645</v>
      </c>
      <c r="I1328" s="24">
        <v>2022</v>
      </c>
      <c r="J1328" s="24" t="s">
        <v>1644</v>
      </c>
      <c r="K1328" s="24" t="s">
        <v>1628</v>
      </c>
      <c r="L1328" s="24">
        <v>66</v>
      </c>
      <c r="M1328" s="24">
        <v>15</v>
      </c>
      <c r="N1328" s="24">
        <v>5</v>
      </c>
      <c r="O1328" s="24">
        <v>330</v>
      </c>
      <c r="P1328" s="24">
        <v>10</v>
      </c>
      <c r="Q1328" s="24">
        <v>990</v>
      </c>
      <c r="R1328" s="24">
        <v>660</v>
      </c>
      <c r="S1328" s="24" t="s">
        <v>1629</v>
      </c>
      <c r="T1328" s="24">
        <v>282</v>
      </c>
      <c r="U1328" s="24" t="s">
        <v>28</v>
      </c>
      <c r="V1328" s="28" t="s">
        <v>1661</v>
      </c>
      <c r="W1328" s="24" t="s">
        <v>46</v>
      </c>
      <c r="X1328" s="24" t="s">
        <v>47</v>
      </c>
    </row>
    <row r="1329" spans="1:24" s="1" customFormat="1" x14ac:dyDescent="0.3">
      <c r="A1329" s="24" t="s">
        <v>1267</v>
      </c>
      <c r="B1329" s="24" t="s">
        <v>63</v>
      </c>
      <c r="C1329" s="24" t="s">
        <v>72</v>
      </c>
      <c r="D1329" s="24" t="s">
        <v>49</v>
      </c>
      <c r="E1329" s="24" t="s">
        <v>55</v>
      </c>
      <c r="F1329" s="25">
        <v>44793</v>
      </c>
      <c r="G1329" s="24" t="s">
        <v>1633</v>
      </c>
      <c r="H1329" s="24" t="s">
        <v>1645</v>
      </c>
      <c r="I1329" s="24">
        <v>2022</v>
      </c>
      <c r="J1329" s="24" t="s">
        <v>1644</v>
      </c>
      <c r="K1329" s="24" t="s">
        <v>1634</v>
      </c>
      <c r="L1329" s="24">
        <v>61</v>
      </c>
      <c r="M1329" s="24">
        <v>40</v>
      </c>
      <c r="N1329" s="24">
        <v>7</v>
      </c>
      <c r="O1329" s="24">
        <v>427</v>
      </c>
      <c r="P1329" s="24">
        <v>33</v>
      </c>
      <c r="Q1329" s="24">
        <v>2440</v>
      </c>
      <c r="R1329" s="24">
        <v>2013</v>
      </c>
      <c r="S1329" s="24" t="s">
        <v>1629</v>
      </c>
      <c r="T1329" s="24">
        <v>251</v>
      </c>
      <c r="U1329" s="24" t="s">
        <v>39</v>
      </c>
      <c r="V1329" s="28" t="s">
        <v>1660</v>
      </c>
      <c r="W1329" s="24" t="s">
        <v>68</v>
      </c>
      <c r="X1329" s="24" t="s">
        <v>30</v>
      </c>
    </row>
    <row r="1330" spans="1:24" s="1" customFormat="1" x14ac:dyDescent="0.3">
      <c r="A1330" s="24" t="s">
        <v>1268</v>
      </c>
      <c r="B1330" s="24" t="s">
        <v>24</v>
      </c>
      <c r="C1330" s="24" t="s">
        <v>72</v>
      </c>
      <c r="D1330" s="24" t="s">
        <v>26</v>
      </c>
      <c r="E1330" s="24" t="s">
        <v>45</v>
      </c>
      <c r="F1330" s="25">
        <v>44794</v>
      </c>
      <c r="G1330" s="24" t="s">
        <v>1635</v>
      </c>
      <c r="H1330" s="24" t="s">
        <v>1645</v>
      </c>
      <c r="I1330" s="24">
        <v>2022</v>
      </c>
      <c r="J1330" s="24" t="s">
        <v>1644</v>
      </c>
      <c r="K1330" s="24" t="s">
        <v>1634</v>
      </c>
      <c r="L1330" s="24">
        <v>30</v>
      </c>
      <c r="M1330" s="24">
        <v>5</v>
      </c>
      <c r="N1330" s="24">
        <v>2</v>
      </c>
      <c r="O1330" s="24">
        <v>60</v>
      </c>
      <c r="P1330" s="24">
        <v>3</v>
      </c>
      <c r="Q1330" s="24">
        <v>150</v>
      </c>
      <c r="R1330" s="24">
        <v>90</v>
      </c>
      <c r="S1330" s="24" t="s">
        <v>1629</v>
      </c>
      <c r="T1330" s="24">
        <v>384</v>
      </c>
      <c r="U1330" s="24" t="s">
        <v>28</v>
      </c>
      <c r="V1330" s="28" t="s">
        <v>1661</v>
      </c>
      <c r="W1330" s="24" t="s">
        <v>68</v>
      </c>
      <c r="X1330" s="24" t="s">
        <v>30</v>
      </c>
    </row>
    <row r="1331" spans="1:24" s="1" customFormat="1" x14ac:dyDescent="0.3">
      <c r="A1331" s="24" t="s">
        <v>1269</v>
      </c>
      <c r="B1331" s="24" t="s">
        <v>63</v>
      </c>
      <c r="C1331" s="24" t="s">
        <v>76</v>
      </c>
      <c r="D1331" s="24" t="s">
        <v>49</v>
      </c>
      <c r="E1331" s="24" t="s">
        <v>45</v>
      </c>
      <c r="F1331" s="25">
        <v>44795</v>
      </c>
      <c r="G1331" s="24" t="s">
        <v>1636</v>
      </c>
      <c r="H1331" s="24" t="s">
        <v>1645</v>
      </c>
      <c r="I1331" s="24">
        <v>2022</v>
      </c>
      <c r="J1331" s="24" t="s">
        <v>1644</v>
      </c>
      <c r="K1331" s="24" t="s">
        <v>1628</v>
      </c>
      <c r="L1331" s="24">
        <v>65</v>
      </c>
      <c r="M1331" s="24">
        <v>40</v>
      </c>
      <c r="N1331" s="24">
        <v>7</v>
      </c>
      <c r="O1331" s="24">
        <v>455</v>
      </c>
      <c r="P1331" s="24">
        <v>33</v>
      </c>
      <c r="Q1331" s="24">
        <v>2600</v>
      </c>
      <c r="R1331" s="24">
        <v>2145</v>
      </c>
      <c r="S1331" s="24" t="s">
        <v>1629</v>
      </c>
      <c r="T1331" s="24">
        <v>383</v>
      </c>
      <c r="U1331" s="24" t="s">
        <v>28</v>
      </c>
      <c r="V1331" s="28" t="s">
        <v>1661</v>
      </c>
      <c r="W1331" s="24" t="s">
        <v>29</v>
      </c>
      <c r="X1331" s="24" t="s">
        <v>47</v>
      </c>
    </row>
    <row r="1332" spans="1:24" s="1" customFormat="1" x14ac:dyDescent="0.3">
      <c r="A1332" s="24" t="s">
        <v>1270</v>
      </c>
      <c r="B1332" s="24" t="s">
        <v>42</v>
      </c>
      <c r="C1332" s="24" t="s">
        <v>72</v>
      </c>
      <c r="D1332" s="24" t="s">
        <v>26</v>
      </c>
      <c r="E1332" s="24" t="s">
        <v>50</v>
      </c>
      <c r="F1332" s="25">
        <v>44796</v>
      </c>
      <c r="G1332" s="24" t="s">
        <v>1625</v>
      </c>
      <c r="H1332" s="24" t="s">
        <v>1645</v>
      </c>
      <c r="I1332" s="24">
        <v>2022</v>
      </c>
      <c r="J1332" s="24" t="s">
        <v>1644</v>
      </c>
      <c r="K1332" s="24" t="s">
        <v>1628</v>
      </c>
      <c r="L1332" s="24">
        <v>20</v>
      </c>
      <c r="M1332" s="24">
        <v>5</v>
      </c>
      <c r="N1332" s="24">
        <v>2</v>
      </c>
      <c r="O1332" s="24">
        <v>40</v>
      </c>
      <c r="P1332" s="24">
        <v>3</v>
      </c>
      <c r="Q1332" s="24">
        <v>100</v>
      </c>
      <c r="R1332" s="24">
        <v>60</v>
      </c>
      <c r="S1332" s="24" t="s">
        <v>1629</v>
      </c>
      <c r="T1332" s="24">
        <v>973</v>
      </c>
      <c r="U1332" s="24" t="s">
        <v>28</v>
      </c>
      <c r="V1332" s="28" t="s">
        <v>1661</v>
      </c>
      <c r="W1332" s="24" t="s">
        <v>46</v>
      </c>
      <c r="X1332" s="24" t="s">
        <v>61</v>
      </c>
    </row>
    <row r="1333" spans="1:24" s="1" customFormat="1" x14ac:dyDescent="0.3">
      <c r="A1333" s="24" t="s">
        <v>1271</v>
      </c>
      <c r="B1333" s="24" t="s">
        <v>24</v>
      </c>
      <c r="C1333" s="24" t="s">
        <v>76</v>
      </c>
      <c r="D1333" s="24" t="s">
        <v>34</v>
      </c>
      <c r="E1333" s="24" t="s">
        <v>59</v>
      </c>
      <c r="F1333" s="25">
        <v>44797</v>
      </c>
      <c r="G1333" s="24" t="s">
        <v>1630</v>
      </c>
      <c r="H1333" s="24" t="s">
        <v>1645</v>
      </c>
      <c r="I1333" s="24">
        <v>2022</v>
      </c>
      <c r="J1333" s="24" t="s">
        <v>1644</v>
      </c>
      <c r="K1333" s="24" t="s">
        <v>1628</v>
      </c>
      <c r="L1333" s="24">
        <v>91</v>
      </c>
      <c r="M1333" s="24">
        <v>5</v>
      </c>
      <c r="N1333" s="24">
        <v>3</v>
      </c>
      <c r="O1333" s="24">
        <v>273</v>
      </c>
      <c r="P1333" s="24">
        <v>2</v>
      </c>
      <c r="Q1333" s="24">
        <v>455</v>
      </c>
      <c r="R1333" s="24">
        <v>182</v>
      </c>
      <c r="S1333" s="24" t="s">
        <v>1629</v>
      </c>
      <c r="T1333" s="24">
        <v>888</v>
      </c>
      <c r="U1333" s="24" t="s">
        <v>28</v>
      </c>
      <c r="V1333" s="28" t="s">
        <v>1661</v>
      </c>
      <c r="W1333" s="24" t="s">
        <v>40</v>
      </c>
      <c r="X1333" s="24" t="s">
        <v>30</v>
      </c>
    </row>
    <row r="1334" spans="1:24" s="1" customFormat="1" x14ac:dyDescent="0.3">
      <c r="A1334" s="24" t="s">
        <v>1272</v>
      </c>
      <c r="B1334" s="24" t="s">
        <v>24</v>
      </c>
      <c r="C1334" s="24" t="s">
        <v>76</v>
      </c>
      <c r="D1334" s="24" t="s">
        <v>37</v>
      </c>
      <c r="E1334" s="24" t="s">
        <v>50</v>
      </c>
      <c r="F1334" s="25">
        <v>44798</v>
      </c>
      <c r="G1334" s="24" t="s">
        <v>1631</v>
      </c>
      <c r="H1334" s="24" t="s">
        <v>1645</v>
      </c>
      <c r="I1334" s="24">
        <v>2022</v>
      </c>
      <c r="J1334" s="24" t="s">
        <v>1644</v>
      </c>
      <c r="K1334" s="24" t="s">
        <v>1628</v>
      </c>
      <c r="L1334" s="24">
        <v>61</v>
      </c>
      <c r="M1334" s="24">
        <v>5</v>
      </c>
      <c r="N1334" s="24">
        <v>2</v>
      </c>
      <c r="O1334" s="24">
        <v>122</v>
      </c>
      <c r="P1334" s="24">
        <v>3</v>
      </c>
      <c r="Q1334" s="24">
        <v>305</v>
      </c>
      <c r="R1334" s="24">
        <v>183</v>
      </c>
      <c r="S1334" s="24" t="s">
        <v>1629</v>
      </c>
      <c r="T1334" s="24">
        <v>597</v>
      </c>
      <c r="U1334" s="24" t="s">
        <v>39</v>
      </c>
      <c r="V1334" s="28" t="s">
        <v>1660</v>
      </c>
      <c r="W1334" s="24" t="s">
        <v>29</v>
      </c>
      <c r="X1334" s="24" t="s">
        <v>30</v>
      </c>
    </row>
    <row r="1335" spans="1:24" s="1" customFormat="1" x14ac:dyDescent="0.3">
      <c r="A1335" s="24" t="s">
        <v>955</v>
      </c>
      <c r="B1335" s="24" t="s">
        <v>32</v>
      </c>
      <c r="C1335" s="24" t="s">
        <v>72</v>
      </c>
      <c r="D1335" s="24" t="s">
        <v>58</v>
      </c>
      <c r="E1335" s="24" t="s">
        <v>27</v>
      </c>
      <c r="F1335" s="25">
        <v>44799</v>
      </c>
      <c r="G1335" s="24" t="s">
        <v>1632</v>
      </c>
      <c r="H1335" s="24" t="s">
        <v>1645</v>
      </c>
      <c r="I1335" s="24">
        <v>2022</v>
      </c>
      <c r="J1335" s="24" t="s">
        <v>1644</v>
      </c>
      <c r="K1335" s="24" t="s">
        <v>1628</v>
      </c>
      <c r="L1335" s="24">
        <v>99</v>
      </c>
      <c r="M1335" s="24">
        <v>10</v>
      </c>
      <c r="N1335" s="24">
        <v>4</v>
      </c>
      <c r="O1335" s="24">
        <v>396</v>
      </c>
      <c r="P1335" s="24">
        <v>6</v>
      </c>
      <c r="Q1335" s="24">
        <v>990</v>
      </c>
      <c r="R1335" s="24">
        <v>594</v>
      </c>
      <c r="S1335" s="24" t="s">
        <v>1629</v>
      </c>
      <c r="T1335" s="24">
        <v>193</v>
      </c>
      <c r="U1335" s="24" t="s">
        <v>39</v>
      </c>
      <c r="V1335" s="28" t="s">
        <v>1661</v>
      </c>
      <c r="W1335" s="24" t="s">
        <v>46</v>
      </c>
      <c r="X1335" s="24" t="s">
        <v>30</v>
      </c>
    </row>
    <row r="1336" spans="1:24" s="1" customFormat="1" x14ac:dyDescent="0.3">
      <c r="A1336" s="24" t="s">
        <v>1273</v>
      </c>
      <c r="B1336" s="24" t="s">
        <v>63</v>
      </c>
      <c r="C1336" s="24" t="s">
        <v>54</v>
      </c>
      <c r="D1336" s="24" t="s">
        <v>58</v>
      </c>
      <c r="E1336" s="24" t="s">
        <v>27</v>
      </c>
      <c r="F1336" s="25">
        <v>44800</v>
      </c>
      <c r="G1336" s="24" t="s">
        <v>1633</v>
      </c>
      <c r="H1336" s="24" t="s">
        <v>1645</v>
      </c>
      <c r="I1336" s="24">
        <v>2022</v>
      </c>
      <c r="J1336" s="24" t="s">
        <v>1644</v>
      </c>
      <c r="K1336" s="24" t="s">
        <v>1634</v>
      </c>
      <c r="L1336" s="24">
        <v>43</v>
      </c>
      <c r="M1336" s="24">
        <v>10</v>
      </c>
      <c r="N1336" s="24">
        <v>4</v>
      </c>
      <c r="O1336" s="24">
        <v>172</v>
      </c>
      <c r="P1336" s="24">
        <v>6</v>
      </c>
      <c r="Q1336" s="24">
        <v>430</v>
      </c>
      <c r="R1336" s="24">
        <v>258</v>
      </c>
      <c r="S1336" s="24" t="s">
        <v>1629</v>
      </c>
      <c r="T1336" s="24">
        <v>442</v>
      </c>
      <c r="U1336" s="24" t="s">
        <v>39</v>
      </c>
      <c r="V1336" s="28" t="s">
        <v>1661</v>
      </c>
      <c r="W1336" s="24" t="s">
        <v>46</v>
      </c>
      <c r="X1336" s="24" t="s">
        <v>47</v>
      </c>
    </row>
    <row r="1337" spans="1:24" s="1" customFormat="1" x14ac:dyDescent="0.3">
      <c r="A1337" s="24" t="s">
        <v>882</v>
      </c>
      <c r="B1337" s="24" t="s">
        <v>32</v>
      </c>
      <c r="C1337" s="24" t="s">
        <v>43</v>
      </c>
      <c r="D1337" s="24" t="s">
        <v>34</v>
      </c>
      <c r="E1337" s="24" t="s">
        <v>55</v>
      </c>
      <c r="F1337" s="25">
        <v>44801</v>
      </c>
      <c r="G1337" s="24" t="s">
        <v>1635</v>
      </c>
      <c r="H1337" s="24" t="s">
        <v>1645</v>
      </c>
      <c r="I1337" s="24">
        <v>2022</v>
      </c>
      <c r="J1337" s="24" t="s">
        <v>1644</v>
      </c>
      <c r="K1337" s="24" t="s">
        <v>1634</v>
      </c>
      <c r="L1337" s="24">
        <v>80</v>
      </c>
      <c r="M1337" s="24">
        <v>5</v>
      </c>
      <c r="N1337" s="24">
        <v>3</v>
      </c>
      <c r="O1337" s="24">
        <v>240</v>
      </c>
      <c r="P1337" s="24">
        <v>2</v>
      </c>
      <c r="Q1337" s="24">
        <v>400</v>
      </c>
      <c r="R1337" s="24">
        <v>160</v>
      </c>
      <c r="S1337" s="24" t="s">
        <v>1629</v>
      </c>
      <c r="T1337" s="24">
        <v>27</v>
      </c>
      <c r="U1337" s="24" t="s">
        <v>28</v>
      </c>
      <c r="V1337" s="28" t="s">
        <v>1660</v>
      </c>
      <c r="W1337" s="24" t="s">
        <v>29</v>
      </c>
      <c r="X1337" s="24" t="s">
        <v>61</v>
      </c>
    </row>
    <row r="1338" spans="1:24" s="1" customFormat="1" x14ac:dyDescent="0.3">
      <c r="A1338" s="24" t="s">
        <v>1220</v>
      </c>
      <c r="B1338" s="24" t="s">
        <v>24</v>
      </c>
      <c r="C1338" s="24" t="s">
        <v>76</v>
      </c>
      <c r="D1338" s="24" t="s">
        <v>49</v>
      </c>
      <c r="E1338" s="24" t="s">
        <v>38</v>
      </c>
      <c r="F1338" s="25">
        <v>44802</v>
      </c>
      <c r="G1338" s="24" t="s">
        <v>1636</v>
      </c>
      <c r="H1338" s="24" t="s">
        <v>1645</v>
      </c>
      <c r="I1338" s="24">
        <v>2022</v>
      </c>
      <c r="J1338" s="24" t="s">
        <v>1644</v>
      </c>
      <c r="K1338" s="24" t="s">
        <v>1628</v>
      </c>
      <c r="L1338" s="24">
        <v>60</v>
      </c>
      <c r="M1338" s="24">
        <v>40</v>
      </c>
      <c r="N1338" s="24">
        <v>7</v>
      </c>
      <c r="O1338" s="24">
        <v>420</v>
      </c>
      <c r="P1338" s="24">
        <v>33</v>
      </c>
      <c r="Q1338" s="24">
        <v>2400</v>
      </c>
      <c r="R1338" s="24">
        <v>1980</v>
      </c>
      <c r="S1338" s="24" t="s">
        <v>1629</v>
      </c>
      <c r="T1338" s="24">
        <v>678</v>
      </c>
      <c r="U1338" s="24" t="s">
        <v>39</v>
      </c>
      <c r="V1338" s="28" t="s">
        <v>1660</v>
      </c>
      <c r="W1338" s="24" t="s">
        <v>40</v>
      </c>
      <c r="X1338" s="24" t="s">
        <v>30</v>
      </c>
    </row>
    <row r="1339" spans="1:24" s="1" customFormat="1" x14ac:dyDescent="0.3">
      <c r="A1339" s="24" t="s">
        <v>1274</v>
      </c>
      <c r="B1339" s="24" t="s">
        <v>42</v>
      </c>
      <c r="C1339" s="24" t="s">
        <v>72</v>
      </c>
      <c r="D1339" s="24" t="s">
        <v>49</v>
      </c>
      <c r="E1339" s="24" t="s">
        <v>50</v>
      </c>
      <c r="F1339" s="25">
        <v>44803</v>
      </c>
      <c r="G1339" s="24" t="s">
        <v>1625</v>
      </c>
      <c r="H1339" s="24" t="s">
        <v>1645</v>
      </c>
      <c r="I1339" s="24">
        <v>2022</v>
      </c>
      <c r="J1339" s="24" t="s">
        <v>1644</v>
      </c>
      <c r="K1339" s="24" t="s">
        <v>1628</v>
      </c>
      <c r="L1339" s="24">
        <v>37</v>
      </c>
      <c r="M1339" s="24">
        <v>40</v>
      </c>
      <c r="N1339" s="24">
        <v>7</v>
      </c>
      <c r="O1339" s="24">
        <v>259</v>
      </c>
      <c r="P1339" s="24">
        <v>33</v>
      </c>
      <c r="Q1339" s="24">
        <v>1480</v>
      </c>
      <c r="R1339" s="24">
        <v>1221</v>
      </c>
      <c r="S1339" s="24" t="s">
        <v>1629</v>
      </c>
      <c r="T1339" s="24">
        <v>155</v>
      </c>
      <c r="U1339" s="24" t="s">
        <v>28</v>
      </c>
      <c r="V1339" s="28" t="s">
        <v>1660</v>
      </c>
      <c r="W1339" s="24" t="s">
        <v>40</v>
      </c>
      <c r="X1339" s="24" t="s">
        <v>30</v>
      </c>
    </row>
    <row r="1340" spans="1:24" s="1" customFormat="1" x14ac:dyDescent="0.3">
      <c r="A1340" s="24" t="s">
        <v>1275</v>
      </c>
      <c r="B1340" s="24" t="s">
        <v>63</v>
      </c>
      <c r="C1340" s="24" t="s">
        <v>43</v>
      </c>
      <c r="D1340" s="24" t="s">
        <v>37</v>
      </c>
      <c r="E1340" s="24" t="s">
        <v>55</v>
      </c>
      <c r="F1340" s="25">
        <v>44804</v>
      </c>
      <c r="G1340" s="24" t="s">
        <v>1630</v>
      </c>
      <c r="H1340" s="24" t="s">
        <v>1645</v>
      </c>
      <c r="I1340" s="24">
        <v>2022</v>
      </c>
      <c r="J1340" s="24" t="s">
        <v>1644</v>
      </c>
      <c r="K1340" s="24" t="s">
        <v>1628</v>
      </c>
      <c r="L1340" s="24">
        <v>35</v>
      </c>
      <c r="M1340" s="24">
        <v>5</v>
      </c>
      <c r="N1340" s="24">
        <v>2</v>
      </c>
      <c r="O1340" s="24">
        <v>70</v>
      </c>
      <c r="P1340" s="24">
        <v>3</v>
      </c>
      <c r="Q1340" s="24">
        <v>175</v>
      </c>
      <c r="R1340" s="24">
        <v>105</v>
      </c>
      <c r="S1340" s="24" t="s">
        <v>1629</v>
      </c>
      <c r="T1340" s="24">
        <v>529</v>
      </c>
      <c r="U1340" s="24" t="s">
        <v>28</v>
      </c>
      <c r="V1340" s="28" t="s">
        <v>1661</v>
      </c>
      <c r="W1340" s="24" t="s">
        <v>68</v>
      </c>
      <c r="X1340" s="24" t="s">
        <v>47</v>
      </c>
    </row>
    <row r="1341" spans="1:24" s="1" customFormat="1" x14ac:dyDescent="0.3">
      <c r="A1341" s="24" t="s">
        <v>239</v>
      </c>
      <c r="B1341" s="24" t="s">
        <v>63</v>
      </c>
      <c r="C1341" s="24" t="s">
        <v>72</v>
      </c>
      <c r="D1341" s="24" t="s">
        <v>37</v>
      </c>
      <c r="E1341" s="24" t="s">
        <v>27</v>
      </c>
      <c r="F1341" s="25">
        <v>44805</v>
      </c>
      <c r="G1341" s="24" t="s">
        <v>1631</v>
      </c>
      <c r="H1341" s="24" t="s">
        <v>1646</v>
      </c>
      <c r="I1341" s="24">
        <v>2022</v>
      </c>
      <c r="J1341" s="24" t="s">
        <v>1644</v>
      </c>
      <c r="K1341" s="24" t="s">
        <v>1628</v>
      </c>
      <c r="L1341" s="24">
        <v>41</v>
      </c>
      <c r="M1341" s="24">
        <v>5</v>
      </c>
      <c r="N1341" s="24">
        <v>2</v>
      </c>
      <c r="O1341" s="24">
        <v>82</v>
      </c>
      <c r="P1341" s="24">
        <v>3</v>
      </c>
      <c r="Q1341" s="24">
        <v>205</v>
      </c>
      <c r="R1341" s="24">
        <v>123</v>
      </c>
      <c r="S1341" s="24" t="s">
        <v>1629</v>
      </c>
      <c r="T1341" s="24">
        <v>582</v>
      </c>
      <c r="U1341" s="24" t="s">
        <v>39</v>
      </c>
      <c r="V1341" s="28" t="s">
        <v>1661</v>
      </c>
      <c r="W1341" s="24" t="s">
        <v>68</v>
      </c>
      <c r="X1341" s="24" t="s">
        <v>30</v>
      </c>
    </row>
    <row r="1342" spans="1:24" s="1" customFormat="1" x14ac:dyDescent="0.3">
      <c r="A1342" s="24" t="s">
        <v>1276</v>
      </c>
      <c r="B1342" s="24" t="s">
        <v>42</v>
      </c>
      <c r="C1342" s="24" t="s">
        <v>33</v>
      </c>
      <c r="D1342" s="24" t="s">
        <v>26</v>
      </c>
      <c r="E1342" s="24" t="s">
        <v>38</v>
      </c>
      <c r="F1342" s="25">
        <v>44806</v>
      </c>
      <c r="G1342" s="24" t="s">
        <v>1632</v>
      </c>
      <c r="H1342" s="24" t="s">
        <v>1646</v>
      </c>
      <c r="I1342" s="24">
        <v>2022</v>
      </c>
      <c r="J1342" s="24" t="s">
        <v>1644</v>
      </c>
      <c r="K1342" s="24" t="s">
        <v>1628</v>
      </c>
      <c r="L1342" s="24">
        <v>11</v>
      </c>
      <c r="M1342" s="24">
        <v>5</v>
      </c>
      <c r="N1342" s="24">
        <v>2</v>
      </c>
      <c r="O1342" s="24">
        <v>22</v>
      </c>
      <c r="P1342" s="24">
        <v>3</v>
      </c>
      <c r="Q1342" s="24">
        <v>55</v>
      </c>
      <c r="R1342" s="24">
        <v>33</v>
      </c>
      <c r="S1342" s="24" t="s">
        <v>1629</v>
      </c>
      <c r="T1342" s="24">
        <v>667</v>
      </c>
      <c r="U1342" s="24" t="s">
        <v>39</v>
      </c>
      <c r="V1342" s="28" t="s">
        <v>1660</v>
      </c>
      <c r="W1342" s="24" t="s">
        <v>40</v>
      </c>
      <c r="X1342" s="24" t="s">
        <v>30</v>
      </c>
    </row>
    <row r="1343" spans="1:24" s="1" customFormat="1" x14ac:dyDescent="0.3">
      <c r="A1343" s="24" t="s">
        <v>1277</v>
      </c>
      <c r="B1343" s="24" t="s">
        <v>32</v>
      </c>
      <c r="C1343" s="24" t="s">
        <v>76</v>
      </c>
      <c r="D1343" s="24" t="s">
        <v>26</v>
      </c>
      <c r="E1343" s="24" t="s">
        <v>59</v>
      </c>
      <c r="F1343" s="25">
        <v>44807</v>
      </c>
      <c r="G1343" s="24" t="s">
        <v>1633</v>
      </c>
      <c r="H1343" s="24" t="s">
        <v>1646</v>
      </c>
      <c r="I1343" s="24">
        <v>2022</v>
      </c>
      <c r="J1343" s="24" t="s">
        <v>1644</v>
      </c>
      <c r="K1343" s="24" t="s">
        <v>1634</v>
      </c>
      <c r="L1343" s="24">
        <v>37</v>
      </c>
      <c r="M1343" s="24">
        <v>5</v>
      </c>
      <c r="N1343" s="24">
        <v>2</v>
      </c>
      <c r="O1343" s="24">
        <v>74</v>
      </c>
      <c r="P1343" s="24">
        <v>3</v>
      </c>
      <c r="Q1343" s="24">
        <v>185</v>
      </c>
      <c r="R1343" s="24">
        <v>111</v>
      </c>
      <c r="S1343" s="24" t="s">
        <v>1629</v>
      </c>
      <c r="T1343" s="24">
        <v>758</v>
      </c>
      <c r="U1343" s="24" t="s">
        <v>28</v>
      </c>
      <c r="V1343" s="28" t="s">
        <v>1661</v>
      </c>
      <c r="W1343" s="24" t="s">
        <v>40</v>
      </c>
      <c r="X1343" s="24" t="s">
        <v>30</v>
      </c>
    </row>
    <row r="1344" spans="1:24" s="1" customFormat="1" x14ac:dyDescent="0.3">
      <c r="A1344" s="24" t="s">
        <v>1229</v>
      </c>
      <c r="B1344" s="24" t="s">
        <v>63</v>
      </c>
      <c r="C1344" s="24" t="s">
        <v>76</v>
      </c>
      <c r="D1344" s="24" t="s">
        <v>44</v>
      </c>
      <c r="E1344" s="24" t="s">
        <v>45</v>
      </c>
      <c r="F1344" s="25">
        <v>44808</v>
      </c>
      <c r="G1344" s="24" t="s">
        <v>1635</v>
      </c>
      <c r="H1344" s="24" t="s">
        <v>1646</v>
      </c>
      <c r="I1344" s="24">
        <v>2022</v>
      </c>
      <c r="J1344" s="24" t="s">
        <v>1644</v>
      </c>
      <c r="K1344" s="24" t="s">
        <v>1634</v>
      </c>
      <c r="L1344" s="24">
        <v>11</v>
      </c>
      <c r="M1344" s="24">
        <v>15</v>
      </c>
      <c r="N1344" s="24">
        <v>5</v>
      </c>
      <c r="O1344" s="24">
        <v>55</v>
      </c>
      <c r="P1344" s="24">
        <v>10</v>
      </c>
      <c r="Q1344" s="24">
        <v>165</v>
      </c>
      <c r="R1344" s="24">
        <v>110</v>
      </c>
      <c r="S1344" s="24" t="s">
        <v>1629</v>
      </c>
      <c r="T1344" s="24">
        <v>234</v>
      </c>
      <c r="U1344" s="24" t="s">
        <v>39</v>
      </c>
      <c r="V1344" s="28" t="s">
        <v>1660</v>
      </c>
      <c r="W1344" s="24" t="s">
        <v>46</v>
      </c>
      <c r="X1344" s="24" t="s">
        <v>30</v>
      </c>
    </row>
    <row r="1345" spans="1:24" s="1" customFormat="1" x14ac:dyDescent="0.3">
      <c r="A1345" s="24" t="s">
        <v>1278</v>
      </c>
      <c r="B1345" s="24" t="s">
        <v>32</v>
      </c>
      <c r="C1345" s="24" t="s">
        <v>52</v>
      </c>
      <c r="D1345" s="24" t="s">
        <v>66</v>
      </c>
      <c r="E1345" s="24" t="s">
        <v>38</v>
      </c>
      <c r="F1345" s="25">
        <v>44809</v>
      </c>
      <c r="G1345" s="24" t="s">
        <v>1636</v>
      </c>
      <c r="H1345" s="24" t="s">
        <v>1646</v>
      </c>
      <c r="I1345" s="24">
        <v>2022</v>
      </c>
      <c r="J1345" s="24" t="s">
        <v>1644</v>
      </c>
      <c r="K1345" s="24" t="s">
        <v>1628</v>
      </c>
      <c r="L1345" s="24">
        <v>25</v>
      </c>
      <c r="M1345" s="24">
        <v>25</v>
      </c>
      <c r="N1345" s="24">
        <v>10</v>
      </c>
      <c r="O1345" s="24">
        <v>250</v>
      </c>
      <c r="P1345" s="24">
        <v>15</v>
      </c>
      <c r="Q1345" s="24">
        <v>625</v>
      </c>
      <c r="R1345" s="24">
        <v>375</v>
      </c>
      <c r="S1345" s="24" t="s">
        <v>1629</v>
      </c>
      <c r="T1345" s="24">
        <v>95</v>
      </c>
      <c r="U1345" s="24" t="s">
        <v>28</v>
      </c>
      <c r="V1345" s="28" t="s">
        <v>1661</v>
      </c>
      <c r="W1345" s="24" t="s">
        <v>46</v>
      </c>
      <c r="X1345" s="24" t="s">
        <v>47</v>
      </c>
    </row>
    <row r="1346" spans="1:24" s="1" customFormat="1" x14ac:dyDescent="0.3">
      <c r="A1346" s="24" t="s">
        <v>1279</v>
      </c>
      <c r="B1346" s="24" t="s">
        <v>32</v>
      </c>
      <c r="C1346" s="24" t="s">
        <v>76</v>
      </c>
      <c r="D1346" s="24" t="s">
        <v>49</v>
      </c>
      <c r="E1346" s="24" t="s">
        <v>38</v>
      </c>
      <c r="F1346" s="25">
        <v>44810</v>
      </c>
      <c r="G1346" s="24" t="s">
        <v>1625</v>
      </c>
      <c r="H1346" s="24" t="s">
        <v>1646</v>
      </c>
      <c r="I1346" s="24">
        <v>2022</v>
      </c>
      <c r="J1346" s="24" t="s">
        <v>1644</v>
      </c>
      <c r="K1346" s="24" t="s">
        <v>1628</v>
      </c>
      <c r="L1346" s="24">
        <v>19</v>
      </c>
      <c r="M1346" s="24">
        <v>40</v>
      </c>
      <c r="N1346" s="24">
        <v>7</v>
      </c>
      <c r="O1346" s="24">
        <v>133</v>
      </c>
      <c r="P1346" s="24">
        <v>33</v>
      </c>
      <c r="Q1346" s="24">
        <v>760</v>
      </c>
      <c r="R1346" s="24">
        <v>627</v>
      </c>
      <c r="S1346" s="24" t="s">
        <v>1629</v>
      </c>
      <c r="T1346" s="24">
        <v>485</v>
      </c>
      <c r="U1346" s="24" t="s">
        <v>39</v>
      </c>
      <c r="V1346" s="28" t="s">
        <v>1660</v>
      </c>
      <c r="W1346" s="24" t="s">
        <v>29</v>
      </c>
      <c r="X1346" s="24" t="s">
        <v>61</v>
      </c>
    </row>
    <row r="1347" spans="1:24" s="1" customFormat="1" x14ac:dyDescent="0.3">
      <c r="A1347" s="24" t="s">
        <v>1253</v>
      </c>
      <c r="B1347" s="24" t="s">
        <v>63</v>
      </c>
      <c r="C1347" s="24" t="s">
        <v>43</v>
      </c>
      <c r="D1347" s="24" t="s">
        <v>37</v>
      </c>
      <c r="E1347" s="24" t="s">
        <v>50</v>
      </c>
      <c r="F1347" s="25">
        <v>44811</v>
      </c>
      <c r="G1347" s="24" t="s">
        <v>1630</v>
      </c>
      <c r="H1347" s="24" t="s">
        <v>1646</v>
      </c>
      <c r="I1347" s="24">
        <v>2022</v>
      </c>
      <c r="J1347" s="24" t="s">
        <v>1644</v>
      </c>
      <c r="K1347" s="24" t="s">
        <v>1628</v>
      </c>
      <c r="L1347" s="24">
        <v>78</v>
      </c>
      <c r="M1347" s="24">
        <v>5</v>
      </c>
      <c r="N1347" s="24">
        <v>2</v>
      </c>
      <c r="O1347" s="24">
        <v>156</v>
      </c>
      <c r="P1347" s="24">
        <v>3</v>
      </c>
      <c r="Q1347" s="24">
        <v>390</v>
      </c>
      <c r="R1347" s="24">
        <v>234</v>
      </c>
      <c r="S1347" s="24" t="s">
        <v>1629</v>
      </c>
      <c r="T1347" s="24">
        <v>243</v>
      </c>
      <c r="U1347" s="24" t="s">
        <v>39</v>
      </c>
      <c r="V1347" s="28" t="s">
        <v>1661</v>
      </c>
      <c r="W1347" s="24" t="s">
        <v>29</v>
      </c>
      <c r="X1347" s="24" t="s">
        <v>30</v>
      </c>
    </row>
    <row r="1348" spans="1:24" s="1" customFormat="1" x14ac:dyDescent="0.3">
      <c r="A1348" s="24" t="s">
        <v>1280</v>
      </c>
      <c r="B1348" s="24" t="s">
        <v>42</v>
      </c>
      <c r="C1348" s="24" t="s">
        <v>76</v>
      </c>
      <c r="D1348" s="24" t="s">
        <v>34</v>
      </c>
      <c r="E1348" s="24" t="s">
        <v>50</v>
      </c>
      <c r="F1348" s="25">
        <v>44812</v>
      </c>
      <c r="G1348" s="24" t="s">
        <v>1631</v>
      </c>
      <c r="H1348" s="24" t="s">
        <v>1646</v>
      </c>
      <c r="I1348" s="24">
        <v>2022</v>
      </c>
      <c r="J1348" s="24" t="s">
        <v>1644</v>
      </c>
      <c r="K1348" s="24" t="s">
        <v>1628</v>
      </c>
      <c r="L1348" s="24">
        <v>44</v>
      </c>
      <c r="M1348" s="24">
        <v>5</v>
      </c>
      <c r="N1348" s="24">
        <v>3</v>
      </c>
      <c r="O1348" s="24">
        <v>132</v>
      </c>
      <c r="P1348" s="24">
        <v>2</v>
      </c>
      <c r="Q1348" s="24">
        <v>220</v>
      </c>
      <c r="R1348" s="24">
        <v>88</v>
      </c>
      <c r="S1348" s="24" t="s">
        <v>1629</v>
      </c>
      <c r="T1348" s="24">
        <v>711</v>
      </c>
      <c r="U1348" s="24" t="s">
        <v>28</v>
      </c>
      <c r="V1348" s="28" t="s">
        <v>1660</v>
      </c>
      <c r="W1348" s="24" t="s">
        <v>29</v>
      </c>
      <c r="X1348" s="24" t="s">
        <v>30</v>
      </c>
    </row>
    <row r="1349" spans="1:24" s="1" customFormat="1" x14ac:dyDescent="0.3">
      <c r="A1349" s="24" t="s">
        <v>1209</v>
      </c>
      <c r="B1349" s="24" t="s">
        <v>24</v>
      </c>
      <c r="C1349" s="24" t="s">
        <v>76</v>
      </c>
      <c r="D1349" s="24" t="s">
        <v>37</v>
      </c>
      <c r="E1349" s="24" t="s">
        <v>27</v>
      </c>
      <c r="F1349" s="25">
        <v>44813</v>
      </c>
      <c r="G1349" s="24" t="s">
        <v>1632</v>
      </c>
      <c r="H1349" s="24" t="s">
        <v>1646</v>
      </c>
      <c r="I1349" s="24">
        <v>2022</v>
      </c>
      <c r="J1349" s="24" t="s">
        <v>1644</v>
      </c>
      <c r="K1349" s="24" t="s">
        <v>1628</v>
      </c>
      <c r="L1349" s="24">
        <v>67</v>
      </c>
      <c r="M1349" s="24">
        <v>5</v>
      </c>
      <c r="N1349" s="24">
        <v>2</v>
      </c>
      <c r="O1349" s="24">
        <v>134</v>
      </c>
      <c r="P1349" s="24">
        <v>3</v>
      </c>
      <c r="Q1349" s="24">
        <v>335</v>
      </c>
      <c r="R1349" s="24">
        <v>201</v>
      </c>
      <c r="S1349" s="24" t="s">
        <v>1629</v>
      </c>
      <c r="T1349" s="24">
        <v>504</v>
      </c>
      <c r="U1349" s="24" t="s">
        <v>28</v>
      </c>
      <c r="V1349" s="28" t="s">
        <v>1660</v>
      </c>
      <c r="W1349" s="24" t="s">
        <v>46</v>
      </c>
      <c r="X1349" s="24" t="s">
        <v>30</v>
      </c>
    </row>
    <row r="1350" spans="1:24" s="1" customFormat="1" x14ac:dyDescent="0.3">
      <c r="A1350" s="24" t="s">
        <v>1281</v>
      </c>
      <c r="B1350" s="24" t="s">
        <v>63</v>
      </c>
      <c r="C1350" s="24" t="s">
        <v>52</v>
      </c>
      <c r="D1350" s="24" t="s">
        <v>66</v>
      </c>
      <c r="E1350" s="24" t="s">
        <v>45</v>
      </c>
      <c r="F1350" s="25">
        <v>44814</v>
      </c>
      <c r="G1350" s="24" t="s">
        <v>1633</v>
      </c>
      <c r="H1350" s="24" t="s">
        <v>1646</v>
      </c>
      <c r="I1350" s="24">
        <v>2022</v>
      </c>
      <c r="J1350" s="24" t="s">
        <v>1644</v>
      </c>
      <c r="K1350" s="24" t="s">
        <v>1634</v>
      </c>
      <c r="L1350" s="24">
        <v>11</v>
      </c>
      <c r="M1350" s="24">
        <v>25</v>
      </c>
      <c r="N1350" s="24">
        <v>10</v>
      </c>
      <c r="O1350" s="24">
        <v>110</v>
      </c>
      <c r="P1350" s="24">
        <v>15</v>
      </c>
      <c r="Q1350" s="24">
        <v>275</v>
      </c>
      <c r="R1350" s="24">
        <v>165</v>
      </c>
      <c r="S1350" s="24" t="s">
        <v>1629</v>
      </c>
      <c r="T1350" s="24">
        <v>180</v>
      </c>
      <c r="U1350" s="24" t="s">
        <v>39</v>
      </c>
      <c r="V1350" s="28" t="s">
        <v>1661</v>
      </c>
      <c r="W1350" s="24" t="s">
        <v>40</v>
      </c>
      <c r="X1350" s="24" t="s">
        <v>61</v>
      </c>
    </row>
    <row r="1351" spans="1:24" s="1" customFormat="1" x14ac:dyDescent="0.3">
      <c r="A1351" s="24" t="s">
        <v>1282</v>
      </c>
      <c r="B1351" s="24" t="s">
        <v>42</v>
      </c>
      <c r="C1351" s="24" t="s">
        <v>25</v>
      </c>
      <c r="D1351" s="24" t="s">
        <v>58</v>
      </c>
      <c r="E1351" s="24" t="s">
        <v>50</v>
      </c>
      <c r="F1351" s="25">
        <v>44815</v>
      </c>
      <c r="G1351" s="24" t="s">
        <v>1635</v>
      </c>
      <c r="H1351" s="24" t="s">
        <v>1646</v>
      </c>
      <c r="I1351" s="24">
        <v>2022</v>
      </c>
      <c r="J1351" s="24" t="s">
        <v>1644</v>
      </c>
      <c r="K1351" s="24" t="s">
        <v>1634</v>
      </c>
      <c r="L1351" s="24">
        <v>19</v>
      </c>
      <c r="M1351" s="24">
        <v>10</v>
      </c>
      <c r="N1351" s="24">
        <v>4</v>
      </c>
      <c r="O1351" s="24">
        <v>76</v>
      </c>
      <c r="P1351" s="24">
        <v>6</v>
      </c>
      <c r="Q1351" s="24">
        <v>190</v>
      </c>
      <c r="R1351" s="24">
        <v>114</v>
      </c>
      <c r="S1351" s="24" t="s">
        <v>1629</v>
      </c>
      <c r="T1351" s="24">
        <v>681</v>
      </c>
      <c r="U1351" s="24" t="s">
        <v>28</v>
      </c>
      <c r="V1351" s="28" t="s">
        <v>1660</v>
      </c>
      <c r="W1351" s="24" t="s">
        <v>29</v>
      </c>
      <c r="X1351" s="24" t="s">
        <v>30</v>
      </c>
    </row>
    <row r="1352" spans="1:24" s="1" customFormat="1" x14ac:dyDescent="0.3">
      <c r="A1352" s="24" t="s">
        <v>1283</v>
      </c>
      <c r="B1352" s="24" t="s">
        <v>63</v>
      </c>
      <c r="C1352" s="24" t="s">
        <v>52</v>
      </c>
      <c r="D1352" s="24" t="s">
        <v>34</v>
      </c>
      <c r="E1352" s="24" t="s">
        <v>50</v>
      </c>
      <c r="F1352" s="25">
        <v>44816</v>
      </c>
      <c r="G1352" s="24" t="s">
        <v>1636</v>
      </c>
      <c r="H1352" s="24" t="s">
        <v>1646</v>
      </c>
      <c r="I1352" s="24">
        <v>2022</v>
      </c>
      <c r="J1352" s="24" t="s">
        <v>1644</v>
      </c>
      <c r="K1352" s="24" t="s">
        <v>1628</v>
      </c>
      <c r="L1352" s="24">
        <v>65</v>
      </c>
      <c r="M1352" s="24">
        <v>5</v>
      </c>
      <c r="N1352" s="24">
        <v>3</v>
      </c>
      <c r="O1352" s="24">
        <v>195</v>
      </c>
      <c r="P1352" s="24">
        <v>2</v>
      </c>
      <c r="Q1352" s="24">
        <v>325</v>
      </c>
      <c r="R1352" s="24">
        <v>130</v>
      </c>
      <c r="S1352" s="24" t="s">
        <v>1629</v>
      </c>
      <c r="T1352" s="24">
        <v>179</v>
      </c>
      <c r="U1352" s="24" t="s">
        <v>39</v>
      </c>
      <c r="V1352" s="28" t="s">
        <v>1661</v>
      </c>
      <c r="W1352" s="24" t="s">
        <v>40</v>
      </c>
      <c r="X1352" s="24" t="s">
        <v>47</v>
      </c>
    </row>
    <row r="1353" spans="1:24" s="1" customFormat="1" x14ac:dyDescent="0.3">
      <c r="A1353" s="24" t="s">
        <v>1284</v>
      </c>
      <c r="B1353" s="24" t="s">
        <v>42</v>
      </c>
      <c r="C1353" s="24" t="s">
        <v>70</v>
      </c>
      <c r="D1353" s="24" t="s">
        <v>58</v>
      </c>
      <c r="E1353" s="24" t="s">
        <v>59</v>
      </c>
      <c r="F1353" s="25">
        <v>44817</v>
      </c>
      <c r="G1353" s="24" t="s">
        <v>1625</v>
      </c>
      <c r="H1353" s="24" t="s">
        <v>1646</v>
      </c>
      <c r="I1353" s="24">
        <v>2022</v>
      </c>
      <c r="J1353" s="24" t="s">
        <v>1644</v>
      </c>
      <c r="K1353" s="24" t="s">
        <v>1628</v>
      </c>
      <c r="L1353" s="24">
        <v>55</v>
      </c>
      <c r="M1353" s="24">
        <v>10</v>
      </c>
      <c r="N1353" s="24">
        <v>4</v>
      </c>
      <c r="O1353" s="24">
        <v>220</v>
      </c>
      <c r="P1353" s="24">
        <v>6</v>
      </c>
      <c r="Q1353" s="24">
        <v>550</v>
      </c>
      <c r="R1353" s="24">
        <v>330</v>
      </c>
      <c r="S1353" s="24" t="s">
        <v>1629</v>
      </c>
      <c r="T1353" s="24">
        <v>476</v>
      </c>
      <c r="U1353" s="24" t="s">
        <v>39</v>
      </c>
      <c r="V1353" s="28" t="s">
        <v>1660</v>
      </c>
      <c r="W1353" s="24" t="s">
        <v>68</v>
      </c>
      <c r="X1353" s="24" t="s">
        <v>30</v>
      </c>
    </row>
    <row r="1354" spans="1:24" s="1" customFormat="1" x14ac:dyDescent="0.3">
      <c r="A1354" s="24" t="s">
        <v>1285</v>
      </c>
      <c r="B1354" s="24" t="s">
        <v>63</v>
      </c>
      <c r="C1354" s="24" t="s">
        <v>76</v>
      </c>
      <c r="D1354" s="24" t="s">
        <v>49</v>
      </c>
      <c r="E1354" s="24" t="s">
        <v>59</v>
      </c>
      <c r="F1354" s="25">
        <v>44818</v>
      </c>
      <c r="G1354" s="24" t="s">
        <v>1630</v>
      </c>
      <c r="H1354" s="24" t="s">
        <v>1646</v>
      </c>
      <c r="I1354" s="24">
        <v>2022</v>
      </c>
      <c r="J1354" s="24" t="s">
        <v>1644</v>
      </c>
      <c r="K1354" s="24" t="s">
        <v>1628</v>
      </c>
      <c r="L1354" s="24">
        <v>83</v>
      </c>
      <c r="M1354" s="24">
        <v>40</v>
      </c>
      <c r="N1354" s="24">
        <v>7</v>
      </c>
      <c r="O1354" s="24">
        <v>581</v>
      </c>
      <c r="P1354" s="24">
        <v>33</v>
      </c>
      <c r="Q1354" s="24">
        <v>3320</v>
      </c>
      <c r="R1354" s="24">
        <v>2739</v>
      </c>
      <c r="S1354" s="24" t="s">
        <v>1629</v>
      </c>
      <c r="T1354" s="24">
        <v>200</v>
      </c>
      <c r="U1354" s="24" t="s">
        <v>39</v>
      </c>
      <c r="V1354" s="28" t="s">
        <v>1660</v>
      </c>
      <c r="W1354" s="24" t="s">
        <v>40</v>
      </c>
      <c r="X1354" s="24" t="s">
        <v>61</v>
      </c>
    </row>
    <row r="1355" spans="1:24" s="1" customFormat="1" x14ac:dyDescent="0.3">
      <c r="A1355" s="24" t="s">
        <v>1286</v>
      </c>
      <c r="B1355" s="24" t="s">
        <v>63</v>
      </c>
      <c r="C1355" s="24" t="s">
        <v>43</v>
      </c>
      <c r="D1355" s="24" t="s">
        <v>66</v>
      </c>
      <c r="E1355" s="24" t="s">
        <v>38</v>
      </c>
      <c r="F1355" s="25">
        <v>44819</v>
      </c>
      <c r="G1355" s="24" t="s">
        <v>1631</v>
      </c>
      <c r="H1355" s="24" t="s">
        <v>1646</v>
      </c>
      <c r="I1355" s="24">
        <v>2022</v>
      </c>
      <c r="J1355" s="24" t="s">
        <v>1644</v>
      </c>
      <c r="K1355" s="24" t="s">
        <v>1628</v>
      </c>
      <c r="L1355" s="24">
        <v>76</v>
      </c>
      <c r="M1355" s="24">
        <v>25</v>
      </c>
      <c r="N1355" s="24">
        <v>10</v>
      </c>
      <c r="O1355" s="24">
        <v>760</v>
      </c>
      <c r="P1355" s="24">
        <v>15</v>
      </c>
      <c r="Q1355" s="24">
        <v>1900</v>
      </c>
      <c r="R1355" s="24">
        <v>1140</v>
      </c>
      <c r="S1355" s="24" t="s">
        <v>1629</v>
      </c>
      <c r="T1355" s="24">
        <v>739</v>
      </c>
      <c r="U1355" s="24" t="s">
        <v>39</v>
      </c>
      <c r="V1355" s="28" t="s">
        <v>1661</v>
      </c>
      <c r="W1355" s="24" t="s">
        <v>40</v>
      </c>
      <c r="X1355" s="24" t="s">
        <v>61</v>
      </c>
    </row>
    <row r="1356" spans="1:24" s="1" customFormat="1" x14ac:dyDescent="0.3">
      <c r="A1356" s="24" t="s">
        <v>1287</v>
      </c>
      <c r="B1356" s="24" t="s">
        <v>24</v>
      </c>
      <c r="C1356" s="24" t="s">
        <v>43</v>
      </c>
      <c r="D1356" s="24" t="s">
        <v>37</v>
      </c>
      <c r="E1356" s="24" t="s">
        <v>59</v>
      </c>
      <c r="F1356" s="25">
        <v>44820</v>
      </c>
      <c r="G1356" s="24" t="s">
        <v>1632</v>
      </c>
      <c r="H1356" s="24" t="s">
        <v>1646</v>
      </c>
      <c r="I1356" s="24">
        <v>2022</v>
      </c>
      <c r="J1356" s="24" t="s">
        <v>1644</v>
      </c>
      <c r="K1356" s="24" t="s">
        <v>1628</v>
      </c>
      <c r="L1356" s="24">
        <v>43</v>
      </c>
      <c r="M1356" s="24">
        <v>5</v>
      </c>
      <c r="N1356" s="24">
        <v>2</v>
      </c>
      <c r="O1356" s="24">
        <v>86</v>
      </c>
      <c r="P1356" s="24">
        <v>3</v>
      </c>
      <c r="Q1356" s="24">
        <v>215</v>
      </c>
      <c r="R1356" s="24">
        <v>129</v>
      </c>
      <c r="S1356" s="24" t="s">
        <v>1629</v>
      </c>
      <c r="T1356" s="24">
        <v>398</v>
      </c>
      <c r="U1356" s="24" t="s">
        <v>39</v>
      </c>
      <c r="V1356" s="28" t="s">
        <v>1661</v>
      </c>
      <c r="W1356" s="24" t="s">
        <v>68</v>
      </c>
      <c r="X1356" s="24" t="s">
        <v>30</v>
      </c>
    </row>
    <row r="1357" spans="1:24" s="1" customFormat="1" x14ac:dyDescent="0.3">
      <c r="A1357" s="24" t="s">
        <v>1288</v>
      </c>
      <c r="B1357" s="24" t="s">
        <v>32</v>
      </c>
      <c r="C1357" s="24" t="s">
        <v>72</v>
      </c>
      <c r="D1357" s="24" t="s">
        <v>34</v>
      </c>
      <c r="E1357" s="24" t="s">
        <v>38</v>
      </c>
      <c r="F1357" s="25">
        <v>44821</v>
      </c>
      <c r="G1357" s="24" t="s">
        <v>1633</v>
      </c>
      <c r="H1357" s="24" t="s">
        <v>1646</v>
      </c>
      <c r="I1357" s="24">
        <v>2022</v>
      </c>
      <c r="J1357" s="24" t="s">
        <v>1644</v>
      </c>
      <c r="K1357" s="24" t="s">
        <v>1634</v>
      </c>
      <c r="L1357" s="24">
        <v>53</v>
      </c>
      <c r="M1357" s="24">
        <v>5</v>
      </c>
      <c r="N1357" s="24">
        <v>3</v>
      </c>
      <c r="O1357" s="24">
        <v>159</v>
      </c>
      <c r="P1357" s="24">
        <v>2</v>
      </c>
      <c r="Q1357" s="24">
        <v>265</v>
      </c>
      <c r="R1357" s="24">
        <v>106</v>
      </c>
      <c r="S1357" s="24" t="s">
        <v>1629</v>
      </c>
      <c r="T1357" s="24">
        <v>229</v>
      </c>
      <c r="U1357" s="24" t="s">
        <v>39</v>
      </c>
      <c r="V1357" s="28" t="s">
        <v>1661</v>
      </c>
      <c r="W1357" s="24" t="s">
        <v>46</v>
      </c>
      <c r="X1357" s="24" t="s">
        <v>61</v>
      </c>
    </row>
    <row r="1358" spans="1:24" s="1" customFormat="1" x14ac:dyDescent="0.3">
      <c r="A1358" s="24" t="s">
        <v>339</v>
      </c>
      <c r="B1358" s="24" t="s">
        <v>24</v>
      </c>
      <c r="C1358" s="24" t="s">
        <v>70</v>
      </c>
      <c r="D1358" s="24" t="s">
        <v>66</v>
      </c>
      <c r="E1358" s="24" t="s">
        <v>55</v>
      </c>
      <c r="F1358" s="25">
        <v>44822</v>
      </c>
      <c r="G1358" s="24" t="s">
        <v>1635</v>
      </c>
      <c r="H1358" s="24" t="s">
        <v>1646</v>
      </c>
      <c r="I1358" s="24">
        <v>2022</v>
      </c>
      <c r="J1358" s="24" t="s">
        <v>1644</v>
      </c>
      <c r="K1358" s="24" t="s">
        <v>1634</v>
      </c>
      <c r="L1358" s="24">
        <v>37</v>
      </c>
      <c r="M1358" s="24">
        <v>25</v>
      </c>
      <c r="N1358" s="24">
        <v>10</v>
      </c>
      <c r="O1358" s="24">
        <v>370</v>
      </c>
      <c r="P1358" s="24">
        <v>15</v>
      </c>
      <c r="Q1358" s="24">
        <v>925</v>
      </c>
      <c r="R1358" s="24">
        <v>555</v>
      </c>
      <c r="S1358" s="24" t="s">
        <v>1629</v>
      </c>
      <c r="T1358" s="24">
        <v>642</v>
      </c>
      <c r="U1358" s="24" t="s">
        <v>39</v>
      </c>
      <c r="V1358" s="28" t="s">
        <v>1661</v>
      </c>
      <c r="W1358" s="24" t="s">
        <v>40</v>
      </c>
      <c r="X1358" s="24" t="s">
        <v>30</v>
      </c>
    </row>
    <row r="1359" spans="1:24" s="1" customFormat="1" x14ac:dyDescent="0.3">
      <c r="A1359" s="24" t="s">
        <v>1289</v>
      </c>
      <c r="B1359" s="24" t="s">
        <v>63</v>
      </c>
      <c r="C1359" s="24" t="s">
        <v>76</v>
      </c>
      <c r="D1359" s="24" t="s">
        <v>26</v>
      </c>
      <c r="E1359" s="24" t="s">
        <v>50</v>
      </c>
      <c r="F1359" s="25">
        <v>44823</v>
      </c>
      <c r="G1359" s="24" t="s">
        <v>1636</v>
      </c>
      <c r="H1359" s="24" t="s">
        <v>1646</v>
      </c>
      <c r="I1359" s="24">
        <v>2022</v>
      </c>
      <c r="J1359" s="24" t="s">
        <v>1644</v>
      </c>
      <c r="K1359" s="24" t="s">
        <v>1628</v>
      </c>
      <c r="L1359" s="24">
        <v>96</v>
      </c>
      <c r="M1359" s="24">
        <v>5</v>
      </c>
      <c r="N1359" s="24">
        <v>2</v>
      </c>
      <c r="O1359" s="24">
        <v>192</v>
      </c>
      <c r="P1359" s="24">
        <v>3</v>
      </c>
      <c r="Q1359" s="24">
        <v>480</v>
      </c>
      <c r="R1359" s="24">
        <v>288</v>
      </c>
      <c r="S1359" s="24" t="s">
        <v>1629</v>
      </c>
      <c r="T1359" s="24">
        <v>318</v>
      </c>
      <c r="U1359" s="24" t="s">
        <v>28</v>
      </c>
      <c r="V1359" s="28" t="s">
        <v>1660</v>
      </c>
      <c r="W1359" s="24" t="s">
        <v>68</v>
      </c>
      <c r="X1359" s="24" t="s">
        <v>47</v>
      </c>
    </row>
    <row r="1360" spans="1:24" s="1" customFormat="1" x14ac:dyDescent="0.3">
      <c r="A1360" s="24" t="s">
        <v>1290</v>
      </c>
      <c r="B1360" s="24" t="s">
        <v>24</v>
      </c>
      <c r="C1360" s="24" t="s">
        <v>76</v>
      </c>
      <c r="D1360" s="24" t="s">
        <v>26</v>
      </c>
      <c r="E1360" s="24" t="s">
        <v>50</v>
      </c>
      <c r="F1360" s="25">
        <v>44824</v>
      </c>
      <c r="G1360" s="24" t="s">
        <v>1625</v>
      </c>
      <c r="H1360" s="24" t="s">
        <v>1646</v>
      </c>
      <c r="I1360" s="24">
        <v>2022</v>
      </c>
      <c r="J1360" s="24" t="s">
        <v>1644</v>
      </c>
      <c r="K1360" s="24" t="s">
        <v>1628</v>
      </c>
      <c r="L1360" s="24">
        <v>20</v>
      </c>
      <c r="M1360" s="24">
        <v>5</v>
      </c>
      <c r="N1360" s="24">
        <v>2</v>
      </c>
      <c r="O1360" s="24">
        <v>40</v>
      </c>
      <c r="P1360" s="24">
        <v>3</v>
      </c>
      <c r="Q1360" s="24">
        <v>100</v>
      </c>
      <c r="R1360" s="24">
        <v>60</v>
      </c>
      <c r="S1360" s="24" t="s">
        <v>1629</v>
      </c>
      <c r="T1360" s="24">
        <v>621</v>
      </c>
      <c r="U1360" s="24" t="s">
        <v>28</v>
      </c>
      <c r="V1360" s="28" t="s">
        <v>1660</v>
      </c>
      <c r="W1360" s="24" t="s">
        <v>68</v>
      </c>
      <c r="X1360" s="24" t="s">
        <v>30</v>
      </c>
    </row>
    <row r="1361" spans="1:24" s="1" customFormat="1" x14ac:dyDescent="0.3">
      <c r="A1361" s="24" t="s">
        <v>1291</v>
      </c>
      <c r="B1361" s="24" t="s">
        <v>63</v>
      </c>
      <c r="C1361" s="24" t="s">
        <v>36</v>
      </c>
      <c r="D1361" s="24" t="s">
        <v>26</v>
      </c>
      <c r="E1361" s="24" t="s">
        <v>27</v>
      </c>
      <c r="F1361" s="25">
        <v>44825</v>
      </c>
      <c r="G1361" s="24" t="s">
        <v>1630</v>
      </c>
      <c r="H1361" s="24" t="s">
        <v>1646</v>
      </c>
      <c r="I1361" s="24">
        <v>2022</v>
      </c>
      <c r="J1361" s="24" t="s">
        <v>1644</v>
      </c>
      <c r="K1361" s="24" t="s">
        <v>1628</v>
      </c>
      <c r="L1361" s="24">
        <v>73</v>
      </c>
      <c r="M1361" s="24">
        <v>5</v>
      </c>
      <c r="N1361" s="24">
        <v>2</v>
      </c>
      <c r="O1361" s="24">
        <v>146</v>
      </c>
      <c r="P1361" s="24">
        <v>3</v>
      </c>
      <c r="Q1361" s="24">
        <v>365</v>
      </c>
      <c r="R1361" s="24">
        <v>219</v>
      </c>
      <c r="S1361" s="24" t="s">
        <v>1629</v>
      </c>
      <c r="T1361" s="24">
        <v>520</v>
      </c>
      <c r="U1361" s="24" t="s">
        <v>39</v>
      </c>
      <c r="V1361" s="28" t="s">
        <v>1660</v>
      </c>
      <c r="W1361" s="24" t="s">
        <v>68</v>
      </c>
      <c r="X1361" s="24" t="s">
        <v>61</v>
      </c>
    </row>
    <row r="1362" spans="1:24" s="1" customFormat="1" x14ac:dyDescent="0.3">
      <c r="A1362" s="24" t="s">
        <v>1292</v>
      </c>
      <c r="B1362" s="24" t="s">
        <v>42</v>
      </c>
      <c r="C1362" s="24" t="s">
        <v>43</v>
      </c>
      <c r="D1362" s="24" t="s">
        <v>49</v>
      </c>
      <c r="E1362" s="24" t="s">
        <v>27</v>
      </c>
      <c r="F1362" s="25">
        <v>44826</v>
      </c>
      <c r="G1362" s="24" t="s">
        <v>1631</v>
      </c>
      <c r="H1362" s="24" t="s">
        <v>1646</v>
      </c>
      <c r="I1362" s="24">
        <v>2022</v>
      </c>
      <c r="J1362" s="24" t="s">
        <v>1644</v>
      </c>
      <c r="K1362" s="24" t="s">
        <v>1628</v>
      </c>
      <c r="L1362" s="24">
        <v>98</v>
      </c>
      <c r="M1362" s="24">
        <v>40</v>
      </c>
      <c r="N1362" s="24">
        <v>7</v>
      </c>
      <c r="O1362" s="24">
        <v>686</v>
      </c>
      <c r="P1362" s="24">
        <v>33</v>
      </c>
      <c r="Q1362" s="24">
        <v>3920</v>
      </c>
      <c r="R1362" s="24">
        <v>3234</v>
      </c>
      <c r="S1362" s="24" t="s">
        <v>1629</v>
      </c>
      <c r="T1362" s="24">
        <v>832</v>
      </c>
      <c r="U1362" s="24" t="s">
        <v>39</v>
      </c>
      <c r="V1362" s="28" t="s">
        <v>1660</v>
      </c>
      <c r="W1362" s="24" t="s">
        <v>46</v>
      </c>
      <c r="X1362" s="24" t="s">
        <v>47</v>
      </c>
    </row>
    <row r="1363" spans="1:24" s="1" customFormat="1" x14ac:dyDescent="0.3">
      <c r="A1363" s="24" t="s">
        <v>1293</v>
      </c>
      <c r="B1363" s="24" t="s">
        <v>42</v>
      </c>
      <c r="C1363" s="24" t="s">
        <v>33</v>
      </c>
      <c r="D1363" s="24" t="s">
        <v>37</v>
      </c>
      <c r="E1363" s="24" t="s">
        <v>55</v>
      </c>
      <c r="F1363" s="25">
        <v>44827</v>
      </c>
      <c r="G1363" s="24" t="s">
        <v>1632</v>
      </c>
      <c r="H1363" s="24" t="s">
        <v>1646</v>
      </c>
      <c r="I1363" s="24">
        <v>2022</v>
      </c>
      <c r="J1363" s="24" t="s">
        <v>1644</v>
      </c>
      <c r="K1363" s="24" t="s">
        <v>1628</v>
      </c>
      <c r="L1363" s="24">
        <v>91</v>
      </c>
      <c r="M1363" s="24">
        <v>5</v>
      </c>
      <c r="N1363" s="24">
        <v>2</v>
      </c>
      <c r="O1363" s="24">
        <v>182</v>
      </c>
      <c r="P1363" s="24">
        <v>3</v>
      </c>
      <c r="Q1363" s="24">
        <v>455</v>
      </c>
      <c r="R1363" s="24">
        <v>273</v>
      </c>
      <c r="S1363" s="24" t="s">
        <v>1629</v>
      </c>
      <c r="T1363" s="24">
        <v>397</v>
      </c>
      <c r="U1363" s="24" t="s">
        <v>39</v>
      </c>
      <c r="V1363" s="28" t="s">
        <v>1660</v>
      </c>
      <c r="W1363" s="24" t="s">
        <v>46</v>
      </c>
      <c r="X1363" s="24" t="s">
        <v>30</v>
      </c>
    </row>
    <row r="1364" spans="1:24" s="1" customFormat="1" x14ac:dyDescent="0.3">
      <c r="A1364" s="24" t="s">
        <v>1294</v>
      </c>
      <c r="B1364" s="24" t="s">
        <v>63</v>
      </c>
      <c r="C1364" s="24" t="s">
        <v>72</v>
      </c>
      <c r="D1364" s="24" t="s">
        <v>34</v>
      </c>
      <c r="E1364" s="24" t="s">
        <v>45</v>
      </c>
      <c r="F1364" s="25">
        <v>44828</v>
      </c>
      <c r="G1364" s="24" t="s">
        <v>1633</v>
      </c>
      <c r="H1364" s="24" t="s">
        <v>1646</v>
      </c>
      <c r="I1364" s="24">
        <v>2022</v>
      </c>
      <c r="J1364" s="24" t="s">
        <v>1644</v>
      </c>
      <c r="K1364" s="24" t="s">
        <v>1634</v>
      </c>
      <c r="L1364" s="24">
        <v>42</v>
      </c>
      <c r="M1364" s="24">
        <v>5</v>
      </c>
      <c r="N1364" s="24">
        <v>3</v>
      </c>
      <c r="O1364" s="24">
        <v>126</v>
      </c>
      <c r="P1364" s="24">
        <v>2</v>
      </c>
      <c r="Q1364" s="24">
        <v>210</v>
      </c>
      <c r="R1364" s="24">
        <v>84</v>
      </c>
      <c r="S1364" s="24" t="s">
        <v>1629</v>
      </c>
      <c r="T1364" s="24">
        <v>11</v>
      </c>
      <c r="U1364" s="24" t="s">
        <v>28</v>
      </c>
      <c r="V1364" s="28" t="s">
        <v>1660</v>
      </c>
      <c r="W1364" s="24" t="s">
        <v>68</v>
      </c>
      <c r="X1364" s="24" t="s">
        <v>47</v>
      </c>
    </row>
    <row r="1365" spans="1:24" s="1" customFormat="1" x14ac:dyDescent="0.3">
      <c r="A1365" s="24" t="s">
        <v>1295</v>
      </c>
      <c r="B1365" s="24" t="s">
        <v>24</v>
      </c>
      <c r="C1365" s="24" t="s">
        <v>76</v>
      </c>
      <c r="D1365" s="24" t="s">
        <v>26</v>
      </c>
      <c r="E1365" s="24" t="s">
        <v>59</v>
      </c>
      <c r="F1365" s="25">
        <v>44829</v>
      </c>
      <c r="G1365" s="24" t="s">
        <v>1635</v>
      </c>
      <c r="H1365" s="24" t="s">
        <v>1646</v>
      </c>
      <c r="I1365" s="24">
        <v>2022</v>
      </c>
      <c r="J1365" s="24" t="s">
        <v>1644</v>
      </c>
      <c r="K1365" s="24" t="s">
        <v>1634</v>
      </c>
      <c r="L1365" s="24">
        <v>76</v>
      </c>
      <c r="M1365" s="24">
        <v>5</v>
      </c>
      <c r="N1365" s="24">
        <v>2</v>
      </c>
      <c r="O1365" s="24">
        <v>152</v>
      </c>
      <c r="P1365" s="24">
        <v>3</v>
      </c>
      <c r="Q1365" s="24">
        <v>380</v>
      </c>
      <c r="R1365" s="24">
        <v>228</v>
      </c>
      <c r="S1365" s="24" t="s">
        <v>1629</v>
      </c>
      <c r="T1365" s="24">
        <v>477</v>
      </c>
      <c r="U1365" s="24" t="s">
        <v>39</v>
      </c>
      <c r="V1365" s="28" t="s">
        <v>1661</v>
      </c>
      <c r="W1365" s="24" t="s">
        <v>46</v>
      </c>
      <c r="X1365" s="24" t="s">
        <v>30</v>
      </c>
    </row>
    <row r="1366" spans="1:24" s="1" customFormat="1" x14ac:dyDescent="0.3">
      <c r="A1366" s="24" t="s">
        <v>1296</v>
      </c>
      <c r="B1366" s="24" t="s">
        <v>63</v>
      </c>
      <c r="C1366" s="24" t="s">
        <v>72</v>
      </c>
      <c r="D1366" s="24" t="s">
        <v>37</v>
      </c>
      <c r="E1366" s="24" t="s">
        <v>27</v>
      </c>
      <c r="F1366" s="25">
        <v>44830</v>
      </c>
      <c r="G1366" s="24" t="s">
        <v>1636</v>
      </c>
      <c r="H1366" s="24" t="s">
        <v>1646</v>
      </c>
      <c r="I1366" s="24">
        <v>2022</v>
      </c>
      <c r="J1366" s="24" t="s">
        <v>1644</v>
      </c>
      <c r="K1366" s="24" t="s">
        <v>1628</v>
      </c>
      <c r="L1366" s="24">
        <v>43</v>
      </c>
      <c r="M1366" s="24">
        <v>5</v>
      </c>
      <c r="N1366" s="24">
        <v>2</v>
      </c>
      <c r="O1366" s="24">
        <v>86</v>
      </c>
      <c r="P1366" s="24">
        <v>3</v>
      </c>
      <c r="Q1366" s="24">
        <v>215</v>
      </c>
      <c r="R1366" s="24">
        <v>129</v>
      </c>
      <c r="S1366" s="24" t="s">
        <v>1629</v>
      </c>
      <c r="T1366" s="24">
        <v>646</v>
      </c>
      <c r="U1366" s="24" t="s">
        <v>28</v>
      </c>
      <c r="V1366" s="28" t="s">
        <v>1661</v>
      </c>
      <c r="W1366" s="24" t="s">
        <v>46</v>
      </c>
      <c r="X1366" s="24" t="s">
        <v>30</v>
      </c>
    </row>
    <row r="1367" spans="1:24" s="1" customFormat="1" x14ac:dyDescent="0.3">
      <c r="A1367" s="24" t="s">
        <v>1297</v>
      </c>
      <c r="B1367" s="24" t="s">
        <v>42</v>
      </c>
      <c r="C1367" s="24" t="s">
        <v>33</v>
      </c>
      <c r="D1367" s="24" t="s">
        <v>66</v>
      </c>
      <c r="E1367" s="24" t="s">
        <v>45</v>
      </c>
      <c r="F1367" s="25">
        <v>44831</v>
      </c>
      <c r="G1367" s="24" t="s">
        <v>1625</v>
      </c>
      <c r="H1367" s="24" t="s">
        <v>1646</v>
      </c>
      <c r="I1367" s="24">
        <v>2022</v>
      </c>
      <c r="J1367" s="24" t="s">
        <v>1644</v>
      </c>
      <c r="K1367" s="24" t="s">
        <v>1628</v>
      </c>
      <c r="L1367" s="24">
        <v>75</v>
      </c>
      <c r="M1367" s="24">
        <v>25</v>
      </c>
      <c r="N1367" s="24">
        <v>10</v>
      </c>
      <c r="O1367" s="24">
        <v>750</v>
      </c>
      <c r="P1367" s="24">
        <v>15</v>
      </c>
      <c r="Q1367" s="24">
        <v>1875</v>
      </c>
      <c r="R1367" s="24">
        <v>1125</v>
      </c>
      <c r="S1367" s="24" t="s">
        <v>1629</v>
      </c>
      <c r="T1367" s="24">
        <v>798</v>
      </c>
      <c r="U1367" s="24" t="s">
        <v>28</v>
      </c>
      <c r="V1367" s="28" t="s">
        <v>1661</v>
      </c>
      <c r="W1367" s="24" t="s">
        <v>46</v>
      </c>
      <c r="X1367" s="24" t="s">
        <v>30</v>
      </c>
    </row>
    <row r="1368" spans="1:24" s="1" customFormat="1" x14ac:dyDescent="0.3">
      <c r="A1368" s="24" t="s">
        <v>1298</v>
      </c>
      <c r="B1368" s="24" t="s">
        <v>32</v>
      </c>
      <c r="C1368" s="24" t="s">
        <v>36</v>
      </c>
      <c r="D1368" s="24" t="s">
        <v>66</v>
      </c>
      <c r="E1368" s="24" t="s">
        <v>27</v>
      </c>
      <c r="F1368" s="25">
        <v>44832</v>
      </c>
      <c r="G1368" s="24" t="s">
        <v>1630</v>
      </c>
      <c r="H1368" s="24" t="s">
        <v>1646</v>
      </c>
      <c r="I1368" s="24">
        <v>2022</v>
      </c>
      <c r="J1368" s="24" t="s">
        <v>1644</v>
      </c>
      <c r="K1368" s="24" t="s">
        <v>1628</v>
      </c>
      <c r="L1368" s="24">
        <v>66</v>
      </c>
      <c r="M1368" s="24">
        <v>25</v>
      </c>
      <c r="N1368" s="24">
        <v>10</v>
      </c>
      <c r="O1368" s="24">
        <v>660</v>
      </c>
      <c r="P1368" s="24">
        <v>15</v>
      </c>
      <c r="Q1368" s="24">
        <v>1650</v>
      </c>
      <c r="R1368" s="24">
        <v>990</v>
      </c>
      <c r="S1368" s="24" t="s">
        <v>1629</v>
      </c>
      <c r="T1368" s="24">
        <v>821</v>
      </c>
      <c r="U1368" s="24" t="s">
        <v>39</v>
      </c>
      <c r="V1368" s="28" t="s">
        <v>1661</v>
      </c>
      <c r="W1368" s="24" t="s">
        <v>68</v>
      </c>
      <c r="X1368" s="24" t="s">
        <v>30</v>
      </c>
    </row>
    <row r="1369" spans="1:24" s="1" customFormat="1" x14ac:dyDescent="0.3">
      <c r="A1369" s="24" t="s">
        <v>1299</v>
      </c>
      <c r="B1369" s="24" t="s">
        <v>24</v>
      </c>
      <c r="C1369" s="24" t="s">
        <v>33</v>
      </c>
      <c r="D1369" s="24" t="s">
        <v>66</v>
      </c>
      <c r="E1369" s="24" t="s">
        <v>45</v>
      </c>
      <c r="F1369" s="25">
        <v>44833</v>
      </c>
      <c r="G1369" s="24" t="s">
        <v>1631</v>
      </c>
      <c r="H1369" s="24" t="s">
        <v>1646</v>
      </c>
      <c r="I1369" s="24">
        <v>2022</v>
      </c>
      <c r="J1369" s="24" t="s">
        <v>1644</v>
      </c>
      <c r="K1369" s="24" t="s">
        <v>1628</v>
      </c>
      <c r="L1369" s="24">
        <v>86</v>
      </c>
      <c r="M1369" s="24">
        <v>25</v>
      </c>
      <c r="N1369" s="24">
        <v>10</v>
      </c>
      <c r="O1369" s="24">
        <v>860</v>
      </c>
      <c r="P1369" s="24">
        <v>15</v>
      </c>
      <c r="Q1369" s="24">
        <v>2150</v>
      </c>
      <c r="R1369" s="24">
        <v>1290</v>
      </c>
      <c r="S1369" s="24" t="s">
        <v>1629</v>
      </c>
      <c r="T1369" s="24">
        <v>833</v>
      </c>
      <c r="U1369" s="24" t="s">
        <v>28</v>
      </c>
      <c r="V1369" s="28" t="s">
        <v>1661</v>
      </c>
      <c r="W1369" s="24" t="s">
        <v>29</v>
      </c>
      <c r="X1369" s="24" t="s">
        <v>30</v>
      </c>
    </row>
    <row r="1370" spans="1:24" s="1" customFormat="1" x14ac:dyDescent="0.3">
      <c r="A1370" s="24" t="s">
        <v>1300</v>
      </c>
      <c r="B1370" s="24" t="s">
        <v>42</v>
      </c>
      <c r="C1370" s="24" t="s">
        <v>76</v>
      </c>
      <c r="D1370" s="24" t="s">
        <v>26</v>
      </c>
      <c r="E1370" s="24" t="s">
        <v>27</v>
      </c>
      <c r="F1370" s="25">
        <v>44834</v>
      </c>
      <c r="G1370" s="24" t="s">
        <v>1632</v>
      </c>
      <c r="H1370" s="24" t="s">
        <v>1646</v>
      </c>
      <c r="I1370" s="24">
        <v>2022</v>
      </c>
      <c r="J1370" s="24" t="s">
        <v>1644</v>
      </c>
      <c r="K1370" s="24" t="s">
        <v>1628</v>
      </c>
      <c r="L1370" s="24">
        <v>20</v>
      </c>
      <c r="M1370" s="24">
        <v>5</v>
      </c>
      <c r="N1370" s="24">
        <v>2</v>
      </c>
      <c r="O1370" s="24">
        <v>40</v>
      </c>
      <c r="P1370" s="24">
        <v>3</v>
      </c>
      <c r="Q1370" s="24">
        <v>100</v>
      </c>
      <c r="R1370" s="24">
        <v>60</v>
      </c>
      <c r="S1370" s="24" t="s">
        <v>1629</v>
      </c>
      <c r="T1370" s="24">
        <v>184</v>
      </c>
      <c r="U1370" s="24" t="s">
        <v>39</v>
      </c>
      <c r="V1370" s="28" t="s">
        <v>1661</v>
      </c>
      <c r="W1370" s="24" t="s">
        <v>68</v>
      </c>
      <c r="X1370" s="24" t="s">
        <v>61</v>
      </c>
    </row>
    <row r="1371" spans="1:24" s="1" customFormat="1" x14ac:dyDescent="0.3">
      <c r="A1371" s="24" t="s">
        <v>1301</v>
      </c>
      <c r="B1371" s="24" t="s">
        <v>63</v>
      </c>
      <c r="C1371" s="24" t="s">
        <v>76</v>
      </c>
      <c r="D1371" s="24" t="s">
        <v>26</v>
      </c>
      <c r="E1371" s="24" t="s">
        <v>59</v>
      </c>
      <c r="F1371" s="25">
        <v>44835</v>
      </c>
      <c r="G1371" s="24" t="s">
        <v>1633</v>
      </c>
      <c r="H1371" s="24" t="s">
        <v>1647</v>
      </c>
      <c r="I1371" s="24">
        <v>2022</v>
      </c>
      <c r="J1371" s="24" t="s">
        <v>1648</v>
      </c>
      <c r="K1371" s="24" t="s">
        <v>1634</v>
      </c>
      <c r="L1371" s="24">
        <v>84</v>
      </c>
      <c r="M1371" s="24">
        <v>5</v>
      </c>
      <c r="N1371" s="24">
        <v>2</v>
      </c>
      <c r="O1371" s="24">
        <v>168</v>
      </c>
      <c r="P1371" s="24">
        <v>3</v>
      </c>
      <c r="Q1371" s="24">
        <v>420</v>
      </c>
      <c r="R1371" s="24">
        <v>252</v>
      </c>
      <c r="S1371" s="24" t="s">
        <v>1629</v>
      </c>
      <c r="T1371" s="24">
        <v>158</v>
      </c>
      <c r="U1371" s="24" t="s">
        <v>39</v>
      </c>
      <c r="V1371" s="28" t="s">
        <v>1660</v>
      </c>
      <c r="W1371" s="24" t="s">
        <v>46</v>
      </c>
      <c r="X1371" s="24" t="s">
        <v>47</v>
      </c>
    </row>
    <row r="1372" spans="1:24" s="1" customFormat="1" x14ac:dyDescent="0.3">
      <c r="A1372" s="24" t="s">
        <v>1302</v>
      </c>
      <c r="B1372" s="24" t="s">
        <v>24</v>
      </c>
      <c r="C1372" s="24" t="s">
        <v>36</v>
      </c>
      <c r="D1372" s="24" t="s">
        <v>26</v>
      </c>
      <c r="E1372" s="24" t="s">
        <v>45</v>
      </c>
      <c r="F1372" s="25">
        <v>44836</v>
      </c>
      <c r="G1372" s="24" t="s">
        <v>1635</v>
      </c>
      <c r="H1372" s="24" t="s">
        <v>1647</v>
      </c>
      <c r="I1372" s="24">
        <v>2022</v>
      </c>
      <c r="J1372" s="24" t="s">
        <v>1648</v>
      </c>
      <c r="K1372" s="24" t="s">
        <v>1634</v>
      </c>
      <c r="L1372" s="24">
        <v>34</v>
      </c>
      <c r="M1372" s="24">
        <v>5</v>
      </c>
      <c r="N1372" s="24">
        <v>2</v>
      </c>
      <c r="O1372" s="24">
        <v>68</v>
      </c>
      <c r="P1372" s="24">
        <v>3</v>
      </c>
      <c r="Q1372" s="24">
        <v>170</v>
      </c>
      <c r="R1372" s="24">
        <v>102</v>
      </c>
      <c r="S1372" s="24" t="s">
        <v>1629</v>
      </c>
      <c r="T1372" s="24">
        <v>191</v>
      </c>
      <c r="U1372" s="24" t="s">
        <v>28</v>
      </c>
      <c r="V1372" s="28" t="s">
        <v>1660</v>
      </c>
      <c r="W1372" s="24" t="s">
        <v>29</v>
      </c>
      <c r="X1372" s="24" t="s">
        <v>30</v>
      </c>
    </row>
    <row r="1373" spans="1:24" s="1" customFormat="1" x14ac:dyDescent="0.3">
      <c r="A1373" s="24" t="s">
        <v>1303</v>
      </c>
      <c r="B1373" s="24" t="s">
        <v>42</v>
      </c>
      <c r="C1373" s="24" t="s">
        <v>25</v>
      </c>
      <c r="D1373" s="24" t="s">
        <v>44</v>
      </c>
      <c r="E1373" s="24" t="s">
        <v>45</v>
      </c>
      <c r="F1373" s="25">
        <v>44837</v>
      </c>
      <c r="G1373" s="24" t="s">
        <v>1636</v>
      </c>
      <c r="H1373" s="24" t="s">
        <v>1647</v>
      </c>
      <c r="I1373" s="24">
        <v>2022</v>
      </c>
      <c r="J1373" s="24" t="s">
        <v>1648</v>
      </c>
      <c r="K1373" s="24" t="s">
        <v>1628</v>
      </c>
      <c r="L1373" s="24">
        <v>36</v>
      </c>
      <c r="M1373" s="24">
        <v>15</v>
      </c>
      <c r="N1373" s="24">
        <v>5</v>
      </c>
      <c r="O1373" s="24">
        <v>180</v>
      </c>
      <c r="P1373" s="24">
        <v>10</v>
      </c>
      <c r="Q1373" s="24">
        <v>540</v>
      </c>
      <c r="R1373" s="24">
        <v>360</v>
      </c>
      <c r="S1373" s="24" t="s">
        <v>1629</v>
      </c>
      <c r="T1373" s="24">
        <v>966</v>
      </c>
      <c r="U1373" s="24" t="s">
        <v>28</v>
      </c>
      <c r="V1373" s="28" t="s">
        <v>1660</v>
      </c>
      <c r="W1373" s="24" t="s">
        <v>40</v>
      </c>
      <c r="X1373" s="24" t="s">
        <v>30</v>
      </c>
    </row>
    <row r="1374" spans="1:24" s="1" customFormat="1" x14ac:dyDescent="0.3">
      <c r="A1374" s="24" t="s">
        <v>1304</v>
      </c>
      <c r="B1374" s="24" t="s">
        <v>32</v>
      </c>
      <c r="C1374" s="24" t="s">
        <v>36</v>
      </c>
      <c r="D1374" s="24" t="s">
        <v>44</v>
      </c>
      <c r="E1374" s="24" t="s">
        <v>45</v>
      </c>
      <c r="F1374" s="25">
        <v>44838</v>
      </c>
      <c r="G1374" s="24" t="s">
        <v>1625</v>
      </c>
      <c r="H1374" s="24" t="s">
        <v>1647</v>
      </c>
      <c r="I1374" s="24">
        <v>2022</v>
      </c>
      <c r="J1374" s="24" t="s">
        <v>1648</v>
      </c>
      <c r="K1374" s="24" t="s">
        <v>1628</v>
      </c>
      <c r="L1374" s="24">
        <v>93</v>
      </c>
      <c r="M1374" s="24">
        <v>15</v>
      </c>
      <c r="N1374" s="24">
        <v>5</v>
      </c>
      <c r="O1374" s="24">
        <v>465</v>
      </c>
      <c r="P1374" s="24">
        <v>10</v>
      </c>
      <c r="Q1374" s="24">
        <v>1395</v>
      </c>
      <c r="R1374" s="24">
        <v>930</v>
      </c>
      <c r="S1374" s="24" t="s">
        <v>1629</v>
      </c>
      <c r="T1374" s="24">
        <v>453</v>
      </c>
      <c r="U1374" s="24" t="s">
        <v>28</v>
      </c>
      <c r="V1374" s="28" t="s">
        <v>1661</v>
      </c>
      <c r="W1374" s="24" t="s">
        <v>40</v>
      </c>
      <c r="X1374" s="24" t="s">
        <v>47</v>
      </c>
    </row>
    <row r="1375" spans="1:24" s="1" customFormat="1" x14ac:dyDescent="0.3">
      <c r="A1375" s="24" t="s">
        <v>1305</v>
      </c>
      <c r="B1375" s="24" t="s">
        <v>42</v>
      </c>
      <c r="C1375" s="24" t="s">
        <v>43</v>
      </c>
      <c r="D1375" s="24" t="s">
        <v>44</v>
      </c>
      <c r="E1375" s="24" t="s">
        <v>59</v>
      </c>
      <c r="F1375" s="25">
        <v>44839</v>
      </c>
      <c r="G1375" s="24" t="s">
        <v>1630</v>
      </c>
      <c r="H1375" s="24" t="s">
        <v>1647</v>
      </c>
      <c r="I1375" s="24">
        <v>2022</v>
      </c>
      <c r="J1375" s="24" t="s">
        <v>1648</v>
      </c>
      <c r="K1375" s="24" t="s">
        <v>1628</v>
      </c>
      <c r="L1375" s="24">
        <v>42</v>
      </c>
      <c r="M1375" s="24">
        <v>15</v>
      </c>
      <c r="N1375" s="24">
        <v>5</v>
      </c>
      <c r="O1375" s="24">
        <v>210</v>
      </c>
      <c r="P1375" s="24">
        <v>10</v>
      </c>
      <c r="Q1375" s="24">
        <v>630</v>
      </c>
      <c r="R1375" s="24">
        <v>420</v>
      </c>
      <c r="S1375" s="24" t="s">
        <v>1629</v>
      </c>
      <c r="T1375" s="24">
        <v>604</v>
      </c>
      <c r="U1375" s="24" t="s">
        <v>39</v>
      </c>
      <c r="V1375" s="28" t="s">
        <v>1661</v>
      </c>
      <c r="W1375" s="24" t="s">
        <v>46</v>
      </c>
      <c r="X1375" s="24" t="s">
        <v>61</v>
      </c>
    </row>
    <row r="1376" spans="1:24" s="1" customFormat="1" x14ac:dyDescent="0.3">
      <c r="A1376" s="24" t="s">
        <v>1306</v>
      </c>
      <c r="B1376" s="24" t="s">
        <v>42</v>
      </c>
      <c r="C1376" s="24" t="s">
        <v>52</v>
      </c>
      <c r="D1376" s="24" t="s">
        <v>66</v>
      </c>
      <c r="E1376" s="24" t="s">
        <v>45</v>
      </c>
      <c r="F1376" s="25">
        <v>44840</v>
      </c>
      <c r="G1376" s="24" t="s">
        <v>1631</v>
      </c>
      <c r="H1376" s="24" t="s">
        <v>1647</v>
      </c>
      <c r="I1376" s="24">
        <v>2022</v>
      </c>
      <c r="J1376" s="24" t="s">
        <v>1648</v>
      </c>
      <c r="K1376" s="24" t="s">
        <v>1628</v>
      </c>
      <c r="L1376" s="24">
        <v>79</v>
      </c>
      <c r="M1376" s="24">
        <v>25</v>
      </c>
      <c r="N1376" s="24">
        <v>10</v>
      </c>
      <c r="O1376" s="24">
        <v>790</v>
      </c>
      <c r="P1376" s="24">
        <v>15</v>
      </c>
      <c r="Q1376" s="24">
        <v>1975</v>
      </c>
      <c r="R1376" s="24">
        <v>1185</v>
      </c>
      <c r="S1376" s="24" t="s">
        <v>1629</v>
      </c>
      <c r="T1376" s="24">
        <v>100</v>
      </c>
      <c r="U1376" s="24" t="s">
        <v>28</v>
      </c>
      <c r="V1376" s="28" t="s">
        <v>1660</v>
      </c>
      <c r="W1376" s="24" t="s">
        <v>46</v>
      </c>
      <c r="X1376" s="24" t="s">
        <v>30</v>
      </c>
    </row>
    <row r="1377" spans="1:24" s="1" customFormat="1" x14ac:dyDescent="0.3">
      <c r="A1377" s="24" t="s">
        <v>1307</v>
      </c>
      <c r="B1377" s="24" t="s">
        <v>42</v>
      </c>
      <c r="C1377" s="24" t="s">
        <v>52</v>
      </c>
      <c r="D1377" s="24" t="s">
        <v>26</v>
      </c>
      <c r="E1377" s="24" t="s">
        <v>50</v>
      </c>
      <c r="F1377" s="25">
        <v>44841</v>
      </c>
      <c r="G1377" s="24" t="s">
        <v>1632</v>
      </c>
      <c r="H1377" s="24" t="s">
        <v>1647</v>
      </c>
      <c r="I1377" s="24">
        <v>2022</v>
      </c>
      <c r="J1377" s="24" t="s">
        <v>1648</v>
      </c>
      <c r="K1377" s="24" t="s">
        <v>1628</v>
      </c>
      <c r="L1377" s="24">
        <v>93</v>
      </c>
      <c r="M1377" s="24">
        <v>5</v>
      </c>
      <c r="N1377" s="24">
        <v>2</v>
      </c>
      <c r="O1377" s="24">
        <v>186</v>
      </c>
      <c r="P1377" s="24">
        <v>3</v>
      </c>
      <c r="Q1377" s="24">
        <v>465</v>
      </c>
      <c r="R1377" s="24">
        <v>279</v>
      </c>
      <c r="S1377" s="24" t="s">
        <v>1629</v>
      </c>
      <c r="T1377" s="24">
        <v>793</v>
      </c>
      <c r="U1377" s="24" t="s">
        <v>28</v>
      </c>
      <c r="V1377" s="28" t="s">
        <v>1660</v>
      </c>
      <c r="W1377" s="24" t="s">
        <v>46</v>
      </c>
      <c r="X1377" s="24" t="s">
        <v>47</v>
      </c>
    </row>
    <row r="1378" spans="1:24" s="1" customFormat="1" x14ac:dyDescent="0.3">
      <c r="A1378" s="24" t="s">
        <v>1308</v>
      </c>
      <c r="B1378" s="24" t="s">
        <v>63</v>
      </c>
      <c r="C1378" s="24" t="s">
        <v>76</v>
      </c>
      <c r="D1378" s="24" t="s">
        <v>58</v>
      </c>
      <c r="E1378" s="24" t="s">
        <v>50</v>
      </c>
      <c r="F1378" s="25">
        <v>44842</v>
      </c>
      <c r="G1378" s="24" t="s">
        <v>1633</v>
      </c>
      <c r="H1378" s="24" t="s">
        <v>1647</v>
      </c>
      <c r="I1378" s="24">
        <v>2022</v>
      </c>
      <c r="J1378" s="24" t="s">
        <v>1648</v>
      </c>
      <c r="K1378" s="24" t="s">
        <v>1634</v>
      </c>
      <c r="L1378" s="24">
        <v>92</v>
      </c>
      <c r="M1378" s="24">
        <v>10</v>
      </c>
      <c r="N1378" s="24">
        <v>4</v>
      </c>
      <c r="O1378" s="24">
        <v>368</v>
      </c>
      <c r="P1378" s="24">
        <v>6</v>
      </c>
      <c r="Q1378" s="24">
        <v>920</v>
      </c>
      <c r="R1378" s="24">
        <v>552</v>
      </c>
      <c r="S1378" s="24" t="s">
        <v>1629</v>
      </c>
      <c r="T1378" s="24">
        <v>382</v>
      </c>
      <c r="U1378" s="24" t="s">
        <v>39</v>
      </c>
      <c r="V1378" s="28" t="s">
        <v>1660</v>
      </c>
      <c r="W1378" s="24" t="s">
        <v>40</v>
      </c>
      <c r="X1378" s="24" t="s">
        <v>30</v>
      </c>
    </row>
    <row r="1379" spans="1:24" s="1" customFormat="1" x14ac:dyDescent="0.3">
      <c r="A1379" s="24" t="s">
        <v>1309</v>
      </c>
      <c r="B1379" s="24" t="s">
        <v>42</v>
      </c>
      <c r="C1379" s="24" t="s">
        <v>25</v>
      </c>
      <c r="D1379" s="24" t="s">
        <v>58</v>
      </c>
      <c r="E1379" s="24" t="s">
        <v>45</v>
      </c>
      <c r="F1379" s="25">
        <v>44843</v>
      </c>
      <c r="G1379" s="24" t="s">
        <v>1635</v>
      </c>
      <c r="H1379" s="24" t="s">
        <v>1647</v>
      </c>
      <c r="I1379" s="24">
        <v>2022</v>
      </c>
      <c r="J1379" s="24" t="s">
        <v>1648</v>
      </c>
      <c r="K1379" s="24" t="s">
        <v>1634</v>
      </c>
      <c r="L1379" s="24">
        <v>24</v>
      </c>
      <c r="M1379" s="24">
        <v>10</v>
      </c>
      <c r="N1379" s="24">
        <v>4</v>
      </c>
      <c r="O1379" s="24">
        <v>96</v>
      </c>
      <c r="P1379" s="24">
        <v>6</v>
      </c>
      <c r="Q1379" s="24">
        <v>240</v>
      </c>
      <c r="R1379" s="24">
        <v>144</v>
      </c>
      <c r="S1379" s="24" t="s">
        <v>1629</v>
      </c>
      <c r="T1379" s="24">
        <v>795</v>
      </c>
      <c r="U1379" s="24" t="s">
        <v>39</v>
      </c>
      <c r="V1379" s="28" t="s">
        <v>1661</v>
      </c>
      <c r="W1379" s="24" t="s">
        <v>40</v>
      </c>
      <c r="X1379" s="24" t="s">
        <v>30</v>
      </c>
    </row>
    <row r="1380" spans="1:24" s="1" customFormat="1" x14ac:dyDescent="0.3">
      <c r="A1380" s="24" t="s">
        <v>1310</v>
      </c>
      <c r="B1380" s="24" t="s">
        <v>42</v>
      </c>
      <c r="C1380" s="24" t="s">
        <v>54</v>
      </c>
      <c r="D1380" s="24" t="s">
        <v>58</v>
      </c>
      <c r="E1380" s="24" t="s">
        <v>59</v>
      </c>
      <c r="F1380" s="25">
        <v>44844</v>
      </c>
      <c r="G1380" s="24" t="s">
        <v>1636</v>
      </c>
      <c r="H1380" s="24" t="s">
        <v>1647</v>
      </c>
      <c r="I1380" s="24">
        <v>2022</v>
      </c>
      <c r="J1380" s="24" t="s">
        <v>1648</v>
      </c>
      <c r="K1380" s="24" t="s">
        <v>1628</v>
      </c>
      <c r="L1380" s="24">
        <v>58</v>
      </c>
      <c r="M1380" s="24">
        <v>10</v>
      </c>
      <c r="N1380" s="24">
        <v>4</v>
      </c>
      <c r="O1380" s="24">
        <v>232</v>
      </c>
      <c r="P1380" s="24">
        <v>6</v>
      </c>
      <c r="Q1380" s="24">
        <v>580</v>
      </c>
      <c r="R1380" s="24">
        <v>348</v>
      </c>
      <c r="S1380" s="24" t="s">
        <v>1629</v>
      </c>
      <c r="T1380" s="24">
        <v>149</v>
      </c>
      <c r="U1380" s="24" t="s">
        <v>28</v>
      </c>
      <c r="V1380" s="28" t="s">
        <v>1660</v>
      </c>
      <c r="W1380" s="24" t="s">
        <v>29</v>
      </c>
      <c r="X1380" s="24" t="s">
        <v>30</v>
      </c>
    </row>
    <row r="1381" spans="1:24" s="1" customFormat="1" x14ac:dyDescent="0.3">
      <c r="A1381" s="24" t="s">
        <v>1311</v>
      </c>
      <c r="B1381" s="24" t="s">
        <v>32</v>
      </c>
      <c r="C1381" s="24" t="s">
        <v>33</v>
      </c>
      <c r="D1381" s="24" t="s">
        <v>34</v>
      </c>
      <c r="E1381" s="24" t="s">
        <v>50</v>
      </c>
      <c r="F1381" s="25">
        <v>44845</v>
      </c>
      <c r="G1381" s="24" t="s">
        <v>1625</v>
      </c>
      <c r="H1381" s="24" t="s">
        <v>1647</v>
      </c>
      <c r="I1381" s="24">
        <v>2022</v>
      </c>
      <c r="J1381" s="24" t="s">
        <v>1648</v>
      </c>
      <c r="K1381" s="24" t="s">
        <v>1628</v>
      </c>
      <c r="L1381" s="24">
        <v>91</v>
      </c>
      <c r="M1381" s="24">
        <v>5</v>
      </c>
      <c r="N1381" s="24">
        <v>3</v>
      </c>
      <c r="O1381" s="24">
        <v>273</v>
      </c>
      <c r="P1381" s="24">
        <v>2</v>
      </c>
      <c r="Q1381" s="24">
        <v>455</v>
      </c>
      <c r="R1381" s="24">
        <v>182</v>
      </c>
      <c r="S1381" s="24" t="s">
        <v>1629</v>
      </c>
      <c r="T1381" s="24">
        <v>282</v>
      </c>
      <c r="U1381" s="24" t="s">
        <v>28</v>
      </c>
      <c r="V1381" s="28" t="s">
        <v>1661</v>
      </c>
      <c r="W1381" s="24" t="s">
        <v>40</v>
      </c>
      <c r="X1381" s="24" t="s">
        <v>30</v>
      </c>
    </row>
    <row r="1382" spans="1:24" s="1" customFormat="1" x14ac:dyDescent="0.3">
      <c r="A1382" s="24" t="s">
        <v>1312</v>
      </c>
      <c r="B1382" s="24" t="s">
        <v>24</v>
      </c>
      <c r="C1382" s="24" t="s">
        <v>52</v>
      </c>
      <c r="D1382" s="24" t="s">
        <v>66</v>
      </c>
      <c r="E1382" s="24" t="s">
        <v>55</v>
      </c>
      <c r="F1382" s="25">
        <v>44846</v>
      </c>
      <c r="G1382" s="24" t="s">
        <v>1630</v>
      </c>
      <c r="H1382" s="24" t="s">
        <v>1647</v>
      </c>
      <c r="I1382" s="24">
        <v>2022</v>
      </c>
      <c r="J1382" s="24" t="s">
        <v>1648</v>
      </c>
      <c r="K1382" s="24" t="s">
        <v>1628</v>
      </c>
      <c r="L1382" s="24">
        <v>43</v>
      </c>
      <c r="M1382" s="24">
        <v>25</v>
      </c>
      <c r="N1382" s="24">
        <v>10</v>
      </c>
      <c r="O1382" s="24">
        <v>430</v>
      </c>
      <c r="P1382" s="24">
        <v>15</v>
      </c>
      <c r="Q1382" s="24">
        <v>1075</v>
      </c>
      <c r="R1382" s="24">
        <v>645</v>
      </c>
      <c r="S1382" s="24" t="s">
        <v>1629</v>
      </c>
      <c r="T1382" s="24">
        <v>347</v>
      </c>
      <c r="U1382" s="24" t="s">
        <v>39</v>
      </c>
      <c r="V1382" s="28" t="s">
        <v>1660</v>
      </c>
      <c r="W1382" s="24" t="s">
        <v>40</v>
      </c>
      <c r="X1382" s="24" t="s">
        <v>47</v>
      </c>
    </row>
    <row r="1383" spans="1:24" s="1" customFormat="1" x14ac:dyDescent="0.3">
      <c r="A1383" s="24" t="s">
        <v>1313</v>
      </c>
      <c r="B1383" s="24" t="s">
        <v>42</v>
      </c>
      <c r="C1383" s="24" t="s">
        <v>36</v>
      </c>
      <c r="D1383" s="24" t="s">
        <v>44</v>
      </c>
      <c r="E1383" s="24" t="s">
        <v>59</v>
      </c>
      <c r="F1383" s="25">
        <v>44847</v>
      </c>
      <c r="G1383" s="24" t="s">
        <v>1631</v>
      </c>
      <c r="H1383" s="24" t="s">
        <v>1647</v>
      </c>
      <c r="I1383" s="24">
        <v>2022</v>
      </c>
      <c r="J1383" s="24" t="s">
        <v>1648</v>
      </c>
      <c r="K1383" s="24" t="s">
        <v>1628</v>
      </c>
      <c r="L1383" s="24">
        <v>77</v>
      </c>
      <c r="M1383" s="24">
        <v>15</v>
      </c>
      <c r="N1383" s="24">
        <v>5</v>
      </c>
      <c r="O1383" s="24">
        <v>385</v>
      </c>
      <c r="P1383" s="24">
        <v>10</v>
      </c>
      <c r="Q1383" s="24">
        <v>1155</v>
      </c>
      <c r="R1383" s="24">
        <v>770</v>
      </c>
      <c r="S1383" s="24" t="s">
        <v>1629</v>
      </c>
      <c r="T1383" s="24">
        <v>985</v>
      </c>
      <c r="U1383" s="24" t="s">
        <v>39</v>
      </c>
      <c r="V1383" s="28" t="s">
        <v>1660</v>
      </c>
      <c r="W1383" s="24" t="s">
        <v>40</v>
      </c>
      <c r="X1383" s="24" t="s">
        <v>30</v>
      </c>
    </row>
    <row r="1384" spans="1:24" s="1" customFormat="1" x14ac:dyDescent="0.3">
      <c r="A1384" s="24" t="s">
        <v>1314</v>
      </c>
      <c r="B1384" s="24" t="s">
        <v>42</v>
      </c>
      <c r="C1384" s="24" t="s">
        <v>52</v>
      </c>
      <c r="D1384" s="24" t="s">
        <v>66</v>
      </c>
      <c r="E1384" s="24" t="s">
        <v>50</v>
      </c>
      <c r="F1384" s="25">
        <v>44848</v>
      </c>
      <c r="G1384" s="24" t="s">
        <v>1632</v>
      </c>
      <c r="H1384" s="24" t="s">
        <v>1647</v>
      </c>
      <c r="I1384" s="24">
        <v>2022</v>
      </c>
      <c r="J1384" s="24" t="s">
        <v>1648</v>
      </c>
      <c r="K1384" s="24" t="s">
        <v>1628</v>
      </c>
      <c r="L1384" s="24">
        <v>31</v>
      </c>
      <c r="M1384" s="24">
        <v>25</v>
      </c>
      <c r="N1384" s="24">
        <v>10</v>
      </c>
      <c r="O1384" s="24">
        <v>310</v>
      </c>
      <c r="P1384" s="24">
        <v>15</v>
      </c>
      <c r="Q1384" s="24">
        <v>775</v>
      </c>
      <c r="R1384" s="24">
        <v>465</v>
      </c>
      <c r="S1384" s="24" t="s">
        <v>1629</v>
      </c>
      <c r="T1384" s="24">
        <v>616</v>
      </c>
      <c r="U1384" s="24" t="s">
        <v>28</v>
      </c>
      <c r="V1384" s="28" t="s">
        <v>1660</v>
      </c>
      <c r="W1384" s="24" t="s">
        <v>46</v>
      </c>
      <c r="X1384" s="24" t="s">
        <v>61</v>
      </c>
    </row>
    <row r="1385" spans="1:24" s="1" customFormat="1" x14ac:dyDescent="0.3">
      <c r="A1385" s="24" t="s">
        <v>1315</v>
      </c>
      <c r="B1385" s="24" t="s">
        <v>42</v>
      </c>
      <c r="C1385" s="24" t="s">
        <v>33</v>
      </c>
      <c r="D1385" s="24" t="s">
        <v>26</v>
      </c>
      <c r="E1385" s="24" t="s">
        <v>45</v>
      </c>
      <c r="F1385" s="25">
        <v>44849</v>
      </c>
      <c r="G1385" s="24" t="s">
        <v>1633</v>
      </c>
      <c r="H1385" s="24" t="s">
        <v>1647</v>
      </c>
      <c r="I1385" s="24">
        <v>2022</v>
      </c>
      <c r="J1385" s="24" t="s">
        <v>1648</v>
      </c>
      <c r="K1385" s="24" t="s">
        <v>1634</v>
      </c>
      <c r="L1385" s="24">
        <v>37</v>
      </c>
      <c r="M1385" s="24">
        <v>5</v>
      </c>
      <c r="N1385" s="24">
        <v>2</v>
      </c>
      <c r="O1385" s="24">
        <v>74</v>
      </c>
      <c r="P1385" s="24">
        <v>3</v>
      </c>
      <c r="Q1385" s="24">
        <v>185</v>
      </c>
      <c r="R1385" s="24">
        <v>111</v>
      </c>
      <c r="S1385" s="24" t="s">
        <v>1629</v>
      </c>
      <c r="T1385" s="24">
        <v>42</v>
      </c>
      <c r="U1385" s="24" t="s">
        <v>39</v>
      </c>
      <c r="V1385" s="28" t="s">
        <v>1660</v>
      </c>
      <c r="W1385" s="24" t="s">
        <v>29</v>
      </c>
      <c r="X1385" s="24" t="s">
        <v>47</v>
      </c>
    </row>
    <row r="1386" spans="1:24" s="1" customFormat="1" x14ac:dyDescent="0.3">
      <c r="A1386" s="24" t="s">
        <v>1316</v>
      </c>
      <c r="B1386" s="24" t="s">
        <v>42</v>
      </c>
      <c r="C1386" s="24" t="s">
        <v>43</v>
      </c>
      <c r="D1386" s="24" t="s">
        <v>44</v>
      </c>
      <c r="E1386" s="24" t="s">
        <v>55</v>
      </c>
      <c r="F1386" s="25">
        <v>44850</v>
      </c>
      <c r="G1386" s="24" t="s">
        <v>1635</v>
      </c>
      <c r="H1386" s="24" t="s">
        <v>1647</v>
      </c>
      <c r="I1386" s="24">
        <v>2022</v>
      </c>
      <c r="J1386" s="24" t="s">
        <v>1648</v>
      </c>
      <c r="K1386" s="24" t="s">
        <v>1634</v>
      </c>
      <c r="L1386" s="24">
        <v>71</v>
      </c>
      <c r="M1386" s="24">
        <v>15</v>
      </c>
      <c r="N1386" s="24">
        <v>5</v>
      </c>
      <c r="O1386" s="24">
        <v>355</v>
      </c>
      <c r="P1386" s="24">
        <v>10</v>
      </c>
      <c r="Q1386" s="24">
        <v>1065</v>
      </c>
      <c r="R1386" s="24">
        <v>710</v>
      </c>
      <c r="S1386" s="24" t="s">
        <v>1629</v>
      </c>
      <c r="T1386" s="24">
        <v>554</v>
      </c>
      <c r="U1386" s="24" t="s">
        <v>28</v>
      </c>
      <c r="V1386" s="28" t="s">
        <v>1660</v>
      </c>
      <c r="W1386" s="24" t="s">
        <v>29</v>
      </c>
      <c r="X1386" s="24" t="s">
        <v>30</v>
      </c>
    </row>
    <row r="1387" spans="1:24" s="1" customFormat="1" x14ac:dyDescent="0.3">
      <c r="A1387" s="24" t="s">
        <v>1317</v>
      </c>
      <c r="B1387" s="24" t="s">
        <v>32</v>
      </c>
      <c r="C1387" s="24" t="s">
        <v>52</v>
      </c>
      <c r="D1387" s="24" t="s">
        <v>66</v>
      </c>
      <c r="E1387" s="24" t="s">
        <v>59</v>
      </c>
      <c r="F1387" s="25">
        <v>44851</v>
      </c>
      <c r="G1387" s="24" t="s">
        <v>1636</v>
      </c>
      <c r="H1387" s="24" t="s">
        <v>1647</v>
      </c>
      <c r="I1387" s="24">
        <v>2022</v>
      </c>
      <c r="J1387" s="24" t="s">
        <v>1648</v>
      </c>
      <c r="K1387" s="24" t="s">
        <v>1628</v>
      </c>
      <c r="L1387" s="24">
        <v>79</v>
      </c>
      <c r="M1387" s="24">
        <v>25</v>
      </c>
      <c r="N1387" s="24">
        <v>10</v>
      </c>
      <c r="O1387" s="24">
        <v>790</v>
      </c>
      <c r="P1387" s="24">
        <v>15</v>
      </c>
      <c r="Q1387" s="24">
        <v>1975</v>
      </c>
      <c r="R1387" s="24">
        <v>1185</v>
      </c>
      <c r="S1387" s="24" t="s">
        <v>1629</v>
      </c>
      <c r="T1387" s="24">
        <v>67</v>
      </c>
      <c r="U1387" s="24" t="s">
        <v>39</v>
      </c>
      <c r="V1387" s="28" t="s">
        <v>1661</v>
      </c>
      <c r="W1387" s="24" t="s">
        <v>46</v>
      </c>
      <c r="X1387" s="24" t="s">
        <v>61</v>
      </c>
    </row>
    <row r="1388" spans="1:24" s="1" customFormat="1" x14ac:dyDescent="0.3">
      <c r="A1388" s="24" t="s">
        <v>1318</v>
      </c>
      <c r="B1388" s="24" t="s">
        <v>63</v>
      </c>
      <c r="C1388" s="24" t="s">
        <v>70</v>
      </c>
      <c r="D1388" s="24" t="s">
        <v>58</v>
      </c>
      <c r="E1388" s="24" t="s">
        <v>27</v>
      </c>
      <c r="F1388" s="25">
        <v>44852</v>
      </c>
      <c r="G1388" s="24" t="s">
        <v>1625</v>
      </c>
      <c r="H1388" s="24" t="s">
        <v>1647</v>
      </c>
      <c r="I1388" s="24">
        <v>2022</v>
      </c>
      <c r="J1388" s="24" t="s">
        <v>1648</v>
      </c>
      <c r="K1388" s="24" t="s">
        <v>1628</v>
      </c>
      <c r="L1388" s="24">
        <v>24</v>
      </c>
      <c r="M1388" s="24">
        <v>10</v>
      </c>
      <c r="N1388" s="24">
        <v>4</v>
      </c>
      <c r="O1388" s="24">
        <v>96</v>
      </c>
      <c r="P1388" s="24">
        <v>6</v>
      </c>
      <c r="Q1388" s="24">
        <v>240</v>
      </c>
      <c r="R1388" s="24">
        <v>144</v>
      </c>
      <c r="S1388" s="24" t="s">
        <v>1629</v>
      </c>
      <c r="T1388" s="24">
        <v>732</v>
      </c>
      <c r="U1388" s="24" t="s">
        <v>28</v>
      </c>
      <c r="V1388" s="28" t="s">
        <v>1661</v>
      </c>
      <c r="W1388" s="24" t="s">
        <v>40</v>
      </c>
      <c r="X1388" s="24" t="s">
        <v>61</v>
      </c>
    </row>
    <row r="1389" spans="1:24" s="1" customFormat="1" x14ac:dyDescent="0.3">
      <c r="A1389" s="24" t="s">
        <v>1319</v>
      </c>
      <c r="B1389" s="24" t="s">
        <v>63</v>
      </c>
      <c r="C1389" s="24" t="s">
        <v>76</v>
      </c>
      <c r="D1389" s="24" t="s">
        <v>66</v>
      </c>
      <c r="E1389" s="24" t="s">
        <v>27</v>
      </c>
      <c r="F1389" s="25">
        <v>44853</v>
      </c>
      <c r="G1389" s="24" t="s">
        <v>1630</v>
      </c>
      <c r="H1389" s="24" t="s">
        <v>1647</v>
      </c>
      <c r="I1389" s="24">
        <v>2022</v>
      </c>
      <c r="J1389" s="24" t="s">
        <v>1648</v>
      </c>
      <c r="K1389" s="24" t="s">
        <v>1628</v>
      </c>
      <c r="L1389" s="24">
        <v>16</v>
      </c>
      <c r="M1389" s="24">
        <v>25</v>
      </c>
      <c r="N1389" s="24">
        <v>10</v>
      </c>
      <c r="O1389" s="24">
        <v>160</v>
      </c>
      <c r="P1389" s="24">
        <v>15</v>
      </c>
      <c r="Q1389" s="24">
        <v>400</v>
      </c>
      <c r="R1389" s="24">
        <v>240</v>
      </c>
      <c r="S1389" s="24" t="s">
        <v>1629</v>
      </c>
      <c r="T1389" s="24">
        <v>437</v>
      </c>
      <c r="U1389" s="24" t="s">
        <v>28</v>
      </c>
      <c r="V1389" s="28" t="s">
        <v>1660</v>
      </c>
      <c r="W1389" s="24" t="s">
        <v>40</v>
      </c>
      <c r="X1389" s="24" t="s">
        <v>30</v>
      </c>
    </row>
    <row r="1390" spans="1:24" s="1" customFormat="1" x14ac:dyDescent="0.3">
      <c r="A1390" s="24" t="s">
        <v>1320</v>
      </c>
      <c r="B1390" s="24" t="s">
        <v>24</v>
      </c>
      <c r="C1390" s="24" t="s">
        <v>36</v>
      </c>
      <c r="D1390" s="24" t="s">
        <v>49</v>
      </c>
      <c r="E1390" s="24" t="s">
        <v>38</v>
      </c>
      <c r="F1390" s="25">
        <v>44854</v>
      </c>
      <c r="G1390" s="24" t="s">
        <v>1631</v>
      </c>
      <c r="H1390" s="24" t="s">
        <v>1647</v>
      </c>
      <c r="I1390" s="24">
        <v>2022</v>
      </c>
      <c r="J1390" s="24" t="s">
        <v>1648</v>
      </c>
      <c r="K1390" s="24" t="s">
        <v>1628</v>
      </c>
      <c r="L1390" s="24">
        <v>76</v>
      </c>
      <c r="M1390" s="24">
        <v>40</v>
      </c>
      <c r="N1390" s="24">
        <v>7</v>
      </c>
      <c r="O1390" s="24">
        <v>532</v>
      </c>
      <c r="P1390" s="24">
        <v>33</v>
      </c>
      <c r="Q1390" s="24">
        <v>3040</v>
      </c>
      <c r="R1390" s="24">
        <v>2508</v>
      </c>
      <c r="S1390" s="24" t="s">
        <v>1629</v>
      </c>
      <c r="T1390" s="24">
        <v>879</v>
      </c>
      <c r="U1390" s="24" t="s">
        <v>28</v>
      </c>
      <c r="V1390" s="28" t="s">
        <v>1660</v>
      </c>
      <c r="W1390" s="24" t="s">
        <v>46</v>
      </c>
      <c r="X1390" s="24" t="s">
        <v>30</v>
      </c>
    </row>
    <row r="1391" spans="1:24" s="1" customFormat="1" x14ac:dyDescent="0.3">
      <c r="A1391" s="24" t="s">
        <v>1321</v>
      </c>
      <c r="B1391" s="24" t="s">
        <v>63</v>
      </c>
      <c r="C1391" s="24" t="s">
        <v>70</v>
      </c>
      <c r="D1391" s="24" t="s">
        <v>34</v>
      </c>
      <c r="E1391" s="24" t="s">
        <v>27</v>
      </c>
      <c r="F1391" s="25">
        <v>44855</v>
      </c>
      <c r="G1391" s="24" t="s">
        <v>1632</v>
      </c>
      <c r="H1391" s="24" t="s">
        <v>1647</v>
      </c>
      <c r="I1391" s="24">
        <v>2022</v>
      </c>
      <c r="J1391" s="24" t="s">
        <v>1648</v>
      </c>
      <c r="K1391" s="24" t="s">
        <v>1628</v>
      </c>
      <c r="L1391" s="24">
        <v>48</v>
      </c>
      <c r="M1391" s="24">
        <v>5</v>
      </c>
      <c r="N1391" s="24">
        <v>3</v>
      </c>
      <c r="O1391" s="24">
        <v>144</v>
      </c>
      <c r="P1391" s="24">
        <v>2</v>
      </c>
      <c r="Q1391" s="24">
        <v>240</v>
      </c>
      <c r="R1391" s="24">
        <v>96</v>
      </c>
      <c r="S1391" s="24" t="s">
        <v>1629</v>
      </c>
      <c r="T1391" s="24">
        <v>914</v>
      </c>
      <c r="U1391" s="24" t="s">
        <v>39</v>
      </c>
      <c r="V1391" s="28" t="s">
        <v>1661</v>
      </c>
      <c r="W1391" s="24" t="s">
        <v>29</v>
      </c>
      <c r="X1391" s="24" t="s">
        <v>61</v>
      </c>
    </row>
    <row r="1392" spans="1:24" s="1" customFormat="1" x14ac:dyDescent="0.3">
      <c r="A1392" s="24" t="s">
        <v>778</v>
      </c>
      <c r="B1392" s="24" t="s">
        <v>63</v>
      </c>
      <c r="C1392" s="24" t="s">
        <v>52</v>
      </c>
      <c r="D1392" s="24" t="s">
        <v>66</v>
      </c>
      <c r="E1392" s="24" t="s">
        <v>59</v>
      </c>
      <c r="F1392" s="25">
        <v>44856</v>
      </c>
      <c r="G1392" s="24" t="s">
        <v>1633</v>
      </c>
      <c r="H1392" s="24" t="s">
        <v>1647</v>
      </c>
      <c r="I1392" s="24">
        <v>2022</v>
      </c>
      <c r="J1392" s="24" t="s">
        <v>1648</v>
      </c>
      <c r="K1392" s="24" t="s">
        <v>1634</v>
      </c>
      <c r="L1392" s="24">
        <v>21</v>
      </c>
      <c r="M1392" s="24">
        <v>25</v>
      </c>
      <c r="N1392" s="24">
        <v>10</v>
      </c>
      <c r="O1392" s="24">
        <v>210</v>
      </c>
      <c r="P1392" s="24">
        <v>15</v>
      </c>
      <c r="Q1392" s="24">
        <v>525</v>
      </c>
      <c r="R1392" s="24">
        <v>315</v>
      </c>
      <c r="S1392" s="24" t="s">
        <v>1629</v>
      </c>
      <c r="T1392" s="24">
        <v>539</v>
      </c>
      <c r="U1392" s="24" t="s">
        <v>28</v>
      </c>
      <c r="V1392" s="28" t="s">
        <v>1660</v>
      </c>
      <c r="W1392" s="24" t="s">
        <v>40</v>
      </c>
      <c r="X1392" s="24" t="s">
        <v>47</v>
      </c>
    </row>
    <row r="1393" spans="1:24" s="1" customFormat="1" x14ac:dyDescent="0.3">
      <c r="A1393" s="24" t="s">
        <v>1322</v>
      </c>
      <c r="B1393" s="24" t="s">
        <v>63</v>
      </c>
      <c r="C1393" s="24" t="s">
        <v>43</v>
      </c>
      <c r="D1393" s="24" t="s">
        <v>66</v>
      </c>
      <c r="E1393" s="24" t="s">
        <v>38</v>
      </c>
      <c r="F1393" s="25">
        <v>44857</v>
      </c>
      <c r="G1393" s="24" t="s">
        <v>1635</v>
      </c>
      <c r="H1393" s="24" t="s">
        <v>1647</v>
      </c>
      <c r="I1393" s="24">
        <v>2022</v>
      </c>
      <c r="J1393" s="24" t="s">
        <v>1648</v>
      </c>
      <c r="K1393" s="24" t="s">
        <v>1634</v>
      </c>
      <c r="L1393" s="24">
        <v>13</v>
      </c>
      <c r="M1393" s="24">
        <v>25</v>
      </c>
      <c r="N1393" s="24">
        <v>10</v>
      </c>
      <c r="O1393" s="24">
        <v>130</v>
      </c>
      <c r="P1393" s="24">
        <v>15</v>
      </c>
      <c r="Q1393" s="24">
        <v>325</v>
      </c>
      <c r="R1393" s="24">
        <v>195</v>
      </c>
      <c r="S1393" s="24" t="s">
        <v>1629</v>
      </c>
      <c r="T1393" s="24">
        <v>816</v>
      </c>
      <c r="U1393" s="24" t="s">
        <v>28</v>
      </c>
      <c r="V1393" s="28" t="s">
        <v>1660</v>
      </c>
      <c r="W1393" s="24" t="s">
        <v>40</v>
      </c>
      <c r="X1393" s="24" t="s">
        <v>30</v>
      </c>
    </row>
    <row r="1394" spans="1:24" s="1" customFormat="1" x14ac:dyDescent="0.3">
      <c r="A1394" s="24" t="s">
        <v>1323</v>
      </c>
      <c r="B1394" s="24" t="s">
        <v>63</v>
      </c>
      <c r="C1394" s="24" t="s">
        <v>52</v>
      </c>
      <c r="D1394" s="24" t="s">
        <v>44</v>
      </c>
      <c r="E1394" s="24" t="s">
        <v>38</v>
      </c>
      <c r="F1394" s="25">
        <v>44858</v>
      </c>
      <c r="G1394" s="24" t="s">
        <v>1636</v>
      </c>
      <c r="H1394" s="24" t="s">
        <v>1647</v>
      </c>
      <c r="I1394" s="24">
        <v>2022</v>
      </c>
      <c r="J1394" s="24" t="s">
        <v>1648</v>
      </c>
      <c r="K1394" s="24" t="s">
        <v>1628</v>
      </c>
      <c r="L1394" s="24">
        <v>33</v>
      </c>
      <c r="M1394" s="24">
        <v>15</v>
      </c>
      <c r="N1394" s="24">
        <v>5</v>
      </c>
      <c r="O1394" s="24">
        <v>165</v>
      </c>
      <c r="P1394" s="24">
        <v>10</v>
      </c>
      <c r="Q1394" s="24">
        <v>495</v>
      </c>
      <c r="R1394" s="24">
        <v>330</v>
      </c>
      <c r="S1394" s="24" t="s">
        <v>1629</v>
      </c>
      <c r="T1394" s="24">
        <v>342</v>
      </c>
      <c r="U1394" s="24" t="s">
        <v>28</v>
      </c>
      <c r="V1394" s="28" t="s">
        <v>1661</v>
      </c>
      <c r="W1394" s="24" t="s">
        <v>29</v>
      </c>
      <c r="X1394" s="24" t="s">
        <v>30</v>
      </c>
    </row>
    <row r="1395" spans="1:24" s="1" customFormat="1" x14ac:dyDescent="0.3">
      <c r="A1395" s="24" t="s">
        <v>1324</v>
      </c>
      <c r="B1395" s="24" t="s">
        <v>24</v>
      </c>
      <c r="C1395" s="24" t="s">
        <v>33</v>
      </c>
      <c r="D1395" s="24" t="s">
        <v>49</v>
      </c>
      <c r="E1395" s="24" t="s">
        <v>27</v>
      </c>
      <c r="F1395" s="25">
        <v>44859</v>
      </c>
      <c r="G1395" s="24" t="s">
        <v>1625</v>
      </c>
      <c r="H1395" s="24" t="s">
        <v>1647</v>
      </c>
      <c r="I1395" s="24">
        <v>2022</v>
      </c>
      <c r="J1395" s="24" t="s">
        <v>1648</v>
      </c>
      <c r="K1395" s="24" t="s">
        <v>1628</v>
      </c>
      <c r="L1395" s="24">
        <v>64</v>
      </c>
      <c r="M1395" s="24">
        <v>40</v>
      </c>
      <c r="N1395" s="24">
        <v>7</v>
      </c>
      <c r="O1395" s="24">
        <v>448</v>
      </c>
      <c r="P1395" s="24">
        <v>33</v>
      </c>
      <c r="Q1395" s="24">
        <v>2560</v>
      </c>
      <c r="R1395" s="24">
        <v>2112</v>
      </c>
      <c r="S1395" s="24" t="s">
        <v>1629</v>
      </c>
      <c r="T1395" s="24">
        <v>568</v>
      </c>
      <c r="U1395" s="24" t="s">
        <v>39</v>
      </c>
      <c r="V1395" s="28" t="s">
        <v>1661</v>
      </c>
      <c r="W1395" s="24" t="s">
        <v>29</v>
      </c>
      <c r="X1395" s="24" t="s">
        <v>61</v>
      </c>
    </row>
    <row r="1396" spans="1:24" s="1" customFormat="1" x14ac:dyDescent="0.3">
      <c r="A1396" s="24" t="s">
        <v>1325</v>
      </c>
      <c r="B1396" s="24" t="s">
        <v>32</v>
      </c>
      <c r="C1396" s="24" t="s">
        <v>25</v>
      </c>
      <c r="D1396" s="24" t="s">
        <v>44</v>
      </c>
      <c r="E1396" s="24" t="s">
        <v>45</v>
      </c>
      <c r="F1396" s="25">
        <v>44860</v>
      </c>
      <c r="G1396" s="24" t="s">
        <v>1630</v>
      </c>
      <c r="H1396" s="24" t="s">
        <v>1647</v>
      </c>
      <c r="I1396" s="24">
        <v>2022</v>
      </c>
      <c r="J1396" s="24" t="s">
        <v>1648</v>
      </c>
      <c r="K1396" s="24" t="s">
        <v>1628</v>
      </c>
      <c r="L1396" s="24">
        <v>40</v>
      </c>
      <c r="M1396" s="24">
        <v>15</v>
      </c>
      <c r="N1396" s="24">
        <v>5</v>
      </c>
      <c r="O1396" s="24">
        <v>200</v>
      </c>
      <c r="P1396" s="24">
        <v>10</v>
      </c>
      <c r="Q1396" s="24">
        <v>600</v>
      </c>
      <c r="R1396" s="24">
        <v>400</v>
      </c>
      <c r="S1396" s="24" t="s">
        <v>1629</v>
      </c>
      <c r="T1396" s="24">
        <v>564</v>
      </c>
      <c r="U1396" s="24" t="s">
        <v>39</v>
      </c>
      <c r="V1396" s="28" t="s">
        <v>1661</v>
      </c>
      <c r="W1396" s="24" t="s">
        <v>46</v>
      </c>
      <c r="X1396" s="24" t="s">
        <v>61</v>
      </c>
    </row>
    <row r="1397" spans="1:24" s="1" customFormat="1" x14ac:dyDescent="0.3">
      <c r="A1397" s="24" t="s">
        <v>1326</v>
      </c>
      <c r="B1397" s="24" t="s">
        <v>63</v>
      </c>
      <c r="C1397" s="24" t="s">
        <v>76</v>
      </c>
      <c r="D1397" s="24" t="s">
        <v>44</v>
      </c>
      <c r="E1397" s="24" t="s">
        <v>38</v>
      </c>
      <c r="F1397" s="25">
        <v>44861</v>
      </c>
      <c r="G1397" s="24" t="s">
        <v>1631</v>
      </c>
      <c r="H1397" s="24" t="s">
        <v>1647</v>
      </c>
      <c r="I1397" s="24">
        <v>2022</v>
      </c>
      <c r="J1397" s="24" t="s">
        <v>1648</v>
      </c>
      <c r="K1397" s="24" t="s">
        <v>1628</v>
      </c>
      <c r="L1397" s="24">
        <v>28</v>
      </c>
      <c r="M1397" s="24">
        <v>15</v>
      </c>
      <c r="N1397" s="24">
        <v>5</v>
      </c>
      <c r="O1397" s="24">
        <v>140</v>
      </c>
      <c r="P1397" s="24">
        <v>10</v>
      </c>
      <c r="Q1397" s="24">
        <v>420</v>
      </c>
      <c r="R1397" s="24">
        <v>280</v>
      </c>
      <c r="S1397" s="24" t="s">
        <v>1629</v>
      </c>
      <c r="T1397" s="24">
        <v>775</v>
      </c>
      <c r="U1397" s="24" t="s">
        <v>28</v>
      </c>
      <c r="V1397" s="28" t="s">
        <v>1661</v>
      </c>
      <c r="W1397" s="24" t="s">
        <v>29</v>
      </c>
      <c r="X1397" s="24" t="s">
        <v>30</v>
      </c>
    </row>
    <row r="1398" spans="1:24" s="1" customFormat="1" x14ac:dyDescent="0.3">
      <c r="A1398" s="24" t="s">
        <v>1327</v>
      </c>
      <c r="B1398" s="24" t="s">
        <v>24</v>
      </c>
      <c r="C1398" s="24" t="s">
        <v>54</v>
      </c>
      <c r="D1398" s="24" t="s">
        <v>26</v>
      </c>
      <c r="E1398" s="24" t="s">
        <v>45</v>
      </c>
      <c r="F1398" s="25">
        <v>44862</v>
      </c>
      <c r="G1398" s="24" t="s">
        <v>1632</v>
      </c>
      <c r="H1398" s="24" t="s">
        <v>1647</v>
      </c>
      <c r="I1398" s="24">
        <v>2022</v>
      </c>
      <c r="J1398" s="24" t="s">
        <v>1648</v>
      </c>
      <c r="K1398" s="24" t="s">
        <v>1628</v>
      </c>
      <c r="L1398" s="24">
        <v>53</v>
      </c>
      <c r="M1398" s="24">
        <v>5</v>
      </c>
      <c r="N1398" s="24">
        <v>2</v>
      </c>
      <c r="O1398" s="24">
        <v>106</v>
      </c>
      <c r="P1398" s="24">
        <v>3</v>
      </c>
      <c r="Q1398" s="24">
        <v>265</v>
      </c>
      <c r="R1398" s="24">
        <v>159</v>
      </c>
      <c r="S1398" s="24" t="s">
        <v>1629</v>
      </c>
      <c r="T1398" s="24">
        <v>488</v>
      </c>
      <c r="U1398" s="24" t="s">
        <v>28</v>
      </c>
      <c r="V1398" s="28" t="s">
        <v>1660</v>
      </c>
      <c r="W1398" s="24" t="s">
        <v>29</v>
      </c>
      <c r="X1398" s="24" t="s">
        <v>30</v>
      </c>
    </row>
    <row r="1399" spans="1:24" s="1" customFormat="1" x14ac:dyDescent="0.3">
      <c r="A1399" s="24" t="s">
        <v>1328</v>
      </c>
      <c r="B1399" s="24" t="s">
        <v>24</v>
      </c>
      <c r="C1399" s="24" t="s">
        <v>36</v>
      </c>
      <c r="D1399" s="24" t="s">
        <v>34</v>
      </c>
      <c r="E1399" s="24" t="s">
        <v>55</v>
      </c>
      <c r="F1399" s="25">
        <v>44863</v>
      </c>
      <c r="G1399" s="24" t="s">
        <v>1633</v>
      </c>
      <c r="H1399" s="24" t="s">
        <v>1647</v>
      </c>
      <c r="I1399" s="24">
        <v>2022</v>
      </c>
      <c r="J1399" s="24" t="s">
        <v>1648</v>
      </c>
      <c r="K1399" s="24" t="s">
        <v>1634</v>
      </c>
      <c r="L1399" s="24">
        <v>68</v>
      </c>
      <c r="M1399" s="24">
        <v>5</v>
      </c>
      <c r="N1399" s="24">
        <v>3</v>
      </c>
      <c r="O1399" s="24">
        <v>204</v>
      </c>
      <c r="P1399" s="24">
        <v>2</v>
      </c>
      <c r="Q1399" s="24">
        <v>340</v>
      </c>
      <c r="R1399" s="24">
        <v>136</v>
      </c>
      <c r="S1399" s="24" t="s">
        <v>1629</v>
      </c>
      <c r="T1399" s="24">
        <v>160</v>
      </c>
      <c r="U1399" s="24" t="s">
        <v>28</v>
      </c>
      <c r="V1399" s="28" t="s">
        <v>1660</v>
      </c>
      <c r="W1399" s="24" t="s">
        <v>46</v>
      </c>
      <c r="X1399" s="24" t="s">
        <v>47</v>
      </c>
    </row>
    <row r="1400" spans="1:24" s="1" customFormat="1" x14ac:dyDescent="0.3">
      <c r="A1400" s="24" t="s">
        <v>1329</v>
      </c>
      <c r="B1400" s="24" t="s">
        <v>24</v>
      </c>
      <c r="C1400" s="24" t="s">
        <v>36</v>
      </c>
      <c r="D1400" s="24" t="s">
        <v>66</v>
      </c>
      <c r="E1400" s="24" t="s">
        <v>38</v>
      </c>
      <c r="F1400" s="25">
        <v>44864</v>
      </c>
      <c r="G1400" s="24" t="s">
        <v>1635</v>
      </c>
      <c r="H1400" s="24" t="s">
        <v>1647</v>
      </c>
      <c r="I1400" s="24">
        <v>2022</v>
      </c>
      <c r="J1400" s="24" t="s">
        <v>1648</v>
      </c>
      <c r="K1400" s="24" t="s">
        <v>1634</v>
      </c>
      <c r="L1400" s="24">
        <v>37</v>
      </c>
      <c r="M1400" s="24">
        <v>25</v>
      </c>
      <c r="N1400" s="24">
        <v>10</v>
      </c>
      <c r="O1400" s="24">
        <v>370</v>
      </c>
      <c r="P1400" s="24">
        <v>15</v>
      </c>
      <c r="Q1400" s="24">
        <v>925</v>
      </c>
      <c r="R1400" s="24">
        <v>555</v>
      </c>
      <c r="S1400" s="24" t="s">
        <v>1629</v>
      </c>
      <c r="T1400" s="24">
        <v>956</v>
      </c>
      <c r="U1400" s="24" t="s">
        <v>39</v>
      </c>
      <c r="V1400" s="28" t="s">
        <v>1661</v>
      </c>
      <c r="W1400" s="24" t="s">
        <v>40</v>
      </c>
      <c r="X1400" s="24" t="s">
        <v>30</v>
      </c>
    </row>
    <row r="1401" spans="1:24" s="1" customFormat="1" x14ac:dyDescent="0.3">
      <c r="A1401" s="24" t="s">
        <v>1330</v>
      </c>
      <c r="B1401" s="24" t="s">
        <v>42</v>
      </c>
      <c r="C1401" s="24" t="s">
        <v>76</v>
      </c>
      <c r="D1401" s="24" t="s">
        <v>34</v>
      </c>
      <c r="E1401" s="24" t="s">
        <v>27</v>
      </c>
      <c r="F1401" s="25">
        <v>44865</v>
      </c>
      <c r="G1401" s="24" t="s">
        <v>1636</v>
      </c>
      <c r="H1401" s="24" t="s">
        <v>1647</v>
      </c>
      <c r="I1401" s="24">
        <v>2022</v>
      </c>
      <c r="J1401" s="24" t="s">
        <v>1648</v>
      </c>
      <c r="K1401" s="24" t="s">
        <v>1628</v>
      </c>
      <c r="L1401" s="24">
        <v>50</v>
      </c>
      <c r="M1401" s="24">
        <v>5</v>
      </c>
      <c r="N1401" s="24">
        <v>3</v>
      </c>
      <c r="O1401" s="24">
        <v>150</v>
      </c>
      <c r="P1401" s="24">
        <v>2</v>
      </c>
      <c r="Q1401" s="24">
        <v>250</v>
      </c>
      <c r="R1401" s="24">
        <v>100</v>
      </c>
      <c r="S1401" s="24" t="s">
        <v>1629</v>
      </c>
      <c r="T1401" s="24">
        <v>110</v>
      </c>
      <c r="U1401" s="24" t="s">
        <v>28</v>
      </c>
      <c r="V1401" s="28" t="s">
        <v>1661</v>
      </c>
      <c r="W1401" s="24" t="s">
        <v>29</v>
      </c>
      <c r="X1401" s="24" t="s">
        <v>30</v>
      </c>
    </row>
    <row r="1402" spans="1:24" s="1" customFormat="1" x14ac:dyDescent="0.3">
      <c r="A1402" s="24" t="s">
        <v>872</v>
      </c>
      <c r="B1402" s="24" t="s">
        <v>32</v>
      </c>
      <c r="C1402" s="24" t="s">
        <v>76</v>
      </c>
      <c r="D1402" s="24" t="s">
        <v>26</v>
      </c>
      <c r="E1402" s="24" t="s">
        <v>50</v>
      </c>
      <c r="F1402" s="25">
        <v>44866</v>
      </c>
      <c r="G1402" s="24" t="s">
        <v>1625</v>
      </c>
      <c r="H1402" s="24" t="s">
        <v>1649</v>
      </c>
      <c r="I1402" s="24">
        <v>2022</v>
      </c>
      <c r="J1402" s="24" t="s">
        <v>1648</v>
      </c>
      <c r="K1402" s="24" t="s">
        <v>1628</v>
      </c>
      <c r="L1402" s="24">
        <v>46</v>
      </c>
      <c r="M1402" s="24">
        <v>5</v>
      </c>
      <c r="N1402" s="24">
        <v>2</v>
      </c>
      <c r="O1402" s="24">
        <v>92</v>
      </c>
      <c r="P1402" s="24">
        <v>3</v>
      </c>
      <c r="Q1402" s="24">
        <v>230</v>
      </c>
      <c r="R1402" s="24">
        <v>138</v>
      </c>
      <c r="S1402" s="24" t="s">
        <v>1629</v>
      </c>
      <c r="T1402" s="24">
        <v>842</v>
      </c>
      <c r="U1402" s="24" t="s">
        <v>28</v>
      </c>
      <c r="V1402" s="28" t="s">
        <v>1660</v>
      </c>
      <c r="W1402" s="24" t="s">
        <v>40</v>
      </c>
      <c r="X1402" s="24" t="s">
        <v>30</v>
      </c>
    </row>
    <row r="1403" spans="1:24" s="1" customFormat="1" x14ac:dyDescent="0.3">
      <c r="A1403" s="24" t="s">
        <v>1331</v>
      </c>
      <c r="B1403" s="24" t="s">
        <v>32</v>
      </c>
      <c r="C1403" s="24" t="s">
        <v>25</v>
      </c>
      <c r="D1403" s="24" t="s">
        <v>26</v>
      </c>
      <c r="E1403" s="24" t="s">
        <v>55</v>
      </c>
      <c r="F1403" s="25">
        <v>44867</v>
      </c>
      <c r="G1403" s="24" t="s">
        <v>1630</v>
      </c>
      <c r="H1403" s="24" t="s">
        <v>1649</v>
      </c>
      <c r="I1403" s="24">
        <v>2022</v>
      </c>
      <c r="J1403" s="24" t="s">
        <v>1648</v>
      </c>
      <c r="K1403" s="24" t="s">
        <v>1628</v>
      </c>
      <c r="L1403" s="24">
        <v>55</v>
      </c>
      <c r="M1403" s="24">
        <v>5</v>
      </c>
      <c r="N1403" s="24">
        <v>2</v>
      </c>
      <c r="O1403" s="24">
        <v>110</v>
      </c>
      <c r="P1403" s="24">
        <v>3</v>
      </c>
      <c r="Q1403" s="24">
        <v>275</v>
      </c>
      <c r="R1403" s="24">
        <v>165</v>
      </c>
      <c r="S1403" s="24" t="s">
        <v>1629</v>
      </c>
      <c r="T1403" s="24">
        <v>134</v>
      </c>
      <c r="U1403" s="24" t="s">
        <v>28</v>
      </c>
      <c r="V1403" s="28" t="s">
        <v>1661</v>
      </c>
      <c r="W1403" s="24" t="s">
        <v>68</v>
      </c>
      <c r="X1403" s="24" t="s">
        <v>30</v>
      </c>
    </row>
    <row r="1404" spans="1:24" s="1" customFormat="1" x14ac:dyDescent="0.3">
      <c r="A1404" s="24" t="s">
        <v>1332</v>
      </c>
      <c r="B1404" s="24" t="s">
        <v>24</v>
      </c>
      <c r="C1404" s="24" t="s">
        <v>52</v>
      </c>
      <c r="D1404" s="24" t="s">
        <v>58</v>
      </c>
      <c r="E1404" s="24" t="s">
        <v>50</v>
      </c>
      <c r="F1404" s="25">
        <v>44868</v>
      </c>
      <c r="G1404" s="24" t="s">
        <v>1631</v>
      </c>
      <c r="H1404" s="24" t="s">
        <v>1649</v>
      </c>
      <c r="I1404" s="24">
        <v>2022</v>
      </c>
      <c r="J1404" s="24" t="s">
        <v>1648</v>
      </c>
      <c r="K1404" s="24" t="s">
        <v>1628</v>
      </c>
      <c r="L1404" s="24">
        <v>17</v>
      </c>
      <c r="M1404" s="24">
        <v>10</v>
      </c>
      <c r="N1404" s="24">
        <v>4</v>
      </c>
      <c r="O1404" s="24">
        <v>68</v>
      </c>
      <c r="P1404" s="24">
        <v>6</v>
      </c>
      <c r="Q1404" s="24">
        <v>170</v>
      </c>
      <c r="R1404" s="24">
        <v>102</v>
      </c>
      <c r="S1404" s="24" t="s">
        <v>1629</v>
      </c>
      <c r="T1404" s="24">
        <v>995</v>
      </c>
      <c r="U1404" s="24" t="s">
        <v>39</v>
      </c>
      <c r="V1404" s="28" t="s">
        <v>1661</v>
      </c>
      <c r="W1404" s="24" t="s">
        <v>29</v>
      </c>
      <c r="X1404" s="24" t="s">
        <v>47</v>
      </c>
    </row>
    <row r="1405" spans="1:24" s="1" customFormat="1" x14ac:dyDescent="0.3">
      <c r="A1405" s="24" t="s">
        <v>1333</v>
      </c>
      <c r="B1405" s="24" t="s">
        <v>63</v>
      </c>
      <c r="C1405" s="24" t="s">
        <v>36</v>
      </c>
      <c r="D1405" s="24" t="s">
        <v>34</v>
      </c>
      <c r="E1405" s="24" t="s">
        <v>27</v>
      </c>
      <c r="F1405" s="25">
        <v>44869</v>
      </c>
      <c r="G1405" s="24" t="s">
        <v>1632</v>
      </c>
      <c r="H1405" s="24" t="s">
        <v>1649</v>
      </c>
      <c r="I1405" s="24">
        <v>2022</v>
      </c>
      <c r="J1405" s="24" t="s">
        <v>1648</v>
      </c>
      <c r="K1405" s="24" t="s">
        <v>1628</v>
      </c>
      <c r="L1405" s="24">
        <v>84</v>
      </c>
      <c r="M1405" s="24">
        <v>5</v>
      </c>
      <c r="N1405" s="24">
        <v>3</v>
      </c>
      <c r="O1405" s="24">
        <v>252</v>
      </c>
      <c r="P1405" s="24">
        <v>2</v>
      </c>
      <c r="Q1405" s="24">
        <v>420</v>
      </c>
      <c r="R1405" s="24">
        <v>168</v>
      </c>
      <c r="S1405" s="24" t="s">
        <v>1629</v>
      </c>
      <c r="T1405" s="24">
        <v>623</v>
      </c>
      <c r="U1405" s="24" t="s">
        <v>28</v>
      </c>
      <c r="V1405" s="28" t="s">
        <v>1661</v>
      </c>
      <c r="W1405" s="24" t="s">
        <v>68</v>
      </c>
      <c r="X1405" s="24" t="s">
        <v>30</v>
      </c>
    </row>
    <row r="1406" spans="1:24" s="1" customFormat="1" x14ac:dyDescent="0.3">
      <c r="A1406" s="24" t="s">
        <v>1334</v>
      </c>
      <c r="B1406" s="24" t="s">
        <v>63</v>
      </c>
      <c r="C1406" s="24" t="s">
        <v>76</v>
      </c>
      <c r="D1406" s="24" t="s">
        <v>34</v>
      </c>
      <c r="E1406" s="24" t="s">
        <v>50</v>
      </c>
      <c r="F1406" s="25">
        <v>44870</v>
      </c>
      <c r="G1406" s="24" t="s">
        <v>1633</v>
      </c>
      <c r="H1406" s="24" t="s">
        <v>1649</v>
      </c>
      <c r="I1406" s="24">
        <v>2022</v>
      </c>
      <c r="J1406" s="24" t="s">
        <v>1648</v>
      </c>
      <c r="K1406" s="24" t="s">
        <v>1634</v>
      </c>
      <c r="L1406" s="24">
        <v>31</v>
      </c>
      <c r="M1406" s="24">
        <v>5</v>
      </c>
      <c r="N1406" s="24">
        <v>3</v>
      </c>
      <c r="O1406" s="24">
        <v>93</v>
      </c>
      <c r="P1406" s="24">
        <v>2</v>
      </c>
      <c r="Q1406" s="24">
        <v>155</v>
      </c>
      <c r="R1406" s="24">
        <v>62</v>
      </c>
      <c r="S1406" s="24" t="s">
        <v>1629</v>
      </c>
      <c r="T1406" s="24">
        <v>307</v>
      </c>
      <c r="U1406" s="24" t="s">
        <v>39</v>
      </c>
      <c r="V1406" s="28" t="s">
        <v>1661</v>
      </c>
      <c r="W1406" s="24" t="s">
        <v>68</v>
      </c>
      <c r="X1406" s="24" t="s">
        <v>30</v>
      </c>
    </row>
    <row r="1407" spans="1:24" s="1" customFormat="1" x14ac:dyDescent="0.3">
      <c r="A1407" s="24" t="s">
        <v>1335</v>
      </c>
      <c r="B1407" s="24" t="s">
        <v>63</v>
      </c>
      <c r="C1407" s="24" t="s">
        <v>70</v>
      </c>
      <c r="D1407" s="24" t="s">
        <v>44</v>
      </c>
      <c r="E1407" s="24" t="s">
        <v>55</v>
      </c>
      <c r="F1407" s="25">
        <v>44871</v>
      </c>
      <c r="G1407" s="24" t="s">
        <v>1635</v>
      </c>
      <c r="H1407" s="24" t="s">
        <v>1649</v>
      </c>
      <c r="I1407" s="24">
        <v>2022</v>
      </c>
      <c r="J1407" s="24" t="s">
        <v>1648</v>
      </c>
      <c r="K1407" s="24" t="s">
        <v>1634</v>
      </c>
      <c r="L1407" s="24">
        <v>98</v>
      </c>
      <c r="M1407" s="24">
        <v>15</v>
      </c>
      <c r="N1407" s="24">
        <v>5</v>
      </c>
      <c r="O1407" s="24">
        <v>490</v>
      </c>
      <c r="P1407" s="24">
        <v>10</v>
      </c>
      <c r="Q1407" s="24">
        <v>1470</v>
      </c>
      <c r="R1407" s="24">
        <v>980</v>
      </c>
      <c r="S1407" s="24" t="s">
        <v>1629</v>
      </c>
      <c r="T1407" s="24">
        <v>296</v>
      </c>
      <c r="U1407" s="24" t="s">
        <v>28</v>
      </c>
      <c r="V1407" s="28" t="s">
        <v>1660</v>
      </c>
      <c r="W1407" s="24" t="s">
        <v>68</v>
      </c>
      <c r="X1407" s="24" t="s">
        <v>61</v>
      </c>
    </row>
    <row r="1408" spans="1:24" s="1" customFormat="1" x14ac:dyDescent="0.3">
      <c r="A1408" s="24" t="s">
        <v>1123</v>
      </c>
      <c r="B1408" s="24" t="s">
        <v>24</v>
      </c>
      <c r="C1408" s="24" t="s">
        <v>43</v>
      </c>
      <c r="D1408" s="24" t="s">
        <v>49</v>
      </c>
      <c r="E1408" s="24" t="s">
        <v>55</v>
      </c>
      <c r="F1408" s="25">
        <v>44872</v>
      </c>
      <c r="G1408" s="24" t="s">
        <v>1636</v>
      </c>
      <c r="H1408" s="24" t="s">
        <v>1649</v>
      </c>
      <c r="I1408" s="24">
        <v>2022</v>
      </c>
      <c r="J1408" s="24" t="s">
        <v>1648</v>
      </c>
      <c r="K1408" s="24" t="s">
        <v>1628</v>
      </c>
      <c r="L1408" s="24">
        <v>87</v>
      </c>
      <c r="M1408" s="24">
        <v>40</v>
      </c>
      <c r="N1408" s="24">
        <v>7</v>
      </c>
      <c r="O1408" s="24">
        <v>609</v>
      </c>
      <c r="P1408" s="24">
        <v>33</v>
      </c>
      <c r="Q1408" s="24">
        <v>3480</v>
      </c>
      <c r="R1408" s="24">
        <v>2871</v>
      </c>
      <c r="S1408" s="24" t="s">
        <v>1629</v>
      </c>
      <c r="T1408" s="24">
        <v>577</v>
      </c>
      <c r="U1408" s="24" t="s">
        <v>39</v>
      </c>
      <c r="V1408" s="28" t="s">
        <v>1660</v>
      </c>
      <c r="W1408" s="24" t="s">
        <v>40</v>
      </c>
      <c r="X1408" s="24" t="s">
        <v>61</v>
      </c>
    </row>
    <row r="1409" spans="1:24" s="1" customFormat="1" x14ac:dyDescent="0.3">
      <c r="A1409" s="24" t="s">
        <v>1336</v>
      </c>
      <c r="B1409" s="24" t="s">
        <v>24</v>
      </c>
      <c r="C1409" s="24" t="s">
        <v>76</v>
      </c>
      <c r="D1409" s="24" t="s">
        <v>37</v>
      </c>
      <c r="E1409" s="24" t="s">
        <v>59</v>
      </c>
      <c r="F1409" s="25">
        <v>44873</v>
      </c>
      <c r="G1409" s="24" t="s">
        <v>1625</v>
      </c>
      <c r="H1409" s="24" t="s">
        <v>1649</v>
      </c>
      <c r="I1409" s="24">
        <v>2022</v>
      </c>
      <c r="J1409" s="24" t="s">
        <v>1648</v>
      </c>
      <c r="K1409" s="24" t="s">
        <v>1628</v>
      </c>
      <c r="L1409" s="24">
        <v>12</v>
      </c>
      <c r="M1409" s="24">
        <v>5</v>
      </c>
      <c r="N1409" s="24">
        <v>2</v>
      </c>
      <c r="O1409" s="24">
        <v>24</v>
      </c>
      <c r="P1409" s="24">
        <v>3</v>
      </c>
      <c r="Q1409" s="24">
        <v>60</v>
      </c>
      <c r="R1409" s="24">
        <v>36</v>
      </c>
      <c r="S1409" s="24" t="s">
        <v>1629</v>
      </c>
      <c r="T1409" s="24">
        <v>537</v>
      </c>
      <c r="U1409" s="24" t="s">
        <v>39</v>
      </c>
      <c r="V1409" s="28" t="s">
        <v>1660</v>
      </c>
      <c r="W1409" s="24" t="s">
        <v>29</v>
      </c>
      <c r="X1409" s="24" t="s">
        <v>30</v>
      </c>
    </row>
    <row r="1410" spans="1:24" s="1" customFormat="1" x14ac:dyDescent="0.3">
      <c r="A1410" s="24" t="s">
        <v>350</v>
      </c>
      <c r="B1410" s="24" t="s">
        <v>32</v>
      </c>
      <c r="C1410" s="24" t="s">
        <v>72</v>
      </c>
      <c r="D1410" s="24" t="s">
        <v>49</v>
      </c>
      <c r="E1410" s="24" t="s">
        <v>59</v>
      </c>
      <c r="F1410" s="25">
        <v>44874</v>
      </c>
      <c r="G1410" s="24" t="s">
        <v>1630</v>
      </c>
      <c r="H1410" s="24" t="s">
        <v>1649</v>
      </c>
      <c r="I1410" s="24">
        <v>2022</v>
      </c>
      <c r="J1410" s="24" t="s">
        <v>1648</v>
      </c>
      <c r="K1410" s="24" t="s">
        <v>1628</v>
      </c>
      <c r="L1410" s="24">
        <v>98</v>
      </c>
      <c r="M1410" s="24">
        <v>40</v>
      </c>
      <c r="N1410" s="24">
        <v>7</v>
      </c>
      <c r="O1410" s="24">
        <v>686</v>
      </c>
      <c r="P1410" s="24">
        <v>33</v>
      </c>
      <c r="Q1410" s="24">
        <v>3920</v>
      </c>
      <c r="R1410" s="24">
        <v>3234</v>
      </c>
      <c r="S1410" s="24" t="s">
        <v>1629</v>
      </c>
      <c r="T1410" s="24">
        <v>411</v>
      </c>
      <c r="U1410" s="24" t="s">
        <v>28</v>
      </c>
      <c r="V1410" s="28" t="s">
        <v>1661</v>
      </c>
      <c r="W1410" s="24" t="s">
        <v>46</v>
      </c>
      <c r="X1410" s="24" t="s">
        <v>47</v>
      </c>
    </row>
    <row r="1411" spans="1:24" s="1" customFormat="1" x14ac:dyDescent="0.3">
      <c r="A1411" s="24" t="s">
        <v>1337</v>
      </c>
      <c r="B1411" s="24" t="s">
        <v>32</v>
      </c>
      <c r="C1411" s="24" t="s">
        <v>76</v>
      </c>
      <c r="D1411" s="24" t="s">
        <v>26</v>
      </c>
      <c r="E1411" s="24" t="s">
        <v>59</v>
      </c>
      <c r="F1411" s="25">
        <v>44875</v>
      </c>
      <c r="G1411" s="24" t="s">
        <v>1631</v>
      </c>
      <c r="H1411" s="24" t="s">
        <v>1649</v>
      </c>
      <c r="I1411" s="24">
        <v>2022</v>
      </c>
      <c r="J1411" s="24" t="s">
        <v>1648</v>
      </c>
      <c r="K1411" s="24" t="s">
        <v>1628</v>
      </c>
      <c r="L1411" s="24">
        <v>47</v>
      </c>
      <c r="M1411" s="24">
        <v>5</v>
      </c>
      <c r="N1411" s="24">
        <v>2</v>
      </c>
      <c r="O1411" s="24">
        <v>94</v>
      </c>
      <c r="P1411" s="24">
        <v>3</v>
      </c>
      <c r="Q1411" s="24">
        <v>235</v>
      </c>
      <c r="R1411" s="24">
        <v>141</v>
      </c>
      <c r="S1411" s="24" t="s">
        <v>1629</v>
      </c>
      <c r="T1411" s="24">
        <v>642</v>
      </c>
      <c r="U1411" s="24" t="s">
        <v>28</v>
      </c>
      <c r="V1411" s="28" t="s">
        <v>1660</v>
      </c>
      <c r="W1411" s="24" t="s">
        <v>46</v>
      </c>
      <c r="X1411" s="24" t="s">
        <v>30</v>
      </c>
    </row>
    <row r="1412" spans="1:24" s="1" customFormat="1" x14ac:dyDescent="0.3">
      <c r="A1412" s="24" t="s">
        <v>1338</v>
      </c>
      <c r="B1412" s="24" t="s">
        <v>42</v>
      </c>
      <c r="C1412" s="24" t="s">
        <v>76</v>
      </c>
      <c r="D1412" s="24" t="s">
        <v>44</v>
      </c>
      <c r="E1412" s="24" t="s">
        <v>27</v>
      </c>
      <c r="F1412" s="25">
        <v>44876</v>
      </c>
      <c r="G1412" s="24" t="s">
        <v>1632</v>
      </c>
      <c r="H1412" s="24" t="s">
        <v>1649</v>
      </c>
      <c r="I1412" s="24">
        <v>2022</v>
      </c>
      <c r="J1412" s="24" t="s">
        <v>1648</v>
      </c>
      <c r="K1412" s="24" t="s">
        <v>1628</v>
      </c>
      <c r="L1412" s="24">
        <v>82</v>
      </c>
      <c r="M1412" s="24">
        <v>15</v>
      </c>
      <c r="N1412" s="24">
        <v>5</v>
      </c>
      <c r="O1412" s="24">
        <v>410</v>
      </c>
      <c r="P1412" s="24">
        <v>10</v>
      </c>
      <c r="Q1412" s="24">
        <v>1230</v>
      </c>
      <c r="R1412" s="24">
        <v>820</v>
      </c>
      <c r="S1412" s="24" t="s">
        <v>1629</v>
      </c>
      <c r="T1412" s="24">
        <v>708</v>
      </c>
      <c r="U1412" s="24" t="s">
        <v>39</v>
      </c>
      <c r="V1412" s="28" t="s">
        <v>1661</v>
      </c>
      <c r="W1412" s="24" t="s">
        <v>40</v>
      </c>
      <c r="X1412" s="24" t="s">
        <v>30</v>
      </c>
    </row>
    <row r="1413" spans="1:24" s="1" customFormat="1" x14ac:dyDescent="0.3">
      <c r="A1413" s="24" t="s">
        <v>1339</v>
      </c>
      <c r="B1413" s="24" t="s">
        <v>24</v>
      </c>
      <c r="C1413" s="24" t="s">
        <v>43</v>
      </c>
      <c r="D1413" s="24" t="s">
        <v>26</v>
      </c>
      <c r="E1413" s="24" t="s">
        <v>55</v>
      </c>
      <c r="F1413" s="25">
        <v>44877</v>
      </c>
      <c r="G1413" s="24" t="s">
        <v>1633</v>
      </c>
      <c r="H1413" s="24" t="s">
        <v>1649</v>
      </c>
      <c r="I1413" s="24">
        <v>2022</v>
      </c>
      <c r="J1413" s="24" t="s">
        <v>1648</v>
      </c>
      <c r="K1413" s="24" t="s">
        <v>1634</v>
      </c>
      <c r="L1413" s="24">
        <v>80</v>
      </c>
      <c r="M1413" s="24">
        <v>5</v>
      </c>
      <c r="N1413" s="24">
        <v>2</v>
      </c>
      <c r="O1413" s="24">
        <v>160</v>
      </c>
      <c r="P1413" s="24">
        <v>3</v>
      </c>
      <c r="Q1413" s="24">
        <v>400</v>
      </c>
      <c r="R1413" s="24">
        <v>240</v>
      </c>
      <c r="S1413" s="24" t="s">
        <v>1629</v>
      </c>
      <c r="T1413" s="24">
        <v>111</v>
      </c>
      <c r="U1413" s="24" t="s">
        <v>39</v>
      </c>
      <c r="V1413" s="28" t="s">
        <v>1660</v>
      </c>
      <c r="W1413" s="24" t="s">
        <v>40</v>
      </c>
      <c r="X1413" s="24" t="s">
        <v>30</v>
      </c>
    </row>
    <row r="1414" spans="1:24" s="1" customFormat="1" x14ac:dyDescent="0.3">
      <c r="A1414" s="24" t="s">
        <v>1340</v>
      </c>
      <c r="B1414" s="24" t="s">
        <v>63</v>
      </c>
      <c r="C1414" s="24" t="s">
        <v>33</v>
      </c>
      <c r="D1414" s="24" t="s">
        <v>58</v>
      </c>
      <c r="E1414" s="24" t="s">
        <v>45</v>
      </c>
      <c r="F1414" s="25">
        <v>44878</v>
      </c>
      <c r="G1414" s="24" t="s">
        <v>1635</v>
      </c>
      <c r="H1414" s="24" t="s">
        <v>1649</v>
      </c>
      <c r="I1414" s="24">
        <v>2022</v>
      </c>
      <c r="J1414" s="24" t="s">
        <v>1648</v>
      </c>
      <c r="K1414" s="24" t="s">
        <v>1634</v>
      </c>
      <c r="L1414" s="24">
        <v>77</v>
      </c>
      <c r="M1414" s="24">
        <v>10</v>
      </c>
      <c r="N1414" s="24">
        <v>4</v>
      </c>
      <c r="O1414" s="24">
        <v>308</v>
      </c>
      <c r="P1414" s="24">
        <v>6</v>
      </c>
      <c r="Q1414" s="24">
        <v>770</v>
      </c>
      <c r="R1414" s="24">
        <v>462</v>
      </c>
      <c r="S1414" s="24" t="s">
        <v>1629</v>
      </c>
      <c r="T1414" s="24">
        <v>421</v>
      </c>
      <c r="U1414" s="24" t="s">
        <v>28</v>
      </c>
      <c r="V1414" s="28" t="s">
        <v>1661</v>
      </c>
      <c r="W1414" s="24" t="s">
        <v>29</v>
      </c>
      <c r="X1414" s="24" t="s">
        <v>30</v>
      </c>
    </row>
    <row r="1415" spans="1:24" s="1" customFormat="1" x14ac:dyDescent="0.3">
      <c r="A1415" s="24" t="s">
        <v>1341</v>
      </c>
      <c r="B1415" s="24" t="s">
        <v>42</v>
      </c>
      <c r="C1415" s="24" t="s">
        <v>70</v>
      </c>
      <c r="D1415" s="24" t="s">
        <v>44</v>
      </c>
      <c r="E1415" s="24" t="s">
        <v>59</v>
      </c>
      <c r="F1415" s="25">
        <v>44879</v>
      </c>
      <c r="G1415" s="24" t="s">
        <v>1636</v>
      </c>
      <c r="H1415" s="24" t="s">
        <v>1649</v>
      </c>
      <c r="I1415" s="24">
        <v>2022</v>
      </c>
      <c r="J1415" s="24" t="s">
        <v>1648</v>
      </c>
      <c r="K1415" s="24" t="s">
        <v>1628</v>
      </c>
      <c r="L1415" s="24">
        <v>36</v>
      </c>
      <c r="M1415" s="24">
        <v>15</v>
      </c>
      <c r="N1415" s="24">
        <v>5</v>
      </c>
      <c r="O1415" s="24">
        <v>180</v>
      </c>
      <c r="P1415" s="24">
        <v>10</v>
      </c>
      <c r="Q1415" s="24">
        <v>540</v>
      </c>
      <c r="R1415" s="24">
        <v>360</v>
      </c>
      <c r="S1415" s="24" t="s">
        <v>1629</v>
      </c>
      <c r="T1415" s="24">
        <v>872</v>
      </c>
      <c r="U1415" s="24" t="s">
        <v>39</v>
      </c>
      <c r="V1415" s="28" t="s">
        <v>1661</v>
      </c>
      <c r="W1415" s="24" t="s">
        <v>40</v>
      </c>
      <c r="X1415" s="24" t="s">
        <v>61</v>
      </c>
    </row>
    <row r="1416" spans="1:24" s="1" customFormat="1" x14ac:dyDescent="0.3">
      <c r="A1416" s="24" t="s">
        <v>1342</v>
      </c>
      <c r="B1416" s="24" t="s">
        <v>24</v>
      </c>
      <c r="C1416" s="24" t="s">
        <v>76</v>
      </c>
      <c r="D1416" s="24" t="s">
        <v>49</v>
      </c>
      <c r="E1416" s="24" t="s">
        <v>45</v>
      </c>
      <c r="F1416" s="25">
        <v>44880</v>
      </c>
      <c r="G1416" s="24" t="s">
        <v>1625</v>
      </c>
      <c r="H1416" s="24" t="s">
        <v>1649</v>
      </c>
      <c r="I1416" s="24">
        <v>2022</v>
      </c>
      <c r="J1416" s="24" t="s">
        <v>1648</v>
      </c>
      <c r="K1416" s="24" t="s">
        <v>1628</v>
      </c>
      <c r="L1416" s="24">
        <v>77</v>
      </c>
      <c r="M1416" s="24">
        <v>40</v>
      </c>
      <c r="N1416" s="24">
        <v>7</v>
      </c>
      <c r="O1416" s="24">
        <v>539</v>
      </c>
      <c r="P1416" s="24">
        <v>33</v>
      </c>
      <c r="Q1416" s="24">
        <v>3080</v>
      </c>
      <c r="R1416" s="24">
        <v>2541</v>
      </c>
      <c r="S1416" s="24" t="s">
        <v>1629</v>
      </c>
      <c r="T1416" s="24">
        <v>896</v>
      </c>
      <c r="U1416" s="24" t="s">
        <v>39</v>
      </c>
      <c r="V1416" s="28" t="s">
        <v>1660</v>
      </c>
      <c r="W1416" s="24" t="s">
        <v>68</v>
      </c>
      <c r="X1416" s="24" t="s">
        <v>30</v>
      </c>
    </row>
    <row r="1417" spans="1:24" s="1" customFormat="1" x14ac:dyDescent="0.3">
      <c r="A1417" s="24" t="s">
        <v>1343</v>
      </c>
      <c r="B1417" s="24" t="s">
        <v>32</v>
      </c>
      <c r="C1417" s="24" t="s">
        <v>43</v>
      </c>
      <c r="D1417" s="24" t="s">
        <v>26</v>
      </c>
      <c r="E1417" s="24" t="s">
        <v>59</v>
      </c>
      <c r="F1417" s="25">
        <v>44881</v>
      </c>
      <c r="G1417" s="24" t="s">
        <v>1630</v>
      </c>
      <c r="H1417" s="24" t="s">
        <v>1649</v>
      </c>
      <c r="I1417" s="24">
        <v>2022</v>
      </c>
      <c r="J1417" s="24" t="s">
        <v>1648</v>
      </c>
      <c r="K1417" s="24" t="s">
        <v>1628</v>
      </c>
      <c r="L1417" s="24">
        <v>11</v>
      </c>
      <c r="M1417" s="24">
        <v>5</v>
      </c>
      <c r="N1417" s="24">
        <v>2</v>
      </c>
      <c r="O1417" s="24">
        <v>22</v>
      </c>
      <c r="P1417" s="24">
        <v>3</v>
      </c>
      <c r="Q1417" s="24">
        <v>55</v>
      </c>
      <c r="R1417" s="24">
        <v>33</v>
      </c>
      <c r="S1417" s="24" t="s">
        <v>1629</v>
      </c>
      <c r="T1417" s="24">
        <v>732</v>
      </c>
      <c r="U1417" s="24" t="s">
        <v>39</v>
      </c>
      <c r="V1417" s="28" t="s">
        <v>1661</v>
      </c>
      <c r="W1417" s="24" t="s">
        <v>40</v>
      </c>
      <c r="X1417" s="24" t="s">
        <v>30</v>
      </c>
    </row>
    <row r="1418" spans="1:24" s="1" customFormat="1" x14ac:dyDescent="0.3">
      <c r="A1418" s="24" t="s">
        <v>877</v>
      </c>
      <c r="B1418" s="24" t="s">
        <v>42</v>
      </c>
      <c r="C1418" s="24" t="s">
        <v>54</v>
      </c>
      <c r="D1418" s="24" t="s">
        <v>58</v>
      </c>
      <c r="E1418" s="24" t="s">
        <v>50</v>
      </c>
      <c r="F1418" s="25">
        <v>44882</v>
      </c>
      <c r="G1418" s="24" t="s">
        <v>1631</v>
      </c>
      <c r="H1418" s="24" t="s">
        <v>1649</v>
      </c>
      <c r="I1418" s="24">
        <v>2022</v>
      </c>
      <c r="J1418" s="24" t="s">
        <v>1648</v>
      </c>
      <c r="K1418" s="24" t="s">
        <v>1628</v>
      </c>
      <c r="L1418" s="24">
        <v>19</v>
      </c>
      <c r="M1418" s="24">
        <v>10</v>
      </c>
      <c r="N1418" s="24">
        <v>4</v>
      </c>
      <c r="O1418" s="24">
        <v>76</v>
      </c>
      <c r="P1418" s="24">
        <v>6</v>
      </c>
      <c r="Q1418" s="24">
        <v>190</v>
      </c>
      <c r="R1418" s="24">
        <v>114</v>
      </c>
      <c r="S1418" s="24" t="s">
        <v>1629</v>
      </c>
      <c r="T1418" s="24">
        <v>890</v>
      </c>
      <c r="U1418" s="24" t="s">
        <v>28</v>
      </c>
      <c r="V1418" s="28" t="s">
        <v>1660</v>
      </c>
      <c r="W1418" s="24" t="s">
        <v>40</v>
      </c>
      <c r="X1418" s="24" t="s">
        <v>47</v>
      </c>
    </row>
    <row r="1419" spans="1:24" s="1" customFormat="1" x14ac:dyDescent="0.3">
      <c r="A1419" s="24" t="s">
        <v>1344</v>
      </c>
      <c r="B1419" s="24" t="s">
        <v>24</v>
      </c>
      <c r="C1419" s="24" t="s">
        <v>36</v>
      </c>
      <c r="D1419" s="24" t="s">
        <v>66</v>
      </c>
      <c r="E1419" s="24" t="s">
        <v>59</v>
      </c>
      <c r="F1419" s="25">
        <v>44883</v>
      </c>
      <c r="G1419" s="24" t="s">
        <v>1632</v>
      </c>
      <c r="H1419" s="24" t="s">
        <v>1649</v>
      </c>
      <c r="I1419" s="24">
        <v>2022</v>
      </c>
      <c r="J1419" s="24" t="s">
        <v>1648</v>
      </c>
      <c r="K1419" s="24" t="s">
        <v>1628</v>
      </c>
      <c r="L1419" s="24">
        <v>68</v>
      </c>
      <c r="M1419" s="24">
        <v>25</v>
      </c>
      <c r="N1419" s="24">
        <v>10</v>
      </c>
      <c r="O1419" s="24">
        <v>680</v>
      </c>
      <c r="P1419" s="24">
        <v>15</v>
      </c>
      <c r="Q1419" s="24">
        <v>1700</v>
      </c>
      <c r="R1419" s="24">
        <v>1020</v>
      </c>
      <c r="S1419" s="24" t="s">
        <v>1629</v>
      </c>
      <c r="T1419" s="24">
        <v>800</v>
      </c>
      <c r="U1419" s="24" t="s">
        <v>28</v>
      </c>
      <c r="V1419" s="28" t="s">
        <v>1660</v>
      </c>
      <c r="W1419" s="24" t="s">
        <v>29</v>
      </c>
      <c r="X1419" s="24" t="s">
        <v>61</v>
      </c>
    </row>
    <row r="1420" spans="1:24" s="1" customFormat="1" x14ac:dyDescent="0.3">
      <c r="A1420" s="24" t="s">
        <v>876</v>
      </c>
      <c r="B1420" s="24" t="s">
        <v>32</v>
      </c>
      <c r="C1420" s="24" t="s">
        <v>76</v>
      </c>
      <c r="D1420" s="24" t="s">
        <v>66</v>
      </c>
      <c r="E1420" s="24" t="s">
        <v>55</v>
      </c>
      <c r="F1420" s="25">
        <v>44884</v>
      </c>
      <c r="G1420" s="24" t="s">
        <v>1633</v>
      </c>
      <c r="H1420" s="24" t="s">
        <v>1649</v>
      </c>
      <c r="I1420" s="24">
        <v>2022</v>
      </c>
      <c r="J1420" s="24" t="s">
        <v>1648</v>
      </c>
      <c r="K1420" s="24" t="s">
        <v>1634</v>
      </c>
      <c r="L1420" s="24">
        <v>74</v>
      </c>
      <c r="M1420" s="24">
        <v>25</v>
      </c>
      <c r="N1420" s="24">
        <v>10</v>
      </c>
      <c r="O1420" s="24">
        <v>740</v>
      </c>
      <c r="P1420" s="24">
        <v>15</v>
      </c>
      <c r="Q1420" s="24">
        <v>1850</v>
      </c>
      <c r="R1420" s="24">
        <v>1110</v>
      </c>
      <c r="S1420" s="24" t="s">
        <v>1629</v>
      </c>
      <c r="T1420" s="24">
        <v>922</v>
      </c>
      <c r="U1420" s="24" t="s">
        <v>39</v>
      </c>
      <c r="V1420" s="28" t="s">
        <v>1661</v>
      </c>
      <c r="W1420" s="24" t="s">
        <v>40</v>
      </c>
      <c r="X1420" s="24" t="s">
        <v>61</v>
      </c>
    </row>
    <row r="1421" spans="1:24" s="1" customFormat="1" x14ac:dyDescent="0.3">
      <c r="A1421" s="24" t="s">
        <v>1328</v>
      </c>
      <c r="B1421" s="24" t="s">
        <v>32</v>
      </c>
      <c r="C1421" s="24" t="s">
        <v>52</v>
      </c>
      <c r="D1421" s="24" t="s">
        <v>26</v>
      </c>
      <c r="E1421" s="24" t="s">
        <v>50</v>
      </c>
      <c r="F1421" s="25">
        <v>44885</v>
      </c>
      <c r="G1421" s="24" t="s">
        <v>1635</v>
      </c>
      <c r="H1421" s="24" t="s">
        <v>1649</v>
      </c>
      <c r="I1421" s="24">
        <v>2022</v>
      </c>
      <c r="J1421" s="24" t="s">
        <v>1648</v>
      </c>
      <c r="K1421" s="24" t="s">
        <v>1634</v>
      </c>
      <c r="L1421" s="24">
        <v>11</v>
      </c>
      <c r="M1421" s="24">
        <v>5</v>
      </c>
      <c r="N1421" s="24">
        <v>2</v>
      </c>
      <c r="O1421" s="24">
        <v>22</v>
      </c>
      <c r="P1421" s="24">
        <v>3</v>
      </c>
      <c r="Q1421" s="24">
        <v>55</v>
      </c>
      <c r="R1421" s="24">
        <v>33</v>
      </c>
      <c r="S1421" s="24" t="s">
        <v>1629</v>
      </c>
      <c r="T1421" s="24">
        <v>645</v>
      </c>
      <c r="U1421" s="24" t="s">
        <v>28</v>
      </c>
      <c r="V1421" s="28" t="s">
        <v>1661</v>
      </c>
      <c r="W1421" s="24" t="s">
        <v>29</v>
      </c>
      <c r="X1421" s="24" t="s">
        <v>30</v>
      </c>
    </row>
    <row r="1422" spans="1:24" s="1" customFormat="1" x14ac:dyDescent="0.3">
      <c r="A1422" s="24" t="s">
        <v>1345</v>
      </c>
      <c r="B1422" s="24" t="s">
        <v>42</v>
      </c>
      <c r="C1422" s="24" t="s">
        <v>76</v>
      </c>
      <c r="D1422" s="24" t="s">
        <v>26</v>
      </c>
      <c r="E1422" s="24" t="s">
        <v>55</v>
      </c>
      <c r="F1422" s="25">
        <v>44886</v>
      </c>
      <c r="G1422" s="24" t="s">
        <v>1636</v>
      </c>
      <c r="H1422" s="24" t="s">
        <v>1649</v>
      </c>
      <c r="I1422" s="24">
        <v>2022</v>
      </c>
      <c r="J1422" s="24" t="s">
        <v>1648</v>
      </c>
      <c r="K1422" s="24" t="s">
        <v>1628</v>
      </c>
      <c r="L1422" s="24">
        <v>96</v>
      </c>
      <c r="M1422" s="24">
        <v>5</v>
      </c>
      <c r="N1422" s="24">
        <v>2</v>
      </c>
      <c r="O1422" s="24">
        <v>192</v>
      </c>
      <c r="P1422" s="24">
        <v>3</v>
      </c>
      <c r="Q1422" s="24">
        <v>480</v>
      </c>
      <c r="R1422" s="24">
        <v>288</v>
      </c>
      <c r="S1422" s="24" t="s">
        <v>1629</v>
      </c>
      <c r="T1422" s="24">
        <v>605</v>
      </c>
      <c r="U1422" s="24" t="s">
        <v>28</v>
      </c>
      <c r="V1422" s="28" t="s">
        <v>1660</v>
      </c>
      <c r="W1422" s="24" t="s">
        <v>68</v>
      </c>
      <c r="X1422" s="24" t="s">
        <v>30</v>
      </c>
    </row>
    <row r="1423" spans="1:24" s="1" customFormat="1" x14ac:dyDescent="0.3">
      <c r="A1423" s="24" t="s">
        <v>1346</v>
      </c>
      <c r="B1423" s="24" t="s">
        <v>24</v>
      </c>
      <c r="C1423" s="24" t="s">
        <v>76</v>
      </c>
      <c r="D1423" s="24" t="s">
        <v>49</v>
      </c>
      <c r="E1423" s="24" t="s">
        <v>38</v>
      </c>
      <c r="F1423" s="25">
        <v>44887</v>
      </c>
      <c r="G1423" s="24" t="s">
        <v>1625</v>
      </c>
      <c r="H1423" s="24" t="s">
        <v>1649</v>
      </c>
      <c r="I1423" s="24">
        <v>2022</v>
      </c>
      <c r="J1423" s="24" t="s">
        <v>1648</v>
      </c>
      <c r="K1423" s="24" t="s">
        <v>1628</v>
      </c>
      <c r="L1423" s="24">
        <v>14</v>
      </c>
      <c r="M1423" s="24">
        <v>40</v>
      </c>
      <c r="N1423" s="24">
        <v>7</v>
      </c>
      <c r="O1423" s="24">
        <v>98</v>
      </c>
      <c r="P1423" s="24">
        <v>33</v>
      </c>
      <c r="Q1423" s="24">
        <v>560</v>
      </c>
      <c r="R1423" s="24">
        <v>462</v>
      </c>
      <c r="S1423" s="24" t="s">
        <v>1629</v>
      </c>
      <c r="T1423" s="24">
        <v>950</v>
      </c>
      <c r="U1423" s="24" t="s">
        <v>28</v>
      </c>
      <c r="V1423" s="28" t="s">
        <v>1661</v>
      </c>
      <c r="W1423" s="24" t="s">
        <v>68</v>
      </c>
      <c r="X1423" s="24" t="s">
        <v>30</v>
      </c>
    </row>
    <row r="1424" spans="1:24" s="1" customFormat="1" x14ac:dyDescent="0.3">
      <c r="A1424" s="24" t="s">
        <v>1347</v>
      </c>
      <c r="B1424" s="24" t="s">
        <v>63</v>
      </c>
      <c r="C1424" s="24" t="s">
        <v>76</v>
      </c>
      <c r="D1424" s="24" t="s">
        <v>44</v>
      </c>
      <c r="E1424" s="24" t="s">
        <v>55</v>
      </c>
      <c r="F1424" s="25">
        <v>44888</v>
      </c>
      <c r="G1424" s="24" t="s">
        <v>1630</v>
      </c>
      <c r="H1424" s="24" t="s">
        <v>1649</v>
      </c>
      <c r="I1424" s="24">
        <v>2022</v>
      </c>
      <c r="J1424" s="24" t="s">
        <v>1648</v>
      </c>
      <c r="K1424" s="24" t="s">
        <v>1628</v>
      </c>
      <c r="L1424" s="24">
        <v>19</v>
      </c>
      <c r="M1424" s="24">
        <v>15</v>
      </c>
      <c r="N1424" s="24">
        <v>5</v>
      </c>
      <c r="O1424" s="24">
        <v>95</v>
      </c>
      <c r="P1424" s="24">
        <v>10</v>
      </c>
      <c r="Q1424" s="24">
        <v>285</v>
      </c>
      <c r="R1424" s="24">
        <v>190</v>
      </c>
      <c r="S1424" s="24" t="s">
        <v>1629</v>
      </c>
      <c r="T1424" s="24">
        <v>839</v>
      </c>
      <c r="U1424" s="24" t="s">
        <v>39</v>
      </c>
      <c r="V1424" s="28" t="s">
        <v>1660</v>
      </c>
      <c r="W1424" s="24" t="s">
        <v>29</v>
      </c>
      <c r="X1424" s="24" t="s">
        <v>47</v>
      </c>
    </row>
    <row r="1425" spans="1:24" s="1" customFormat="1" x14ac:dyDescent="0.3">
      <c r="A1425" s="24" t="s">
        <v>1348</v>
      </c>
      <c r="B1425" s="24" t="s">
        <v>32</v>
      </c>
      <c r="C1425" s="24" t="s">
        <v>76</v>
      </c>
      <c r="D1425" s="24" t="s">
        <v>66</v>
      </c>
      <c r="E1425" s="24" t="s">
        <v>50</v>
      </c>
      <c r="F1425" s="25">
        <v>44889</v>
      </c>
      <c r="G1425" s="24" t="s">
        <v>1631</v>
      </c>
      <c r="H1425" s="24" t="s">
        <v>1649</v>
      </c>
      <c r="I1425" s="24">
        <v>2022</v>
      </c>
      <c r="J1425" s="24" t="s">
        <v>1648</v>
      </c>
      <c r="K1425" s="24" t="s">
        <v>1628</v>
      </c>
      <c r="L1425" s="24">
        <v>81</v>
      </c>
      <c r="M1425" s="24">
        <v>25</v>
      </c>
      <c r="N1425" s="24">
        <v>10</v>
      </c>
      <c r="O1425" s="24">
        <v>810</v>
      </c>
      <c r="P1425" s="24">
        <v>15</v>
      </c>
      <c r="Q1425" s="24">
        <v>2025</v>
      </c>
      <c r="R1425" s="24">
        <v>1215</v>
      </c>
      <c r="S1425" s="24" t="s">
        <v>1629</v>
      </c>
      <c r="T1425" s="24">
        <v>828</v>
      </c>
      <c r="U1425" s="24" t="s">
        <v>28</v>
      </c>
      <c r="V1425" s="28" t="s">
        <v>1661</v>
      </c>
      <c r="W1425" s="24" t="s">
        <v>68</v>
      </c>
      <c r="X1425" s="24" t="s">
        <v>61</v>
      </c>
    </row>
    <row r="1426" spans="1:24" s="1" customFormat="1" x14ac:dyDescent="0.3">
      <c r="A1426" s="24" t="s">
        <v>1349</v>
      </c>
      <c r="B1426" s="24" t="s">
        <v>24</v>
      </c>
      <c r="C1426" s="24" t="s">
        <v>52</v>
      </c>
      <c r="D1426" s="24" t="s">
        <v>58</v>
      </c>
      <c r="E1426" s="24" t="s">
        <v>38</v>
      </c>
      <c r="F1426" s="25">
        <v>44890</v>
      </c>
      <c r="G1426" s="24" t="s">
        <v>1632</v>
      </c>
      <c r="H1426" s="24" t="s">
        <v>1649</v>
      </c>
      <c r="I1426" s="24">
        <v>2022</v>
      </c>
      <c r="J1426" s="24" t="s">
        <v>1648</v>
      </c>
      <c r="K1426" s="24" t="s">
        <v>1628</v>
      </c>
      <c r="L1426" s="24">
        <v>98</v>
      </c>
      <c r="M1426" s="24">
        <v>10</v>
      </c>
      <c r="N1426" s="24">
        <v>4</v>
      </c>
      <c r="O1426" s="24">
        <v>392</v>
      </c>
      <c r="P1426" s="24">
        <v>6</v>
      </c>
      <c r="Q1426" s="24">
        <v>980</v>
      </c>
      <c r="R1426" s="24">
        <v>588</v>
      </c>
      <c r="S1426" s="24" t="s">
        <v>1629</v>
      </c>
      <c r="T1426" s="24">
        <v>418</v>
      </c>
      <c r="U1426" s="24" t="s">
        <v>39</v>
      </c>
      <c r="V1426" s="28" t="s">
        <v>1660</v>
      </c>
      <c r="W1426" s="24" t="s">
        <v>46</v>
      </c>
      <c r="X1426" s="24" t="s">
        <v>30</v>
      </c>
    </row>
    <row r="1427" spans="1:24" s="1" customFormat="1" x14ac:dyDescent="0.3">
      <c r="A1427" s="24" t="s">
        <v>1350</v>
      </c>
      <c r="B1427" s="24" t="s">
        <v>32</v>
      </c>
      <c r="C1427" s="24" t="s">
        <v>76</v>
      </c>
      <c r="D1427" s="24" t="s">
        <v>49</v>
      </c>
      <c r="E1427" s="24" t="s">
        <v>50</v>
      </c>
      <c r="F1427" s="25">
        <v>44891</v>
      </c>
      <c r="G1427" s="24" t="s">
        <v>1633</v>
      </c>
      <c r="H1427" s="24" t="s">
        <v>1649</v>
      </c>
      <c r="I1427" s="24">
        <v>2022</v>
      </c>
      <c r="J1427" s="24" t="s">
        <v>1648</v>
      </c>
      <c r="K1427" s="24" t="s">
        <v>1634</v>
      </c>
      <c r="L1427" s="24">
        <v>24</v>
      </c>
      <c r="M1427" s="24">
        <v>40</v>
      </c>
      <c r="N1427" s="24">
        <v>7</v>
      </c>
      <c r="O1427" s="24">
        <v>168</v>
      </c>
      <c r="P1427" s="24">
        <v>33</v>
      </c>
      <c r="Q1427" s="24">
        <v>960</v>
      </c>
      <c r="R1427" s="24">
        <v>792</v>
      </c>
      <c r="S1427" s="24" t="s">
        <v>1629</v>
      </c>
      <c r="T1427" s="24">
        <v>541</v>
      </c>
      <c r="U1427" s="24" t="s">
        <v>39</v>
      </c>
      <c r="V1427" s="28" t="s">
        <v>1661</v>
      </c>
      <c r="W1427" s="24" t="s">
        <v>29</v>
      </c>
      <c r="X1427" s="24" t="s">
        <v>30</v>
      </c>
    </row>
    <row r="1428" spans="1:24" s="1" customFormat="1" x14ac:dyDescent="0.3">
      <c r="A1428" s="24" t="s">
        <v>1351</v>
      </c>
      <c r="B1428" s="24" t="s">
        <v>24</v>
      </c>
      <c r="C1428" s="24" t="s">
        <v>36</v>
      </c>
      <c r="D1428" s="24" t="s">
        <v>26</v>
      </c>
      <c r="E1428" s="24" t="s">
        <v>55</v>
      </c>
      <c r="F1428" s="25">
        <v>44892</v>
      </c>
      <c r="G1428" s="24" t="s">
        <v>1635</v>
      </c>
      <c r="H1428" s="24" t="s">
        <v>1649</v>
      </c>
      <c r="I1428" s="24">
        <v>2022</v>
      </c>
      <c r="J1428" s="24" t="s">
        <v>1648</v>
      </c>
      <c r="K1428" s="24" t="s">
        <v>1634</v>
      </c>
      <c r="L1428" s="24">
        <v>59</v>
      </c>
      <c r="M1428" s="24">
        <v>5</v>
      </c>
      <c r="N1428" s="24">
        <v>2</v>
      </c>
      <c r="O1428" s="24">
        <v>118</v>
      </c>
      <c r="P1428" s="24">
        <v>3</v>
      </c>
      <c r="Q1428" s="24">
        <v>295</v>
      </c>
      <c r="R1428" s="24">
        <v>177</v>
      </c>
      <c r="S1428" s="24" t="s">
        <v>1629</v>
      </c>
      <c r="T1428" s="24">
        <v>829</v>
      </c>
      <c r="U1428" s="24" t="s">
        <v>39</v>
      </c>
      <c r="V1428" s="28" t="s">
        <v>1660</v>
      </c>
      <c r="W1428" s="24" t="s">
        <v>40</v>
      </c>
      <c r="X1428" s="24" t="s">
        <v>61</v>
      </c>
    </row>
    <row r="1429" spans="1:24" s="1" customFormat="1" x14ac:dyDescent="0.3">
      <c r="A1429" s="24" t="s">
        <v>1352</v>
      </c>
      <c r="B1429" s="24" t="s">
        <v>63</v>
      </c>
      <c r="C1429" s="24" t="s">
        <v>76</v>
      </c>
      <c r="D1429" s="24" t="s">
        <v>44</v>
      </c>
      <c r="E1429" s="24" t="s">
        <v>27</v>
      </c>
      <c r="F1429" s="25">
        <v>44893</v>
      </c>
      <c r="G1429" s="24" t="s">
        <v>1636</v>
      </c>
      <c r="H1429" s="24" t="s">
        <v>1649</v>
      </c>
      <c r="I1429" s="24">
        <v>2022</v>
      </c>
      <c r="J1429" s="24" t="s">
        <v>1648</v>
      </c>
      <c r="K1429" s="24" t="s">
        <v>1628</v>
      </c>
      <c r="L1429" s="24">
        <v>45</v>
      </c>
      <c r="M1429" s="24">
        <v>15</v>
      </c>
      <c r="N1429" s="24">
        <v>5</v>
      </c>
      <c r="O1429" s="24">
        <v>225</v>
      </c>
      <c r="P1429" s="24">
        <v>10</v>
      </c>
      <c r="Q1429" s="24">
        <v>675</v>
      </c>
      <c r="R1429" s="24">
        <v>450</v>
      </c>
      <c r="S1429" s="24" t="s">
        <v>1629</v>
      </c>
      <c r="T1429" s="24">
        <v>352</v>
      </c>
      <c r="U1429" s="24" t="s">
        <v>28</v>
      </c>
      <c r="V1429" s="28" t="s">
        <v>1660</v>
      </c>
      <c r="W1429" s="24" t="s">
        <v>29</v>
      </c>
      <c r="X1429" s="24" t="s">
        <v>30</v>
      </c>
    </row>
    <row r="1430" spans="1:24" s="1" customFormat="1" x14ac:dyDescent="0.3">
      <c r="A1430" s="24" t="s">
        <v>387</v>
      </c>
      <c r="B1430" s="24" t="s">
        <v>63</v>
      </c>
      <c r="C1430" s="24" t="s">
        <v>76</v>
      </c>
      <c r="D1430" s="24" t="s">
        <v>58</v>
      </c>
      <c r="E1430" s="24" t="s">
        <v>38</v>
      </c>
      <c r="F1430" s="25">
        <v>44894</v>
      </c>
      <c r="G1430" s="24" t="s">
        <v>1625</v>
      </c>
      <c r="H1430" s="24" t="s">
        <v>1649</v>
      </c>
      <c r="I1430" s="24">
        <v>2022</v>
      </c>
      <c r="J1430" s="24" t="s">
        <v>1648</v>
      </c>
      <c r="K1430" s="24" t="s">
        <v>1628</v>
      </c>
      <c r="L1430" s="24">
        <v>89</v>
      </c>
      <c r="M1430" s="24">
        <v>10</v>
      </c>
      <c r="N1430" s="24">
        <v>4</v>
      </c>
      <c r="O1430" s="24">
        <v>356</v>
      </c>
      <c r="P1430" s="24">
        <v>6</v>
      </c>
      <c r="Q1430" s="24">
        <v>890</v>
      </c>
      <c r="R1430" s="24">
        <v>534</v>
      </c>
      <c r="S1430" s="24" t="s">
        <v>1629</v>
      </c>
      <c r="T1430" s="24">
        <v>280</v>
      </c>
      <c r="U1430" s="24" t="s">
        <v>28</v>
      </c>
      <c r="V1430" s="28" t="s">
        <v>1661</v>
      </c>
      <c r="W1430" s="24" t="s">
        <v>40</v>
      </c>
      <c r="X1430" s="24" t="s">
        <v>30</v>
      </c>
    </row>
    <row r="1431" spans="1:24" s="1" customFormat="1" x14ac:dyDescent="0.3">
      <c r="A1431" s="24" t="s">
        <v>1353</v>
      </c>
      <c r="B1431" s="24" t="s">
        <v>32</v>
      </c>
      <c r="C1431" s="24" t="s">
        <v>72</v>
      </c>
      <c r="D1431" s="24" t="s">
        <v>44</v>
      </c>
      <c r="E1431" s="24" t="s">
        <v>50</v>
      </c>
      <c r="F1431" s="25">
        <v>44895</v>
      </c>
      <c r="G1431" s="24" t="s">
        <v>1630</v>
      </c>
      <c r="H1431" s="24" t="s">
        <v>1649</v>
      </c>
      <c r="I1431" s="24">
        <v>2022</v>
      </c>
      <c r="J1431" s="24" t="s">
        <v>1648</v>
      </c>
      <c r="K1431" s="24" t="s">
        <v>1628</v>
      </c>
      <c r="L1431" s="24">
        <v>16</v>
      </c>
      <c r="M1431" s="24">
        <v>15</v>
      </c>
      <c r="N1431" s="24">
        <v>5</v>
      </c>
      <c r="O1431" s="24">
        <v>80</v>
      </c>
      <c r="P1431" s="24">
        <v>10</v>
      </c>
      <c r="Q1431" s="24">
        <v>240</v>
      </c>
      <c r="R1431" s="24">
        <v>160</v>
      </c>
      <c r="S1431" s="24" t="s">
        <v>1629</v>
      </c>
      <c r="T1431" s="24">
        <v>878</v>
      </c>
      <c r="U1431" s="24" t="s">
        <v>39</v>
      </c>
      <c r="V1431" s="28" t="s">
        <v>1661</v>
      </c>
      <c r="W1431" s="24" t="s">
        <v>40</v>
      </c>
      <c r="X1431" s="24" t="s">
        <v>30</v>
      </c>
    </row>
    <row r="1432" spans="1:24" s="1" customFormat="1" x14ac:dyDescent="0.3">
      <c r="A1432" s="24" t="s">
        <v>1354</v>
      </c>
      <c r="B1432" s="24" t="s">
        <v>24</v>
      </c>
      <c r="C1432" s="24" t="s">
        <v>54</v>
      </c>
      <c r="D1432" s="24" t="s">
        <v>26</v>
      </c>
      <c r="E1432" s="24" t="s">
        <v>59</v>
      </c>
      <c r="F1432" s="25">
        <v>44896</v>
      </c>
      <c r="G1432" s="24" t="s">
        <v>1631</v>
      </c>
      <c r="H1432" s="24" t="s">
        <v>1650</v>
      </c>
      <c r="I1432" s="24">
        <v>2022</v>
      </c>
      <c r="J1432" s="24" t="s">
        <v>1648</v>
      </c>
      <c r="K1432" s="24" t="s">
        <v>1628</v>
      </c>
      <c r="L1432" s="24">
        <v>18</v>
      </c>
      <c r="M1432" s="24">
        <v>5</v>
      </c>
      <c r="N1432" s="24">
        <v>2</v>
      </c>
      <c r="O1432" s="24">
        <v>36</v>
      </c>
      <c r="P1432" s="24">
        <v>3</v>
      </c>
      <c r="Q1432" s="24">
        <v>90</v>
      </c>
      <c r="R1432" s="24">
        <v>54</v>
      </c>
      <c r="S1432" s="24" t="s">
        <v>1629</v>
      </c>
      <c r="T1432" s="24">
        <v>442</v>
      </c>
      <c r="U1432" s="24" t="s">
        <v>28</v>
      </c>
      <c r="V1432" s="28" t="s">
        <v>1660</v>
      </c>
      <c r="W1432" s="24" t="s">
        <v>29</v>
      </c>
      <c r="X1432" s="24" t="s">
        <v>30</v>
      </c>
    </row>
    <row r="1433" spans="1:24" s="1" customFormat="1" x14ac:dyDescent="0.3">
      <c r="A1433" s="24" t="s">
        <v>1355</v>
      </c>
      <c r="B1433" s="24" t="s">
        <v>42</v>
      </c>
      <c r="C1433" s="24" t="s">
        <v>70</v>
      </c>
      <c r="D1433" s="24" t="s">
        <v>44</v>
      </c>
      <c r="E1433" s="24" t="s">
        <v>59</v>
      </c>
      <c r="F1433" s="25">
        <v>44897</v>
      </c>
      <c r="G1433" s="24" t="s">
        <v>1632</v>
      </c>
      <c r="H1433" s="24" t="s">
        <v>1650</v>
      </c>
      <c r="I1433" s="24">
        <v>2022</v>
      </c>
      <c r="J1433" s="24" t="s">
        <v>1648</v>
      </c>
      <c r="K1433" s="24" t="s">
        <v>1628</v>
      </c>
      <c r="L1433" s="24">
        <v>98</v>
      </c>
      <c r="M1433" s="24">
        <v>15</v>
      </c>
      <c r="N1433" s="24">
        <v>5</v>
      </c>
      <c r="O1433" s="24">
        <v>490</v>
      </c>
      <c r="P1433" s="24">
        <v>10</v>
      </c>
      <c r="Q1433" s="24">
        <v>1470</v>
      </c>
      <c r="R1433" s="24">
        <v>980</v>
      </c>
      <c r="S1433" s="24" t="s">
        <v>1629</v>
      </c>
      <c r="T1433" s="24">
        <v>23</v>
      </c>
      <c r="U1433" s="24" t="s">
        <v>39</v>
      </c>
      <c r="V1433" s="28" t="s">
        <v>1660</v>
      </c>
      <c r="W1433" s="24" t="s">
        <v>46</v>
      </c>
      <c r="X1433" s="24" t="s">
        <v>47</v>
      </c>
    </row>
    <row r="1434" spans="1:24" s="1" customFormat="1" x14ac:dyDescent="0.3">
      <c r="A1434" s="24" t="s">
        <v>1356</v>
      </c>
      <c r="B1434" s="24" t="s">
        <v>32</v>
      </c>
      <c r="C1434" s="24" t="s">
        <v>43</v>
      </c>
      <c r="D1434" s="24" t="s">
        <v>58</v>
      </c>
      <c r="E1434" s="24" t="s">
        <v>55</v>
      </c>
      <c r="F1434" s="25">
        <v>44898</v>
      </c>
      <c r="G1434" s="24" t="s">
        <v>1633</v>
      </c>
      <c r="H1434" s="24" t="s">
        <v>1650</v>
      </c>
      <c r="I1434" s="24">
        <v>2022</v>
      </c>
      <c r="J1434" s="24" t="s">
        <v>1648</v>
      </c>
      <c r="K1434" s="24" t="s">
        <v>1634</v>
      </c>
      <c r="L1434" s="24">
        <v>39</v>
      </c>
      <c r="M1434" s="24">
        <v>10</v>
      </c>
      <c r="N1434" s="24">
        <v>4</v>
      </c>
      <c r="O1434" s="24">
        <v>156</v>
      </c>
      <c r="P1434" s="24">
        <v>6</v>
      </c>
      <c r="Q1434" s="24">
        <v>390</v>
      </c>
      <c r="R1434" s="24">
        <v>234</v>
      </c>
      <c r="S1434" s="24" t="s">
        <v>1629</v>
      </c>
      <c r="T1434" s="24">
        <v>647</v>
      </c>
      <c r="U1434" s="24" t="s">
        <v>39</v>
      </c>
      <c r="V1434" s="28" t="s">
        <v>1661</v>
      </c>
      <c r="W1434" s="24" t="s">
        <v>29</v>
      </c>
      <c r="X1434" s="24" t="s">
        <v>61</v>
      </c>
    </row>
    <row r="1435" spans="1:24" s="1" customFormat="1" x14ac:dyDescent="0.3">
      <c r="A1435" s="24" t="s">
        <v>178</v>
      </c>
      <c r="B1435" s="24" t="s">
        <v>42</v>
      </c>
      <c r="C1435" s="24" t="s">
        <v>54</v>
      </c>
      <c r="D1435" s="24" t="s">
        <v>58</v>
      </c>
      <c r="E1435" s="24" t="s">
        <v>55</v>
      </c>
      <c r="F1435" s="25">
        <v>44899</v>
      </c>
      <c r="G1435" s="24" t="s">
        <v>1635</v>
      </c>
      <c r="H1435" s="24" t="s">
        <v>1650</v>
      </c>
      <c r="I1435" s="24">
        <v>2022</v>
      </c>
      <c r="J1435" s="24" t="s">
        <v>1648</v>
      </c>
      <c r="K1435" s="24" t="s">
        <v>1634</v>
      </c>
      <c r="L1435" s="24">
        <v>82</v>
      </c>
      <c r="M1435" s="24">
        <v>10</v>
      </c>
      <c r="N1435" s="24">
        <v>4</v>
      </c>
      <c r="O1435" s="24">
        <v>328</v>
      </c>
      <c r="P1435" s="24">
        <v>6</v>
      </c>
      <c r="Q1435" s="24">
        <v>820</v>
      </c>
      <c r="R1435" s="24">
        <v>492</v>
      </c>
      <c r="S1435" s="24" t="s">
        <v>1629</v>
      </c>
      <c r="T1435" s="24">
        <v>890</v>
      </c>
      <c r="U1435" s="24" t="s">
        <v>39</v>
      </c>
      <c r="V1435" s="28" t="s">
        <v>1660</v>
      </c>
      <c r="W1435" s="24" t="s">
        <v>46</v>
      </c>
      <c r="X1435" s="24" t="s">
        <v>30</v>
      </c>
    </row>
    <row r="1436" spans="1:24" s="1" customFormat="1" x14ac:dyDescent="0.3">
      <c r="A1436" s="24" t="s">
        <v>1357</v>
      </c>
      <c r="B1436" s="24" t="s">
        <v>32</v>
      </c>
      <c r="C1436" s="24" t="s">
        <v>72</v>
      </c>
      <c r="D1436" s="24" t="s">
        <v>58</v>
      </c>
      <c r="E1436" s="24" t="s">
        <v>45</v>
      </c>
      <c r="F1436" s="25">
        <v>44900</v>
      </c>
      <c r="G1436" s="24" t="s">
        <v>1636</v>
      </c>
      <c r="H1436" s="24" t="s">
        <v>1650</v>
      </c>
      <c r="I1436" s="24">
        <v>2022</v>
      </c>
      <c r="J1436" s="24" t="s">
        <v>1648</v>
      </c>
      <c r="K1436" s="24" t="s">
        <v>1628</v>
      </c>
      <c r="L1436" s="24">
        <v>63</v>
      </c>
      <c r="M1436" s="24">
        <v>10</v>
      </c>
      <c r="N1436" s="24">
        <v>4</v>
      </c>
      <c r="O1436" s="24">
        <v>252</v>
      </c>
      <c r="P1436" s="24">
        <v>6</v>
      </c>
      <c r="Q1436" s="24">
        <v>630</v>
      </c>
      <c r="R1436" s="24">
        <v>378</v>
      </c>
      <c r="S1436" s="24" t="s">
        <v>1629</v>
      </c>
      <c r="T1436" s="24">
        <v>283</v>
      </c>
      <c r="U1436" s="24" t="s">
        <v>28</v>
      </c>
      <c r="V1436" s="28" t="s">
        <v>1660</v>
      </c>
      <c r="W1436" s="24" t="s">
        <v>68</v>
      </c>
      <c r="X1436" s="24" t="s">
        <v>30</v>
      </c>
    </row>
    <row r="1437" spans="1:24" s="1" customFormat="1" x14ac:dyDescent="0.3">
      <c r="A1437" s="24" t="s">
        <v>1358</v>
      </c>
      <c r="B1437" s="24" t="s">
        <v>42</v>
      </c>
      <c r="C1437" s="24" t="s">
        <v>70</v>
      </c>
      <c r="D1437" s="24" t="s">
        <v>37</v>
      </c>
      <c r="E1437" s="24" t="s">
        <v>50</v>
      </c>
      <c r="F1437" s="25">
        <v>44901</v>
      </c>
      <c r="G1437" s="24" t="s">
        <v>1625</v>
      </c>
      <c r="H1437" s="24" t="s">
        <v>1650</v>
      </c>
      <c r="I1437" s="24">
        <v>2022</v>
      </c>
      <c r="J1437" s="24" t="s">
        <v>1648</v>
      </c>
      <c r="K1437" s="24" t="s">
        <v>1628</v>
      </c>
      <c r="L1437" s="24">
        <v>79</v>
      </c>
      <c r="M1437" s="24">
        <v>5</v>
      </c>
      <c r="N1437" s="24">
        <v>2</v>
      </c>
      <c r="O1437" s="24">
        <v>158</v>
      </c>
      <c r="P1437" s="24">
        <v>3</v>
      </c>
      <c r="Q1437" s="24">
        <v>395</v>
      </c>
      <c r="R1437" s="24">
        <v>237</v>
      </c>
      <c r="S1437" s="24" t="s">
        <v>1629</v>
      </c>
      <c r="T1437" s="24">
        <v>937</v>
      </c>
      <c r="U1437" s="24" t="s">
        <v>28</v>
      </c>
      <c r="V1437" s="28" t="s">
        <v>1660</v>
      </c>
      <c r="W1437" s="24" t="s">
        <v>68</v>
      </c>
      <c r="X1437" s="24" t="s">
        <v>30</v>
      </c>
    </row>
    <row r="1438" spans="1:24" s="1" customFormat="1" x14ac:dyDescent="0.3">
      <c r="A1438" s="24" t="s">
        <v>1359</v>
      </c>
      <c r="B1438" s="24" t="s">
        <v>24</v>
      </c>
      <c r="C1438" s="24" t="s">
        <v>43</v>
      </c>
      <c r="D1438" s="24" t="s">
        <v>37</v>
      </c>
      <c r="E1438" s="24" t="s">
        <v>27</v>
      </c>
      <c r="F1438" s="25">
        <v>44902</v>
      </c>
      <c r="G1438" s="24" t="s">
        <v>1630</v>
      </c>
      <c r="H1438" s="24" t="s">
        <v>1650</v>
      </c>
      <c r="I1438" s="24">
        <v>2022</v>
      </c>
      <c r="J1438" s="24" t="s">
        <v>1648</v>
      </c>
      <c r="K1438" s="24" t="s">
        <v>1628</v>
      </c>
      <c r="L1438" s="24">
        <v>14</v>
      </c>
      <c r="M1438" s="24">
        <v>5</v>
      </c>
      <c r="N1438" s="24">
        <v>2</v>
      </c>
      <c r="O1438" s="24">
        <v>28</v>
      </c>
      <c r="P1438" s="24">
        <v>3</v>
      </c>
      <c r="Q1438" s="24">
        <v>70</v>
      </c>
      <c r="R1438" s="24">
        <v>42</v>
      </c>
      <c r="S1438" s="24" t="s">
        <v>1629</v>
      </c>
      <c r="T1438" s="24">
        <v>15</v>
      </c>
      <c r="U1438" s="24" t="s">
        <v>28</v>
      </c>
      <c r="V1438" s="28" t="s">
        <v>1661</v>
      </c>
      <c r="W1438" s="24" t="s">
        <v>46</v>
      </c>
      <c r="X1438" s="24" t="s">
        <v>30</v>
      </c>
    </row>
    <row r="1439" spans="1:24" s="1" customFormat="1" x14ac:dyDescent="0.3">
      <c r="A1439" s="24" t="s">
        <v>1360</v>
      </c>
      <c r="B1439" s="24" t="s">
        <v>24</v>
      </c>
      <c r="C1439" s="24" t="s">
        <v>36</v>
      </c>
      <c r="D1439" s="24" t="s">
        <v>49</v>
      </c>
      <c r="E1439" s="24" t="s">
        <v>27</v>
      </c>
      <c r="F1439" s="25">
        <v>44903</v>
      </c>
      <c r="G1439" s="24" t="s">
        <v>1631</v>
      </c>
      <c r="H1439" s="24" t="s">
        <v>1650</v>
      </c>
      <c r="I1439" s="24">
        <v>2022</v>
      </c>
      <c r="J1439" s="24" t="s">
        <v>1648</v>
      </c>
      <c r="K1439" s="24" t="s">
        <v>1628</v>
      </c>
      <c r="L1439" s="24">
        <v>49</v>
      </c>
      <c r="M1439" s="24">
        <v>40</v>
      </c>
      <c r="N1439" s="24">
        <v>7</v>
      </c>
      <c r="O1439" s="24">
        <v>343</v>
      </c>
      <c r="P1439" s="24">
        <v>33</v>
      </c>
      <c r="Q1439" s="24">
        <v>1960</v>
      </c>
      <c r="R1439" s="24">
        <v>1617</v>
      </c>
      <c r="S1439" s="24" t="s">
        <v>1629</v>
      </c>
      <c r="T1439" s="24">
        <v>224</v>
      </c>
      <c r="U1439" s="24" t="s">
        <v>39</v>
      </c>
      <c r="V1439" s="28" t="s">
        <v>1661</v>
      </c>
      <c r="W1439" s="24" t="s">
        <v>68</v>
      </c>
      <c r="X1439" s="24" t="s">
        <v>30</v>
      </c>
    </row>
    <row r="1440" spans="1:24" s="1" customFormat="1" x14ac:dyDescent="0.3">
      <c r="A1440" s="24" t="s">
        <v>1361</v>
      </c>
      <c r="B1440" s="24" t="s">
        <v>32</v>
      </c>
      <c r="C1440" s="24" t="s">
        <v>43</v>
      </c>
      <c r="D1440" s="24" t="s">
        <v>58</v>
      </c>
      <c r="E1440" s="24" t="s">
        <v>50</v>
      </c>
      <c r="F1440" s="25">
        <v>44904</v>
      </c>
      <c r="G1440" s="24" t="s">
        <v>1632</v>
      </c>
      <c r="H1440" s="24" t="s">
        <v>1650</v>
      </c>
      <c r="I1440" s="24">
        <v>2022</v>
      </c>
      <c r="J1440" s="24" t="s">
        <v>1648</v>
      </c>
      <c r="K1440" s="24" t="s">
        <v>1628</v>
      </c>
      <c r="L1440" s="24">
        <v>95</v>
      </c>
      <c r="M1440" s="24">
        <v>10</v>
      </c>
      <c r="N1440" s="24">
        <v>4</v>
      </c>
      <c r="O1440" s="24">
        <v>380</v>
      </c>
      <c r="P1440" s="24">
        <v>6</v>
      </c>
      <c r="Q1440" s="24">
        <v>950</v>
      </c>
      <c r="R1440" s="24">
        <v>570</v>
      </c>
      <c r="S1440" s="24" t="s">
        <v>1629</v>
      </c>
      <c r="T1440" s="24">
        <v>223</v>
      </c>
      <c r="U1440" s="24" t="s">
        <v>28</v>
      </c>
      <c r="V1440" s="28" t="s">
        <v>1660</v>
      </c>
      <c r="W1440" s="24" t="s">
        <v>68</v>
      </c>
      <c r="X1440" s="24" t="s">
        <v>61</v>
      </c>
    </row>
    <row r="1441" spans="1:24" s="1" customFormat="1" x14ac:dyDescent="0.3">
      <c r="A1441" s="24" t="s">
        <v>1362</v>
      </c>
      <c r="B1441" s="24" t="s">
        <v>32</v>
      </c>
      <c r="C1441" s="24" t="s">
        <v>33</v>
      </c>
      <c r="D1441" s="24" t="s">
        <v>44</v>
      </c>
      <c r="E1441" s="24" t="s">
        <v>45</v>
      </c>
      <c r="F1441" s="25">
        <v>44905</v>
      </c>
      <c r="G1441" s="24" t="s">
        <v>1633</v>
      </c>
      <c r="H1441" s="24" t="s">
        <v>1650</v>
      </c>
      <c r="I1441" s="24">
        <v>2022</v>
      </c>
      <c r="J1441" s="24" t="s">
        <v>1648</v>
      </c>
      <c r="K1441" s="24" t="s">
        <v>1634</v>
      </c>
      <c r="L1441" s="24">
        <v>64</v>
      </c>
      <c r="M1441" s="24">
        <v>15</v>
      </c>
      <c r="N1441" s="24">
        <v>5</v>
      </c>
      <c r="O1441" s="24">
        <v>320</v>
      </c>
      <c r="P1441" s="24">
        <v>10</v>
      </c>
      <c r="Q1441" s="24">
        <v>960</v>
      </c>
      <c r="R1441" s="24">
        <v>640</v>
      </c>
      <c r="S1441" s="24" t="s">
        <v>1629</v>
      </c>
      <c r="T1441" s="24">
        <v>816</v>
      </c>
      <c r="U1441" s="24" t="s">
        <v>39</v>
      </c>
      <c r="V1441" s="28" t="s">
        <v>1661</v>
      </c>
      <c r="W1441" s="24" t="s">
        <v>29</v>
      </c>
      <c r="X1441" s="24" t="s">
        <v>61</v>
      </c>
    </row>
    <row r="1442" spans="1:24" s="1" customFormat="1" x14ac:dyDescent="0.3">
      <c r="A1442" s="24" t="s">
        <v>1363</v>
      </c>
      <c r="B1442" s="24" t="s">
        <v>63</v>
      </c>
      <c r="C1442" s="24" t="s">
        <v>54</v>
      </c>
      <c r="D1442" s="24" t="s">
        <v>58</v>
      </c>
      <c r="E1442" s="24" t="s">
        <v>59</v>
      </c>
      <c r="F1442" s="25">
        <v>44906</v>
      </c>
      <c r="G1442" s="24" t="s">
        <v>1635</v>
      </c>
      <c r="H1442" s="24" t="s">
        <v>1650</v>
      </c>
      <c r="I1442" s="24">
        <v>2022</v>
      </c>
      <c r="J1442" s="24" t="s">
        <v>1648</v>
      </c>
      <c r="K1442" s="24" t="s">
        <v>1634</v>
      </c>
      <c r="L1442" s="24">
        <v>92</v>
      </c>
      <c r="M1442" s="24">
        <v>10</v>
      </c>
      <c r="N1442" s="24">
        <v>4</v>
      </c>
      <c r="O1442" s="24">
        <v>368</v>
      </c>
      <c r="P1442" s="24">
        <v>6</v>
      </c>
      <c r="Q1442" s="24">
        <v>920</v>
      </c>
      <c r="R1442" s="24">
        <v>552</v>
      </c>
      <c r="S1442" s="24" t="s">
        <v>1629</v>
      </c>
      <c r="T1442" s="24">
        <v>804</v>
      </c>
      <c r="U1442" s="24" t="s">
        <v>39</v>
      </c>
      <c r="V1442" s="28" t="s">
        <v>1661</v>
      </c>
      <c r="W1442" s="24" t="s">
        <v>46</v>
      </c>
      <c r="X1442" s="24" t="s">
        <v>30</v>
      </c>
    </row>
    <row r="1443" spans="1:24" s="1" customFormat="1" x14ac:dyDescent="0.3">
      <c r="A1443" s="24" t="s">
        <v>1364</v>
      </c>
      <c r="B1443" s="24" t="s">
        <v>24</v>
      </c>
      <c r="C1443" s="24" t="s">
        <v>25</v>
      </c>
      <c r="D1443" s="24" t="s">
        <v>58</v>
      </c>
      <c r="E1443" s="24" t="s">
        <v>55</v>
      </c>
      <c r="F1443" s="25">
        <v>44907</v>
      </c>
      <c r="G1443" s="24" t="s">
        <v>1636</v>
      </c>
      <c r="H1443" s="24" t="s">
        <v>1650</v>
      </c>
      <c r="I1443" s="24">
        <v>2022</v>
      </c>
      <c r="J1443" s="24" t="s">
        <v>1648</v>
      </c>
      <c r="K1443" s="24" t="s">
        <v>1628</v>
      </c>
      <c r="L1443" s="24">
        <v>79</v>
      </c>
      <c r="M1443" s="24">
        <v>10</v>
      </c>
      <c r="N1443" s="24">
        <v>4</v>
      </c>
      <c r="O1443" s="24">
        <v>316</v>
      </c>
      <c r="P1443" s="24">
        <v>6</v>
      </c>
      <c r="Q1443" s="24">
        <v>790</v>
      </c>
      <c r="R1443" s="24">
        <v>474</v>
      </c>
      <c r="S1443" s="24" t="s">
        <v>1629</v>
      </c>
      <c r="T1443" s="24">
        <v>792</v>
      </c>
      <c r="U1443" s="24" t="s">
        <v>28</v>
      </c>
      <c r="V1443" s="28" t="s">
        <v>1661</v>
      </c>
      <c r="W1443" s="24" t="s">
        <v>68</v>
      </c>
      <c r="X1443" s="24" t="s">
        <v>30</v>
      </c>
    </row>
    <row r="1444" spans="1:24" s="1" customFormat="1" x14ac:dyDescent="0.3">
      <c r="A1444" s="24" t="s">
        <v>1365</v>
      </c>
      <c r="B1444" s="24" t="s">
        <v>32</v>
      </c>
      <c r="C1444" s="24" t="s">
        <v>36</v>
      </c>
      <c r="D1444" s="24" t="s">
        <v>44</v>
      </c>
      <c r="E1444" s="24" t="s">
        <v>55</v>
      </c>
      <c r="F1444" s="25">
        <v>44908</v>
      </c>
      <c r="G1444" s="24" t="s">
        <v>1625</v>
      </c>
      <c r="H1444" s="24" t="s">
        <v>1650</v>
      </c>
      <c r="I1444" s="24">
        <v>2022</v>
      </c>
      <c r="J1444" s="24" t="s">
        <v>1648</v>
      </c>
      <c r="K1444" s="24" t="s">
        <v>1628</v>
      </c>
      <c r="L1444" s="24">
        <v>31</v>
      </c>
      <c r="M1444" s="24">
        <v>15</v>
      </c>
      <c r="N1444" s="24">
        <v>5</v>
      </c>
      <c r="O1444" s="24">
        <v>155</v>
      </c>
      <c r="P1444" s="24">
        <v>10</v>
      </c>
      <c r="Q1444" s="24">
        <v>465</v>
      </c>
      <c r="R1444" s="24">
        <v>310</v>
      </c>
      <c r="S1444" s="24" t="s">
        <v>1629</v>
      </c>
      <c r="T1444" s="24">
        <v>609</v>
      </c>
      <c r="U1444" s="24" t="s">
        <v>39</v>
      </c>
      <c r="V1444" s="28" t="s">
        <v>1660</v>
      </c>
      <c r="W1444" s="24" t="s">
        <v>68</v>
      </c>
      <c r="X1444" s="24" t="s">
        <v>30</v>
      </c>
    </row>
    <row r="1445" spans="1:24" s="1" customFormat="1" x14ac:dyDescent="0.3">
      <c r="A1445" s="24" t="s">
        <v>564</v>
      </c>
      <c r="B1445" s="24" t="s">
        <v>32</v>
      </c>
      <c r="C1445" s="24" t="s">
        <v>36</v>
      </c>
      <c r="D1445" s="24" t="s">
        <v>66</v>
      </c>
      <c r="E1445" s="24" t="s">
        <v>38</v>
      </c>
      <c r="F1445" s="25">
        <v>44909</v>
      </c>
      <c r="G1445" s="24" t="s">
        <v>1630</v>
      </c>
      <c r="H1445" s="24" t="s">
        <v>1650</v>
      </c>
      <c r="I1445" s="24">
        <v>2022</v>
      </c>
      <c r="J1445" s="24" t="s">
        <v>1648</v>
      </c>
      <c r="K1445" s="24" t="s">
        <v>1628</v>
      </c>
      <c r="L1445" s="24">
        <v>26</v>
      </c>
      <c r="M1445" s="24">
        <v>25</v>
      </c>
      <c r="N1445" s="24">
        <v>10</v>
      </c>
      <c r="O1445" s="24">
        <v>260</v>
      </c>
      <c r="P1445" s="24">
        <v>15</v>
      </c>
      <c r="Q1445" s="24">
        <v>650</v>
      </c>
      <c r="R1445" s="24">
        <v>390</v>
      </c>
      <c r="S1445" s="24" t="s">
        <v>1629</v>
      </c>
      <c r="T1445" s="24">
        <v>160</v>
      </c>
      <c r="U1445" s="24" t="s">
        <v>28</v>
      </c>
      <c r="V1445" s="28" t="s">
        <v>1661</v>
      </c>
      <c r="W1445" s="24" t="s">
        <v>46</v>
      </c>
      <c r="X1445" s="24" t="s">
        <v>30</v>
      </c>
    </row>
    <row r="1446" spans="1:24" s="1" customFormat="1" x14ac:dyDescent="0.3">
      <c r="A1446" s="24" t="s">
        <v>1186</v>
      </c>
      <c r="B1446" s="24" t="s">
        <v>32</v>
      </c>
      <c r="C1446" s="24" t="s">
        <v>72</v>
      </c>
      <c r="D1446" s="24" t="s">
        <v>58</v>
      </c>
      <c r="E1446" s="24" t="s">
        <v>45</v>
      </c>
      <c r="F1446" s="25">
        <v>44910</v>
      </c>
      <c r="G1446" s="24" t="s">
        <v>1631</v>
      </c>
      <c r="H1446" s="24" t="s">
        <v>1650</v>
      </c>
      <c r="I1446" s="24">
        <v>2022</v>
      </c>
      <c r="J1446" s="24" t="s">
        <v>1648</v>
      </c>
      <c r="K1446" s="24" t="s">
        <v>1628</v>
      </c>
      <c r="L1446" s="24">
        <v>52</v>
      </c>
      <c r="M1446" s="24">
        <v>10</v>
      </c>
      <c r="N1446" s="24">
        <v>4</v>
      </c>
      <c r="O1446" s="24">
        <v>208</v>
      </c>
      <c r="P1446" s="24">
        <v>6</v>
      </c>
      <c r="Q1446" s="24">
        <v>520</v>
      </c>
      <c r="R1446" s="24">
        <v>312</v>
      </c>
      <c r="S1446" s="24" t="s">
        <v>1629</v>
      </c>
      <c r="T1446" s="24">
        <v>746</v>
      </c>
      <c r="U1446" s="24" t="s">
        <v>28</v>
      </c>
      <c r="V1446" s="28" t="s">
        <v>1661</v>
      </c>
      <c r="W1446" s="24" t="s">
        <v>46</v>
      </c>
      <c r="X1446" s="24" t="s">
        <v>30</v>
      </c>
    </row>
    <row r="1447" spans="1:24" s="1" customFormat="1" x14ac:dyDescent="0.3">
      <c r="A1447" s="24" t="s">
        <v>1366</v>
      </c>
      <c r="B1447" s="24" t="s">
        <v>32</v>
      </c>
      <c r="C1447" s="24" t="s">
        <v>43</v>
      </c>
      <c r="D1447" s="24" t="s">
        <v>44</v>
      </c>
      <c r="E1447" s="24" t="s">
        <v>50</v>
      </c>
      <c r="F1447" s="25">
        <v>44911</v>
      </c>
      <c r="G1447" s="24" t="s">
        <v>1632</v>
      </c>
      <c r="H1447" s="24" t="s">
        <v>1650</v>
      </c>
      <c r="I1447" s="24">
        <v>2022</v>
      </c>
      <c r="J1447" s="24" t="s">
        <v>1648</v>
      </c>
      <c r="K1447" s="24" t="s">
        <v>1628</v>
      </c>
      <c r="L1447" s="24">
        <v>17</v>
      </c>
      <c r="M1447" s="24">
        <v>15</v>
      </c>
      <c r="N1447" s="24">
        <v>5</v>
      </c>
      <c r="O1447" s="24">
        <v>85</v>
      </c>
      <c r="P1447" s="24">
        <v>10</v>
      </c>
      <c r="Q1447" s="24">
        <v>255</v>
      </c>
      <c r="R1447" s="24">
        <v>170</v>
      </c>
      <c r="S1447" s="24" t="s">
        <v>1629</v>
      </c>
      <c r="T1447" s="24">
        <v>890</v>
      </c>
      <c r="U1447" s="24" t="s">
        <v>28</v>
      </c>
      <c r="V1447" s="28" t="s">
        <v>1660</v>
      </c>
      <c r="W1447" s="24" t="s">
        <v>46</v>
      </c>
      <c r="X1447" s="24" t="s">
        <v>30</v>
      </c>
    </row>
    <row r="1448" spans="1:24" s="1" customFormat="1" x14ac:dyDescent="0.3">
      <c r="A1448" s="24" t="s">
        <v>1367</v>
      </c>
      <c r="B1448" s="24" t="s">
        <v>32</v>
      </c>
      <c r="C1448" s="24" t="s">
        <v>76</v>
      </c>
      <c r="D1448" s="24" t="s">
        <v>34</v>
      </c>
      <c r="E1448" s="24" t="s">
        <v>27</v>
      </c>
      <c r="F1448" s="25">
        <v>44912</v>
      </c>
      <c r="G1448" s="24" t="s">
        <v>1633</v>
      </c>
      <c r="H1448" s="24" t="s">
        <v>1650</v>
      </c>
      <c r="I1448" s="24">
        <v>2022</v>
      </c>
      <c r="J1448" s="24" t="s">
        <v>1648</v>
      </c>
      <c r="K1448" s="24" t="s">
        <v>1634</v>
      </c>
      <c r="L1448" s="24">
        <v>78</v>
      </c>
      <c r="M1448" s="24">
        <v>5</v>
      </c>
      <c r="N1448" s="24">
        <v>3</v>
      </c>
      <c r="O1448" s="24">
        <v>234</v>
      </c>
      <c r="P1448" s="24">
        <v>2</v>
      </c>
      <c r="Q1448" s="24">
        <v>390</v>
      </c>
      <c r="R1448" s="24">
        <v>156</v>
      </c>
      <c r="S1448" s="24" t="s">
        <v>1629</v>
      </c>
      <c r="T1448" s="24">
        <v>604</v>
      </c>
      <c r="U1448" s="24" t="s">
        <v>28</v>
      </c>
      <c r="V1448" s="28" t="s">
        <v>1660</v>
      </c>
      <c r="W1448" s="24" t="s">
        <v>29</v>
      </c>
      <c r="X1448" s="24" t="s">
        <v>30</v>
      </c>
    </row>
    <row r="1449" spans="1:24" s="1" customFormat="1" x14ac:dyDescent="0.3">
      <c r="A1449" s="24" t="s">
        <v>1368</v>
      </c>
      <c r="B1449" s="24" t="s">
        <v>24</v>
      </c>
      <c r="C1449" s="24" t="s">
        <v>33</v>
      </c>
      <c r="D1449" s="24" t="s">
        <v>37</v>
      </c>
      <c r="E1449" s="24" t="s">
        <v>59</v>
      </c>
      <c r="F1449" s="25">
        <v>44913</v>
      </c>
      <c r="G1449" s="24" t="s">
        <v>1635</v>
      </c>
      <c r="H1449" s="24" t="s">
        <v>1650</v>
      </c>
      <c r="I1449" s="24">
        <v>2022</v>
      </c>
      <c r="J1449" s="24" t="s">
        <v>1648</v>
      </c>
      <c r="K1449" s="24" t="s">
        <v>1634</v>
      </c>
      <c r="L1449" s="24">
        <v>42</v>
      </c>
      <c r="M1449" s="24">
        <v>5</v>
      </c>
      <c r="N1449" s="24">
        <v>2</v>
      </c>
      <c r="O1449" s="24">
        <v>84</v>
      </c>
      <c r="P1449" s="24">
        <v>3</v>
      </c>
      <c r="Q1449" s="24">
        <v>210</v>
      </c>
      <c r="R1449" s="24">
        <v>126</v>
      </c>
      <c r="S1449" s="24" t="s">
        <v>1629</v>
      </c>
      <c r="T1449" s="24">
        <v>711</v>
      </c>
      <c r="U1449" s="24" t="s">
        <v>39</v>
      </c>
      <c r="V1449" s="28" t="s">
        <v>1661</v>
      </c>
      <c r="W1449" s="24" t="s">
        <v>46</v>
      </c>
      <c r="X1449" s="24" t="s">
        <v>61</v>
      </c>
    </row>
    <row r="1450" spans="1:24" s="1" customFormat="1" x14ac:dyDescent="0.3">
      <c r="A1450" s="24" t="s">
        <v>1369</v>
      </c>
      <c r="B1450" s="24" t="s">
        <v>42</v>
      </c>
      <c r="C1450" s="24" t="s">
        <v>43</v>
      </c>
      <c r="D1450" s="24" t="s">
        <v>49</v>
      </c>
      <c r="E1450" s="24" t="s">
        <v>27</v>
      </c>
      <c r="F1450" s="25">
        <v>44914</v>
      </c>
      <c r="G1450" s="24" t="s">
        <v>1636</v>
      </c>
      <c r="H1450" s="24" t="s">
        <v>1650</v>
      </c>
      <c r="I1450" s="24">
        <v>2022</v>
      </c>
      <c r="J1450" s="24" t="s">
        <v>1648</v>
      </c>
      <c r="K1450" s="24" t="s">
        <v>1628</v>
      </c>
      <c r="L1450" s="24">
        <v>97</v>
      </c>
      <c r="M1450" s="24">
        <v>40</v>
      </c>
      <c r="N1450" s="24">
        <v>7</v>
      </c>
      <c r="O1450" s="24">
        <v>679</v>
      </c>
      <c r="P1450" s="24">
        <v>33</v>
      </c>
      <c r="Q1450" s="24">
        <v>3880</v>
      </c>
      <c r="R1450" s="24">
        <v>3201</v>
      </c>
      <c r="S1450" s="24" t="s">
        <v>1629</v>
      </c>
      <c r="T1450" s="24">
        <v>329</v>
      </c>
      <c r="U1450" s="24" t="s">
        <v>39</v>
      </c>
      <c r="V1450" s="28" t="s">
        <v>1660</v>
      </c>
      <c r="W1450" s="24" t="s">
        <v>46</v>
      </c>
      <c r="X1450" s="24" t="s">
        <v>47</v>
      </c>
    </row>
    <row r="1451" spans="1:24" s="1" customFormat="1" x14ac:dyDescent="0.3">
      <c r="A1451" s="24" t="s">
        <v>1284</v>
      </c>
      <c r="B1451" s="24" t="s">
        <v>32</v>
      </c>
      <c r="C1451" s="24" t="s">
        <v>36</v>
      </c>
      <c r="D1451" s="24" t="s">
        <v>26</v>
      </c>
      <c r="E1451" s="24" t="s">
        <v>55</v>
      </c>
      <c r="F1451" s="25">
        <v>44915</v>
      </c>
      <c r="G1451" s="24" t="s">
        <v>1625</v>
      </c>
      <c r="H1451" s="24" t="s">
        <v>1650</v>
      </c>
      <c r="I1451" s="24">
        <v>2022</v>
      </c>
      <c r="J1451" s="24" t="s">
        <v>1648</v>
      </c>
      <c r="K1451" s="24" t="s">
        <v>1628</v>
      </c>
      <c r="L1451" s="24">
        <v>31</v>
      </c>
      <c r="M1451" s="24">
        <v>5</v>
      </c>
      <c r="N1451" s="24">
        <v>2</v>
      </c>
      <c r="O1451" s="24">
        <v>62</v>
      </c>
      <c r="P1451" s="24">
        <v>3</v>
      </c>
      <c r="Q1451" s="24">
        <v>155</v>
      </c>
      <c r="R1451" s="24">
        <v>93</v>
      </c>
      <c r="S1451" s="24" t="s">
        <v>1629</v>
      </c>
      <c r="T1451" s="24">
        <v>517</v>
      </c>
      <c r="U1451" s="24" t="s">
        <v>39</v>
      </c>
      <c r="V1451" s="28" t="s">
        <v>1661</v>
      </c>
      <c r="W1451" s="24" t="s">
        <v>40</v>
      </c>
      <c r="X1451" s="24" t="s">
        <v>30</v>
      </c>
    </row>
    <row r="1452" spans="1:24" s="1" customFormat="1" x14ac:dyDescent="0.3">
      <c r="A1452" s="24" t="s">
        <v>1370</v>
      </c>
      <c r="B1452" s="24" t="s">
        <v>63</v>
      </c>
      <c r="C1452" s="24" t="s">
        <v>36</v>
      </c>
      <c r="D1452" s="24" t="s">
        <v>66</v>
      </c>
      <c r="E1452" s="24" t="s">
        <v>45</v>
      </c>
      <c r="F1452" s="25">
        <v>44916</v>
      </c>
      <c r="G1452" s="24" t="s">
        <v>1630</v>
      </c>
      <c r="H1452" s="24" t="s">
        <v>1650</v>
      </c>
      <c r="I1452" s="24">
        <v>2022</v>
      </c>
      <c r="J1452" s="24" t="s">
        <v>1648</v>
      </c>
      <c r="K1452" s="24" t="s">
        <v>1628</v>
      </c>
      <c r="L1452" s="24">
        <v>57</v>
      </c>
      <c r="M1452" s="24">
        <v>25</v>
      </c>
      <c r="N1452" s="24">
        <v>10</v>
      </c>
      <c r="O1452" s="24">
        <v>570</v>
      </c>
      <c r="P1452" s="24">
        <v>15</v>
      </c>
      <c r="Q1452" s="24">
        <v>1425</v>
      </c>
      <c r="R1452" s="24">
        <v>855</v>
      </c>
      <c r="S1452" s="24" t="s">
        <v>1629</v>
      </c>
      <c r="T1452" s="24">
        <v>150</v>
      </c>
      <c r="U1452" s="24" t="s">
        <v>39</v>
      </c>
      <c r="V1452" s="28" t="s">
        <v>1661</v>
      </c>
      <c r="W1452" s="24" t="s">
        <v>29</v>
      </c>
      <c r="X1452" s="24" t="s">
        <v>30</v>
      </c>
    </row>
    <row r="1453" spans="1:24" s="1" customFormat="1" x14ac:dyDescent="0.3">
      <c r="A1453" s="24" t="s">
        <v>1371</v>
      </c>
      <c r="B1453" s="24" t="s">
        <v>63</v>
      </c>
      <c r="C1453" s="24" t="s">
        <v>52</v>
      </c>
      <c r="D1453" s="24" t="s">
        <v>49</v>
      </c>
      <c r="E1453" s="24" t="s">
        <v>27</v>
      </c>
      <c r="F1453" s="25">
        <v>44917</v>
      </c>
      <c r="G1453" s="24" t="s">
        <v>1631</v>
      </c>
      <c r="H1453" s="24" t="s">
        <v>1650</v>
      </c>
      <c r="I1453" s="24">
        <v>2022</v>
      </c>
      <c r="J1453" s="24" t="s">
        <v>1648</v>
      </c>
      <c r="K1453" s="24" t="s">
        <v>1628</v>
      </c>
      <c r="L1453" s="24">
        <v>91</v>
      </c>
      <c r="M1453" s="24">
        <v>40</v>
      </c>
      <c r="N1453" s="24">
        <v>7</v>
      </c>
      <c r="O1453" s="24">
        <v>637</v>
      </c>
      <c r="P1453" s="24">
        <v>33</v>
      </c>
      <c r="Q1453" s="24">
        <v>3640</v>
      </c>
      <c r="R1453" s="24">
        <v>3003</v>
      </c>
      <c r="S1453" s="24" t="s">
        <v>1629</v>
      </c>
      <c r="T1453" s="24">
        <v>285</v>
      </c>
      <c r="U1453" s="24" t="s">
        <v>28</v>
      </c>
      <c r="V1453" s="28" t="s">
        <v>1661</v>
      </c>
      <c r="W1453" s="24" t="s">
        <v>29</v>
      </c>
      <c r="X1453" s="24" t="s">
        <v>47</v>
      </c>
    </row>
    <row r="1454" spans="1:24" s="1" customFormat="1" x14ac:dyDescent="0.3">
      <c r="A1454" s="24" t="s">
        <v>1372</v>
      </c>
      <c r="B1454" s="24" t="s">
        <v>42</v>
      </c>
      <c r="C1454" s="24" t="s">
        <v>25</v>
      </c>
      <c r="D1454" s="24" t="s">
        <v>58</v>
      </c>
      <c r="E1454" s="24" t="s">
        <v>45</v>
      </c>
      <c r="F1454" s="25">
        <v>44918</v>
      </c>
      <c r="G1454" s="24" t="s">
        <v>1632</v>
      </c>
      <c r="H1454" s="24" t="s">
        <v>1650</v>
      </c>
      <c r="I1454" s="24">
        <v>2022</v>
      </c>
      <c r="J1454" s="24" t="s">
        <v>1648</v>
      </c>
      <c r="K1454" s="24" t="s">
        <v>1628</v>
      </c>
      <c r="L1454" s="24">
        <v>81</v>
      </c>
      <c r="M1454" s="24">
        <v>10</v>
      </c>
      <c r="N1454" s="24">
        <v>4</v>
      </c>
      <c r="O1454" s="24">
        <v>324</v>
      </c>
      <c r="P1454" s="24">
        <v>6</v>
      </c>
      <c r="Q1454" s="24">
        <v>810</v>
      </c>
      <c r="R1454" s="24">
        <v>486</v>
      </c>
      <c r="S1454" s="24" t="s">
        <v>1629</v>
      </c>
      <c r="T1454" s="24">
        <v>138</v>
      </c>
      <c r="U1454" s="24" t="s">
        <v>39</v>
      </c>
      <c r="V1454" s="28" t="s">
        <v>1660</v>
      </c>
      <c r="W1454" s="24" t="s">
        <v>46</v>
      </c>
      <c r="X1454" s="24" t="s">
        <v>47</v>
      </c>
    </row>
    <row r="1455" spans="1:24" s="1" customFormat="1" x14ac:dyDescent="0.3">
      <c r="A1455" s="24" t="s">
        <v>1373</v>
      </c>
      <c r="B1455" s="24" t="s">
        <v>32</v>
      </c>
      <c r="C1455" s="24" t="s">
        <v>54</v>
      </c>
      <c r="D1455" s="24" t="s">
        <v>66</v>
      </c>
      <c r="E1455" s="24" t="s">
        <v>45</v>
      </c>
      <c r="F1455" s="25">
        <v>44919</v>
      </c>
      <c r="G1455" s="24" t="s">
        <v>1633</v>
      </c>
      <c r="H1455" s="24" t="s">
        <v>1650</v>
      </c>
      <c r="I1455" s="24">
        <v>2022</v>
      </c>
      <c r="J1455" s="24" t="s">
        <v>1648</v>
      </c>
      <c r="K1455" s="24" t="s">
        <v>1634</v>
      </c>
      <c r="L1455" s="24">
        <v>48</v>
      </c>
      <c r="M1455" s="24">
        <v>25</v>
      </c>
      <c r="N1455" s="24">
        <v>10</v>
      </c>
      <c r="O1455" s="24">
        <v>480</v>
      </c>
      <c r="P1455" s="24">
        <v>15</v>
      </c>
      <c r="Q1455" s="24">
        <v>1200</v>
      </c>
      <c r="R1455" s="24">
        <v>720</v>
      </c>
      <c r="S1455" s="24" t="s">
        <v>1629</v>
      </c>
      <c r="T1455" s="24">
        <v>92</v>
      </c>
      <c r="U1455" s="24" t="s">
        <v>39</v>
      </c>
      <c r="V1455" s="28" t="s">
        <v>1661</v>
      </c>
      <c r="W1455" s="24" t="s">
        <v>29</v>
      </c>
      <c r="X1455" s="24" t="s">
        <v>30</v>
      </c>
    </row>
    <row r="1456" spans="1:24" s="1" customFormat="1" x14ac:dyDescent="0.3">
      <c r="A1456" s="24" t="s">
        <v>1374</v>
      </c>
      <c r="B1456" s="24" t="s">
        <v>42</v>
      </c>
      <c r="C1456" s="24" t="s">
        <v>76</v>
      </c>
      <c r="D1456" s="24" t="s">
        <v>26</v>
      </c>
      <c r="E1456" s="24" t="s">
        <v>50</v>
      </c>
      <c r="F1456" s="25">
        <v>44920</v>
      </c>
      <c r="G1456" s="24" t="s">
        <v>1635</v>
      </c>
      <c r="H1456" s="24" t="s">
        <v>1650</v>
      </c>
      <c r="I1456" s="24">
        <v>2022</v>
      </c>
      <c r="J1456" s="24" t="s">
        <v>1648</v>
      </c>
      <c r="K1456" s="24" t="s">
        <v>1634</v>
      </c>
      <c r="L1456" s="24">
        <v>14</v>
      </c>
      <c r="M1456" s="24">
        <v>5</v>
      </c>
      <c r="N1456" s="24">
        <v>2</v>
      </c>
      <c r="O1456" s="24">
        <v>28</v>
      </c>
      <c r="P1456" s="24">
        <v>3</v>
      </c>
      <c r="Q1456" s="24">
        <v>70</v>
      </c>
      <c r="R1456" s="24">
        <v>42</v>
      </c>
      <c r="S1456" s="24" t="s">
        <v>1629</v>
      </c>
      <c r="T1456" s="24">
        <v>586</v>
      </c>
      <c r="U1456" s="24" t="s">
        <v>39</v>
      </c>
      <c r="V1456" s="28" t="s">
        <v>1661</v>
      </c>
      <c r="W1456" s="24" t="s">
        <v>40</v>
      </c>
      <c r="X1456" s="24" t="s">
        <v>61</v>
      </c>
    </row>
    <row r="1457" spans="1:24" s="1" customFormat="1" x14ac:dyDescent="0.3">
      <c r="A1457" s="24" t="s">
        <v>1375</v>
      </c>
      <c r="B1457" s="24" t="s">
        <v>32</v>
      </c>
      <c r="C1457" s="24" t="s">
        <v>76</v>
      </c>
      <c r="D1457" s="24" t="s">
        <v>26</v>
      </c>
      <c r="E1457" s="24" t="s">
        <v>38</v>
      </c>
      <c r="F1457" s="25">
        <v>44921</v>
      </c>
      <c r="G1457" s="24" t="s">
        <v>1636</v>
      </c>
      <c r="H1457" s="24" t="s">
        <v>1650</v>
      </c>
      <c r="I1457" s="24">
        <v>2022</v>
      </c>
      <c r="J1457" s="24" t="s">
        <v>1648</v>
      </c>
      <c r="K1457" s="24" t="s">
        <v>1628</v>
      </c>
      <c r="L1457" s="24">
        <v>35</v>
      </c>
      <c r="M1457" s="24">
        <v>5</v>
      </c>
      <c r="N1457" s="24">
        <v>2</v>
      </c>
      <c r="O1457" s="24">
        <v>70</v>
      </c>
      <c r="P1457" s="24">
        <v>3</v>
      </c>
      <c r="Q1457" s="24">
        <v>175</v>
      </c>
      <c r="R1457" s="24">
        <v>105</v>
      </c>
      <c r="S1457" s="24" t="s">
        <v>1629</v>
      </c>
      <c r="T1457" s="24">
        <v>226</v>
      </c>
      <c r="U1457" s="24" t="s">
        <v>28</v>
      </c>
      <c r="V1457" s="28" t="s">
        <v>1660</v>
      </c>
      <c r="W1457" s="24" t="s">
        <v>46</v>
      </c>
      <c r="X1457" s="24" t="s">
        <v>30</v>
      </c>
    </row>
    <row r="1458" spans="1:24" s="1" customFormat="1" x14ac:dyDescent="0.3">
      <c r="A1458" s="24" t="s">
        <v>1376</v>
      </c>
      <c r="B1458" s="24" t="s">
        <v>63</v>
      </c>
      <c r="C1458" s="24" t="s">
        <v>25</v>
      </c>
      <c r="D1458" s="24" t="s">
        <v>44</v>
      </c>
      <c r="E1458" s="24" t="s">
        <v>27</v>
      </c>
      <c r="F1458" s="25">
        <v>44922</v>
      </c>
      <c r="G1458" s="24" t="s">
        <v>1625</v>
      </c>
      <c r="H1458" s="24" t="s">
        <v>1650</v>
      </c>
      <c r="I1458" s="24">
        <v>2022</v>
      </c>
      <c r="J1458" s="24" t="s">
        <v>1648</v>
      </c>
      <c r="K1458" s="24" t="s">
        <v>1628</v>
      </c>
      <c r="L1458" s="24">
        <v>44</v>
      </c>
      <c r="M1458" s="24">
        <v>15</v>
      </c>
      <c r="N1458" s="24">
        <v>5</v>
      </c>
      <c r="O1458" s="24">
        <v>220</v>
      </c>
      <c r="P1458" s="24">
        <v>10</v>
      </c>
      <c r="Q1458" s="24">
        <v>660</v>
      </c>
      <c r="R1458" s="24">
        <v>440</v>
      </c>
      <c r="S1458" s="24" t="s">
        <v>1629</v>
      </c>
      <c r="T1458" s="24">
        <v>111</v>
      </c>
      <c r="U1458" s="24" t="s">
        <v>39</v>
      </c>
      <c r="V1458" s="28" t="s">
        <v>1661</v>
      </c>
      <c r="W1458" s="24" t="s">
        <v>46</v>
      </c>
      <c r="X1458" s="24" t="s">
        <v>61</v>
      </c>
    </row>
    <row r="1459" spans="1:24" s="1" customFormat="1" x14ac:dyDescent="0.3">
      <c r="A1459" s="24" t="s">
        <v>1377</v>
      </c>
      <c r="B1459" s="24" t="s">
        <v>32</v>
      </c>
      <c r="C1459" s="24" t="s">
        <v>54</v>
      </c>
      <c r="D1459" s="24" t="s">
        <v>44</v>
      </c>
      <c r="E1459" s="24" t="s">
        <v>50</v>
      </c>
      <c r="F1459" s="25">
        <v>44923</v>
      </c>
      <c r="G1459" s="24" t="s">
        <v>1630</v>
      </c>
      <c r="H1459" s="24" t="s">
        <v>1650</v>
      </c>
      <c r="I1459" s="24">
        <v>2022</v>
      </c>
      <c r="J1459" s="24" t="s">
        <v>1648</v>
      </c>
      <c r="K1459" s="24" t="s">
        <v>1628</v>
      </c>
      <c r="L1459" s="24">
        <v>98</v>
      </c>
      <c r="M1459" s="24">
        <v>15</v>
      </c>
      <c r="N1459" s="24">
        <v>5</v>
      </c>
      <c r="O1459" s="24">
        <v>490</v>
      </c>
      <c r="P1459" s="24">
        <v>10</v>
      </c>
      <c r="Q1459" s="24">
        <v>1470</v>
      </c>
      <c r="R1459" s="24">
        <v>980</v>
      </c>
      <c r="S1459" s="24" t="s">
        <v>1629</v>
      </c>
      <c r="T1459" s="24">
        <v>614</v>
      </c>
      <c r="U1459" s="24" t="s">
        <v>39</v>
      </c>
      <c r="V1459" s="28" t="s">
        <v>1661</v>
      </c>
      <c r="W1459" s="24" t="s">
        <v>40</v>
      </c>
      <c r="X1459" s="24" t="s">
        <v>30</v>
      </c>
    </row>
    <row r="1460" spans="1:24" s="1" customFormat="1" x14ac:dyDescent="0.3">
      <c r="A1460" s="24" t="s">
        <v>1378</v>
      </c>
      <c r="B1460" s="24" t="s">
        <v>42</v>
      </c>
      <c r="C1460" s="24" t="s">
        <v>33</v>
      </c>
      <c r="D1460" s="24" t="s">
        <v>49</v>
      </c>
      <c r="E1460" s="24" t="s">
        <v>27</v>
      </c>
      <c r="F1460" s="25">
        <v>44924</v>
      </c>
      <c r="G1460" s="24" t="s">
        <v>1631</v>
      </c>
      <c r="H1460" s="24" t="s">
        <v>1650</v>
      </c>
      <c r="I1460" s="24">
        <v>2022</v>
      </c>
      <c r="J1460" s="24" t="s">
        <v>1648</v>
      </c>
      <c r="K1460" s="24" t="s">
        <v>1628</v>
      </c>
      <c r="L1460" s="24">
        <v>31</v>
      </c>
      <c r="M1460" s="24">
        <v>40</v>
      </c>
      <c r="N1460" s="24">
        <v>7</v>
      </c>
      <c r="O1460" s="24">
        <v>217</v>
      </c>
      <c r="P1460" s="24">
        <v>33</v>
      </c>
      <c r="Q1460" s="24">
        <v>1240</v>
      </c>
      <c r="R1460" s="24">
        <v>1023</v>
      </c>
      <c r="S1460" s="24" t="s">
        <v>1629</v>
      </c>
      <c r="T1460" s="24">
        <v>290</v>
      </c>
      <c r="U1460" s="24" t="s">
        <v>39</v>
      </c>
      <c r="V1460" s="28" t="s">
        <v>1661</v>
      </c>
      <c r="W1460" s="24" t="s">
        <v>68</v>
      </c>
      <c r="X1460" s="24" t="s">
        <v>61</v>
      </c>
    </row>
    <row r="1461" spans="1:24" s="1" customFormat="1" x14ac:dyDescent="0.3">
      <c r="A1461" s="24" t="s">
        <v>1379</v>
      </c>
      <c r="B1461" s="24" t="s">
        <v>42</v>
      </c>
      <c r="C1461" s="24" t="s">
        <v>54</v>
      </c>
      <c r="D1461" s="24" t="s">
        <v>66</v>
      </c>
      <c r="E1461" s="24" t="s">
        <v>50</v>
      </c>
      <c r="F1461" s="25">
        <v>44925</v>
      </c>
      <c r="G1461" s="24" t="s">
        <v>1632</v>
      </c>
      <c r="H1461" s="24" t="s">
        <v>1650</v>
      </c>
      <c r="I1461" s="24">
        <v>2022</v>
      </c>
      <c r="J1461" s="24" t="s">
        <v>1648</v>
      </c>
      <c r="K1461" s="24" t="s">
        <v>1628</v>
      </c>
      <c r="L1461" s="24">
        <v>51</v>
      </c>
      <c r="M1461" s="24">
        <v>25</v>
      </c>
      <c r="N1461" s="24">
        <v>10</v>
      </c>
      <c r="O1461" s="24">
        <v>510</v>
      </c>
      <c r="P1461" s="24">
        <v>15</v>
      </c>
      <c r="Q1461" s="24">
        <v>1275</v>
      </c>
      <c r="R1461" s="24">
        <v>765</v>
      </c>
      <c r="S1461" s="24" t="s">
        <v>1629</v>
      </c>
      <c r="T1461" s="24">
        <v>373</v>
      </c>
      <c r="U1461" s="24" t="s">
        <v>39</v>
      </c>
      <c r="V1461" s="28" t="s">
        <v>1661</v>
      </c>
      <c r="W1461" s="24" t="s">
        <v>46</v>
      </c>
      <c r="X1461" s="24" t="s">
        <v>47</v>
      </c>
    </row>
    <row r="1462" spans="1:24" s="1" customFormat="1" x14ac:dyDescent="0.3">
      <c r="A1462" s="24" t="s">
        <v>1380</v>
      </c>
      <c r="B1462" s="24" t="s">
        <v>63</v>
      </c>
      <c r="C1462" s="24" t="s">
        <v>43</v>
      </c>
      <c r="D1462" s="24" t="s">
        <v>26</v>
      </c>
      <c r="E1462" s="24" t="s">
        <v>59</v>
      </c>
      <c r="F1462" s="25">
        <v>44926</v>
      </c>
      <c r="G1462" s="24" t="s">
        <v>1633</v>
      </c>
      <c r="H1462" s="24" t="s">
        <v>1650</v>
      </c>
      <c r="I1462" s="24">
        <v>2022</v>
      </c>
      <c r="J1462" s="24" t="s">
        <v>1648</v>
      </c>
      <c r="K1462" s="24" t="s">
        <v>1634</v>
      </c>
      <c r="L1462" s="24">
        <v>43</v>
      </c>
      <c r="M1462" s="24">
        <v>5</v>
      </c>
      <c r="N1462" s="24">
        <v>2</v>
      </c>
      <c r="O1462" s="24">
        <v>86</v>
      </c>
      <c r="P1462" s="24">
        <v>3</v>
      </c>
      <c r="Q1462" s="24">
        <v>215</v>
      </c>
      <c r="R1462" s="24">
        <v>129</v>
      </c>
      <c r="S1462" s="24" t="s">
        <v>1629</v>
      </c>
      <c r="T1462" s="24">
        <v>663</v>
      </c>
      <c r="U1462" s="24" t="s">
        <v>28</v>
      </c>
      <c r="V1462" s="28" t="s">
        <v>1660</v>
      </c>
      <c r="W1462" s="24" t="s">
        <v>29</v>
      </c>
      <c r="X1462" s="24" t="s">
        <v>47</v>
      </c>
    </row>
    <row r="1463" spans="1:24" s="1" customFormat="1" x14ac:dyDescent="0.3">
      <c r="A1463" s="24" t="s">
        <v>605</v>
      </c>
      <c r="B1463" s="24" t="s">
        <v>24</v>
      </c>
      <c r="C1463" s="24" t="s">
        <v>54</v>
      </c>
      <c r="D1463" s="24" t="s">
        <v>37</v>
      </c>
      <c r="E1463" s="24" t="s">
        <v>45</v>
      </c>
      <c r="F1463" s="25">
        <v>44927</v>
      </c>
      <c r="G1463" s="24" t="s">
        <v>1635</v>
      </c>
      <c r="H1463" s="24" t="s">
        <v>1626</v>
      </c>
      <c r="I1463" s="24">
        <v>2023</v>
      </c>
      <c r="J1463" s="24" t="s">
        <v>1627</v>
      </c>
      <c r="K1463" s="24" t="s">
        <v>1634</v>
      </c>
      <c r="L1463" s="24">
        <v>15</v>
      </c>
      <c r="M1463" s="24">
        <v>5</v>
      </c>
      <c r="N1463" s="24">
        <v>2</v>
      </c>
      <c r="O1463" s="24">
        <v>30</v>
      </c>
      <c r="P1463" s="24">
        <v>3</v>
      </c>
      <c r="Q1463" s="24">
        <v>75</v>
      </c>
      <c r="R1463" s="24">
        <v>45</v>
      </c>
      <c r="S1463" s="24" t="s">
        <v>1629</v>
      </c>
      <c r="T1463" s="24">
        <v>528</v>
      </c>
      <c r="U1463" s="24" t="s">
        <v>39</v>
      </c>
      <c r="V1463" s="28" t="s">
        <v>1660</v>
      </c>
      <c r="W1463" s="24" t="s">
        <v>46</v>
      </c>
      <c r="X1463" s="24" t="s">
        <v>47</v>
      </c>
    </row>
    <row r="1464" spans="1:24" s="1" customFormat="1" x14ac:dyDescent="0.3">
      <c r="A1464" s="24" t="s">
        <v>1381</v>
      </c>
      <c r="B1464" s="24" t="s">
        <v>42</v>
      </c>
      <c r="C1464" s="24" t="s">
        <v>43</v>
      </c>
      <c r="D1464" s="24" t="s">
        <v>49</v>
      </c>
      <c r="E1464" s="24" t="s">
        <v>38</v>
      </c>
      <c r="F1464" s="25">
        <v>44928</v>
      </c>
      <c r="G1464" s="24" t="s">
        <v>1636</v>
      </c>
      <c r="H1464" s="24" t="s">
        <v>1626</v>
      </c>
      <c r="I1464" s="24">
        <v>2023</v>
      </c>
      <c r="J1464" s="24" t="s">
        <v>1627</v>
      </c>
      <c r="K1464" s="24" t="s">
        <v>1628</v>
      </c>
      <c r="L1464" s="24">
        <v>89</v>
      </c>
      <c r="M1464" s="24">
        <v>40</v>
      </c>
      <c r="N1464" s="24">
        <v>7</v>
      </c>
      <c r="O1464" s="24">
        <v>623</v>
      </c>
      <c r="P1464" s="24">
        <v>33</v>
      </c>
      <c r="Q1464" s="24">
        <v>3560</v>
      </c>
      <c r="R1464" s="24">
        <v>2937</v>
      </c>
      <c r="S1464" s="24" t="s">
        <v>1629</v>
      </c>
      <c r="T1464" s="24">
        <v>992</v>
      </c>
      <c r="U1464" s="24" t="s">
        <v>39</v>
      </c>
      <c r="V1464" s="28" t="s">
        <v>1660</v>
      </c>
      <c r="W1464" s="24" t="s">
        <v>46</v>
      </c>
      <c r="X1464" s="24" t="s">
        <v>30</v>
      </c>
    </row>
    <row r="1465" spans="1:24" s="1" customFormat="1" x14ac:dyDescent="0.3">
      <c r="A1465" s="24" t="s">
        <v>1382</v>
      </c>
      <c r="B1465" s="24" t="s">
        <v>32</v>
      </c>
      <c r="C1465" s="24" t="s">
        <v>25</v>
      </c>
      <c r="D1465" s="24" t="s">
        <v>44</v>
      </c>
      <c r="E1465" s="24" t="s">
        <v>50</v>
      </c>
      <c r="F1465" s="25">
        <v>44929</v>
      </c>
      <c r="G1465" s="24" t="s">
        <v>1625</v>
      </c>
      <c r="H1465" s="24" t="s">
        <v>1626</v>
      </c>
      <c r="I1465" s="24">
        <v>2023</v>
      </c>
      <c r="J1465" s="24" t="s">
        <v>1627</v>
      </c>
      <c r="K1465" s="24" t="s">
        <v>1628</v>
      </c>
      <c r="L1465" s="24">
        <v>22</v>
      </c>
      <c r="M1465" s="24">
        <v>15</v>
      </c>
      <c r="N1465" s="24">
        <v>5</v>
      </c>
      <c r="O1465" s="24">
        <v>110</v>
      </c>
      <c r="P1465" s="24">
        <v>10</v>
      </c>
      <c r="Q1465" s="24">
        <v>330</v>
      </c>
      <c r="R1465" s="24">
        <v>220</v>
      </c>
      <c r="S1465" s="24" t="s">
        <v>1629</v>
      </c>
      <c r="T1465" s="24">
        <v>698</v>
      </c>
      <c r="U1465" s="24" t="s">
        <v>28</v>
      </c>
      <c r="V1465" s="28" t="s">
        <v>1661</v>
      </c>
      <c r="W1465" s="24" t="s">
        <v>46</v>
      </c>
      <c r="X1465" s="24" t="s">
        <v>61</v>
      </c>
    </row>
    <row r="1466" spans="1:24" s="1" customFormat="1" x14ac:dyDescent="0.3">
      <c r="A1466" s="24" t="s">
        <v>1383</v>
      </c>
      <c r="B1466" s="24" t="s">
        <v>32</v>
      </c>
      <c r="C1466" s="24" t="s">
        <v>33</v>
      </c>
      <c r="D1466" s="24" t="s">
        <v>44</v>
      </c>
      <c r="E1466" s="24" t="s">
        <v>27</v>
      </c>
      <c r="F1466" s="25">
        <v>44930</v>
      </c>
      <c r="G1466" s="24" t="s">
        <v>1630</v>
      </c>
      <c r="H1466" s="24" t="s">
        <v>1626</v>
      </c>
      <c r="I1466" s="24">
        <v>2023</v>
      </c>
      <c r="J1466" s="24" t="s">
        <v>1627</v>
      </c>
      <c r="K1466" s="24" t="s">
        <v>1628</v>
      </c>
      <c r="L1466" s="24">
        <v>67</v>
      </c>
      <c r="M1466" s="24">
        <v>15</v>
      </c>
      <c r="N1466" s="24">
        <v>5</v>
      </c>
      <c r="O1466" s="24">
        <v>335</v>
      </c>
      <c r="P1466" s="24">
        <v>10</v>
      </c>
      <c r="Q1466" s="24">
        <v>1005</v>
      </c>
      <c r="R1466" s="24">
        <v>670</v>
      </c>
      <c r="S1466" s="24" t="s">
        <v>1629</v>
      </c>
      <c r="T1466" s="24">
        <v>917</v>
      </c>
      <c r="U1466" s="24" t="s">
        <v>39</v>
      </c>
      <c r="V1466" s="28" t="s">
        <v>1660</v>
      </c>
      <c r="W1466" s="24" t="s">
        <v>29</v>
      </c>
      <c r="X1466" s="24" t="s">
        <v>30</v>
      </c>
    </row>
    <row r="1467" spans="1:24" s="1" customFormat="1" x14ac:dyDescent="0.3">
      <c r="A1467" s="24" t="s">
        <v>795</v>
      </c>
      <c r="B1467" s="24" t="s">
        <v>32</v>
      </c>
      <c r="C1467" s="24" t="s">
        <v>25</v>
      </c>
      <c r="D1467" s="24" t="s">
        <v>44</v>
      </c>
      <c r="E1467" s="24" t="s">
        <v>27</v>
      </c>
      <c r="F1467" s="25">
        <v>44931</v>
      </c>
      <c r="G1467" s="24" t="s">
        <v>1631</v>
      </c>
      <c r="H1467" s="24" t="s">
        <v>1626</v>
      </c>
      <c r="I1467" s="24">
        <v>2023</v>
      </c>
      <c r="J1467" s="24" t="s">
        <v>1627</v>
      </c>
      <c r="K1467" s="24" t="s">
        <v>1628</v>
      </c>
      <c r="L1467" s="24">
        <v>25</v>
      </c>
      <c r="M1467" s="24">
        <v>15</v>
      </c>
      <c r="N1467" s="24">
        <v>5</v>
      </c>
      <c r="O1467" s="24">
        <v>125</v>
      </c>
      <c r="P1467" s="24">
        <v>10</v>
      </c>
      <c r="Q1467" s="24">
        <v>375</v>
      </c>
      <c r="R1467" s="24">
        <v>250</v>
      </c>
      <c r="S1467" s="24" t="s">
        <v>1629</v>
      </c>
      <c r="T1467" s="24">
        <v>953</v>
      </c>
      <c r="U1467" s="24" t="s">
        <v>28</v>
      </c>
      <c r="V1467" s="28" t="s">
        <v>1660</v>
      </c>
      <c r="W1467" s="24" t="s">
        <v>68</v>
      </c>
      <c r="X1467" s="24" t="s">
        <v>30</v>
      </c>
    </row>
    <row r="1468" spans="1:24" s="1" customFormat="1" x14ac:dyDescent="0.3">
      <c r="A1468" s="24" t="s">
        <v>1384</v>
      </c>
      <c r="B1468" s="24" t="s">
        <v>32</v>
      </c>
      <c r="C1468" s="24" t="s">
        <v>76</v>
      </c>
      <c r="D1468" s="24" t="s">
        <v>34</v>
      </c>
      <c r="E1468" s="24" t="s">
        <v>59</v>
      </c>
      <c r="F1468" s="25">
        <v>44932</v>
      </c>
      <c r="G1468" s="24" t="s">
        <v>1632</v>
      </c>
      <c r="H1468" s="24" t="s">
        <v>1626</v>
      </c>
      <c r="I1468" s="24">
        <v>2023</v>
      </c>
      <c r="J1468" s="24" t="s">
        <v>1627</v>
      </c>
      <c r="K1468" s="24" t="s">
        <v>1628</v>
      </c>
      <c r="L1468" s="24">
        <v>48</v>
      </c>
      <c r="M1468" s="24">
        <v>5</v>
      </c>
      <c r="N1468" s="24">
        <v>3</v>
      </c>
      <c r="O1468" s="24">
        <v>144</v>
      </c>
      <c r="P1468" s="24">
        <v>2</v>
      </c>
      <c r="Q1468" s="24">
        <v>240</v>
      </c>
      <c r="R1468" s="24">
        <v>96</v>
      </c>
      <c r="S1468" s="24" t="s">
        <v>1629</v>
      </c>
      <c r="T1468" s="24">
        <v>151</v>
      </c>
      <c r="U1468" s="24" t="s">
        <v>28</v>
      </c>
      <c r="V1468" s="28" t="s">
        <v>1660</v>
      </c>
      <c r="W1468" s="24" t="s">
        <v>46</v>
      </c>
      <c r="X1468" s="24" t="s">
        <v>30</v>
      </c>
    </row>
    <row r="1469" spans="1:24" s="1" customFormat="1" x14ac:dyDescent="0.3">
      <c r="A1469" s="24" t="s">
        <v>1385</v>
      </c>
      <c r="B1469" s="24" t="s">
        <v>24</v>
      </c>
      <c r="C1469" s="24" t="s">
        <v>43</v>
      </c>
      <c r="D1469" s="24" t="s">
        <v>34</v>
      </c>
      <c r="E1469" s="24" t="s">
        <v>55</v>
      </c>
      <c r="F1469" s="25">
        <v>44933</v>
      </c>
      <c r="G1469" s="24" t="s">
        <v>1633</v>
      </c>
      <c r="H1469" s="24" t="s">
        <v>1626</v>
      </c>
      <c r="I1469" s="24">
        <v>2023</v>
      </c>
      <c r="J1469" s="24" t="s">
        <v>1627</v>
      </c>
      <c r="K1469" s="24" t="s">
        <v>1634</v>
      </c>
      <c r="L1469" s="24">
        <v>96</v>
      </c>
      <c r="M1469" s="24">
        <v>5</v>
      </c>
      <c r="N1469" s="24">
        <v>3</v>
      </c>
      <c r="O1469" s="24">
        <v>288</v>
      </c>
      <c r="P1469" s="24">
        <v>2</v>
      </c>
      <c r="Q1469" s="24">
        <v>480</v>
      </c>
      <c r="R1469" s="24">
        <v>192</v>
      </c>
      <c r="S1469" s="24" t="s">
        <v>1629</v>
      </c>
      <c r="T1469" s="24">
        <v>257</v>
      </c>
      <c r="U1469" s="24" t="s">
        <v>28</v>
      </c>
      <c r="V1469" s="28" t="s">
        <v>1661</v>
      </c>
      <c r="W1469" s="24" t="s">
        <v>40</v>
      </c>
      <c r="X1469" s="24" t="s">
        <v>30</v>
      </c>
    </row>
    <row r="1470" spans="1:24" s="1" customFormat="1" x14ac:dyDescent="0.3">
      <c r="A1470" s="24" t="s">
        <v>1386</v>
      </c>
      <c r="B1470" s="24" t="s">
        <v>32</v>
      </c>
      <c r="C1470" s="24" t="s">
        <v>76</v>
      </c>
      <c r="D1470" s="24" t="s">
        <v>34</v>
      </c>
      <c r="E1470" s="24" t="s">
        <v>45</v>
      </c>
      <c r="F1470" s="25">
        <v>44934</v>
      </c>
      <c r="G1470" s="24" t="s">
        <v>1635</v>
      </c>
      <c r="H1470" s="24" t="s">
        <v>1626</v>
      </c>
      <c r="I1470" s="24">
        <v>2023</v>
      </c>
      <c r="J1470" s="24" t="s">
        <v>1627</v>
      </c>
      <c r="K1470" s="24" t="s">
        <v>1634</v>
      </c>
      <c r="L1470" s="24">
        <v>65</v>
      </c>
      <c r="M1470" s="24">
        <v>5</v>
      </c>
      <c r="N1470" s="24">
        <v>3</v>
      </c>
      <c r="O1470" s="24">
        <v>195</v>
      </c>
      <c r="P1470" s="24">
        <v>2</v>
      </c>
      <c r="Q1470" s="24">
        <v>325</v>
      </c>
      <c r="R1470" s="24">
        <v>130</v>
      </c>
      <c r="S1470" s="24" t="s">
        <v>1629</v>
      </c>
      <c r="T1470" s="24">
        <v>832</v>
      </c>
      <c r="U1470" s="24" t="s">
        <v>39</v>
      </c>
      <c r="V1470" s="28" t="s">
        <v>1660</v>
      </c>
      <c r="W1470" s="24" t="s">
        <v>46</v>
      </c>
      <c r="X1470" s="24" t="s">
        <v>61</v>
      </c>
    </row>
    <row r="1471" spans="1:24" s="1" customFormat="1" x14ac:dyDescent="0.3">
      <c r="A1471" s="24" t="s">
        <v>1387</v>
      </c>
      <c r="B1471" s="24" t="s">
        <v>63</v>
      </c>
      <c r="C1471" s="24" t="s">
        <v>70</v>
      </c>
      <c r="D1471" s="24" t="s">
        <v>34</v>
      </c>
      <c r="E1471" s="24" t="s">
        <v>50</v>
      </c>
      <c r="F1471" s="25">
        <v>44935</v>
      </c>
      <c r="G1471" s="24" t="s">
        <v>1636</v>
      </c>
      <c r="H1471" s="24" t="s">
        <v>1626</v>
      </c>
      <c r="I1471" s="24">
        <v>2023</v>
      </c>
      <c r="J1471" s="24" t="s">
        <v>1627</v>
      </c>
      <c r="K1471" s="24" t="s">
        <v>1628</v>
      </c>
      <c r="L1471" s="24">
        <v>20</v>
      </c>
      <c r="M1471" s="24">
        <v>5</v>
      </c>
      <c r="N1471" s="24">
        <v>3</v>
      </c>
      <c r="O1471" s="24">
        <v>60</v>
      </c>
      <c r="P1471" s="24">
        <v>2</v>
      </c>
      <c r="Q1471" s="24">
        <v>100</v>
      </c>
      <c r="R1471" s="24">
        <v>40</v>
      </c>
      <c r="S1471" s="24" t="s">
        <v>1629</v>
      </c>
      <c r="T1471" s="24">
        <v>368</v>
      </c>
      <c r="U1471" s="24" t="s">
        <v>39</v>
      </c>
      <c r="V1471" s="28" t="s">
        <v>1660</v>
      </c>
      <c r="W1471" s="24" t="s">
        <v>46</v>
      </c>
      <c r="X1471" s="24" t="s">
        <v>30</v>
      </c>
    </row>
    <row r="1472" spans="1:24" s="1" customFormat="1" x14ac:dyDescent="0.3">
      <c r="A1472" s="24" t="s">
        <v>1388</v>
      </c>
      <c r="B1472" s="24" t="s">
        <v>24</v>
      </c>
      <c r="C1472" s="24" t="s">
        <v>72</v>
      </c>
      <c r="D1472" s="24" t="s">
        <v>58</v>
      </c>
      <c r="E1472" s="24" t="s">
        <v>38</v>
      </c>
      <c r="F1472" s="25">
        <v>44936</v>
      </c>
      <c r="G1472" s="24" t="s">
        <v>1625</v>
      </c>
      <c r="H1472" s="24" t="s">
        <v>1626</v>
      </c>
      <c r="I1472" s="24">
        <v>2023</v>
      </c>
      <c r="J1472" s="24" t="s">
        <v>1627</v>
      </c>
      <c r="K1472" s="24" t="s">
        <v>1628</v>
      </c>
      <c r="L1472" s="24">
        <v>17</v>
      </c>
      <c r="M1472" s="24">
        <v>10</v>
      </c>
      <c r="N1472" s="24">
        <v>4</v>
      </c>
      <c r="O1472" s="24">
        <v>68</v>
      </c>
      <c r="P1472" s="24">
        <v>6</v>
      </c>
      <c r="Q1472" s="24">
        <v>170</v>
      </c>
      <c r="R1472" s="24">
        <v>102</v>
      </c>
      <c r="S1472" s="24" t="s">
        <v>1629</v>
      </c>
      <c r="T1472" s="24">
        <v>227</v>
      </c>
      <c r="U1472" s="24" t="s">
        <v>28</v>
      </c>
      <c r="V1472" s="28" t="s">
        <v>1661</v>
      </c>
      <c r="W1472" s="24" t="s">
        <v>29</v>
      </c>
      <c r="X1472" s="24" t="s">
        <v>30</v>
      </c>
    </row>
    <row r="1473" spans="1:24" s="1" customFormat="1" x14ac:dyDescent="0.3">
      <c r="A1473" s="24" t="s">
        <v>1389</v>
      </c>
      <c r="B1473" s="24" t="s">
        <v>32</v>
      </c>
      <c r="C1473" s="24" t="s">
        <v>70</v>
      </c>
      <c r="D1473" s="24" t="s">
        <v>34</v>
      </c>
      <c r="E1473" s="24" t="s">
        <v>59</v>
      </c>
      <c r="F1473" s="25">
        <v>44937</v>
      </c>
      <c r="G1473" s="24" t="s">
        <v>1630</v>
      </c>
      <c r="H1473" s="24" t="s">
        <v>1626</v>
      </c>
      <c r="I1473" s="24">
        <v>2023</v>
      </c>
      <c r="J1473" s="24" t="s">
        <v>1627</v>
      </c>
      <c r="K1473" s="24" t="s">
        <v>1628</v>
      </c>
      <c r="L1473" s="24">
        <v>96</v>
      </c>
      <c r="M1473" s="24">
        <v>5</v>
      </c>
      <c r="N1473" s="24">
        <v>3</v>
      </c>
      <c r="O1473" s="24">
        <v>288</v>
      </c>
      <c r="P1473" s="24">
        <v>2</v>
      </c>
      <c r="Q1473" s="24">
        <v>480</v>
      </c>
      <c r="R1473" s="24">
        <v>192</v>
      </c>
      <c r="S1473" s="24" t="s">
        <v>1629</v>
      </c>
      <c r="T1473" s="24">
        <v>218</v>
      </c>
      <c r="U1473" s="24" t="s">
        <v>39</v>
      </c>
      <c r="V1473" s="28" t="s">
        <v>1660</v>
      </c>
      <c r="W1473" s="24" t="s">
        <v>40</v>
      </c>
      <c r="X1473" s="24" t="s">
        <v>30</v>
      </c>
    </row>
    <row r="1474" spans="1:24" s="1" customFormat="1" x14ac:dyDescent="0.3">
      <c r="A1474" s="24" t="s">
        <v>1390</v>
      </c>
      <c r="B1474" s="24" t="s">
        <v>42</v>
      </c>
      <c r="C1474" s="24" t="s">
        <v>33</v>
      </c>
      <c r="D1474" s="24" t="s">
        <v>44</v>
      </c>
      <c r="E1474" s="24" t="s">
        <v>55</v>
      </c>
      <c r="F1474" s="25">
        <v>44938</v>
      </c>
      <c r="G1474" s="24" t="s">
        <v>1631</v>
      </c>
      <c r="H1474" s="24" t="s">
        <v>1626</v>
      </c>
      <c r="I1474" s="24">
        <v>2023</v>
      </c>
      <c r="J1474" s="24" t="s">
        <v>1627</v>
      </c>
      <c r="K1474" s="24" t="s">
        <v>1628</v>
      </c>
      <c r="L1474" s="24">
        <v>21</v>
      </c>
      <c r="M1474" s="24">
        <v>15</v>
      </c>
      <c r="N1474" s="24">
        <v>5</v>
      </c>
      <c r="O1474" s="24">
        <v>105</v>
      </c>
      <c r="P1474" s="24">
        <v>10</v>
      </c>
      <c r="Q1474" s="24">
        <v>315</v>
      </c>
      <c r="R1474" s="24">
        <v>210</v>
      </c>
      <c r="S1474" s="24" t="s">
        <v>1629</v>
      </c>
      <c r="T1474" s="24">
        <v>665</v>
      </c>
      <c r="U1474" s="24" t="s">
        <v>28</v>
      </c>
      <c r="V1474" s="28" t="s">
        <v>1661</v>
      </c>
      <c r="W1474" s="24" t="s">
        <v>29</v>
      </c>
      <c r="X1474" s="24" t="s">
        <v>30</v>
      </c>
    </row>
    <row r="1475" spans="1:24" s="1" customFormat="1" x14ac:dyDescent="0.3">
      <c r="A1475" s="24" t="s">
        <v>1391</v>
      </c>
      <c r="B1475" s="24" t="s">
        <v>63</v>
      </c>
      <c r="C1475" s="24" t="s">
        <v>76</v>
      </c>
      <c r="D1475" s="24" t="s">
        <v>37</v>
      </c>
      <c r="E1475" s="24" t="s">
        <v>27</v>
      </c>
      <c r="F1475" s="25">
        <v>44939</v>
      </c>
      <c r="G1475" s="24" t="s">
        <v>1632</v>
      </c>
      <c r="H1475" s="24" t="s">
        <v>1626</v>
      </c>
      <c r="I1475" s="24">
        <v>2023</v>
      </c>
      <c r="J1475" s="24" t="s">
        <v>1627</v>
      </c>
      <c r="K1475" s="24" t="s">
        <v>1628</v>
      </c>
      <c r="L1475" s="24">
        <v>75</v>
      </c>
      <c r="M1475" s="24">
        <v>5</v>
      </c>
      <c r="N1475" s="24">
        <v>2</v>
      </c>
      <c r="O1475" s="24">
        <v>150</v>
      </c>
      <c r="P1475" s="24">
        <v>3</v>
      </c>
      <c r="Q1475" s="24">
        <v>375</v>
      </c>
      <c r="R1475" s="24">
        <v>225</v>
      </c>
      <c r="S1475" s="24" t="s">
        <v>1629</v>
      </c>
      <c r="T1475" s="24">
        <v>766</v>
      </c>
      <c r="U1475" s="24" t="s">
        <v>39</v>
      </c>
      <c r="V1475" s="28" t="s">
        <v>1660</v>
      </c>
      <c r="W1475" s="24" t="s">
        <v>29</v>
      </c>
      <c r="X1475" s="24" t="s">
        <v>47</v>
      </c>
    </row>
    <row r="1476" spans="1:24" s="1" customFormat="1" x14ac:dyDescent="0.3">
      <c r="A1476" s="24" t="s">
        <v>1392</v>
      </c>
      <c r="B1476" s="24" t="s">
        <v>63</v>
      </c>
      <c r="C1476" s="24" t="s">
        <v>76</v>
      </c>
      <c r="D1476" s="24" t="s">
        <v>37</v>
      </c>
      <c r="E1476" s="24" t="s">
        <v>27</v>
      </c>
      <c r="F1476" s="25">
        <v>44940</v>
      </c>
      <c r="G1476" s="24" t="s">
        <v>1633</v>
      </c>
      <c r="H1476" s="24" t="s">
        <v>1626</v>
      </c>
      <c r="I1476" s="24">
        <v>2023</v>
      </c>
      <c r="J1476" s="24" t="s">
        <v>1627</v>
      </c>
      <c r="K1476" s="24" t="s">
        <v>1634</v>
      </c>
      <c r="L1476" s="24">
        <v>29</v>
      </c>
      <c r="M1476" s="24">
        <v>5</v>
      </c>
      <c r="N1476" s="24">
        <v>2</v>
      </c>
      <c r="O1476" s="24">
        <v>58</v>
      </c>
      <c r="P1476" s="24">
        <v>3</v>
      </c>
      <c r="Q1476" s="24">
        <v>145</v>
      </c>
      <c r="R1476" s="24">
        <v>87</v>
      </c>
      <c r="S1476" s="24" t="s">
        <v>1629</v>
      </c>
      <c r="T1476" s="24">
        <v>228</v>
      </c>
      <c r="U1476" s="24" t="s">
        <v>39</v>
      </c>
      <c r="V1476" s="28" t="s">
        <v>1660</v>
      </c>
      <c r="W1476" s="24" t="s">
        <v>46</v>
      </c>
      <c r="X1476" s="24" t="s">
        <v>30</v>
      </c>
    </row>
    <row r="1477" spans="1:24" s="1" customFormat="1" x14ac:dyDescent="0.3">
      <c r="A1477" s="24" t="s">
        <v>1393</v>
      </c>
      <c r="B1477" s="24" t="s">
        <v>24</v>
      </c>
      <c r="C1477" s="24" t="s">
        <v>54</v>
      </c>
      <c r="D1477" s="24" t="s">
        <v>34</v>
      </c>
      <c r="E1477" s="24" t="s">
        <v>38</v>
      </c>
      <c r="F1477" s="25">
        <v>44941</v>
      </c>
      <c r="G1477" s="24" t="s">
        <v>1635</v>
      </c>
      <c r="H1477" s="24" t="s">
        <v>1626</v>
      </c>
      <c r="I1477" s="24">
        <v>2023</v>
      </c>
      <c r="J1477" s="24" t="s">
        <v>1627</v>
      </c>
      <c r="K1477" s="24" t="s">
        <v>1634</v>
      </c>
      <c r="L1477" s="24">
        <v>92</v>
      </c>
      <c r="M1477" s="24">
        <v>5</v>
      </c>
      <c r="N1477" s="24">
        <v>3</v>
      </c>
      <c r="O1477" s="24">
        <v>276</v>
      </c>
      <c r="P1477" s="24">
        <v>2</v>
      </c>
      <c r="Q1477" s="24">
        <v>460</v>
      </c>
      <c r="R1477" s="24">
        <v>184</v>
      </c>
      <c r="S1477" s="24" t="s">
        <v>1629</v>
      </c>
      <c r="T1477" s="24">
        <v>353</v>
      </c>
      <c r="U1477" s="24" t="s">
        <v>39</v>
      </c>
      <c r="V1477" s="28" t="s">
        <v>1660</v>
      </c>
      <c r="W1477" s="24" t="s">
        <v>40</v>
      </c>
      <c r="X1477" s="24" t="s">
        <v>61</v>
      </c>
    </row>
    <row r="1478" spans="1:24" s="1" customFormat="1" x14ac:dyDescent="0.3">
      <c r="A1478" s="24" t="s">
        <v>1394</v>
      </c>
      <c r="B1478" s="24" t="s">
        <v>63</v>
      </c>
      <c r="C1478" s="24" t="s">
        <v>36</v>
      </c>
      <c r="D1478" s="24" t="s">
        <v>26</v>
      </c>
      <c r="E1478" s="24" t="s">
        <v>59</v>
      </c>
      <c r="F1478" s="25">
        <v>44942</v>
      </c>
      <c r="G1478" s="24" t="s">
        <v>1636</v>
      </c>
      <c r="H1478" s="24" t="s">
        <v>1626</v>
      </c>
      <c r="I1478" s="24">
        <v>2023</v>
      </c>
      <c r="J1478" s="24" t="s">
        <v>1627</v>
      </c>
      <c r="K1478" s="24" t="s">
        <v>1628</v>
      </c>
      <c r="L1478" s="24">
        <v>36</v>
      </c>
      <c r="M1478" s="24">
        <v>5</v>
      </c>
      <c r="N1478" s="24">
        <v>2</v>
      </c>
      <c r="O1478" s="24">
        <v>72</v>
      </c>
      <c r="P1478" s="24">
        <v>3</v>
      </c>
      <c r="Q1478" s="24">
        <v>180</v>
      </c>
      <c r="R1478" s="24">
        <v>108</v>
      </c>
      <c r="S1478" s="24" t="s">
        <v>1629</v>
      </c>
      <c r="T1478" s="24">
        <v>803</v>
      </c>
      <c r="U1478" s="24" t="s">
        <v>39</v>
      </c>
      <c r="V1478" s="28" t="s">
        <v>1660</v>
      </c>
      <c r="W1478" s="24" t="s">
        <v>46</v>
      </c>
      <c r="X1478" s="24" t="s">
        <v>61</v>
      </c>
    </row>
    <row r="1479" spans="1:24" s="1" customFormat="1" x14ac:dyDescent="0.3">
      <c r="A1479" s="24" t="s">
        <v>1395</v>
      </c>
      <c r="B1479" s="24" t="s">
        <v>42</v>
      </c>
      <c r="C1479" s="24" t="s">
        <v>72</v>
      </c>
      <c r="D1479" s="24" t="s">
        <v>37</v>
      </c>
      <c r="E1479" s="24" t="s">
        <v>50</v>
      </c>
      <c r="F1479" s="25">
        <v>44943</v>
      </c>
      <c r="G1479" s="24" t="s">
        <v>1625</v>
      </c>
      <c r="H1479" s="24" t="s">
        <v>1626</v>
      </c>
      <c r="I1479" s="24">
        <v>2023</v>
      </c>
      <c r="J1479" s="24" t="s">
        <v>1627</v>
      </c>
      <c r="K1479" s="24" t="s">
        <v>1628</v>
      </c>
      <c r="L1479" s="24">
        <v>75</v>
      </c>
      <c r="M1479" s="24">
        <v>5</v>
      </c>
      <c r="N1479" s="24">
        <v>2</v>
      </c>
      <c r="O1479" s="24">
        <v>150</v>
      </c>
      <c r="P1479" s="24">
        <v>3</v>
      </c>
      <c r="Q1479" s="24">
        <v>375</v>
      </c>
      <c r="R1479" s="24">
        <v>225</v>
      </c>
      <c r="S1479" s="24" t="s">
        <v>1629</v>
      </c>
      <c r="T1479" s="24">
        <v>698</v>
      </c>
      <c r="U1479" s="24" t="s">
        <v>39</v>
      </c>
      <c r="V1479" s="28" t="s">
        <v>1661</v>
      </c>
      <c r="W1479" s="24" t="s">
        <v>68</v>
      </c>
      <c r="X1479" s="24" t="s">
        <v>47</v>
      </c>
    </row>
    <row r="1480" spans="1:24" s="1" customFormat="1" x14ac:dyDescent="0.3">
      <c r="A1480" s="24" t="s">
        <v>1396</v>
      </c>
      <c r="B1480" s="24" t="s">
        <v>24</v>
      </c>
      <c r="C1480" s="24" t="s">
        <v>52</v>
      </c>
      <c r="D1480" s="24" t="s">
        <v>58</v>
      </c>
      <c r="E1480" s="24" t="s">
        <v>55</v>
      </c>
      <c r="F1480" s="25">
        <v>44944</v>
      </c>
      <c r="G1480" s="24" t="s">
        <v>1630</v>
      </c>
      <c r="H1480" s="24" t="s">
        <v>1626</v>
      </c>
      <c r="I1480" s="24">
        <v>2023</v>
      </c>
      <c r="J1480" s="24" t="s">
        <v>1627</v>
      </c>
      <c r="K1480" s="24" t="s">
        <v>1628</v>
      </c>
      <c r="L1480" s="24">
        <v>12</v>
      </c>
      <c r="M1480" s="24">
        <v>10</v>
      </c>
      <c r="N1480" s="24">
        <v>4</v>
      </c>
      <c r="O1480" s="24">
        <v>48</v>
      </c>
      <c r="P1480" s="24">
        <v>6</v>
      </c>
      <c r="Q1480" s="24">
        <v>120</v>
      </c>
      <c r="R1480" s="24">
        <v>72</v>
      </c>
      <c r="S1480" s="24" t="s">
        <v>1629</v>
      </c>
      <c r="T1480" s="24">
        <v>459</v>
      </c>
      <c r="U1480" s="24" t="s">
        <v>39</v>
      </c>
      <c r="V1480" s="28" t="s">
        <v>1660</v>
      </c>
      <c r="W1480" s="24" t="s">
        <v>68</v>
      </c>
      <c r="X1480" s="24" t="s">
        <v>47</v>
      </c>
    </row>
    <row r="1481" spans="1:24" s="1" customFormat="1" x14ac:dyDescent="0.3">
      <c r="A1481" s="24" t="s">
        <v>1397</v>
      </c>
      <c r="B1481" s="24" t="s">
        <v>63</v>
      </c>
      <c r="C1481" s="24" t="s">
        <v>76</v>
      </c>
      <c r="D1481" s="24" t="s">
        <v>66</v>
      </c>
      <c r="E1481" s="24" t="s">
        <v>27</v>
      </c>
      <c r="F1481" s="25">
        <v>44945</v>
      </c>
      <c r="G1481" s="24" t="s">
        <v>1631</v>
      </c>
      <c r="H1481" s="24" t="s">
        <v>1626</v>
      </c>
      <c r="I1481" s="24">
        <v>2023</v>
      </c>
      <c r="J1481" s="24" t="s">
        <v>1627</v>
      </c>
      <c r="K1481" s="24" t="s">
        <v>1628</v>
      </c>
      <c r="L1481" s="24">
        <v>85</v>
      </c>
      <c r="M1481" s="24">
        <v>25</v>
      </c>
      <c r="N1481" s="24">
        <v>10</v>
      </c>
      <c r="O1481" s="24">
        <v>850</v>
      </c>
      <c r="P1481" s="24">
        <v>15</v>
      </c>
      <c r="Q1481" s="24">
        <v>2125</v>
      </c>
      <c r="R1481" s="24">
        <v>1275</v>
      </c>
      <c r="S1481" s="24" t="s">
        <v>1629</v>
      </c>
      <c r="T1481" s="24">
        <v>65</v>
      </c>
      <c r="U1481" s="24" t="s">
        <v>28</v>
      </c>
      <c r="V1481" s="28" t="s">
        <v>1661</v>
      </c>
      <c r="W1481" s="24" t="s">
        <v>40</v>
      </c>
      <c r="X1481" s="24" t="s">
        <v>61</v>
      </c>
    </row>
    <row r="1482" spans="1:24" s="1" customFormat="1" x14ac:dyDescent="0.3">
      <c r="A1482" s="24" t="s">
        <v>1398</v>
      </c>
      <c r="B1482" s="24" t="s">
        <v>63</v>
      </c>
      <c r="C1482" s="24" t="s">
        <v>52</v>
      </c>
      <c r="D1482" s="24" t="s">
        <v>66</v>
      </c>
      <c r="E1482" s="24" t="s">
        <v>50</v>
      </c>
      <c r="F1482" s="25">
        <v>44946</v>
      </c>
      <c r="G1482" s="24" t="s">
        <v>1632</v>
      </c>
      <c r="H1482" s="24" t="s">
        <v>1626</v>
      </c>
      <c r="I1482" s="24">
        <v>2023</v>
      </c>
      <c r="J1482" s="24" t="s">
        <v>1627</v>
      </c>
      <c r="K1482" s="24" t="s">
        <v>1628</v>
      </c>
      <c r="L1482" s="24">
        <v>41</v>
      </c>
      <c r="M1482" s="24">
        <v>25</v>
      </c>
      <c r="N1482" s="24">
        <v>10</v>
      </c>
      <c r="O1482" s="24">
        <v>410</v>
      </c>
      <c r="P1482" s="24">
        <v>15</v>
      </c>
      <c r="Q1482" s="24">
        <v>1025</v>
      </c>
      <c r="R1482" s="24">
        <v>615</v>
      </c>
      <c r="S1482" s="24" t="s">
        <v>1629</v>
      </c>
      <c r="T1482" s="24">
        <v>378</v>
      </c>
      <c r="U1482" s="24" t="s">
        <v>39</v>
      </c>
      <c r="V1482" s="28" t="s">
        <v>1661</v>
      </c>
      <c r="W1482" s="24" t="s">
        <v>40</v>
      </c>
      <c r="X1482" s="24" t="s">
        <v>30</v>
      </c>
    </row>
    <row r="1483" spans="1:24" s="1" customFormat="1" x14ac:dyDescent="0.3">
      <c r="A1483" s="24" t="s">
        <v>1399</v>
      </c>
      <c r="B1483" s="24" t="s">
        <v>32</v>
      </c>
      <c r="C1483" s="24" t="s">
        <v>76</v>
      </c>
      <c r="D1483" s="24" t="s">
        <v>58</v>
      </c>
      <c r="E1483" s="24" t="s">
        <v>59</v>
      </c>
      <c r="F1483" s="25">
        <v>44947</v>
      </c>
      <c r="G1483" s="24" t="s">
        <v>1633</v>
      </c>
      <c r="H1483" s="24" t="s">
        <v>1626</v>
      </c>
      <c r="I1483" s="24">
        <v>2023</v>
      </c>
      <c r="J1483" s="24" t="s">
        <v>1627</v>
      </c>
      <c r="K1483" s="24" t="s">
        <v>1634</v>
      </c>
      <c r="L1483" s="24">
        <v>78</v>
      </c>
      <c r="M1483" s="24">
        <v>10</v>
      </c>
      <c r="N1483" s="24">
        <v>4</v>
      </c>
      <c r="O1483" s="24">
        <v>312</v>
      </c>
      <c r="P1483" s="24">
        <v>6</v>
      </c>
      <c r="Q1483" s="24">
        <v>780</v>
      </c>
      <c r="R1483" s="24">
        <v>468</v>
      </c>
      <c r="S1483" s="24" t="s">
        <v>1629</v>
      </c>
      <c r="T1483" s="24">
        <v>952</v>
      </c>
      <c r="U1483" s="24" t="s">
        <v>28</v>
      </c>
      <c r="V1483" s="28" t="s">
        <v>1660</v>
      </c>
      <c r="W1483" s="24" t="s">
        <v>46</v>
      </c>
      <c r="X1483" s="24" t="s">
        <v>30</v>
      </c>
    </row>
    <row r="1484" spans="1:24" s="1" customFormat="1" x14ac:dyDescent="0.3">
      <c r="A1484" s="24" t="s">
        <v>1400</v>
      </c>
      <c r="B1484" s="24" t="s">
        <v>24</v>
      </c>
      <c r="C1484" s="24" t="s">
        <v>70</v>
      </c>
      <c r="D1484" s="24" t="s">
        <v>37</v>
      </c>
      <c r="E1484" s="24" t="s">
        <v>55</v>
      </c>
      <c r="F1484" s="25">
        <v>44948</v>
      </c>
      <c r="G1484" s="24" t="s">
        <v>1635</v>
      </c>
      <c r="H1484" s="24" t="s">
        <v>1626</v>
      </c>
      <c r="I1484" s="24">
        <v>2023</v>
      </c>
      <c r="J1484" s="24" t="s">
        <v>1627</v>
      </c>
      <c r="K1484" s="24" t="s">
        <v>1634</v>
      </c>
      <c r="L1484" s="24">
        <v>81</v>
      </c>
      <c r="M1484" s="24">
        <v>5</v>
      </c>
      <c r="N1484" s="24">
        <v>2</v>
      </c>
      <c r="O1484" s="24">
        <v>162</v>
      </c>
      <c r="P1484" s="24">
        <v>3</v>
      </c>
      <c r="Q1484" s="24">
        <v>405</v>
      </c>
      <c r="R1484" s="24">
        <v>243</v>
      </c>
      <c r="S1484" s="24" t="s">
        <v>1629</v>
      </c>
      <c r="T1484" s="24">
        <v>881</v>
      </c>
      <c r="U1484" s="24" t="s">
        <v>39</v>
      </c>
      <c r="V1484" s="28" t="s">
        <v>1661</v>
      </c>
      <c r="W1484" s="24" t="s">
        <v>40</v>
      </c>
      <c r="X1484" s="24" t="s">
        <v>30</v>
      </c>
    </row>
    <row r="1485" spans="1:24" s="1" customFormat="1" x14ac:dyDescent="0.3">
      <c r="A1485" s="24" t="s">
        <v>1401</v>
      </c>
      <c r="B1485" s="24" t="s">
        <v>32</v>
      </c>
      <c r="C1485" s="24" t="s">
        <v>54</v>
      </c>
      <c r="D1485" s="24" t="s">
        <v>34</v>
      </c>
      <c r="E1485" s="24" t="s">
        <v>38</v>
      </c>
      <c r="F1485" s="25">
        <v>44949</v>
      </c>
      <c r="G1485" s="24" t="s">
        <v>1636</v>
      </c>
      <c r="H1485" s="24" t="s">
        <v>1626</v>
      </c>
      <c r="I1485" s="24">
        <v>2023</v>
      </c>
      <c r="J1485" s="24" t="s">
        <v>1627</v>
      </c>
      <c r="K1485" s="24" t="s">
        <v>1628</v>
      </c>
      <c r="L1485" s="24">
        <v>97</v>
      </c>
      <c r="M1485" s="24">
        <v>5</v>
      </c>
      <c r="N1485" s="24">
        <v>3</v>
      </c>
      <c r="O1485" s="24">
        <v>291</v>
      </c>
      <c r="P1485" s="24">
        <v>2</v>
      </c>
      <c r="Q1485" s="24">
        <v>485</v>
      </c>
      <c r="R1485" s="24">
        <v>194</v>
      </c>
      <c r="S1485" s="24" t="s">
        <v>1629</v>
      </c>
      <c r="T1485" s="24">
        <v>953</v>
      </c>
      <c r="U1485" s="24" t="s">
        <v>39</v>
      </c>
      <c r="V1485" s="28" t="s">
        <v>1660</v>
      </c>
      <c r="W1485" s="24" t="s">
        <v>68</v>
      </c>
      <c r="X1485" s="24" t="s">
        <v>61</v>
      </c>
    </row>
    <row r="1486" spans="1:24" s="1" customFormat="1" x14ac:dyDescent="0.3">
      <c r="A1486" s="24" t="s">
        <v>1402</v>
      </c>
      <c r="B1486" s="24" t="s">
        <v>32</v>
      </c>
      <c r="C1486" s="24" t="s">
        <v>76</v>
      </c>
      <c r="D1486" s="24" t="s">
        <v>66</v>
      </c>
      <c r="E1486" s="24" t="s">
        <v>38</v>
      </c>
      <c r="F1486" s="25">
        <v>44950</v>
      </c>
      <c r="G1486" s="24" t="s">
        <v>1625</v>
      </c>
      <c r="H1486" s="24" t="s">
        <v>1626</v>
      </c>
      <c r="I1486" s="24">
        <v>2023</v>
      </c>
      <c r="J1486" s="24" t="s">
        <v>1627</v>
      </c>
      <c r="K1486" s="24" t="s">
        <v>1628</v>
      </c>
      <c r="L1486" s="24">
        <v>50</v>
      </c>
      <c r="M1486" s="24">
        <v>25</v>
      </c>
      <c r="N1486" s="24">
        <v>10</v>
      </c>
      <c r="O1486" s="24">
        <v>500</v>
      </c>
      <c r="P1486" s="24">
        <v>15</v>
      </c>
      <c r="Q1486" s="24">
        <v>1250</v>
      </c>
      <c r="R1486" s="24">
        <v>750</v>
      </c>
      <c r="S1486" s="24" t="s">
        <v>1629</v>
      </c>
      <c r="T1486" s="24">
        <v>648</v>
      </c>
      <c r="U1486" s="24" t="s">
        <v>39</v>
      </c>
      <c r="V1486" s="28" t="s">
        <v>1660</v>
      </c>
      <c r="W1486" s="24" t="s">
        <v>40</v>
      </c>
      <c r="X1486" s="24" t="s">
        <v>61</v>
      </c>
    </row>
    <row r="1487" spans="1:24" s="1" customFormat="1" x14ac:dyDescent="0.3">
      <c r="A1487" s="24" t="s">
        <v>1403</v>
      </c>
      <c r="B1487" s="24" t="s">
        <v>32</v>
      </c>
      <c r="C1487" s="24" t="s">
        <v>72</v>
      </c>
      <c r="D1487" s="24" t="s">
        <v>44</v>
      </c>
      <c r="E1487" s="24" t="s">
        <v>50</v>
      </c>
      <c r="F1487" s="25">
        <v>44951</v>
      </c>
      <c r="G1487" s="24" t="s">
        <v>1630</v>
      </c>
      <c r="H1487" s="24" t="s">
        <v>1626</v>
      </c>
      <c r="I1487" s="24">
        <v>2023</v>
      </c>
      <c r="J1487" s="24" t="s">
        <v>1627</v>
      </c>
      <c r="K1487" s="24" t="s">
        <v>1628</v>
      </c>
      <c r="L1487" s="24">
        <v>76</v>
      </c>
      <c r="M1487" s="24">
        <v>15</v>
      </c>
      <c r="N1487" s="24">
        <v>5</v>
      </c>
      <c r="O1487" s="24">
        <v>380</v>
      </c>
      <c r="P1487" s="24">
        <v>10</v>
      </c>
      <c r="Q1487" s="24">
        <v>1140</v>
      </c>
      <c r="R1487" s="24">
        <v>760</v>
      </c>
      <c r="S1487" s="24" t="s">
        <v>1629</v>
      </c>
      <c r="T1487" s="24">
        <v>966</v>
      </c>
      <c r="U1487" s="24" t="s">
        <v>39</v>
      </c>
      <c r="V1487" s="28" t="s">
        <v>1661</v>
      </c>
      <c r="W1487" s="24" t="s">
        <v>46</v>
      </c>
      <c r="X1487" s="24" t="s">
        <v>47</v>
      </c>
    </row>
    <row r="1488" spans="1:24" s="1" customFormat="1" x14ac:dyDescent="0.3">
      <c r="A1488" s="24" t="s">
        <v>597</v>
      </c>
      <c r="B1488" s="24" t="s">
        <v>32</v>
      </c>
      <c r="C1488" s="24" t="s">
        <v>76</v>
      </c>
      <c r="D1488" s="24" t="s">
        <v>26</v>
      </c>
      <c r="E1488" s="24" t="s">
        <v>59</v>
      </c>
      <c r="F1488" s="25">
        <v>44952</v>
      </c>
      <c r="G1488" s="24" t="s">
        <v>1631</v>
      </c>
      <c r="H1488" s="24" t="s">
        <v>1626</v>
      </c>
      <c r="I1488" s="24">
        <v>2023</v>
      </c>
      <c r="J1488" s="24" t="s">
        <v>1627</v>
      </c>
      <c r="K1488" s="24" t="s">
        <v>1628</v>
      </c>
      <c r="L1488" s="24">
        <v>79</v>
      </c>
      <c r="M1488" s="24">
        <v>5</v>
      </c>
      <c r="N1488" s="24">
        <v>2</v>
      </c>
      <c r="O1488" s="24">
        <v>158</v>
      </c>
      <c r="P1488" s="24">
        <v>3</v>
      </c>
      <c r="Q1488" s="24">
        <v>395</v>
      </c>
      <c r="R1488" s="24">
        <v>237</v>
      </c>
      <c r="S1488" s="24" t="s">
        <v>1629</v>
      </c>
      <c r="T1488" s="24">
        <v>775</v>
      </c>
      <c r="U1488" s="24" t="s">
        <v>39</v>
      </c>
      <c r="V1488" s="28" t="s">
        <v>1661</v>
      </c>
      <c r="W1488" s="24" t="s">
        <v>46</v>
      </c>
      <c r="X1488" s="24" t="s">
        <v>30</v>
      </c>
    </row>
    <row r="1489" spans="1:24" s="1" customFormat="1" x14ac:dyDescent="0.3">
      <c r="A1489" s="24" t="s">
        <v>1404</v>
      </c>
      <c r="B1489" s="24" t="s">
        <v>63</v>
      </c>
      <c r="C1489" s="24" t="s">
        <v>25</v>
      </c>
      <c r="D1489" s="24" t="s">
        <v>26</v>
      </c>
      <c r="E1489" s="24" t="s">
        <v>45</v>
      </c>
      <c r="F1489" s="25">
        <v>44953</v>
      </c>
      <c r="G1489" s="24" t="s">
        <v>1632</v>
      </c>
      <c r="H1489" s="24" t="s">
        <v>1626</v>
      </c>
      <c r="I1489" s="24">
        <v>2023</v>
      </c>
      <c r="J1489" s="24" t="s">
        <v>1627</v>
      </c>
      <c r="K1489" s="24" t="s">
        <v>1628</v>
      </c>
      <c r="L1489" s="24">
        <v>35</v>
      </c>
      <c r="M1489" s="24">
        <v>5</v>
      </c>
      <c r="N1489" s="24">
        <v>2</v>
      </c>
      <c r="O1489" s="24">
        <v>70</v>
      </c>
      <c r="P1489" s="24">
        <v>3</v>
      </c>
      <c r="Q1489" s="24">
        <v>175</v>
      </c>
      <c r="R1489" s="24">
        <v>105</v>
      </c>
      <c r="S1489" s="24" t="s">
        <v>1629</v>
      </c>
      <c r="T1489" s="24">
        <v>850</v>
      </c>
      <c r="U1489" s="24" t="s">
        <v>39</v>
      </c>
      <c r="V1489" s="28" t="s">
        <v>1661</v>
      </c>
      <c r="W1489" s="24" t="s">
        <v>68</v>
      </c>
      <c r="X1489" s="24" t="s">
        <v>47</v>
      </c>
    </row>
    <row r="1490" spans="1:24" s="1" customFormat="1" x14ac:dyDescent="0.3">
      <c r="A1490" s="24" t="s">
        <v>1405</v>
      </c>
      <c r="B1490" s="24" t="s">
        <v>63</v>
      </c>
      <c r="C1490" s="24" t="s">
        <v>76</v>
      </c>
      <c r="D1490" s="24" t="s">
        <v>49</v>
      </c>
      <c r="E1490" s="24" t="s">
        <v>27</v>
      </c>
      <c r="F1490" s="25">
        <v>44954</v>
      </c>
      <c r="G1490" s="24" t="s">
        <v>1633</v>
      </c>
      <c r="H1490" s="24" t="s">
        <v>1626</v>
      </c>
      <c r="I1490" s="24">
        <v>2023</v>
      </c>
      <c r="J1490" s="24" t="s">
        <v>1627</v>
      </c>
      <c r="K1490" s="24" t="s">
        <v>1634</v>
      </c>
      <c r="L1490" s="24">
        <v>11</v>
      </c>
      <c r="M1490" s="24">
        <v>40</v>
      </c>
      <c r="N1490" s="24">
        <v>7</v>
      </c>
      <c r="O1490" s="24">
        <v>77</v>
      </c>
      <c r="P1490" s="24">
        <v>33</v>
      </c>
      <c r="Q1490" s="24">
        <v>440</v>
      </c>
      <c r="R1490" s="24">
        <v>363</v>
      </c>
      <c r="S1490" s="24" t="s">
        <v>1629</v>
      </c>
      <c r="T1490" s="24">
        <v>980</v>
      </c>
      <c r="U1490" s="24" t="s">
        <v>28</v>
      </c>
      <c r="V1490" s="28" t="s">
        <v>1661</v>
      </c>
      <c r="W1490" s="24" t="s">
        <v>68</v>
      </c>
      <c r="X1490" s="24" t="s">
        <v>30</v>
      </c>
    </row>
    <row r="1491" spans="1:24" s="1" customFormat="1" x14ac:dyDescent="0.3">
      <c r="A1491" s="24" t="s">
        <v>1406</v>
      </c>
      <c r="B1491" s="24" t="s">
        <v>63</v>
      </c>
      <c r="C1491" s="24" t="s">
        <v>70</v>
      </c>
      <c r="D1491" s="24" t="s">
        <v>66</v>
      </c>
      <c r="E1491" s="24" t="s">
        <v>59</v>
      </c>
      <c r="F1491" s="25">
        <v>44955</v>
      </c>
      <c r="G1491" s="24" t="s">
        <v>1635</v>
      </c>
      <c r="H1491" s="24" t="s">
        <v>1626</v>
      </c>
      <c r="I1491" s="24">
        <v>2023</v>
      </c>
      <c r="J1491" s="24" t="s">
        <v>1627</v>
      </c>
      <c r="K1491" s="24" t="s">
        <v>1634</v>
      </c>
      <c r="L1491" s="24">
        <v>54</v>
      </c>
      <c r="M1491" s="24">
        <v>25</v>
      </c>
      <c r="N1491" s="24">
        <v>10</v>
      </c>
      <c r="O1491" s="24">
        <v>540</v>
      </c>
      <c r="P1491" s="24">
        <v>15</v>
      </c>
      <c r="Q1491" s="24">
        <v>1350</v>
      </c>
      <c r="R1491" s="24">
        <v>810</v>
      </c>
      <c r="S1491" s="24" t="s">
        <v>1629</v>
      </c>
      <c r="T1491" s="24">
        <v>917</v>
      </c>
      <c r="U1491" s="24" t="s">
        <v>39</v>
      </c>
      <c r="V1491" s="28" t="s">
        <v>1661</v>
      </c>
      <c r="W1491" s="24" t="s">
        <v>40</v>
      </c>
      <c r="X1491" s="24" t="s">
        <v>61</v>
      </c>
    </row>
    <row r="1492" spans="1:24" s="1" customFormat="1" x14ac:dyDescent="0.3">
      <c r="A1492" s="24" t="s">
        <v>1407</v>
      </c>
      <c r="B1492" s="24" t="s">
        <v>24</v>
      </c>
      <c r="C1492" s="24" t="s">
        <v>72</v>
      </c>
      <c r="D1492" s="24" t="s">
        <v>26</v>
      </c>
      <c r="E1492" s="24" t="s">
        <v>55</v>
      </c>
      <c r="F1492" s="25">
        <v>44956</v>
      </c>
      <c r="G1492" s="24" t="s">
        <v>1636</v>
      </c>
      <c r="H1492" s="24" t="s">
        <v>1626</v>
      </c>
      <c r="I1492" s="24">
        <v>2023</v>
      </c>
      <c r="J1492" s="24" t="s">
        <v>1627</v>
      </c>
      <c r="K1492" s="24" t="s">
        <v>1628</v>
      </c>
      <c r="L1492" s="24">
        <v>42</v>
      </c>
      <c r="M1492" s="24">
        <v>5</v>
      </c>
      <c r="N1492" s="24">
        <v>2</v>
      </c>
      <c r="O1492" s="24">
        <v>84</v>
      </c>
      <c r="P1492" s="24">
        <v>3</v>
      </c>
      <c r="Q1492" s="24">
        <v>210</v>
      </c>
      <c r="R1492" s="24">
        <v>126</v>
      </c>
      <c r="S1492" s="24" t="s">
        <v>1629</v>
      </c>
      <c r="T1492" s="24">
        <v>677</v>
      </c>
      <c r="U1492" s="24" t="s">
        <v>39</v>
      </c>
      <c r="V1492" s="28" t="s">
        <v>1660</v>
      </c>
      <c r="W1492" s="24" t="s">
        <v>40</v>
      </c>
      <c r="X1492" s="24" t="s">
        <v>61</v>
      </c>
    </row>
    <row r="1493" spans="1:24" s="1" customFormat="1" x14ac:dyDescent="0.3">
      <c r="A1493" s="24" t="s">
        <v>1408</v>
      </c>
      <c r="B1493" s="24" t="s">
        <v>24</v>
      </c>
      <c r="C1493" s="24" t="s">
        <v>52</v>
      </c>
      <c r="D1493" s="24" t="s">
        <v>49</v>
      </c>
      <c r="E1493" s="24" t="s">
        <v>50</v>
      </c>
      <c r="F1493" s="25">
        <v>44957</v>
      </c>
      <c r="G1493" s="24" t="s">
        <v>1625</v>
      </c>
      <c r="H1493" s="24" t="s">
        <v>1626</v>
      </c>
      <c r="I1493" s="24">
        <v>2023</v>
      </c>
      <c r="J1493" s="24" t="s">
        <v>1627</v>
      </c>
      <c r="K1493" s="24" t="s">
        <v>1628</v>
      </c>
      <c r="L1493" s="24">
        <v>22</v>
      </c>
      <c r="M1493" s="24">
        <v>40</v>
      </c>
      <c r="N1493" s="24">
        <v>7</v>
      </c>
      <c r="O1493" s="24">
        <v>154</v>
      </c>
      <c r="P1493" s="24">
        <v>33</v>
      </c>
      <c r="Q1493" s="24">
        <v>880</v>
      </c>
      <c r="R1493" s="24">
        <v>726</v>
      </c>
      <c r="S1493" s="24" t="s">
        <v>1629</v>
      </c>
      <c r="T1493" s="24">
        <v>898</v>
      </c>
      <c r="U1493" s="24" t="s">
        <v>39</v>
      </c>
      <c r="V1493" s="28" t="s">
        <v>1660</v>
      </c>
      <c r="W1493" s="24" t="s">
        <v>68</v>
      </c>
      <c r="X1493" s="24" t="s">
        <v>47</v>
      </c>
    </row>
    <row r="1494" spans="1:24" s="1" customFormat="1" x14ac:dyDescent="0.3">
      <c r="A1494" s="24" t="s">
        <v>1409</v>
      </c>
      <c r="B1494" s="24" t="s">
        <v>32</v>
      </c>
      <c r="C1494" s="24" t="s">
        <v>52</v>
      </c>
      <c r="D1494" s="24" t="s">
        <v>26</v>
      </c>
      <c r="E1494" s="24" t="s">
        <v>38</v>
      </c>
      <c r="F1494" s="25">
        <v>44958</v>
      </c>
      <c r="G1494" s="24" t="s">
        <v>1630</v>
      </c>
      <c r="H1494" s="24" t="s">
        <v>1637</v>
      </c>
      <c r="I1494" s="24">
        <v>2023</v>
      </c>
      <c r="J1494" s="24" t="s">
        <v>1627</v>
      </c>
      <c r="K1494" s="24" t="s">
        <v>1628</v>
      </c>
      <c r="L1494" s="24">
        <v>42</v>
      </c>
      <c r="M1494" s="24">
        <v>5</v>
      </c>
      <c r="N1494" s="24">
        <v>2</v>
      </c>
      <c r="O1494" s="24">
        <v>84</v>
      </c>
      <c r="P1494" s="24">
        <v>3</v>
      </c>
      <c r="Q1494" s="24">
        <v>210</v>
      </c>
      <c r="R1494" s="24">
        <v>126</v>
      </c>
      <c r="S1494" s="24" t="s">
        <v>1629</v>
      </c>
      <c r="T1494" s="24">
        <v>718</v>
      </c>
      <c r="U1494" s="24" t="s">
        <v>39</v>
      </c>
      <c r="V1494" s="28" t="s">
        <v>1661</v>
      </c>
      <c r="W1494" s="24" t="s">
        <v>68</v>
      </c>
      <c r="X1494" s="24" t="s">
        <v>47</v>
      </c>
    </row>
    <row r="1495" spans="1:24" s="1" customFormat="1" x14ac:dyDescent="0.3">
      <c r="A1495" s="24" t="s">
        <v>1410</v>
      </c>
      <c r="B1495" s="24" t="s">
        <v>24</v>
      </c>
      <c r="C1495" s="24" t="s">
        <v>70</v>
      </c>
      <c r="D1495" s="24" t="s">
        <v>44</v>
      </c>
      <c r="E1495" s="24" t="s">
        <v>50</v>
      </c>
      <c r="F1495" s="25">
        <v>44959</v>
      </c>
      <c r="G1495" s="24" t="s">
        <v>1631</v>
      </c>
      <c r="H1495" s="24" t="s">
        <v>1637</v>
      </c>
      <c r="I1495" s="24">
        <v>2023</v>
      </c>
      <c r="J1495" s="24" t="s">
        <v>1627</v>
      </c>
      <c r="K1495" s="24" t="s">
        <v>1628</v>
      </c>
      <c r="L1495" s="24">
        <v>20</v>
      </c>
      <c r="M1495" s="24">
        <v>15</v>
      </c>
      <c r="N1495" s="24">
        <v>5</v>
      </c>
      <c r="O1495" s="24">
        <v>100</v>
      </c>
      <c r="P1495" s="24">
        <v>10</v>
      </c>
      <c r="Q1495" s="24">
        <v>300</v>
      </c>
      <c r="R1495" s="24">
        <v>200</v>
      </c>
      <c r="S1495" s="24" t="s">
        <v>1629</v>
      </c>
      <c r="T1495" s="24">
        <v>492</v>
      </c>
      <c r="U1495" s="24" t="s">
        <v>28</v>
      </c>
      <c r="V1495" s="28" t="s">
        <v>1660</v>
      </c>
      <c r="W1495" s="24" t="s">
        <v>29</v>
      </c>
      <c r="X1495" s="24" t="s">
        <v>30</v>
      </c>
    </row>
    <row r="1496" spans="1:24" s="1" customFormat="1" x14ac:dyDescent="0.3">
      <c r="A1496" s="24" t="s">
        <v>627</v>
      </c>
      <c r="B1496" s="24" t="s">
        <v>24</v>
      </c>
      <c r="C1496" s="24" t="s">
        <v>52</v>
      </c>
      <c r="D1496" s="24" t="s">
        <v>49</v>
      </c>
      <c r="E1496" s="24" t="s">
        <v>50</v>
      </c>
      <c r="F1496" s="25">
        <v>44960</v>
      </c>
      <c r="G1496" s="24" t="s">
        <v>1632</v>
      </c>
      <c r="H1496" s="24" t="s">
        <v>1637</v>
      </c>
      <c r="I1496" s="24">
        <v>2023</v>
      </c>
      <c r="J1496" s="24" t="s">
        <v>1627</v>
      </c>
      <c r="K1496" s="24" t="s">
        <v>1628</v>
      </c>
      <c r="L1496" s="24">
        <v>91</v>
      </c>
      <c r="M1496" s="24">
        <v>40</v>
      </c>
      <c r="N1496" s="24">
        <v>7</v>
      </c>
      <c r="O1496" s="24">
        <v>637</v>
      </c>
      <c r="P1496" s="24">
        <v>33</v>
      </c>
      <c r="Q1496" s="24">
        <v>3640</v>
      </c>
      <c r="R1496" s="24">
        <v>3003</v>
      </c>
      <c r="S1496" s="24" t="s">
        <v>1629</v>
      </c>
      <c r="T1496" s="24">
        <v>680</v>
      </c>
      <c r="U1496" s="24" t="s">
        <v>39</v>
      </c>
      <c r="V1496" s="28" t="s">
        <v>1660</v>
      </c>
      <c r="W1496" s="24" t="s">
        <v>46</v>
      </c>
      <c r="X1496" s="24" t="s">
        <v>30</v>
      </c>
    </row>
    <row r="1497" spans="1:24" s="1" customFormat="1" x14ac:dyDescent="0.3">
      <c r="A1497" s="24" t="s">
        <v>1411</v>
      </c>
      <c r="B1497" s="24" t="s">
        <v>63</v>
      </c>
      <c r="C1497" s="24" t="s">
        <v>52</v>
      </c>
      <c r="D1497" s="24" t="s">
        <v>37</v>
      </c>
      <c r="E1497" s="24" t="s">
        <v>27</v>
      </c>
      <c r="F1497" s="25">
        <v>44961</v>
      </c>
      <c r="G1497" s="24" t="s">
        <v>1633</v>
      </c>
      <c r="H1497" s="24" t="s">
        <v>1637</v>
      </c>
      <c r="I1497" s="24">
        <v>2023</v>
      </c>
      <c r="J1497" s="24" t="s">
        <v>1627</v>
      </c>
      <c r="K1497" s="24" t="s">
        <v>1634</v>
      </c>
      <c r="L1497" s="24">
        <v>37</v>
      </c>
      <c r="M1497" s="24">
        <v>5</v>
      </c>
      <c r="N1497" s="24">
        <v>2</v>
      </c>
      <c r="O1497" s="24">
        <v>74</v>
      </c>
      <c r="P1497" s="24">
        <v>3</v>
      </c>
      <c r="Q1497" s="24">
        <v>185</v>
      </c>
      <c r="R1497" s="24">
        <v>111</v>
      </c>
      <c r="S1497" s="24" t="s">
        <v>1629</v>
      </c>
      <c r="T1497" s="24">
        <v>526</v>
      </c>
      <c r="U1497" s="24" t="s">
        <v>28</v>
      </c>
      <c r="V1497" s="28" t="s">
        <v>1661</v>
      </c>
      <c r="W1497" s="24" t="s">
        <v>40</v>
      </c>
      <c r="X1497" s="24" t="s">
        <v>61</v>
      </c>
    </row>
    <row r="1498" spans="1:24" s="1" customFormat="1" x14ac:dyDescent="0.3">
      <c r="A1498" s="24" t="s">
        <v>1412</v>
      </c>
      <c r="B1498" s="24" t="s">
        <v>32</v>
      </c>
      <c r="C1498" s="24" t="s">
        <v>54</v>
      </c>
      <c r="D1498" s="24" t="s">
        <v>26</v>
      </c>
      <c r="E1498" s="24" t="s">
        <v>27</v>
      </c>
      <c r="F1498" s="25">
        <v>44962</v>
      </c>
      <c r="G1498" s="24" t="s">
        <v>1635</v>
      </c>
      <c r="H1498" s="24" t="s">
        <v>1637</v>
      </c>
      <c r="I1498" s="24">
        <v>2023</v>
      </c>
      <c r="J1498" s="24" t="s">
        <v>1627</v>
      </c>
      <c r="K1498" s="24" t="s">
        <v>1634</v>
      </c>
      <c r="L1498" s="24">
        <v>57</v>
      </c>
      <c r="M1498" s="24">
        <v>5</v>
      </c>
      <c r="N1498" s="24">
        <v>2</v>
      </c>
      <c r="O1498" s="24">
        <v>114</v>
      </c>
      <c r="P1498" s="24">
        <v>3</v>
      </c>
      <c r="Q1498" s="24">
        <v>285</v>
      </c>
      <c r="R1498" s="24">
        <v>171</v>
      </c>
      <c r="S1498" s="24" t="s">
        <v>1629</v>
      </c>
      <c r="T1498" s="24">
        <v>672</v>
      </c>
      <c r="U1498" s="24" t="s">
        <v>39</v>
      </c>
      <c r="V1498" s="28" t="s">
        <v>1660</v>
      </c>
      <c r="W1498" s="24" t="s">
        <v>68</v>
      </c>
      <c r="X1498" s="24" t="s">
        <v>61</v>
      </c>
    </row>
    <row r="1499" spans="1:24" s="1" customFormat="1" x14ac:dyDescent="0.3">
      <c r="A1499" s="24" t="s">
        <v>1413</v>
      </c>
      <c r="B1499" s="24" t="s">
        <v>24</v>
      </c>
      <c r="C1499" s="24" t="s">
        <v>52</v>
      </c>
      <c r="D1499" s="24" t="s">
        <v>37</v>
      </c>
      <c r="E1499" s="24" t="s">
        <v>59</v>
      </c>
      <c r="F1499" s="25">
        <v>44963</v>
      </c>
      <c r="G1499" s="24" t="s">
        <v>1636</v>
      </c>
      <c r="H1499" s="24" t="s">
        <v>1637</v>
      </c>
      <c r="I1499" s="24">
        <v>2023</v>
      </c>
      <c r="J1499" s="24" t="s">
        <v>1627</v>
      </c>
      <c r="K1499" s="24" t="s">
        <v>1628</v>
      </c>
      <c r="L1499" s="24">
        <v>37</v>
      </c>
      <c r="M1499" s="24">
        <v>5</v>
      </c>
      <c r="N1499" s="24">
        <v>2</v>
      </c>
      <c r="O1499" s="24">
        <v>74</v>
      </c>
      <c r="P1499" s="24">
        <v>3</v>
      </c>
      <c r="Q1499" s="24">
        <v>185</v>
      </c>
      <c r="R1499" s="24">
        <v>111</v>
      </c>
      <c r="S1499" s="24" t="s">
        <v>1629</v>
      </c>
      <c r="T1499" s="24">
        <v>223</v>
      </c>
      <c r="U1499" s="24" t="s">
        <v>39</v>
      </c>
      <c r="V1499" s="28" t="s">
        <v>1661</v>
      </c>
      <c r="W1499" s="24" t="s">
        <v>29</v>
      </c>
      <c r="X1499" s="24" t="s">
        <v>30</v>
      </c>
    </row>
    <row r="1500" spans="1:24" s="1" customFormat="1" x14ac:dyDescent="0.3">
      <c r="A1500" s="24" t="s">
        <v>1414</v>
      </c>
      <c r="B1500" s="24" t="s">
        <v>42</v>
      </c>
      <c r="C1500" s="24" t="s">
        <v>36</v>
      </c>
      <c r="D1500" s="24" t="s">
        <v>58</v>
      </c>
      <c r="E1500" s="24" t="s">
        <v>50</v>
      </c>
      <c r="F1500" s="25">
        <v>44964</v>
      </c>
      <c r="G1500" s="24" t="s">
        <v>1625</v>
      </c>
      <c r="H1500" s="24" t="s">
        <v>1637</v>
      </c>
      <c r="I1500" s="24">
        <v>2023</v>
      </c>
      <c r="J1500" s="24" t="s">
        <v>1627</v>
      </c>
      <c r="K1500" s="24" t="s">
        <v>1628</v>
      </c>
      <c r="L1500" s="24">
        <v>78</v>
      </c>
      <c r="M1500" s="24">
        <v>10</v>
      </c>
      <c r="N1500" s="24">
        <v>4</v>
      </c>
      <c r="O1500" s="24">
        <v>312</v>
      </c>
      <c r="P1500" s="24">
        <v>6</v>
      </c>
      <c r="Q1500" s="24">
        <v>780</v>
      </c>
      <c r="R1500" s="24">
        <v>468</v>
      </c>
      <c r="S1500" s="24" t="s">
        <v>1629</v>
      </c>
      <c r="T1500" s="24">
        <v>292</v>
      </c>
      <c r="U1500" s="24" t="s">
        <v>39</v>
      </c>
      <c r="V1500" s="28" t="s">
        <v>1661</v>
      </c>
      <c r="W1500" s="24" t="s">
        <v>46</v>
      </c>
      <c r="X1500" s="24" t="s">
        <v>47</v>
      </c>
    </row>
    <row r="1501" spans="1:24" s="1" customFormat="1" x14ac:dyDescent="0.3">
      <c r="A1501" s="24" t="s">
        <v>1415</v>
      </c>
      <c r="B1501" s="24" t="s">
        <v>42</v>
      </c>
      <c r="C1501" s="24" t="s">
        <v>33</v>
      </c>
      <c r="D1501" s="24" t="s">
        <v>34</v>
      </c>
      <c r="E1501" s="24" t="s">
        <v>27</v>
      </c>
      <c r="F1501" s="25">
        <v>44965</v>
      </c>
      <c r="G1501" s="24" t="s">
        <v>1630</v>
      </c>
      <c r="H1501" s="24" t="s">
        <v>1637</v>
      </c>
      <c r="I1501" s="24">
        <v>2023</v>
      </c>
      <c r="J1501" s="24" t="s">
        <v>1627</v>
      </c>
      <c r="K1501" s="24" t="s">
        <v>1628</v>
      </c>
      <c r="L1501" s="24">
        <v>19</v>
      </c>
      <c r="M1501" s="24">
        <v>5</v>
      </c>
      <c r="N1501" s="24">
        <v>3</v>
      </c>
      <c r="O1501" s="24">
        <v>57</v>
      </c>
      <c r="P1501" s="24">
        <v>2</v>
      </c>
      <c r="Q1501" s="24">
        <v>95</v>
      </c>
      <c r="R1501" s="24">
        <v>38</v>
      </c>
      <c r="S1501" s="24" t="s">
        <v>1629</v>
      </c>
      <c r="T1501" s="24">
        <v>454</v>
      </c>
      <c r="U1501" s="24" t="s">
        <v>39</v>
      </c>
      <c r="V1501" s="28" t="s">
        <v>1661</v>
      </c>
      <c r="W1501" s="24" t="s">
        <v>29</v>
      </c>
      <c r="X1501" s="24" t="s">
        <v>30</v>
      </c>
    </row>
    <row r="1502" spans="1:24" s="1" customFormat="1" x14ac:dyDescent="0.3">
      <c r="A1502" s="24" t="s">
        <v>1416</v>
      </c>
      <c r="B1502" s="24" t="s">
        <v>32</v>
      </c>
      <c r="C1502" s="24" t="s">
        <v>25</v>
      </c>
      <c r="D1502" s="24" t="s">
        <v>34</v>
      </c>
      <c r="E1502" s="24" t="s">
        <v>38</v>
      </c>
      <c r="F1502" s="25">
        <v>44966</v>
      </c>
      <c r="G1502" s="24" t="s">
        <v>1631</v>
      </c>
      <c r="H1502" s="24" t="s">
        <v>1637</v>
      </c>
      <c r="I1502" s="24">
        <v>2023</v>
      </c>
      <c r="J1502" s="24" t="s">
        <v>1627</v>
      </c>
      <c r="K1502" s="24" t="s">
        <v>1628</v>
      </c>
      <c r="L1502" s="24">
        <v>16</v>
      </c>
      <c r="M1502" s="24">
        <v>5</v>
      </c>
      <c r="N1502" s="24">
        <v>3</v>
      </c>
      <c r="O1502" s="24">
        <v>48</v>
      </c>
      <c r="P1502" s="24">
        <v>2</v>
      </c>
      <c r="Q1502" s="24">
        <v>80</v>
      </c>
      <c r="R1502" s="24">
        <v>32</v>
      </c>
      <c r="S1502" s="24" t="s">
        <v>1629</v>
      </c>
      <c r="T1502" s="24">
        <v>394</v>
      </c>
      <c r="U1502" s="24" t="s">
        <v>39</v>
      </c>
      <c r="V1502" s="28" t="s">
        <v>1661</v>
      </c>
      <c r="W1502" s="24" t="s">
        <v>29</v>
      </c>
      <c r="X1502" s="24" t="s">
        <v>30</v>
      </c>
    </row>
    <row r="1503" spans="1:24" s="1" customFormat="1" x14ac:dyDescent="0.3">
      <c r="A1503" s="24" t="s">
        <v>1417</v>
      </c>
      <c r="B1503" s="24" t="s">
        <v>42</v>
      </c>
      <c r="C1503" s="24" t="s">
        <v>54</v>
      </c>
      <c r="D1503" s="24" t="s">
        <v>44</v>
      </c>
      <c r="E1503" s="24" t="s">
        <v>55</v>
      </c>
      <c r="F1503" s="25">
        <v>44967</v>
      </c>
      <c r="G1503" s="24" t="s">
        <v>1632</v>
      </c>
      <c r="H1503" s="24" t="s">
        <v>1637</v>
      </c>
      <c r="I1503" s="24">
        <v>2023</v>
      </c>
      <c r="J1503" s="24" t="s">
        <v>1627</v>
      </c>
      <c r="K1503" s="24" t="s">
        <v>1628</v>
      </c>
      <c r="L1503" s="24">
        <v>44</v>
      </c>
      <c r="M1503" s="24">
        <v>15</v>
      </c>
      <c r="N1503" s="24">
        <v>5</v>
      </c>
      <c r="O1503" s="24">
        <v>220</v>
      </c>
      <c r="P1503" s="24">
        <v>10</v>
      </c>
      <c r="Q1503" s="24">
        <v>660</v>
      </c>
      <c r="R1503" s="24">
        <v>440</v>
      </c>
      <c r="S1503" s="24" t="s">
        <v>1629</v>
      </c>
      <c r="T1503" s="24">
        <v>101</v>
      </c>
      <c r="U1503" s="24" t="s">
        <v>28</v>
      </c>
      <c r="V1503" s="28" t="s">
        <v>1661</v>
      </c>
      <c r="W1503" s="24" t="s">
        <v>46</v>
      </c>
      <c r="X1503" s="24" t="s">
        <v>47</v>
      </c>
    </row>
    <row r="1504" spans="1:24" s="1" customFormat="1" x14ac:dyDescent="0.3">
      <c r="A1504" s="24" t="s">
        <v>1418</v>
      </c>
      <c r="B1504" s="24" t="s">
        <v>32</v>
      </c>
      <c r="C1504" s="24" t="s">
        <v>70</v>
      </c>
      <c r="D1504" s="24" t="s">
        <v>26</v>
      </c>
      <c r="E1504" s="24" t="s">
        <v>59</v>
      </c>
      <c r="F1504" s="25">
        <v>44968</v>
      </c>
      <c r="G1504" s="24" t="s">
        <v>1633</v>
      </c>
      <c r="H1504" s="24" t="s">
        <v>1637</v>
      </c>
      <c r="I1504" s="24">
        <v>2023</v>
      </c>
      <c r="J1504" s="24" t="s">
        <v>1627</v>
      </c>
      <c r="K1504" s="24" t="s">
        <v>1634</v>
      </c>
      <c r="L1504" s="24">
        <v>46</v>
      </c>
      <c r="M1504" s="24">
        <v>5</v>
      </c>
      <c r="N1504" s="24">
        <v>2</v>
      </c>
      <c r="O1504" s="24">
        <v>92</v>
      </c>
      <c r="P1504" s="24">
        <v>3</v>
      </c>
      <c r="Q1504" s="24">
        <v>230</v>
      </c>
      <c r="R1504" s="24">
        <v>138</v>
      </c>
      <c r="S1504" s="24" t="s">
        <v>1629</v>
      </c>
      <c r="T1504" s="24">
        <v>995</v>
      </c>
      <c r="U1504" s="24" t="s">
        <v>39</v>
      </c>
      <c r="V1504" s="28" t="s">
        <v>1661</v>
      </c>
      <c r="W1504" s="24" t="s">
        <v>40</v>
      </c>
      <c r="X1504" s="24" t="s">
        <v>61</v>
      </c>
    </row>
    <row r="1505" spans="1:24" s="1" customFormat="1" x14ac:dyDescent="0.3">
      <c r="A1505" s="24" t="s">
        <v>299</v>
      </c>
      <c r="B1505" s="24" t="s">
        <v>42</v>
      </c>
      <c r="C1505" s="24" t="s">
        <v>33</v>
      </c>
      <c r="D1505" s="24" t="s">
        <v>58</v>
      </c>
      <c r="E1505" s="24" t="s">
        <v>27</v>
      </c>
      <c r="F1505" s="25">
        <v>44969</v>
      </c>
      <c r="G1505" s="24" t="s">
        <v>1635</v>
      </c>
      <c r="H1505" s="24" t="s">
        <v>1637</v>
      </c>
      <c r="I1505" s="24">
        <v>2023</v>
      </c>
      <c r="J1505" s="24" t="s">
        <v>1627</v>
      </c>
      <c r="K1505" s="24" t="s">
        <v>1634</v>
      </c>
      <c r="L1505" s="24">
        <v>90</v>
      </c>
      <c r="M1505" s="24">
        <v>10</v>
      </c>
      <c r="N1505" s="24">
        <v>4</v>
      </c>
      <c r="O1505" s="24">
        <v>360</v>
      </c>
      <c r="P1505" s="24">
        <v>6</v>
      </c>
      <c r="Q1505" s="24">
        <v>900</v>
      </c>
      <c r="R1505" s="24">
        <v>540</v>
      </c>
      <c r="S1505" s="24" t="s">
        <v>1629</v>
      </c>
      <c r="T1505" s="24">
        <v>245</v>
      </c>
      <c r="U1505" s="24" t="s">
        <v>39</v>
      </c>
      <c r="V1505" s="28" t="s">
        <v>1660</v>
      </c>
      <c r="W1505" s="24" t="s">
        <v>68</v>
      </c>
      <c r="X1505" s="24" t="s">
        <v>61</v>
      </c>
    </row>
    <row r="1506" spans="1:24" s="1" customFormat="1" x14ac:dyDescent="0.3">
      <c r="A1506" s="24" t="s">
        <v>1419</v>
      </c>
      <c r="B1506" s="24" t="s">
        <v>63</v>
      </c>
      <c r="C1506" s="24" t="s">
        <v>76</v>
      </c>
      <c r="D1506" s="24" t="s">
        <v>26</v>
      </c>
      <c r="E1506" s="24" t="s">
        <v>55</v>
      </c>
      <c r="F1506" s="25">
        <v>44970</v>
      </c>
      <c r="G1506" s="24" t="s">
        <v>1636</v>
      </c>
      <c r="H1506" s="24" t="s">
        <v>1637</v>
      </c>
      <c r="I1506" s="24">
        <v>2023</v>
      </c>
      <c r="J1506" s="24" t="s">
        <v>1627</v>
      </c>
      <c r="K1506" s="24" t="s">
        <v>1628</v>
      </c>
      <c r="L1506" s="24">
        <v>46</v>
      </c>
      <c r="M1506" s="24">
        <v>5</v>
      </c>
      <c r="N1506" s="24">
        <v>2</v>
      </c>
      <c r="O1506" s="24">
        <v>92</v>
      </c>
      <c r="P1506" s="24">
        <v>3</v>
      </c>
      <c r="Q1506" s="24">
        <v>230</v>
      </c>
      <c r="R1506" s="24">
        <v>138</v>
      </c>
      <c r="S1506" s="24" t="s">
        <v>1629</v>
      </c>
      <c r="T1506" s="24">
        <v>85</v>
      </c>
      <c r="U1506" s="24" t="s">
        <v>28</v>
      </c>
      <c r="V1506" s="28" t="s">
        <v>1660</v>
      </c>
      <c r="W1506" s="24" t="s">
        <v>68</v>
      </c>
      <c r="X1506" s="24" t="s">
        <v>30</v>
      </c>
    </row>
    <row r="1507" spans="1:24" s="1" customFormat="1" x14ac:dyDescent="0.3">
      <c r="A1507" s="24" t="s">
        <v>1420</v>
      </c>
      <c r="B1507" s="24" t="s">
        <v>24</v>
      </c>
      <c r="C1507" s="24" t="s">
        <v>33</v>
      </c>
      <c r="D1507" s="24" t="s">
        <v>44</v>
      </c>
      <c r="E1507" s="24" t="s">
        <v>45</v>
      </c>
      <c r="F1507" s="25">
        <v>44971</v>
      </c>
      <c r="G1507" s="24" t="s">
        <v>1625</v>
      </c>
      <c r="H1507" s="24" t="s">
        <v>1637</v>
      </c>
      <c r="I1507" s="24">
        <v>2023</v>
      </c>
      <c r="J1507" s="24" t="s">
        <v>1627</v>
      </c>
      <c r="K1507" s="24" t="s">
        <v>1628</v>
      </c>
      <c r="L1507" s="24">
        <v>77</v>
      </c>
      <c r="M1507" s="24">
        <v>15</v>
      </c>
      <c r="N1507" s="24">
        <v>5</v>
      </c>
      <c r="O1507" s="24">
        <v>385</v>
      </c>
      <c r="P1507" s="24">
        <v>10</v>
      </c>
      <c r="Q1507" s="24">
        <v>1155</v>
      </c>
      <c r="R1507" s="24">
        <v>770</v>
      </c>
      <c r="S1507" s="24" t="s">
        <v>1629</v>
      </c>
      <c r="T1507" s="24">
        <v>729</v>
      </c>
      <c r="U1507" s="24" t="s">
        <v>39</v>
      </c>
      <c r="V1507" s="28" t="s">
        <v>1660</v>
      </c>
      <c r="W1507" s="24" t="s">
        <v>68</v>
      </c>
      <c r="X1507" s="24" t="s">
        <v>30</v>
      </c>
    </row>
    <row r="1508" spans="1:24" s="1" customFormat="1" x14ac:dyDescent="0.3">
      <c r="A1508" s="24" t="s">
        <v>1421</v>
      </c>
      <c r="B1508" s="24" t="s">
        <v>63</v>
      </c>
      <c r="C1508" s="24" t="s">
        <v>54</v>
      </c>
      <c r="D1508" s="24" t="s">
        <v>49</v>
      </c>
      <c r="E1508" s="24" t="s">
        <v>45</v>
      </c>
      <c r="F1508" s="25">
        <v>44972</v>
      </c>
      <c r="G1508" s="24" t="s">
        <v>1630</v>
      </c>
      <c r="H1508" s="24" t="s">
        <v>1637</v>
      </c>
      <c r="I1508" s="24">
        <v>2023</v>
      </c>
      <c r="J1508" s="24" t="s">
        <v>1627</v>
      </c>
      <c r="K1508" s="24" t="s">
        <v>1628</v>
      </c>
      <c r="L1508" s="24">
        <v>61</v>
      </c>
      <c r="M1508" s="24">
        <v>40</v>
      </c>
      <c r="N1508" s="24">
        <v>7</v>
      </c>
      <c r="O1508" s="24">
        <v>427</v>
      </c>
      <c r="P1508" s="24">
        <v>33</v>
      </c>
      <c r="Q1508" s="24">
        <v>2440</v>
      </c>
      <c r="R1508" s="24">
        <v>2013</v>
      </c>
      <c r="S1508" s="24" t="s">
        <v>1629</v>
      </c>
      <c r="T1508" s="24">
        <v>931</v>
      </c>
      <c r="U1508" s="24" t="s">
        <v>28</v>
      </c>
      <c r="V1508" s="28" t="s">
        <v>1661</v>
      </c>
      <c r="W1508" s="24" t="s">
        <v>68</v>
      </c>
      <c r="X1508" s="24" t="s">
        <v>30</v>
      </c>
    </row>
    <row r="1509" spans="1:24" s="1" customFormat="1" x14ac:dyDescent="0.3">
      <c r="A1509" s="24" t="s">
        <v>1422</v>
      </c>
      <c r="B1509" s="24" t="s">
        <v>32</v>
      </c>
      <c r="C1509" s="24" t="s">
        <v>33</v>
      </c>
      <c r="D1509" s="24" t="s">
        <v>58</v>
      </c>
      <c r="E1509" s="24" t="s">
        <v>45</v>
      </c>
      <c r="F1509" s="25">
        <v>44973</v>
      </c>
      <c r="G1509" s="24" t="s">
        <v>1631</v>
      </c>
      <c r="H1509" s="24" t="s">
        <v>1637</v>
      </c>
      <c r="I1509" s="24">
        <v>2023</v>
      </c>
      <c r="J1509" s="24" t="s">
        <v>1627</v>
      </c>
      <c r="K1509" s="24" t="s">
        <v>1628</v>
      </c>
      <c r="L1509" s="24">
        <v>90</v>
      </c>
      <c r="M1509" s="24">
        <v>10</v>
      </c>
      <c r="N1509" s="24">
        <v>4</v>
      </c>
      <c r="O1509" s="24">
        <v>360</v>
      </c>
      <c r="P1509" s="24">
        <v>6</v>
      </c>
      <c r="Q1509" s="24">
        <v>900</v>
      </c>
      <c r="R1509" s="24">
        <v>540</v>
      </c>
      <c r="S1509" s="24" t="s">
        <v>1629</v>
      </c>
      <c r="T1509" s="24">
        <v>542</v>
      </c>
      <c r="U1509" s="24" t="s">
        <v>28</v>
      </c>
      <c r="V1509" s="28" t="s">
        <v>1661</v>
      </c>
      <c r="W1509" s="24" t="s">
        <v>29</v>
      </c>
      <c r="X1509" s="24" t="s">
        <v>47</v>
      </c>
    </row>
    <row r="1510" spans="1:24" s="1" customFormat="1" x14ac:dyDescent="0.3">
      <c r="A1510" s="24" t="s">
        <v>1423</v>
      </c>
      <c r="B1510" s="24" t="s">
        <v>24</v>
      </c>
      <c r="C1510" s="24" t="s">
        <v>72</v>
      </c>
      <c r="D1510" s="24" t="s">
        <v>26</v>
      </c>
      <c r="E1510" s="24" t="s">
        <v>59</v>
      </c>
      <c r="F1510" s="25">
        <v>44974</v>
      </c>
      <c r="G1510" s="24" t="s">
        <v>1632</v>
      </c>
      <c r="H1510" s="24" t="s">
        <v>1637</v>
      </c>
      <c r="I1510" s="24">
        <v>2023</v>
      </c>
      <c r="J1510" s="24" t="s">
        <v>1627</v>
      </c>
      <c r="K1510" s="24" t="s">
        <v>1628</v>
      </c>
      <c r="L1510" s="24">
        <v>26</v>
      </c>
      <c r="M1510" s="24">
        <v>5</v>
      </c>
      <c r="N1510" s="24">
        <v>2</v>
      </c>
      <c r="O1510" s="24">
        <v>52</v>
      </c>
      <c r="P1510" s="24">
        <v>3</v>
      </c>
      <c r="Q1510" s="24">
        <v>130</v>
      </c>
      <c r="R1510" s="24">
        <v>78</v>
      </c>
      <c r="S1510" s="24" t="s">
        <v>1629</v>
      </c>
      <c r="T1510" s="24">
        <v>799</v>
      </c>
      <c r="U1510" s="24" t="s">
        <v>28</v>
      </c>
      <c r="V1510" s="28" t="s">
        <v>1661</v>
      </c>
      <c r="W1510" s="24" t="s">
        <v>29</v>
      </c>
      <c r="X1510" s="24" t="s">
        <v>47</v>
      </c>
    </row>
    <row r="1511" spans="1:24" s="1" customFormat="1" x14ac:dyDescent="0.3">
      <c r="A1511" s="24" t="s">
        <v>1424</v>
      </c>
      <c r="B1511" s="24" t="s">
        <v>24</v>
      </c>
      <c r="C1511" s="24" t="s">
        <v>76</v>
      </c>
      <c r="D1511" s="24" t="s">
        <v>58</v>
      </c>
      <c r="E1511" s="24" t="s">
        <v>38</v>
      </c>
      <c r="F1511" s="25">
        <v>44975</v>
      </c>
      <c r="G1511" s="24" t="s">
        <v>1633</v>
      </c>
      <c r="H1511" s="24" t="s">
        <v>1637</v>
      </c>
      <c r="I1511" s="24">
        <v>2023</v>
      </c>
      <c r="J1511" s="24" t="s">
        <v>1627</v>
      </c>
      <c r="K1511" s="24" t="s">
        <v>1634</v>
      </c>
      <c r="L1511" s="24">
        <v>40</v>
      </c>
      <c r="M1511" s="24">
        <v>10</v>
      </c>
      <c r="N1511" s="24">
        <v>4</v>
      </c>
      <c r="O1511" s="24">
        <v>160</v>
      </c>
      <c r="P1511" s="24">
        <v>6</v>
      </c>
      <c r="Q1511" s="24">
        <v>400</v>
      </c>
      <c r="R1511" s="24">
        <v>240</v>
      </c>
      <c r="S1511" s="24" t="s">
        <v>1629</v>
      </c>
      <c r="T1511" s="24">
        <v>623</v>
      </c>
      <c r="U1511" s="24" t="s">
        <v>39</v>
      </c>
      <c r="V1511" s="28" t="s">
        <v>1661</v>
      </c>
      <c r="W1511" s="24" t="s">
        <v>29</v>
      </c>
      <c r="X1511" s="24" t="s">
        <v>47</v>
      </c>
    </row>
    <row r="1512" spans="1:24" s="1" customFormat="1" x14ac:dyDescent="0.3">
      <c r="A1512" s="24" t="s">
        <v>1425</v>
      </c>
      <c r="B1512" s="24" t="s">
        <v>63</v>
      </c>
      <c r="C1512" s="24" t="s">
        <v>70</v>
      </c>
      <c r="D1512" s="24" t="s">
        <v>26</v>
      </c>
      <c r="E1512" s="24" t="s">
        <v>55</v>
      </c>
      <c r="F1512" s="25">
        <v>44976</v>
      </c>
      <c r="G1512" s="24" t="s">
        <v>1635</v>
      </c>
      <c r="H1512" s="24" t="s">
        <v>1637</v>
      </c>
      <c r="I1512" s="24">
        <v>2023</v>
      </c>
      <c r="J1512" s="24" t="s">
        <v>1627</v>
      </c>
      <c r="K1512" s="24" t="s">
        <v>1634</v>
      </c>
      <c r="L1512" s="24">
        <v>41</v>
      </c>
      <c r="M1512" s="24">
        <v>5</v>
      </c>
      <c r="N1512" s="24">
        <v>2</v>
      </c>
      <c r="O1512" s="24">
        <v>82</v>
      </c>
      <c r="P1512" s="24">
        <v>3</v>
      </c>
      <c r="Q1512" s="24">
        <v>205</v>
      </c>
      <c r="R1512" s="24">
        <v>123</v>
      </c>
      <c r="S1512" s="24" t="s">
        <v>1629</v>
      </c>
      <c r="T1512" s="24">
        <v>332</v>
      </c>
      <c r="U1512" s="24" t="s">
        <v>28</v>
      </c>
      <c r="V1512" s="28" t="s">
        <v>1660</v>
      </c>
      <c r="W1512" s="24" t="s">
        <v>29</v>
      </c>
      <c r="X1512" s="24" t="s">
        <v>30</v>
      </c>
    </row>
    <row r="1513" spans="1:24" s="1" customFormat="1" x14ac:dyDescent="0.3">
      <c r="A1513" s="24" t="s">
        <v>850</v>
      </c>
      <c r="B1513" s="24" t="s">
        <v>24</v>
      </c>
      <c r="C1513" s="24" t="s">
        <v>52</v>
      </c>
      <c r="D1513" s="24" t="s">
        <v>34</v>
      </c>
      <c r="E1513" s="24" t="s">
        <v>55</v>
      </c>
      <c r="F1513" s="25">
        <v>44977</v>
      </c>
      <c r="G1513" s="24" t="s">
        <v>1636</v>
      </c>
      <c r="H1513" s="24" t="s">
        <v>1637</v>
      </c>
      <c r="I1513" s="24">
        <v>2023</v>
      </c>
      <c r="J1513" s="24" t="s">
        <v>1627</v>
      </c>
      <c r="K1513" s="24" t="s">
        <v>1628</v>
      </c>
      <c r="L1513" s="24">
        <v>20</v>
      </c>
      <c r="M1513" s="24">
        <v>5</v>
      </c>
      <c r="N1513" s="24">
        <v>3</v>
      </c>
      <c r="O1513" s="24">
        <v>60</v>
      </c>
      <c r="P1513" s="24">
        <v>2</v>
      </c>
      <c r="Q1513" s="24">
        <v>100</v>
      </c>
      <c r="R1513" s="24">
        <v>40</v>
      </c>
      <c r="S1513" s="24" t="s">
        <v>1629</v>
      </c>
      <c r="T1513" s="24">
        <v>122</v>
      </c>
      <c r="U1513" s="24" t="s">
        <v>39</v>
      </c>
      <c r="V1513" s="28" t="s">
        <v>1661</v>
      </c>
      <c r="W1513" s="24" t="s">
        <v>68</v>
      </c>
      <c r="X1513" s="24" t="s">
        <v>47</v>
      </c>
    </row>
    <row r="1514" spans="1:24" s="1" customFormat="1" x14ac:dyDescent="0.3">
      <c r="A1514" s="24" t="s">
        <v>1426</v>
      </c>
      <c r="B1514" s="24" t="s">
        <v>24</v>
      </c>
      <c r="C1514" s="24" t="s">
        <v>54</v>
      </c>
      <c r="D1514" s="24" t="s">
        <v>58</v>
      </c>
      <c r="E1514" s="24" t="s">
        <v>45</v>
      </c>
      <c r="F1514" s="25">
        <v>44978</v>
      </c>
      <c r="G1514" s="24" t="s">
        <v>1625</v>
      </c>
      <c r="H1514" s="24" t="s">
        <v>1637</v>
      </c>
      <c r="I1514" s="24">
        <v>2023</v>
      </c>
      <c r="J1514" s="24" t="s">
        <v>1627</v>
      </c>
      <c r="K1514" s="24" t="s">
        <v>1628</v>
      </c>
      <c r="L1514" s="24">
        <v>75</v>
      </c>
      <c r="M1514" s="24">
        <v>10</v>
      </c>
      <c r="N1514" s="24">
        <v>4</v>
      </c>
      <c r="O1514" s="24">
        <v>300</v>
      </c>
      <c r="P1514" s="24">
        <v>6</v>
      </c>
      <c r="Q1514" s="24">
        <v>750</v>
      </c>
      <c r="R1514" s="24">
        <v>450</v>
      </c>
      <c r="S1514" s="24" t="s">
        <v>1629</v>
      </c>
      <c r="T1514" s="24">
        <v>441</v>
      </c>
      <c r="U1514" s="24" t="s">
        <v>39</v>
      </c>
      <c r="V1514" s="28" t="s">
        <v>1660</v>
      </c>
      <c r="W1514" s="24" t="s">
        <v>40</v>
      </c>
      <c r="X1514" s="24" t="s">
        <v>30</v>
      </c>
    </row>
    <row r="1515" spans="1:24" s="1" customFormat="1" x14ac:dyDescent="0.3">
      <c r="A1515" s="24" t="s">
        <v>1427</v>
      </c>
      <c r="B1515" s="24" t="s">
        <v>63</v>
      </c>
      <c r="C1515" s="24" t="s">
        <v>52</v>
      </c>
      <c r="D1515" s="24" t="s">
        <v>37</v>
      </c>
      <c r="E1515" s="24" t="s">
        <v>45</v>
      </c>
      <c r="F1515" s="25">
        <v>44979</v>
      </c>
      <c r="G1515" s="24" t="s">
        <v>1630</v>
      </c>
      <c r="H1515" s="24" t="s">
        <v>1637</v>
      </c>
      <c r="I1515" s="24">
        <v>2023</v>
      </c>
      <c r="J1515" s="24" t="s">
        <v>1627</v>
      </c>
      <c r="K1515" s="24" t="s">
        <v>1628</v>
      </c>
      <c r="L1515" s="24">
        <v>32</v>
      </c>
      <c r="M1515" s="24">
        <v>5</v>
      </c>
      <c r="N1515" s="24">
        <v>2</v>
      </c>
      <c r="O1515" s="24">
        <v>64</v>
      </c>
      <c r="P1515" s="24">
        <v>3</v>
      </c>
      <c r="Q1515" s="24">
        <v>160</v>
      </c>
      <c r="R1515" s="24">
        <v>96</v>
      </c>
      <c r="S1515" s="24" t="s">
        <v>1629</v>
      </c>
      <c r="T1515" s="24">
        <v>565</v>
      </c>
      <c r="U1515" s="24" t="s">
        <v>39</v>
      </c>
      <c r="V1515" s="28" t="s">
        <v>1661</v>
      </c>
      <c r="W1515" s="24" t="s">
        <v>46</v>
      </c>
      <c r="X1515" s="24" t="s">
        <v>61</v>
      </c>
    </row>
    <row r="1516" spans="1:24" s="1" customFormat="1" x14ac:dyDescent="0.3">
      <c r="A1516" s="24" t="s">
        <v>1428</v>
      </c>
      <c r="B1516" s="24" t="s">
        <v>63</v>
      </c>
      <c r="C1516" s="24" t="s">
        <v>70</v>
      </c>
      <c r="D1516" s="24" t="s">
        <v>44</v>
      </c>
      <c r="E1516" s="24" t="s">
        <v>50</v>
      </c>
      <c r="F1516" s="25">
        <v>44980</v>
      </c>
      <c r="G1516" s="24" t="s">
        <v>1631</v>
      </c>
      <c r="H1516" s="24" t="s">
        <v>1637</v>
      </c>
      <c r="I1516" s="24">
        <v>2023</v>
      </c>
      <c r="J1516" s="24" t="s">
        <v>1627</v>
      </c>
      <c r="K1516" s="24" t="s">
        <v>1628</v>
      </c>
      <c r="L1516" s="24">
        <v>28</v>
      </c>
      <c r="M1516" s="24">
        <v>15</v>
      </c>
      <c r="N1516" s="24">
        <v>5</v>
      </c>
      <c r="O1516" s="24">
        <v>140</v>
      </c>
      <c r="P1516" s="24">
        <v>10</v>
      </c>
      <c r="Q1516" s="24">
        <v>420</v>
      </c>
      <c r="R1516" s="24">
        <v>280</v>
      </c>
      <c r="S1516" s="24" t="s">
        <v>1629</v>
      </c>
      <c r="T1516" s="24">
        <v>291</v>
      </c>
      <c r="U1516" s="24" t="s">
        <v>28</v>
      </c>
      <c r="V1516" s="28" t="s">
        <v>1661</v>
      </c>
      <c r="W1516" s="24" t="s">
        <v>46</v>
      </c>
      <c r="X1516" s="24" t="s">
        <v>47</v>
      </c>
    </row>
    <row r="1517" spans="1:24" s="1" customFormat="1" x14ac:dyDescent="0.3">
      <c r="A1517" s="24" t="s">
        <v>1429</v>
      </c>
      <c r="B1517" s="24" t="s">
        <v>42</v>
      </c>
      <c r="C1517" s="24" t="s">
        <v>72</v>
      </c>
      <c r="D1517" s="24" t="s">
        <v>49</v>
      </c>
      <c r="E1517" s="24" t="s">
        <v>55</v>
      </c>
      <c r="F1517" s="25">
        <v>44981</v>
      </c>
      <c r="G1517" s="24" t="s">
        <v>1632</v>
      </c>
      <c r="H1517" s="24" t="s">
        <v>1637</v>
      </c>
      <c r="I1517" s="24">
        <v>2023</v>
      </c>
      <c r="J1517" s="24" t="s">
        <v>1627</v>
      </c>
      <c r="K1517" s="24" t="s">
        <v>1628</v>
      </c>
      <c r="L1517" s="24">
        <v>75</v>
      </c>
      <c r="M1517" s="24">
        <v>40</v>
      </c>
      <c r="N1517" s="24">
        <v>7</v>
      </c>
      <c r="O1517" s="24">
        <v>525</v>
      </c>
      <c r="P1517" s="24">
        <v>33</v>
      </c>
      <c r="Q1517" s="24">
        <v>3000</v>
      </c>
      <c r="R1517" s="24">
        <v>2475</v>
      </c>
      <c r="S1517" s="24" t="s">
        <v>1629</v>
      </c>
      <c r="T1517" s="24">
        <v>791</v>
      </c>
      <c r="U1517" s="24" t="s">
        <v>39</v>
      </c>
      <c r="V1517" s="28" t="s">
        <v>1661</v>
      </c>
      <c r="W1517" s="24" t="s">
        <v>40</v>
      </c>
      <c r="X1517" s="24" t="s">
        <v>61</v>
      </c>
    </row>
    <row r="1518" spans="1:24" s="1" customFormat="1" x14ac:dyDescent="0.3">
      <c r="A1518" s="24" t="s">
        <v>1430</v>
      </c>
      <c r="B1518" s="24" t="s">
        <v>24</v>
      </c>
      <c r="C1518" s="24" t="s">
        <v>43</v>
      </c>
      <c r="D1518" s="24" t="s">
        <v>44</v>
      </c>
      <c r="E1518" s="24" t="s">
        <v>59</v>
      </c>
      <c r="F1518" s="25">
        <v>44982</v>
      </c>
      <c r="G1518" s="24" t="s">
        <v>1633</v>
      </c>
      <c r="H1518" s="24" t="s">
        <v>1637</v>
      </c>
      <c r="I1518" s="24">
        <v>2023</v>
      </c>
      <c r="J1518" s="24" t="s">
        <v>1627</v>
      </c>
      <c r="K1518" s="24" t="s">
        <v>1634</v>
      </c>
      <c r="L1518" s="24">
        <v>64</v>
      </c>
      <c r="M1518" s="24">
        <v>15</v>
      </c>
      <c r="N1518" s="24">
        <v>5</v>
      </c>
      <c r="O1518" s="24">
        <v>320</v>
      </c>
      <c r="P1518" s="24">
        <v>10</v>
      </c>
      <c r="Q1518" s="24">
        <v>960</v>
      </c>
      <c r="R1518" s="24">
        <v>640</v>
      </c>
      <c r="S1518" s="24" t="s">
        <v>1629</v>
      </c>
      <c r="T1518" s="24">
        <v>920</v>
      </c>
      <c r="U1518" s="24" t="s">
        <v>28</v>
      </c>
      <c r="V1518" s="28" t="s">
        <v>1661</v>
      </c>
      <c r="W1518" s="24" t="s">
        <v>46</v>
      </c>
      <c r="X1518" s="24" t="s">
        <v>61</v>
      </c>
    </row>
    <row r="1519" spans="1:24" s="1" customFormat="1" x14ac:dyDescent="0.3">
      <c r="A1519" s="24" t="s">
        <v>1431</v>
      </c>
      <c r="B1519" s="24" t="s">
        <v>24</v>
      </c>
      <c r="C1519" s="24" t="s">
        <v>76</v>
      </c>
      <c r="D1519" s="24" t="s">
        <v>34</v>
      </c>
      <c r="E1519" s="24" t="s">
        <v>50</v>
      </c>
      <c r="F1519" s="25">
        <v>44983</v>
      </c>
      <c r="G1519" s="24" t="s">
        <v>1635</v>
      </c>
      <c r="H1519" s="24" t="s">
        <v>1637</v>
      </c>
      <c r="I1519" s="24">
        <v>2023</v>
      </c>
      <c r="J1519" s="24" t="s">
        <v>1627</v>
      </c>
      <c r="K1519" s="24" t="s">
        <v>1634</v>
      </c>
      <c r="L1519" s="24">
        <v>29</v>
      </c>
      <c r="M1519" s="24">
        <v>5</v>
      </c>
      <c r="N1519" s="24">
        <v>3</v>
      </c>
      <c r="O1519" s="24">
        <v>87</v>
      </c>
      <c r="P1519" s="24">
        <v>2</v>
      </c>
      <c r="Q1519" s="24">
        <v>145</v>
      </c>
      <c r="R1519" s="24">
        <v>58</v>
      </c>
      <c r="S1519" s="24" t="s">
        <v>1629</v>
      </c>
      <c r="T1519" s="24">
        <v>317</v>
      </c>
      <c r="U1519" s="24" t="s">
        <v>28</v>
      </c>
      <c r="V1519" s="28" t="s">
        <v>1661</v>
      </c>
      <c r="W1519" s="24" t="s">
        <v>40</v>
      </c>
      <c r="X1519" s="24" t="s">
        <v>61</v>
      </c>
    </row>
    <row r="1520" spans="1:24" s="1" customFormat="1" x14ac:dyDescent="0.3">
      <c r="A1520" s="24" t="s">
        <v>1432</v>
      </c>
      <c r="B1520" s="24" t="s">
        <v>63</v>
      </c>
      <c r="C1520" s="24" t="s">
        <v>70</v>
      </c>
      <c r="D1520" s="24" t="s">
        <v>66</v>
      </c>
      <c r="E1520" s="24" t="s">
        <v>27</v>
      </c>
      <c r="F1520" s="25">
        <v>44984</v>
      </c>
      <c r="G1520" s="24" t="s">
        <v>1636</v>
      </c>
      <c r="H1520" s="24" t="s">
        <v>1637</v>
      </c>
      <c r="I1520" s="24">
        <v>2023</v>
      </c>
      <c r="J1520" s="24" t="s">
        <v>1627</v>
      </c>
      <c r="K1520" s="24" t="s">
        <v>1628</v>
      </c>
      <c r="L1520" s="24">
        <v>37</v>
      </c>
      <c r="M1520" s="24">
        <v>25</v>
      </c>
      <c r="N1520" s="24">
        <v>10</v>
      </c>
      <c r="O1520" s="24">
        <v>370</v>
      </c>
      <c r="P1520" s="24">
        <v>15</v>
      </c>
      <c r="Q1520" s="24">
        <v>925</v>
      </c>
      <c r="R1520" s="24">
        <v>555</v>
      </c>
      <c r="S1520" s="24" t="s">
        <v>1629</v>
      </c>
      <c r="T1520" s="24">
        <v>349</v>
      </c>
      <c r="U1520" s="24" t="s">
        <v>28</v>
      </c>
      <c r="V1520" s="28" t="s">
        <v>1660</v>
      </c>
      <c r="W1520" s="24" t="s">
        <v>29</v>
      </c>
      <c r="X1520" s="24" t="s">
        <v>61</v>
      </c>
    </row>
    <row r="1521" spans="1:24" s="1" customFormat="1" x14ac:dyDescent="0.3">
      <c r="A1521" s="24" t="s">
        <v>1433</v>
      </c>
      <c r="B1521" s="24" t="s">
        <v>42</v>
      </c>
      <c r="C1521" s="24" t="s">
        <v>76</v>
      </c>
      <c r="D1521" s="24" t="s">
        <v>58</v>
      </c>
      <c r="E1521" s="24" t="s">
        <v>38</v>
      </c>
      <c r="F1521" s="25">
        <v>44985</v>
      </c>
      <c r="G1521" s="24" t="s">
        <v>1625</v>
      </c>
      <c r="H1521" s="24" t="s">
        <v>1637</v>
      </c>
      <c r="I1521" s="24">
        <v>2023</v>
      </c>
      <c r="J1521" s="24" t="s">
        <v>1627</v>
      </c>
      <c r="K1521" s="24" t="s">
        <v>1628</v>
      </c>
      <c r="L1521" s="24">
        <v>97</v>
      </c>
      <c r="M1521" s="24">
        <v>10</v>
      </c>
      <c r="N1521" s="24">
        <v>4</v>
      </c>
      <c r="O1521" s="24">
        <v>388</v>
      </c>
      <c r="P1521" s="24">
        <v>6</v>
      </c>
      <c r="Q1521" s="24">
        <v>970</v>
      </c>
      <c r="R1521" s="24">
        <v>582</v>
      </c>
      <c r="S1521" s="24" t="s">
        <v>1629</v>
      </c>
      <c r="T1521" s="24">
        <v>758</v>
      </c>
      <c r="U1521" s="24" t="s">
        <v>28</v>
      </c>
      <c r="V1521" s="28" t="s">
        <v>1661</v>
      </c>
      <c r="W1521" s="24" t="s">
        <v>68</v>
      </c>
      <c r="X1521" s="24" t="s">
        <v>30</v>
      </c>
    </row>
    <row r="1522" spans="1:24" s="1" customFormat="1" x14ac:dyDescent="0.3">
      <c r="A1522" s="24" t="s">
        <v>1434</v>
      </c>
      <c r="B1522" s="24" t="s">
        <v>63</v>
      </c>
      <c r="C1522" s="24" t="s">
        <v>70</v>
      </c>
      <c r="D1522" s="24" t="s">
        <v>37</v>
      </c>
      <c r="E1522" s="24" t="s">
        <v>27</v>
      </c>
      <c r="F1522" s="25">
        <v>44986</v>
      </c>
      <c r="G1522" s="24" t="s">
        <v>1630</v>
      </c>
      <c r="H1522" s="24" t="s">
        <v>1638</v>
      </c>
      <c r="I1522" s="24">
        <v>2023</v>
      </c>
      <c r="J1522" s="24" t="s">
        <v>1627</v>
      </c>
      <c r="K1522" s="24" t="s">
        <v>1628</v>
      </c>
      <c r="L1522" s="24">
        <v>71</v>
      </c>
      <c r="M1522" s="24">
        <v>5</v>
      </c>
      <c r="N1522" s="24">
        <v>2</v>
      </c>
      <c r="O1522" s="24">
        <v>142</v>
      </c>
      <c r="P1522" s="24">
        <v>3</v>
      </c>
      <c r="Q1522" s="24">
        <v>355</v>
      </c>
      <c r="R1522" s="24">
        <v>213</v>
      </c>
      <c r="S1522" s="24" t="s">
        <v>1629</v>
      </c>
      <c r="T1522" s="24">
        <v>82</v>
      </c>
      <c r="U1522" s="24" t="s">
        <v>28</v>
      </c>
      <c r="V1522" s="28" t="s">
        <v>1660</v>
      </c>
      <c r="W1522" s="24" t="s">
        <v>29</v>
      </c>
      <c r="X1522" s="24" t="s">
        <v>30</v>
      </c>
    </row>
    <row r="1523" spans="1:24" s="1" customFormat="1" x14ac:dyDescent="0.3">
      <c r="A1523" s="24" t="s">
        <v>1435</v>
      </c>
      <c r="B1523" s="24" t="s">
        <v>32</v>
      </c>
      <c r="C1523" s="24" t="s">
        <v>36</v>
      </c>
      <c r="D1523" s="24" t="s">
        <v>26</v>
      </c>
      <c r="E1523" s="24" t="s">
        <v>27</v>
      </c>
      <c r="F1523" s="25">
        <v>44987</v>
      </c>
      <c r="G1523" s="24" t="s">
        <v>1631</v>
      </c>
      <c r="H1523" s="24" t="s">
        <v>1638</v>
      </c>
      <c r="I1523" s="24">
        <v>2023</v>
      </c>
      <c r="J1523" s="24" t="s">
        <v>1627</v>
      </c>
      <c r="K1523" s="24" t="s">
        <v>1628</v>
      </c>
      <c r="L1523" s="24">
        <v>55</v>
      </c>
      <c r="M1523" s="24">
        <v>5</v>
      </c>
      <c r="N1523" s="24">
        <v>2</v>
      </c>
      <c r="O1523" s="24">
        <v>110</v>
      </c>
      <c r="P1523" s="24">
        <v>3</v>
      </c>
      <c r="Q1523" s="24">
        <v>275</v>
      </c>
      <c r="R1523" s="24">
        <v>165</v>
      </c>
      <c r="S1523" s="24" t="s">
        <v>1629</v>
      </c>
      <c r="T1523" s="24">
        <v>170</v>
      </c>
      <c r="U1523" s="24" t="s">
        <v>39</v>
      </c>
      <c r="V1523" s="28" t="s">
        <v>1661</v>
      </c>
      <c r="W1523" s="24" t="s">
        <v>68</v>
      </c>
      <c r="X1523" s="24" t="s">
        <v>30</v>
      </c>
    </row>
    <row r="1524" spans="1:24" s="1" customFormat="1" x14ac:dyDescent="0.3">
      <c r="A1524" s="24" t="s">
        <v>1436</v>
      </c>
      <c r="B1524" s="24" t="s">
        <v>32</v>
      </c>
      <c r="C1524" s="24" t="s">
        <v>54</v>
      </c>
      <c r="D1524" s="24" t="s">
        <v>34</v>
      </c>
      <c r="E1524" s="24" t="s">
        <v>59</v>
      </c>
      <c r="F1524" s="25">
        <v>44988</v>
      </c>
      <c r="G1524" s="24" t="s">
        <v>1632</v>
      </c>
      <c r="H1524" s="24" t="s">
        <v>1638</v>
      </c>
      <c r="I1524" s="24">
        <v>2023</v>
      </c>
      <c r="J1524" s="24" t="s">
        <v>1627</v>
      </c>
      <c r="K1524" s="24" t="s">
        <v>1628</v>
      </c>
      <c r="L1524" s="24">
        <v>71</v>
      </c>
      <c r="M1524" s="24">
        <v>5</v>
      </c>
      <c r="N1524" s="24">
        <v>3</v>
      </c>
      <c r="O1524" s="24">
        <v>213</v>
      </c>
      <c r="P1524" s="24">
        <v>2</v>
      </c>
      <c r="Q1524" s="24">
        <v>355</v>
      </c>
      <c r="R1524" s="24">
        <v>142</v>
      </c>
      <c r="S1524" s="24" t="s">
        <v>1629</v>
      </c>
      <c r="T1524" s="24">
        <v>897</v>
      </c>
      <c r="U1524" s="24" t="s">
        <v>28</v>
      </c>
      <c r="V1524" s="28" t="s">
        <v>1661</v>
      </c>
      <c r="W1524" s="24" t="s">
        <v>68</v>
      </c>
      <c r="X1524" s="24" t="s">
        <v>30</v>
      </c>
    </row>
    <row r="1525" spans="1:24" s="1" customFormat="1" x14ac:dyDescent="0.3">
      <c r="A1525" s="24" t="s">
        <v>1437</v>
      </c>
      <c r="B1525" s="24" t="s">
        <v>32</v>
      </c>
      <c r="C1525" s="24" t="s">
        <v>36</v>
      </c>
      <c r="D1525" s="24" t="s">
        <v>34</v>
      </c>
      <c r="E1525" s="24" t="s">
        <v>27</v>
      </c>
      <c r="F1525" s="25">
        <v>44989</v>
      </c>
      <c r="G1525" s="24" t="s">
        <v>1633</v>
      </c>
      <c r="H1525" s="24" t="s">
        <v>1638</v>
      </c>
      <c r="I1525" s="24">
        <v>2023</v>
      </c>
      <c r="J1525" s="24" t="s">
        <v>1627</v>
      </c>
      <c r="K1525" s="24" t="s">
        <v>1634</v>
      </c>
      <c r="L1525" s="24">
        <v>63</v>
      </c>
      <c r="M1525" s="24">
        <v>5</v>
      </c>
      <c r="N1525" s="24">
        <v>3</v>
      </c>
      <c r="O1525" s="24">
        <v>189</v>
      </c>
      <c r="P1525" s="24">
        <v>2</v>
      </c>
      <c r="Q1525" s="24">
        <v>315</v>
      </c>
      <c r="R1525" s="24">
        <v>126</v>
      </c>
      <c r="S1525" s="24" t="s">
        <v>1629</v>
      </c>
      <c r="T1525" s="24">
        <v>891</v>
      </c>
      <c r="U1525" s="24" t="s">
        <v>39</v>
      </c>
      <c r="V1525" s="28" t="s">
        <v>1660</v>
      </c>
      <c r="W1525" s="24" t="s">
        <v>46</v>
      </c>
      <c r="X1525" s="24" t="s">
        <v>47</v>
      </c>
    </row>
    <row r="1526" spans="1:24" s="1" customFormat="1" x14ac:dyDescent="0.3">
      <c r="A1526" s="24" t="s">
        <v>1438</v>
      </c>
      <c r="B1526" s="24" t="s">
        <v>24</v>
      </c>
      <c r="C1526" s="24" t="s">
        <v>76</v>
      </c>
      <c r="D1526" s="24" t="s">
        <v>26</v>
      </c>
      <c r="E1526" s="24" t="s">
        <v>55</v>
      </c>
      <c r="F1526" s="25">
        <v>44990</v>
      </c>
      <c r="G1526" s="24" t="s">
        <v>1635</v>
      </c>
      <c r="H1526" s="24" t="s">
        <v>1638</v>
      </c>
      <c r="I1526" s="24">
        <v>2023</v>
      </c>
      <c r="J1526" s="24" t="s">
        <v>1627</v>
      </c>
      <c r="K1526" s="24" t="s">
        <v>1634</v>
      </c>
      <c r="L1526" s="24">
        <v>85</v>
      </c>
      <c r="M1526" s="24">
        <v>5</v>
      </c>
      <c r="N1526" s="24">
        <v>2</v>
      </c>
      <c r="O1526" s="24">
        <v>170</v>
      </c>
      <c r="P1526" s="24">
        <v>3</v>
      </c>
      <c r="Q1526" s="24">
        <v>425</v>
      </c>
      <c r="R1526" s="24">
        <v>255</v>
      </c>
      <c r="S1526" s="24" t="s">
        <v>1629</v>
      </c>
      <c r="T1526" s="24">
        <v>586</v>
      </c>
      <c r="U1526" s="24" t="s">
        <v>39</v>
      </c>
      <c r="V1526" s="28" t="s">
        <v>1661</v>
      </c>
      <c r="W1526" s="24" t="s">
        <v>29</v>
      </c>
      <c r="X1526" s="24" t="s">
        <v>61</v>
      </c>
    </row>
    <row r="1527" spans="1:24" s="1" customFormat="1" x14ac:dyDescent="0.3">
      <c r="A1527" s="24" t="s">
        <v>1439</v>
      </c>
      <c r="B1527" s="24" t="s">
        <v>32</v>
      </c>
      <c r="C1527" s="24" t="s">
        <v>43</v>
      </c>
      <c r="D1527" s="24" t="s">
        <v>58</v>
      </c>
      <c r="E1527" s="24" t="s">
        <v>38</v>
      </c>
      <c r="F1527" s="25">
        <v>44991</v>
      </c>
      <c r="G1527" s="24" t="s">
        <v>1636</v>
      </c>
      <c r="H1527" s="24" t="s">
        <v>1638</v>
      </c>
      <c r="I1527" s="24">
        <v>2023</v>
      </c>
      <c r="J1527" s="24" t="s">
        <v>1627</v>
      </c>
      <c r="K1527" s="24" t="s">
        <v>1628</v>
      </c>
      <c r="L1527" s="24">
        <v>54</v>
      </c>
      <c r="M1527" s="24">
        <v>10</v>
      </c>
      <c r="N1527" s="24">
        <v>4</v>
      </c>
      <c r="O1527" s="24">
        <v>216</v>
      </c>
      <c r="P1527" s="24">
        <v>6</v>
      </c>
      <c r="Q1527" s="24">
        <v>540</v>
      </c>
      <c r="R1527" s="24">
        <v>324</v>
      </c>
      <c r="S1527" s="24" t="s">
        <v>1629</v>
      </c>
      <c r="T1527" s="24">
        <v>691</v>
      </c>
      <c r="U1527" s="24" t="s">
        <v>28</v>
      </c>
      <c r="V1527" s="28" t="s">
        <v>1660</v>
      </c>
      <c r="W1527" s="24" t="s">
        <v>68</v>
      </c>
      <c r="X1527" s="24" t="s">
        <v>61</v>
      </c>
    </row>
    <row r="1528" spans="1:24" s="1" customFormat="1" x14ac:dyDescent="0.3">
      <c r="A1528" s="24" t="s">
        <v>1440</v>
      </c>
      <c r="B1528" s="24" t="s">
        <v>63</v>
      </c>
      <c r="C1528" s="24" t="s">
        <v>43</v>
      </c>
      <c r="D1528" s="24" t="s">
        <v>37</v>
      </c>
      <c r="E1528" s="24" t="s">
        <v>50</v>
      </c>
      <c r="F1528" s="25">
        <v>44992</v>
      </c>
      <c r="G1528" s="24" t="s">
        <v>1625</v>
      </c>
      <c r="H1528" s="24" t="s">
        <v>1638</v>
      </c>
      <c r="I1528" s="24">
        <v>2023</v>
      </c>
      <c r="J1528" s="24" t="s">
        <v>1627</v>
      </c>
      <c r="K1528" s="24" t="s">
        <v>1628</v>
      </c>
      <c r="L1528" s="24">
        <v>51</v>
      </c>
      <c r="M1528" s="24">
        <v>5</v>
      </c>
      <c r="N1528" s="24">
        <v>2</v>
      </c>
      <c r="O1528" s="24">
        <v>102</v>
      </c>
      <c r="P1528" s="24">
        <v>3</v>
      </c>
      <c r="Q1528" s="24">
        <v>255</v>
      </c>
      <c r="R1528" s="24">
        <v>153</v>
      </c>
      <c r="S1528" s="24" t="s">
        <v>1629</v>
      </c>
      <c r="T1528" s="24">
        <v>363</v>
      </c>
      <c r="U1528" s="24" t="s">
        <v>39</v>
      </c>
      <c r="V1528" s="28" t="s">
        <v>1660</v>
      </c>
      <c r="W1528" s="24" t="s">
        <v>29</v>
      </c>
      <c r="X1528" s="24" t="s">
        <v>47</v>
      </c>
    </row>
    <row r="1529" spans="1:24" s="1" customFormat="1" x14ac:dyDescent="0.3">
      <c r="A1529" s="24" t="s">
        <v>1441</v>
      </c>
      <c r="B1529" s="24" t="s">
        <v>63</v>
      </c>
      <c r="C1529" s="24" t="s">
        <v>52</v>
      </c>
      <c r="D1529" s="24" t="s">
        <v>37</v>
      </c>
      <c r="E1529" s="24" t="s">
        <v>27</v>
      </c>
      <c r="F1529" s="25">
        <v>44993</v>
      </c>
      <c r="G1529" s="24" t="s">
        <v>1630</v>
      </c>
      <c r="H1529" s="24" t="s">
        <v>1638</v>
      </c>
      <c r="I1529" s="24">
        <v>2023</v>
      </c>
      <c r="J1529" s="24" t="s">
        <v>1627</v>
      </c>
      <c r="K1529" s="24" t="s">
        <v>1628</v>
      </c>
      <c r="L1529" s="24">
        <v>99</v>
      </c>
      <c r="M1529" s="24">
        <v>5</v>
      </c>
      <c r="N1529" s="24">
        <v>2</v>
      </c>
      <c r="O1529" s="24">
        <v>198</v>
      </c>
      <c r="P1529" s="24">
        <v>3</v>
      </c>
      <c r="Q1529" s="24">
        <v>495</v>
      </c>
      <c r="R1529" s="24">
        <v>297</v>
      </c>
      <c r="S1529" s="24" t="s">
        <v>1629</v>
      </c>
      <c r="T1529" s="24">
        <v>156</v>
      </c>
      <c r="U1529" s="24" t="s">
        <v>28</v>
      </c>
      <c r="V1529" s="28" t="s">
        <v>1660</v>
      </c>
      <c r="W1529" s="24" t="s">
        <v>29</v>
      </c>
      <c r="X1529" s="24" t="s">
        <v>30</v>
      </c>
    </row>
    <row r="1530" spans="1:24" s="1" customFormat="1" x14ac:dyDescent="0.3">
      <c r="A1530" s="24" t="s">
        <v>1442</v>
      </c>
      <c r="B1530" s="24" t="s">
        <v>24</v>
      </c>
      <c r="C1530" s="24" t="s">
        <v>72</v>
      </c>
      <c r="D1530" s="24" t="s">
        <v>26</v>
      </c>
      <c r="E1530" s="24" t="s">
        <v>38</v>
      </c>
      <c r="F1530" s="25">
        <v>44994</v>
      </c>
      <c r="G1530" s="24" t="s">
        <v>1631</v>
      </c>
      <c r="H1530" s="24" t="s">
        <v>1638</v>
      </c>
      <c r="I1530" s="24">
        <v>2023</v>
      </c>
      <c r="J1530" s="24" t="s">
        <v>1627</v>
      </c>
      <c r="K1530" s="24" t="s">
        <v>1628</v>
      </c>
      <c r="L1530" s="24">
        <v>71</v>
      </c>
      <c r="M1530" s="24">
        <v>5</v>
      </c>
      <c r="N1530" s="24">
        <v>2</v>
      </c>
      <c r="O1530" s="24">
        <v>142</v>
      </c>
      <c r="P1530" s="24">
        <v>3</v>
      </c>
      <c r="Q1530" s="24">
        <v>355</v>
      </c>
      <c r="R1530" s="24">
        <v>213</v>
      </c>
      <c r="S1530" s="24" t="s">
        <v>1629</v>
      </c>
      <c r="T1530" s="24">
        <v>574</v>
      </c>
      <c r="U1530" s="24" t="s">
        <v>28</v>
      </c>
      <c r="V1530" s="28" t="s">
        <v>1660</v>
      </c>
      <c r="W1530" s="24" t="s">
        <v>29</v>
      </c>
      <c r="X1530" s="24" t="s">
        <v>47</v>
      </c>
    </row>
    <row r="1531" spans="1:24" s="1" customFormat="1" x14ac:dyDescent="0.3">
      <c r="A1531" s="24" t="s">
        <v>1443</v>
      </c>
      <c r="B1531" s="24" t="s">
        <v>24</v>
      </c>
      <c r="C1531" s="24" t="s">
        <v>33</v>
      </c>
      <c r="D1531" s="24" t="s">
        <v>66</v>
      </c>
      <c r="E1531" s="24" t="s">
        <v>27</v>
      </c>
      <c r="F1531" s="25">
        <v>44995</v>
      </c>
      <c r="G1531" s="24" t="s">
        <v>1632</v>
      </c>
      <c r="H1531" s="24" t="s">
        <v>1638</v>
      </c>
      <c r="I1531" s="24">
        <v>2023</v>
      </c>
      <c r="J1531" s="24" t="s">
        <v>1627</v>
      </c>
      <c r="K1531" s="24" t="s">
        <v>1628</v>
      </c>
      <c r="L1531" s="24">
        <v>15</v>
      </c>
      <c r="M1531" s="24">
        <v>25</v>
      </c>
      <c r="N1531" s="24">
        <v>10</v>
      </c>
      <c r="O1531" s="24">
        <v>150</v>
      </c>
      <c r="P1531" s="24">
        <v>15</v>
      </c>
      <c r="Q1531" s="24">
        <v>375</v>
      </c>
      <c r="R1531" s="24">
        <v>225</v>
      </c>
      <c r="S1531" s="24" t="s">
        <v>1629</v>
      </c>
      <c r="T1531" s="24">
        <v>794</v>
      </c>
      <c r="U1531" s="24" t="s">
        <v>28</v>
      </c>
      <c r="V1531" s="28" t="s">
        <v>1661</v>
      </c>
      <c r="W1531" s="24" t="s">
        <v>68</v>
      </c>
      <c r="X1531" s="24" t="s">
        <v>30</v>
      </c>
    </row>
    <row r="1532" spans="1:24" s="1" customFormat="1" x14ac:dyDescent="0.3">
      <c r="A1532" s="24" t="s">
        <v>1444</v>
      </c>
      <c r="B1532" s="24" t="s">
        <v>63</v>
      </c>
      <c r="C1532" s="24" t="s">
        <v>76</v>
      </c>
      <c r="D1532" s="24" t="s">
        <v>58</v>
      </c>
      <c r="E1532" s="24" t="s">
        <v>38</v>
      </c>
      <c r="F1532" s="25">
        <v>44996</v>
      </c>
      <c r="G1532" s="24" t="s">
        <v>1633</v>
      </c>
      <c r="H1532" s="24" t="s">
        <v>1638</v>
      </c>
      <c r="I1532" s="24">
        <v>2023</v>
      </c>
      <c r="J1532" s="24" t="s">
        <v>1627</v>
      </c>
      <c r="K1532" s="24" t="s">
        <v>1634</v>
      </c>
      <c r="L1532" s="24">
        <v>26</v>
      </c>
      <c r="M1532" s="24">
        <v>10</v>
      </c>
      <c r="N1532" s="24">
        <v>4</v>
      </c>
      <c r="O1532" s="24">
        <v>104</v>
      </c>
      <c r="P1532" s="24">
        <v>6</v>
      </c>
      <c r="Q1532" s="24">
        <v>260</v>
      </c>
      <c r="R1532" s="24">
        <v>156</v>
      </c>
      <c r="S1532" s="24" t="s">
        <v>1629</v>
      </c>
      <c r="T1532" s="24">
        <v>775</v>
      </c>
      <c r="U1532" s="24" t="s">
        <v>28</v>
      </c>
      <c r="V1532" s="28" t="s">
        <v>1661</v>
      </c>
      <c r="W1532" s="24" t="s">
        <v>40</v>
      </c>
      <c r="X1532" s="24" t="s">
        <v>30</v>
      </c>
    </row>
    <row r="1533" spans="1:24" s="1" customFormat="1" x14ac:dyDescent="0.3">
      <c r="A1533" s="24" t="s">
        <v>1445</v>
      </c>
      <c r="B1533" s="24" t="s">
        <v>24</v>
      </c>
      <c r="C1533" s="24" t="s">
        <v>76</v>
      </c>
      <c r="D1533" s="24" t="s">
        <v>34</v>
      </c>
      <c r="E1533" s="24" t="s">
        <v>50</v>
      </c>
      <c r="F1533" s="25">
        <v>44997</v>
      </c>
      <c r="G1533" s="24" t="s">
        <v>1635</v>
      </c>
      <c r="H1533" s="24" t="s">
        <v>1638</v>
      </c>
      <c r="I1533" s="24">
        <v>2023</v>
      </c>
      <c r="J1533" s="24" t="s">
        <v>1627</v>
      </c>
      <c r="K1533" s="24" t="s">
        <v>1634</v>
      </c>
      <c r="L1533" s="24">
        <v>15</v>
      </c>
      <c r="M1533" s="24">
        <v>5</v>
      </c>
      <c r="N1533" s="24">
        <v>3</v>
      </c>
      <c r="O1533" s="24">
        <v>45</v>
      </c>
      <c r="P1533" s="24">
        <v>2</v>
      </c>
      <c r="Q1533" s="24">
        <v>75</v>
      </c>
      <c r="R1533" s="24">
        <v>30</v>
      </c>
      <c r="S1533" s="24" t="s">
        <v>1629</v>
      </c>
      <c r="T1533" s="24">
        <v>920</v>
      </c>
      <c r="U1533" s="24" t="s">
        <v>39</v>
      </c>
      <c r="V1533" s="28" t="s">
        <v>1660</v>
      </c>
      <c r="W1533" s="24" t="s">
        <v>68</v>
      </c>
      <c r="X1533" s="24" t="s">
        <v>47</v>
      </c>
    </row>
    <row r="1534" spans="1:24" s="1" customFormat="1" x14ac:dyDescent="0.3">
      <c r="A1534" s="24" t="s">
        <v>1446</v>
      </c>
      <c r="B1534" s="24" t="s">
        <v>24</v>
      </c>
      <c r="C1534" s="24" t="s">
        <v>76</v>
      </c>
      <c r="D1534" s="24" t="s">
        <v>34</v>
      </c>
      <c r="E1534" s="24" t="s">
        <v>55</v>
      </c>
      <c r="F1534" s="25">
        <v>44998</v>
      </c>
      <c r="G1534" s="24" t="s">
        <v>1636</v>
      </c>
      <c r="H1534" s="24" t="s">
        <v>1638</v>
      </c>
      <c r="I1534" s="24">
        <v>2023</v>
      </c>
      <c r="J1534" s="24" t="s">
        <v>1627</v>
      </c>
      <c r="K1534" s="24" t="s">
        <v>1628</v>
      </c>
      <c r="L1534" s="24">
        <v>13</v>
      </c>
      <c r="M1534" s="24">
        <v>5</v>
      </c>
      <c r="N1534" s="24">
        <v>3</v>
      </c>
      <c r="O1534" s="24">
        <v>39</v>
      </c>
      <c r="P1534" s="24">
        <v>2</v>
      </c>
      <c r="Q1534" s="24">
        <v>65</v>
      </c>
      <c r="R1534" s="24">
        <v>26</v>
      </c>
      <c r="S1534" s="24" t="s">
        <v>1629</v>
      </c>
      <c r="T1534" s="24">
        <v>794</v>
      </c>
      <c r="U1534" s="24" t="s">
        <v>39</v>
      </c>
      <c r="V1534" s="28" t="s">
        <v>1660</v>
      </c>
      <c r="W1534" s="24" t="s">
        <v>40</v>
      </c>
      <c r="X1534" s="24" t="s">
        <v>30</v>
      </c>
    </row>
    <row r="1535" spans="1:24" s="1" customFormat="1" x14ac:dyDescent="0.3">
      <c r="A1535" s="24" t="s">
        <v>1447</v>
      </c>
      <c r="B1535" s="24" t="s">
        <v>42</v>
      </c>
      <c r="C1535" s="24" t="s">
        <v>54</v>
      </c>
      <c r="D1535" s="24" t="s">
        <v>44</v>
      </c>
      <c r="E1535" s="24" t="s">
        <v>45</v>
      </c>
      <c r="F1535" s="25">
        <v>44999</v>
      </c>
      <c r="G1535" s="24" t="s">
        <v>1625</v>
      </c>
      <c r="H1535" s="24" t="s">
        <v>1638</v>
      </c>
      <c r="I1535" s="24">
        <v>2023</v>
      </c>
      <c r="J1535" s="24" t="s">
        <v>1627</v>
      </c>
      <c r="K1535" s="24" t="s">
        <v>1628</v>
      </c>
      <c r="L1535" s="24">
        <v>75</v>
      </c>
      <c r="M1535" s="24">
        <v>15</v>
      </c>
      <c r="N1535" s="24">
        <v>5</v>
      </c>
      <c r="O1535" s="24">
        <v>375</v>
      </c>
      <c r="P1535" s="24">
        <v>10</v>
      </c>
      <c r="Q1535" s="24">
        <v>1125</v>
      </c>
      <c r="R1535" s="24">
        <v>750</v>
      </c>
      <c r="S1535" s="24" t="s">
        <v>1629</v>
      </c>
      <c r="T1535" s="24">
        <v>182</v>
      </c>
      <c r="U1535" s="24" t="s">
        <v>28</v>
      </c>
      <c r="V1535" s="28" t="s">
        <v>1660</v>
      </c>
      <c r="W1535" s="24" t="s">
        <v>46</v>
      </c>
      <c r="X1535" s="24" t="s">
        <v>47</v>
      </c>
    </row>
    <row r="1536" spans="1:24" s="1" customFormat="1" x14ac:dyDescent="0.3">
      <c r="A1536" s="24" t="s">
        <v>1261</v>
      </c>
      <c r="B1536" s="24" t="s">
        <v>32</v>
      </c>
      <c r="C1536" s="24" t="s">
        <v>52</v>
      </c>
      <c r="D1536" s="24" t="s">
        <v>58</v>
      </c>
      <c r="E1536" s="24" t="s">
        <v>38</v>
      </c>
      <c r="F1536" s="25">
        <v>45000</v>
      </c>
      <c r="G1536" s="24" t="s">
        <v>1630</v>
      </c>
      <c r="H1536" s="24" t="s">
        <v>1638</v>
      </c>
      <c r="I1536" s="24">
        <v>2023</v>
      </c>
      <c r="J1536" s="24" t="s">
        <v>1627</v>
      </c>
      <c r="K1536" s="24" t="s">
        <v>1628</v>
      </c>
      <c r="L1536" s="24">
        <v>82</v>
      </c>
      <c r="M1536" s="24">
        <v>10</v>
      </c>
      <c r="N1536" s="24">
        <v>4</v>
      </c>
      <c r="O1536" s="24">
        <v>328</v>
      </c>
      <c r="P1536" s="24">
        <v>6</v>
      </c>
      <c r="Q1536" s="24">
        <v>820</v>
      </c>
      <c r="R1536" s="24">
        <v>492</v>
      </c>
      <c r="S1536" s="24" t="s">
        <v>1629</v>
      </c>
      <c r="T1536" s="24">
        <v>716</v>
      </c>
      <c r="U1536" s="24" t="s">
        <v>39</v>
      </c>
      <c r="V1536" s="28" t="s">
        <v>1661</v>
      </c>
      <c r="W1536" s="24" t="s">
        <v>40</v>
      </c>
      <c r="X1536" s="24" t="s">
        <v>47</v>
      </c>
    </row>
    <row r="1537" spans="1:24" s="1" customFormat="1" x14ac:dyDescent="0.3">
      <c r="A1537" s="24" t="s">
        <v>1448</v>
      </c>
      <c r="B1537" s="24" t="s">
        <v>63</v>
      </c>
      <c r="C1537" s="24" t="s">
        <v>43</v>
      </c>
      <c r="D1537" s="24" t="s">
        <v>58</v>
      </c>
      <c r="E1537" s="24" t="s">
        <v>50</v>
      </c>
      <c r="F1537" s="25">
        <v>45001</v>
      </c>
      <c r="G1537" s="24" t="s">
        <v>1631</v>
      </c>
      <c r="H1537" s="24" t="s">
        <v>1638</v>
      </c>
      <c r="I1537" s="24">
        <v>2023</v>
      </c>
      <c r="J1537" s="24" t="s">
        <v>1627</v>
      </c>
      <c r="K1537" s="24" t="s">
        <v>1628</v>
      </c>
      <c r="L1537" s="24">
        <v>12</v>
      </c>
      <c r="M1537" s="24">
        <v>10</v>
      </c>
      <c r="N1537" s="24">
        <v>4</v>
      </c>
      <c r="O1537" s="24">
        <v>48</v>
      </c>
      <c r="P1537" s="24">
        <v>6</v>
      </c>
      <c r="Q1537" s="24">
        <v>120</v>
      </c>
      <c r="R1537" s="24">
        <v>72</v>
      </c>
      <c r="S1537" s="24" t="s">
        <v>1629</v>
      </c>
      <c r="T1537" s="24">
        <v>736</v>
      </c>
      <c r="U1537" s="24" t="s">
        <v>39</v>
      </c>
      <c r="V1537" s="28" t="s">
        <v>1660</v>
      </c>
      <c r="W1537" s="24" t="s">
        <v>40</v>
      </c>
      <c r="X1537" s="24" t="s">
        <v>30</v>
      </c>
    </row>
    <row r="1538" spans="1:24" s="1" customFormat="1" x14ac:dyDescent="0.3">
      <c r="A1538" s="24" t="s">
        <v>1449</v>
      </c>
      <c r="B1538" s="24" t="s">
        <v>63</v>
      </c>
      <c r="C1538" s="24" t="s">
        <v>54</v>
      </c>
      <c r="D1538" s="24" t="s">
        <v>58</v>
      </c>
      <c r="E1538" s="24" t="s">
        <v>50</v>
      </c>
      <c r="F1538" s="25">
        <v>45002</v>
      </c>
      <c r="G1538" s="24" t="s">
        <v>1632</v>
      </c>
      <c r="H1538" s="24" t="s">
        <v>1638</v>
      </c>
      <c r="I1538" s="24">
        <v>2023</v>
      </c>
      <c r="J1538" s="24" t="s">
        <v>1627</v>
      </c>
      <c r="K1538" s="24" t="s">
        <v>1628</v>
      </c>
      <c r="L1538" s="24">
        <v>20</v>
      </c>
      <c r="M1538" s="24">
        <v>10</v>
      </c>
      <c r="N1538" s="24">
        <v>4</v>
      </c>
      <c r="O1538" s="24">
        <v>80</v>
      </c>
      <c r="P1538" s="24">
        <v>6</v>
      </c>
      <c r="Q1538" s="24">
        <v>200</v>
      </c>
      <c r="R1538" s="24">
        <v>120</v>
      </c>
      <c r="S1538" s="24" t="s">
        <v>1629</v>
      </c>
      <c r="T1538" s="24">
        <v>636</v>
      </c>
      <c r="U1538" s="24" t="s">
        <v>28</v>
      </c>
      <c r="V1538" s="28" t="s">
        <v>1660</v>
      </c>
      <c r="W1538" s="24" t="s">
        <v>68</v>
      </c>
      <c r="X1538" s="24" t="s">
        <v>30</v>
      </c>
    </row>
    <row r="1539" spans="1:24" s="1" customFormat="1" x14ac:dyDescent="0.3">
      <c r="A1539" s="24" t="s">
        <v>1450</v>
      </c>
      <c r="B1539" s="24" t="s">
        <v>63</v>
      </c>
      <c r="C1539" s="24" t="s">
        <v>25</v>
      </c>
      <c r="D1539" s="24" t="s">
        <v>44</v>
      </c>
      <c r="E1539" s="24" t="s">
        <v>55</v>
      </c>
      <c r="F1539" s="25">
        <v>45003</v>
      </c>
      <c r="G1539" s="24" t="s">
        <v>1633</v>
      </c>
      <c r="H1539" s="24" t="s">
        <v>1638</v>
      </c>
      <c r="I1539" s="24">
        <v>2023</v>
      </c>
      <c r="J1539" s="24" t="s">
        <v>1627</v>
      </c>
      <c r="K1539" s="24" t="s">
        <v>1634</v>
      </c>
      <c r="L1539" s="24">
        <v>76</v>
      </c>
      <c r="M1539" s="24">
        <v>15</v>
      </c>
      <c r="N1539" s="24">
        <v>5</v>
      </c>
      <c r="O1539" s="24">
        <v>380</v>
      </c>
      <c r="P1539" s="24">
        <v>10</v>
      </c>
      <c r="Q1539" s="24">
        <v>1140</v>
      </c>
      <c r="R1539" s="24">
        <v>760</v>
      </c>
      <c r="S1539" s="24" t="s">
        <v>1629</v>
      </c>
      <c r="T1539" s="24">
        <v>719</v>
      </c>
      <c r="U1539" s="24" t="s">
        <v>28</v>
      </c>
      <c r="V1539" s="28" t="s">
        <v>1660</v>
      </c>
      <c r="W1539" s="24" t="s">
        <v>68</v>
      </c>
      <c r="X1539" s="24" t="s">
        <v>47</v>
      </c>
    </row>
    <row r="1540" spans="1:24" s="1" customFormat="1" x14ac:dyDescent="0.3">
      <c r="A1540" s="24" t="s">
        <v>1451</v>
      </c>
      <c r="B1540" s="24" t="s">
        <v>24</v>
      </c>
      <c r="C1540" s="24" t="s">
        <v>43</v>
      </c>
      <c r="D1540" s="24" t="s">
        <v>58</v>
      </c>
      <c r="E1540" s="24" t="s">
        <v>59</v>
      </c>
      <c r="F1540" s="25">
        <v>45004</v>
      </c>
      <c r="G1540" s="24" t="s">
        <v>1635</v>
      </c>
      <c r="H1540" s="24" t="s">
        <v>1638</v>
      </c>
      <c r="I1540" s="24">
        <v>2023</v>
      </c>
      <c r="J1540" s="24" t="s">
        <v>1627</v>
      </c>
      <c r="K1540" s="24" t="s">
        <v>1634</v>
      </c>
      <c r="L1540" s="24">
        <v>53</v>
      </c>
      <c r="M1540" s="24">
        <v>10</v>
      </c>
      <c r="N1540" s="24">
        <v>4</v>
      </c>
      <c r="O1540" s="24">
        <v>212</v>
      </c>
      <c r="P1540" s="24">
        <v>6</v>
      </c>
      <c r="Q1540" s="24">
        <v>530</v>
      </c>
      <c r="R1540" s="24">
        <v>318</v>
      </c>
      <c r="S1540" s="24" t="s">
        <v>1629</v>
      </c>
      <c r="T1540" s="24">
        <v>233</v>
      </c>
      <c r="U1540" s="24" t="s">
        <v>39</v>
      </c>
      <c r="V1540" s="28" t="s">
        <v>1660</v>
      </c>
      <c r="W1540" s="24" t="s">
        <v>40</v>
      </c>
      <c r="X1540" s="24" t="s">
        <v>30</v>
      </c>
    </row>
    <row r="1541" spans="1:24" s="1" customFormat="1" x14ac:dyDescent="0.3">
      <c r="A1541" s="24" t="s">
        <v>1452</v>
      </c>
      <c r="B1541" s="24" t="s">
        <v>42</v>
      </c>
      <c r="C1541" s="24" t="s">
        <v>43</v>
      </c>
      <c r="D1541" s="24" t="s">
        <v>37</v>
      </c>
      <c r="E1541" s="24" t="s">
        <v>55</v>
      </c>
      <c r="F1541" s="25">
        <v>45005</v>
      </c>
      <c r="G1541" s="24" t="s">
        <v>1636</v>
      </c>
      <c r="H1541" s="24" t="s">
        <v>1638</v>
      </c>
      <c r="I1541" s="24">
        <v>2023</v>
      </c>
      <c r="J1541" s="24" t="s">
        <v>1627</v>
      </c>
      <c r="K1541" s="24" t="s">
        <v>1628</v>
      </c>
      <c r="L1541" s="24">
        <v>99</v>
      </c>
      <c r="M1541" s="24">
        <v>5</v>
      </c>
      <c r="N1541" s="24">
        <v>2</v>
      </c>
      <c r="O1541" s="24">
        <v>198</v>
      </c>
      <c r="P1541" s="24">
        <v>3</v>
      </c>
      <c r="Q1541" s="24">
        <v>495</v>
      </c>
      <c r="R1541" s="24">
        <v>297</v>
      </c>
      <c r="S1541" s="24" t="s">
        <v>1629</v>
      </c>
      <c r="T1541" s="24">
        <v>289</v>
      </c>
      <c r="U1541" s="24" t="s">
        <v>28</v>
      </c>
      <c r="V1541" s="28" t="s">
        <v>1661</v>
      </c>
      <c r="W1541" s="24" t="s">
        <v>40</v>
      </c>
      <c r="X1541" s="24" t="s">
        <v>61</v>
      </c>
    </row>
    <row r="1542" spans="1:24" s="1" customFormat="1" x14ac:dyDescent="0.3">
      <c r="A1542" s="24" t="s">
        <v>1171</v>
      </c>
      <c r="B1542" s="24" t="s">
        <v>24</v>
      </c>
      <c r="C1542" s="24" t="s">
        <v>36</v>
      </c>
      <c r="D1542" s="24" t="s">
        <v>49</v>
      </c>
      <c r="E1542" s="24" t="s">
        <v>59</v>
      </c>
      <c r="F1542" s="25">
        <v>45006</v>
      </c>
      <c r="G1542" s="24" t="s">
        <v>1625</v>
      </c>
      <c r="H1542" s="24" t="s">
        <v>1638</v>
      </c>
      <c r="I1542" s="24">
        <v>2023</v>
      </c>
      <c r="J1542" s="24" t="s">
        <v>1627</v>
      </c>
      <c r="K1542" s="24" t="s">
        <v>1628</v>
      </c>
      <c r="L1542" s="24">
        <v>16</v>
      </c>
      <c r="M1542" s="24">
        <v>40</v>
      </c>
      <c r="N1542" s="24">
        <v>7</v>
      </c>
      <c r="O1542" s="24">
        <v>112</v>
      </c>
      <c r="P1542" s="24">
        <v>33</v>
      </c>
      <c r="Q1542" s="24">
        <v>640</v>
      </c>
      <c r="R1542" s="24">
        <v>528</v>
      </c>
      <c r="S1542" s="24" t="s">
        <v>1629</v>
      </c>
      <c r="T1542" s="24">
        <v>670</v>
      </c>
      <c r="U1542" s="24" t="s">
        <v>28</v>
      </c>
      <c r="V1542" s="28" t="s">
        <v>1661</v>
      </c>
      <c r="W1542" s="24" t="s">
        <v>68</v>
      </c>
      <c r="X1542" s="24" t="s">
        <v>61</v>
      </c>
    </row>
    <row r="1543" spans="1:24" s="1" customFormat="1" x14ac:dyDescent="0.3">
      <c r="A1543" s="24" t="s">
        <v>1453</v>
      </c>
      <c r="B1543" s="24" t="s">
        <v>63</v>
      </c>
      <c r="C1543" s="24" t="s">
        <v>33</v>
      </c>
      <c r="D1543" s="24" t="s">
        <v>34</v>
      </c>
      <c r="E1543" s="24" t="s">
        <v>50</v>
      </c>
      <c r="F1543" s="25">
        <v>45007</v>
      </c>
      <c r="G1543" s="24" t="s">
        <v>1630</v>
      </c>
      <c r="H1543" s="24" t="s">
        <v>1638</v>
      </c>
      <c r="I1543" s="24">
        <v>2023</v>
      </c>
      <c r="J1543" s="24" t="s">
        <v>1627</v>
      </c>
      <c r="K1543" s="24" t="s">
        <v>1628</v>
      </c>
      <c r="L1543" s="24">
        <v>68</v>
      </c>
      <c r="M1543" s="24">
        <v>5</v>
      </c>
      <c r="N1543" s="24">
        <v>3</v>
      </c>
      <c r="O1543" s="24">
        <v>204</v>
      </c>
      <c r="P1543" s="24">
        <v>2</v>
      </c>
      <c r="Q1543" s="24">
        <v>340</v>
      </c>
      <c r="R1543" s="24">
        <v>136</v>
      </c>
      <c r="S1543" s="24" t="s">
        <v>1629</v>
      </c>
      <c r="T1543" s="24">
        <v>228</v>
      </c>
      <c r="U1543" s="24" t="s">
        <v>39</v>
      </c>
      <c r="V1543" s="28" t="s">
        <v>1661</v>
      </c>
      <c r="W1543" s="24" t="s">
        <v>46</v>
      </c>
      <c r="X1543" s="24" t="s">
        <v>30</v>
      </c>
    </row>
    <row r="1544" spans="1:24" s="1" customFormat="1" x14ac:dyDescent="0.3">
      <c r="A1544" s="24" t="s">
        <v>1454</v>
      </c>
      <c r="B1544" s="24" t="s">
        <v>32</v>
      </c>
      <c r="C1544" s="24" t="s">
        <v>76</v>
      </c>
      <c r="D1544" s="24" t="s">
        <v>37</v>
      </c>
      <c r="E1544" s="24" t="s">
        <v>45</v>
      </c>
      <c r="F1544" s="25">
        <v>45008</v>
      </c>
      <c r="G1544" s="24" t="s">
        <v>1631</v>
      </c>
      <c r="H1544" s="24" t="s">
        <v>1638</v>
      </c>
      <c r="I1544" s="24">
        <v>2023</v>
      </c>
      <c r="J1544" s="24" t="s">
        <v>1627</v>
      </c>
      <c r="K1544" s="24" t="s">
        <v>1628</v>
      </c>
      <c r="L1544" s="24">
        <v>90</v>
      </c>
      <c r="M1544" s="24">
        <v>5</v>
      </c>
      <c r="N1544" s="24">
        <v>2</v>
      </c>
      <c r="O1544" s="24">
        <v>180</v>
      </c>
      <c r="P1544" s="24">
        <v>3</v>
      </c>
      <c r="Q1544" s="24">
        <v>450</v>
      </c>
      <c r="R1544" s="24">
        <v>270</v>
      </c>
      <c r="S1544" s="24" t="s">
        <v>1629</v>
      </c>
      <c r="T1544" s="24">
        <v>318</v>
      </c>
      <c r="U1544" s="24" t="s">
        <v>39</v>
      </c>
      <c r="V1544" s="28" t="s">
        <v>1661</v>
      </c>
      <c r="W1544" s="24" t="s">
        <v>68</v>
      </c>
      <c r="X1544" s="24" t="s">
        <v>30</v>
      </c>
    </row>
    <row r="1545" spans="1:24" s="1" customFormat="1" x14ac:dyDescent="0.3">
      <c r="A1545" s="24" t="s">
        <v>1455</v>
      </c>
      <c r="B1545" s="24" t="s">
        <v>32</v>
      </c>
      <c r="C1545" s="24" t="s">
        <v>76</v>
      </c>
      <c r="D1545" s="24" t="s">
        <v>49</v>
      </c>
      <c r="E1545" s="24" t="s">
        <v>55</v>
      </c>
      <c r="F1545" s="25">
        <v>45009</v>
      </c>
      <c r="G1545" s="24" t="s">
        <v>1632</v>
      </c>
      <c r="H1545" s="24" t="s">
        <v>1638</v>
      </c>
      <c r="I1545" s="24">
        <v>2023</v>
      </c>
      <c r="J1545" s="24" t="s">
        <v>1627</v>
      </c>
      <c r="K1545" s="24" t="s">
        <v>1628</v>
      </c>
      <c r="L1545" s="24">
        <v>99</v>
      </c>
      <c r="M1545" s="24">
        <v>40</v>
      </c>
      <c r="N1545" s="24">
        <v>7</v>
      </c>
      <c r="O1545" s="24">
        <v>693</v>
      </c>
      <c r="P1545" s="24">
        <v>33</v>
      </c>
      <c r="Q1545" s="24">
        <v>3960</v>
      </c>
      <c r="R1545" s="24">
        <v>3267</v>
      </c>
      <c r="S1545" s="24" t="s">
        <v>1629</v>
      </c>
      <c r="T1545" s="24">
        <v>555</v>
      </c>
      <c r="U1545" s="24" t="s">
        <v>28</v>
      </c>
      <c r="V1545" s="28" t="s">
        <v>1661</v>
      </c>
      <c r="W1545" s="24" t="s">
        <v>46</v>
      </c>
      <c r="X1545" s="24" t="s">
        <v>61</v>
      </c>
    </row>
    <row r="1546" spans="1:24" s="1" customFormat="1" x14ac:dyDescent="0.3">
      <c r="A1546" s="24" t="s">
        <v>1456</v>
      </c>
      <c r="B1546" s="24" t="s">
        <v>42</v>
      </c>
      <c r="C1546" s="24" t="s">
        <v>33</v>
      </c>
      <c r="D1546" s="24" t="s">
        <v>37</v>
      </c>
      <c r="E1546" s="24" t="s">
        <v>27</v>
      </c>
      <c r="F1546" s="25">
        <v>45010</v>
      </c>
      <c r="G1546" s="24" t="s">
        <v>1633</v>
      </c>
      <c r="H1546" s="24" t="s">
        <v>1638</v>
      </c>
      <c r="I1546" s="24">
        <v>2023</v>
      </c>
      <c r="J1546" s="24" t="s">
        <v>1627</v>
      </c>
      <c r="K1546" s="24" t="s">
        <v>1634</v>
      </c>
      <c r="L1546" s="24">
        <v>59</v>
      </c>
      <c r="M1546" s="24">
        <v>5</v>
      </c>
      <c r="N1546" s="24">
        <v>2</v>
      </c>
      <c r="O1546" s="24">
        <v>118</v>
      </c>
      <c r="P1546" s="24">
        <v>3</v>
      </c>
      <c r="Q1546" s="24">
        <v>295</v>
      </c>
      <c r="R1546" s="24">
        <v>177</v>
      </c>
      <c r="S1546" s="24" t="s">
        <v>1629</v>
      </c>
      <c r="T1546" s="24">
        <v>67</v>
      </c>
      <c r="U1546" s="24" t="s">
        <v>28</v>
      </c>
      <c r="V1546" s="28" t="s">
        <v>1661</v>
      </c>
      <c r="W1546" s="24" t="s">
        <v>29</v>
      </c>
      <c r="X1546" s="24" t="s">
        <v>47</v>
      </c>
    </row>
    <row r="1547" spans="1:24" s="1" customFormat="1" x14ac:dyDescent="0.3">
      <c r="A1547" s="24" t="s">
        <v>1457</v>
      </c>
      <c r="B1547" s="24" t="s">
        <v>24</v>
      </c>
      <c r="C1547" s="24" t="s">
        <v>72</v>
      </c>
      <c r="D1547" s="24" t="s">
        <v>58</v>
      </c>
      <c r="E1547" s="24" t="s">
        <v>50</v>
      </c>
      <c r="F1547" s="25">
        <v>45011</v>
      </c>
      <c r="G1547" s="24" t="s">
        <v>1635</v>
      </c>
      <c r="H1547" s="24" t="s">
        <v>1638</v>
      </c>
      <c r="I1547" s="24">
        <v>2023</v>
      </c>
      <c r="J1547" s="24" t="s">
        <v>1627</v>
      </c>
      <c r="K1547" s="24" t="s">
        <v>1634</v>
      </c>
      <c r="L1547" s="24">
        <v>76</v>
      </c>
      <c r="M1547" s="24">
        <v>10</v>
      </c>
      <c r="N1547" s="24">
        <v>4</v>
      </c>
      <c r="O1547" s="24">
        <v>304</v>
      </c>
      <c r="P1547" s="24">
        <v>6</v>
      </c>
      <c r="Q1547" s="24">
        <v>760</v>
      </c>
      <c r="R1547" s="24">
        <v>456</v>
      </c>
      <c r="S1547" s="24" t="s">
        <v>1629</v>
      </c>
      <c r="T1547" s="24">
        <v>982</v>
      </c>
      <c r="U1547" s="24" t="s">
        <v>39</v>
      </c>
      <c r="V1547" s="28" t="s">
        <v>1661</v>
      </c>
      <c r="W1547" s="24" t="s">
        <v>68</v>
      </c>
      <c r="X1547" s="24" t="s">
        <v>47</v>
      </c>
    </row>
    <row r="1548" spans="1:24" s="1" customFormat="1" x14ac:dyDescent="0.3">
      <c r="A1548" s="24" t="s">
        <v>1458</v>
      </c>
      <c r="B1548" s="24" t="s">
        <v>24</v>
      </c>
      <c r="C1548" s="24" t="s">
        <v>25</v>
      </c>
      <c r="D1548" s="24" t="s">
        <v>44</v>
      </c>
      <c r="E1548" s="24" t="s">
        <v>59</v>
      </c>
      <c r="F1548" s="25">
        <v>45012</v>
      </c>
      <c r="G1548" s="24" t="s">
        <v>1636</v>
      </c>
      <c r="H1548" s="24" t="s">
        <v>1638</v>
      </c>
      <c r="I1548" s="24">
        <v>2023</v>
      </c>
      <c r="J1548" s="24" t="s">
        <v>1627</v>
      </c>
      <c r="K1548" s="24" t="s">
        <v>1628</v>
      </c>
      <c r="L1548" s="24">
        <v>88</v>
      </c>
      <c r="M1548" s="24">
        <v>15</v>
      </c>
      <c r="N1548" s="24">
        <v>5</v>
      </c>
      <c r="O1548" s="24">
        <v>440</v>
      </c>
      <c r="P1548" s="24">
        <v>10</v>
      </c>
      <c r="Q1548" s="24">
        <v>1320</v>
      </c>
      <c r="R1548" s="24">
        <v>880</v>
      </c>
      <c r="S1548" s="24" t="s">
        <v>1629</v>
      </c>
      <c r="T1548" s="24">
        <v>916</v>
      </c>
      <c r="U1548" s="24" t="s">
        <v>28</v>
      </c>
      <c r="V1548" s="28" t="s">
        <v>1660</v>
      </c>
      <c r="W1548" s="24" t="s">
        <v>40</v>
      </c>
      <c r="X1548" s="24" t="s">
        <v>47</v>
      </c>
    </row>
    <row r="1549" spans="1:24" s="1" customFormat="1" x14ac:dyDescent="0.3">
      <c r="A1549" s="24" t="s">
        <v>1459</v>
      </c>
      <c r="B1549" s="24" t="s">
        <v>63</v>
      </c>
      <c r="C1549" s="24" t="s">
        <v>36</v>
      </c>
      <c r="D1549" s="24" t="s">
        <v>37</v>
      </c>
      <c r="E1549" s="24" t="s">
        <v>50</v>
      </c>
      <c r="F1549" s="25">
        <v>45013</v>
      </c>
      <c r="G1549" s="24" t="s">
        <v>1625</v>
      </c>
      <c r="H1549" s="24" t="s">
        <v>1638</v>
      </c>
      <c r="I1549" s="24">
        <v>2023</v>
      </c>
      <c r="J1549" s="24" t="s">
        <v>1627</v>
      </c>
      <c r="K1549" s="24" t="s">
        <v>1628</v>
      </c>
      <c r="L1549" s="24">
        <v>73</v>
      </c>
      <c r="M1549" s="24">
        <v>5</v>
      </c>
      <c r="N1549" s="24">
        <v>2</v>
      </c>
      <c r="O1549" s="24">
        <v>146</v>
      </c>
      <c r="P1549" s="24">
        <v>3</v>
      </c>
      <c r="Q1549" s="24">
        <v>365</v>
      </c>
      <c r="R1549" s="24">
        <v>219</v>
      </c>
      <c r="S1549" s="24" t="s">
        <v>1629</v>
      </c>
      <c r="T1549" s="24">
        <v>305</v>
      </c>
      <c r="U1549" s="24" t="s">
        <v>39</v>
      </c>
      <c r="V1549" s="28" t="s">
        <v>1660</v>
      </c>
      <c r="W1549" s="24" t="s">
        <v>40</v>
      </c>
      <c r="X1549" s="24" t="s">
        <v>30</v>
      </c>
    </row>
    <row r="1550" spans="1:24" s="1" customFormat="1" x14ac:dyDescent="0.3">
      <c r="A1550" s="24" t="s">
        <v>1460</v>
      </c>
      <c r="B1550" s="24" t="s">
        <v>42</v>
      </c>
      <c r="C1550" s="24" t="s">
        <v>33</v>
      </c>
      <c r="D1550" s="24" t="s">
        <v>26</v>
      </c>
      <c r="E1550" s="24" t="s">
        <v>38</v>
      </c>
      <c r="F1550" s="25">
        <v>45014</v>
      </c>
      <c r="G1550" s="24" t="s">
        <v>1630</v>
      </c>
      <c r="H1550" s="24" t="s">
        <v>1638</v>
      </c>
      <c r="I1550" s="24">
        <v>2023</v>
      </c>
      <c r="J1550" s="24" t="s">
        <v>1627</v>
      </c>
      <c r="K1550" s="24" t="s">
        <v>1628</v>
      </c>
      <c r="L1550" s="24">
        <v>11</v>
      </c>
      <c r="M1550" s="24">
        <v>5</v>
      </c>
      <c r="N1550" s="24">
        <v>2</v>
      </c>
      <c r="O1550" s="24">
        <v>22</v>
      </c>
      <c r="P1550" s="24">
        <v>3</v>
      </c>
      <c r="Q1550" s="24">
        <v>55</v>
      </c>
      <c r="R1550" s="24">
        <v>33</v>
      </c>
      <c r="S1550" s="24" t="s">
        <v>1629</v>
      </c>
      <c r="T1550" s="24">
        <v>591</v>
      </c>
      <c r="U1550" s="24" t="s">
        <v>39</v>
      </c>
      <c r="V1550" s="28" t="s">
        <v>1661</v>
      </c>
      <c r="W1550" s="24" t="s">
        <v>40</v>
      </c>
      <c r="X1550" s="24" t="s">
        <v>61</v>
      </c>
    </row>
    <row r="1551" spans="1:24" s="1" customFormat="1" x14ac:dyDescent="0.3">
      <c r="A1551" s="24" t="s">
        <v>1461</v>
      </c>
      <c r="B1551" s="24" t="s">
        <v>63</v>
      </c>
      <c r="C1551" s="24" t="s">
        <v>43</v>
      </c>
      <c r="D1551" s="24" t="s">
        <v>34</v>
      </c>
      <c r="E1551" s="24" t="s">
        <v>45</v>
      </c>
      <c r="F1551" s="25">
        <v>45015</v>
      </c>
      <c r="G1551" s="24" t="s">
        <v>1631</v>
      </c>
      <c r="H1551" s="24" t="s">
        <v>1638</v>
      </c>
      <c r="I1551" s="24">
        <v>2023</v>
      </c>
      <c r="J1551" s="24" t="s">
        <v>1627</v>
      </c>
      <c r="K1551" s="24" t="s">
        <v>1628</v>
      </c>
      <c r="L1551" s="24">
        <v>83</v>
      </c>
      <c r="M1551" s="24">
        <v>5</v>
      </c>
      <c r="N1551" s="24">
        <v>3</v>
      </c>
      <c r="O1551" s="24">
        <v>249</v>
      </c>
      <c r="P1551" s="24">
        <v>2</v>
      </c>
      <c r="Q1551" s="24">
        <v>415</v>
      </c>
      <c r="R1551" s="24">
        <v>166</v>
      </c>
      <c r="S1551" s="24" t="s">
        <v>1629</v>
      </c>
      <c r="T1551" s="24">
        <v>307</v>
      </c>
      <c r="U1551" s="24" t="s">
        <v>39</v>
      </c>
      <c r="V1551" s="28" t="s">
        <v>1660</v>
      </c>
      <c r="W1551" s="24" t="s">
        <v>68</v>
      </c>
      <c r="X1551" s="24" t="s">
        <v>61</v>
      </c>
    </row>
    <row r="1552" spans="1:24" s="1" customFormat="1" x14ac:dyDescent="0.3">
      <c r="A1552" s="24" t="s">
        <v>1462</v>
      </c>
      <c r="B1552" s="24" t="s">
        <v>32</v>
      </c>
      <c r="C1552" s="24" t="s">
        <v>25</v>
      </c>
      <c r="D1552" s="24" t="s">
        <v>37</v>
      </c>
      <c r="E1552" s="24" t="s">
        <v>27</v>
      </c>
      <c r="F1552" s="25">
        <v>45016</v>
      </c>
      <c r="G1552" s="24" t="s">
        <v>1632</v>
      </c>
      <c r="H1552" s="24" t="s">
        <v>1638</v>
      </c>
      <c r="I1552" s="24">
        <v>2023</v>
      </c>
      <c r="J1552" s="24" t="s">
        <v>1627</v>
      </c>
      <c r="K1552" s="24" t="s">
        <v>1628</v>
      </c>
      <c r="L1552" s="24">
        <v>38</v>
      </c>
      <c r="M1552" s="24">
        <v>5</v>
      </c>
      <c r="N1552" s="24">
        <v>2</v>
      </c>
      <c r="O1552" s="24">
        <v>76</v>
      </c>
      <c r="P1552" s="24">
        <v>3</v>
      </c>
      <c r="Q1552" s="24">
        <v>190</v>
      </c>
      <c r="R1552" s="24">
        <v>114</v>
      </c>
      <c r="S1552" s="24" t="s">
        <v>1629</v>
      </c>
      <c r="T1552" s="24">
        <v>955</v>
      </c>
      <c r="U1552" s="24" t="s">
        <v>28</v>
      </c>
      <c r="V1552" s="28" t="s">
        <v>1661</v>
      </c>
      <c r="W1552" s="24" t="s">
        <v>68</v>
      </c>
      <c r="X1552" s="24" t="s">
        <v>47</v>
      </c>
    </row>
    <row r="1553" spans="1:24" s="1" customFormat="1" x14ac:dyDescent="0.3">
      <c r="A1553" s="24" t="s">
        <v>1463</v>
      </c>
      <c r="B1553" s="24" t="s">
        <v>24</v>
      </c>
      <c r="C1553" s="24" t="s">
        <v>52</v>
      </c>
      <c r="D1553" s="24" t="s">
        <v>34</v>
      </c>
      <c r="E1553" s="24" t="s">
        <v>55</v>
      </c>
      <c r="F1553" s="25">
        <v>45017</v>
      </c>
      <c r="G1553" s="24" t="s">
        <v>1633</v>
      </c>
      <c r="H1553" s="24" t="s">
        <v>1639</v>
      </c>
      <c r="I1553" s="24">
        <v>2023</v>
      </c>
      <c r="J1553" s="24" t="s">
        <v>1640</v>
      </c>
      <c r="K1553" s="24" t="s">
        <v>1634</v>
      </c>
      <c r="L1553" s="24">
        <v>98</v>
      </c>
      <c r="M1553" s="24">
        <v>5</v>
      </c>
      <c r="N1553" s="24">
        <v>3</v>
      </c>
      <c r="O1553" s="24">
        <v>294</v>
      </c>
      <c r="P1553" s="24">
        <v>2</v>
      </c>
      <c r="Q1553" s="24">
        <v>490</v>
      </c>
      <c r="R1553" s="24">
        <v>196</v>
      </c>
      <c r="S1553" s="24" t="s">
        <v>1629</v>
      </c>
      <c r="T1553" s="24">
        <v>891</v>
      </c>
      <c r="U1553" s="24" t="s">
        <v>28</v>
      </c>
      <c r="V1553" s="28" t="s">
        <v>1661</v>
      </c>
      <c r="W1553" s="24" t="s">
        <v>68</v>
      </c>
      <c r="X1553" s="24" t="s">
        <v>47</v>
      </c>
    </row>
    <row r="1554" spans="1:24" s="1" customFormat="1" x14ac:dyDescent="0.3">
      <c r="A1554" s="24" t="s">
        <v>1464</v>
      </c>
      <c r="B1554" s="24" t="s">
        <v>42</v>
      </c>
      <c r="C1554" s="24" t="s">
        <v>43</v>
      </c>
      <c r="D1554" s="24" t="s">
        <v>44</v>
      </c>
      <c r="E1554" s="24" t="s">
        <v>55</v>
      </c>
      <c r="F1554" s="25">
        <v>45018</v>
      </c>
      <c r="G1554" s="24" t="s">
        <v>1635</v>
      </c>
      <c r="H1554" s="24" t="s">
        <v>1639</v>
      </c>
      <c r="I1554" s="24">
        <v>2023</v>
      </c>
      <c r="J1554" s="24" t="s">
        <v>1640</v>
      </c>
      <c r="K1554" s="24" t="s">
        <v>1634</v>
      </c>
      <c r="L1554" s="24">
        <v>74</v>
      </c>
      <c r="M1554" s="24">
        <v>15</v>
      </c>
      <c r="N1554" s="24">
        <v>5</v>
      </c>
      <c r="O1554" s="24">
        <v>370</v>
      </c>
      <c r="P1554" s="24">
        <v>10</v>
      </c>
      <c r="Q1554" s="24">
        <v>1110</v>
      </c>
      <c r="R1554" s="24">
        <v>740</v>
      </c>
      <c r="S1554" s="24" t="s">
        <v>1629</v>
      </c>
      <c r="T1554" s="24">
        <v>734</v>
      </c>
      <c r="U1554" s="24" t="s">
        <v>39</v>
      </c>
      <c r="V1554" s="28" t="s">
        <v>1660</v>
      </c>
      <c r="W1554" s="24" t="s">
        <v>46</v>
      </c>
      <c r="X1554" s="24" t="s">
        <v>30</v>
      </c>
    </row>
    <row r="1555" spans="1:24" s="1" customFormat="1" x14ac:dyDescent="0.3">
      <c r="A1555" s="24" t="s">
        <v>1465</v>
      </c>
      <c r="B1555" s="24" t="s">
        <v>63</v>
      </c>
      <c r="C1555" s="24" t="s">
        <v>76</v>
      </c>
      <c r="D1555" s="24" t="s">
        <v>37</v>
      </c>
      <c r="E1555" s="24" t="s">
        <v>50</v>
      </c>
      <c r="F1555" s="25">
        <v>45019</v>
      </c>
      <c r="G1555" s="24" t="s">
        <v>1636</v>
      </c>
      <c r="H1555" s="24" t="s">
        <v>1639</v>
      </c>
      <c r="I1555" s="24">
        <v>2023</v>
      </c>
      <c r="J1555" s="24" t="s">
        <v>1640</v>
      </c>
      <c r="K1555" s="24" t="s">
        <v>1628</v>
      </c>
      <c r="L1555" s="24">
        <v>69</v>
      </c>
      <c r="M1555" s="24">
        <v>5</v>
      </c>
      <c r="N1555" s="24">
        <v>2</v>
      </c>
      <c r="O1555" s="24">
        <v>138</v>
      </c>
      <c r="P1555" s="24">
        <v>3</v>
      </c>
      <c r="Q1555" s="24">
        <v>345</v>
      </c>
      <c r="R1555" s="24">
        <v>207</v>
      </c>
      <c r="S1555" s="24" t="s">
        <v>1629</v>
      </c>
      <c r="T1555" s="24">
        <v>228</v>
      </c>
      <c r="U1555" s="24" t="s">
        <v>28</v>
      </c>
      <c r="V1555" s="28" t="s">
        <v>1660</v>
      </c>
      <c r="W1555" s="24" t="s">
        <v>46</v>
      </c>
      <c r="X1555" s="24" t="s">
        <v>47</v>
      </c>
    </row>
    <row r="1556" spans="1:24" s="1" customFormat="1" x14ac:dyDescent="0.3">
      <c r="A1556" s="24" t="s">
        <v>1466</v>
      </c>
      <c r="B1556" s="24" t="s">
        <v>42</v>
      </c>
      <c r="C1556" s="24" t="s">
        <v>76</v>
      </c>
      <c r="D1556" s="24" t="s">
        <v>49</v>
      </c>
      <c r="E1556" s="24" t="s">
        <v>38</v>
      </c>
      <c r="F1556" s="25">
        <v>45020</v>
      </c>
      <c r="G1556" s="24" t="s">
        <v>1625</v>
      </c>
      <c r="H1556" s="24" t="s">
        <v>1639</v>
      </c>
      <c r="I1556" s="24">
        <v>2023</v>
      </c>
      <c r="J1556" s="24" t="s">
        <v>1640</v>
      </c>
      <c r="K1556" s="24" t="s">
        <v>1628</v>
      </c>
      <c r="L1556" s="24">
        <v>30</v>
      </c>
      <c r="M1556" s="24">
        <v>40</v>
      </c>
      <c r="N1556" s="24">
        <v>7</v>
      </c>
      <c r="O1556" s="24">
        <v>210</v>
      </c>
      <c r="P1556" s="24">
        <v>33</v>
      </c>
      <c r="Q1556" s="24">
        <v>1200</v>
      </c>
      <c r="R1556" s="24">
        <v>990</v>
      </c>
      <c r="S1556" s="24" t="s">
        <v>1629</v>
      </c>
      <c r="T1556" s="24">
        <v>957</v>
      </c>
      <c r="U1556" s="24" t="s">
        <v>39</v>
      </c>
      <c r="V1556" s="28" t="s">
        <v>1661</v>
      </c>
      <c r="W1556" s="24" t="s">
        <v>68</v>
      </c>
      <c r="X1556" s="24" t="s">
        <v>30</v>
      </c>
    </row>
    <row r="1557" spans="1:24" s="1" customFormat="1" x14ac:dyDescent="0.3">
      <c r="A1557" s="24" t="s">
        <v>848</v>
      </c>
      <c r="B1557" s="24" t="s">
        <v>42</v>
      </c>
      <c r="C1557" s="24" t="s">
        <v>25</v>
      </c>
      <c r="D1557" s="24" t="s">
        <v>44</v>
      </c>
      <c r="E1557" s="24" t="s">
        <v>50</v>
      </c>
      <c r="F1557" s="25">
        <v>45021</v>
      </c>
      <c r="G1557" s="24" t="s">
        <v>1630</v>
      </c>
      <c r="H1557" s="24" t="s">
        <v>1639</v>
      </c>
      <c r="I1557" s="24">
        <v>2023</v>
      </c>
      <c r="J1557" s="24" t="s">
        <v>1640</v>
      </c>
      <c r="K1557" s="24" t="s">
        <v>1628</v>
      </c>
      <c r="L1557" s="24">
        <v>61</v>
      </c>
      <c r="M1557" s="24">
        <v>15</v>
      </c>
      <c r="N1557" s="24">
        <v>5</v>
      </c>
      <c r="O1557" s="24">
        <v>305</v>
      </c>
      <c r="P1557" s="24">
        <v>10</v>
      </c>
      <c r="Q1557" s="24">
        <v>915</v>
      </c>
      <c r="R1557" s="24">
        <v>610</v>
      </c>
      <c r="S1557" s="24" t="s">
        <v>1629</v>
      </c>
      <c r="T1557" s="24">
        <v>752</v>
      </c>
      <c r="U1557" s="24" t="s">
        <v>28</v>
      </c>
      <c r="V1557" s="28" t="s">
        <v>1660</v>
      </c>
      <c r="W1557" s="24" t="s">
        <v>68</v>
      </c>
      <c r="X1557" s="24" t="s">
        <v>30</v>
      </c>
    </row>
    <row r="1558" spans="1:24" s="1" customFormat="1" x14ac:dyDescent="0.3">
      <c r="A1558" s="24" t="s">
        <v>1467</v>
      </c>
      <c r="B1558" s="24" t="s">
        <v>24</v>
      </c>
      <c r="C1558" s="24" t="s">
        <v>76</v>
      </c>
      <c r="D1558" s="24" t="s">
        <v>44</v>
      </c>
      <c r="E1558" s="24" t="s">
        <v>38</v>
      </c>
      <c r="F1558" s="25">
        <v>45022</v>
      </c>
      <c r="G1558" s="24" t="s">
        <v>1631</v>
      </c>
      <c r="H1558" s="24" t="s">
        <v>1639</v>
      </c>
      <c r="I1558" s="24">
        <v>2023</v>
      </c>
      <c r="J1558" s="24" t="s">
        <v>1640</v>
      </c>
      <c r="K1558" s="24" t="s">
        <v>1628</v>
      </c>
      <c r="L1558" s="24">
        <v>84</v>
      </c>
      <c r="M1558" s="24">
        <v>15</v>
      </c>
      <c r="N1558" s="24">
        <v>5</v>
      </c>
      <c r="O1558" s="24">
        <v>420</v>
      </c>
      <c r="P1558" s="24">
        <v>10</v>
      </c>
      <c r="Q1558" s="24">
        <v>1260</v>
      </c>
      <c r="R1558" s="24">
        <v>840</v>
      </c>
      <c r="S1558" s="24" t="s">
        <v>1629</v>
      </c>
      <c r="T1558" s="24">
        <v>881</v>
      </c>
      <c r="U1558" s="24" t="s">
        <v>39</v>
      </c>
      <c r="V1558" s="28" t="s">
        <v>1661</v>
      </c>
      <c r="W1558" s="24" t="s">
        <v>29</v>
      </c>
      <c r="X1558" s="24" t="s">
        <v>30</v>
      </c>
    </row>
    <row r="1559" spans="1:24" s="1" customFormat="1" x14ac:dyDescent="0.3">
      <c r="A1559" s="24" t="s">
        <v>1468</v>
      </c>
      <c r="B1559" s="24" t="s">
        <v>24</v>
      </c>
      <c r="C1559" s="24" t="s">
        <v>76</v>
      </c>
      <c r="D1559" s="24" t="s">
        <v>26</v>
      </c>
      <c r="E1559" s="24" t="s">
        <v>38</v>
      </c>
      <c r="F1559" s="25">
        <v>45023</v>
      </c>
      <c r="G1559" s="24" t="s">
        <v>1632</v>
      </c>
      <c r="H1559" s="24" t="s">
        <v>1639</v>
      </c>
      <c r="I1559" s="24">
        <v>2023</v>
      </c>
      <c r="J1559" s="24" t="s">
        <v>1640</v>
      </c>
      <c r="K1559" s="24" t="s">
        <v>1628</v>
      </c>
      <c r="L1559" s="24">
        <v>33</v>
      </c>
      <c r="M1559" s="24">
        <v>5</v>
      </c>
      <c r="N1559" s="24">
        <v>2</v>
      </c>
      <c r="O1559" s="24">
        <v>66</v>
      </c>
      <c r="P1559" s="24">
        <v>3</v>
      </c>
      <c r="Q1559" s="24">
        <v>165</v>
      </c>
      <c r="R1559" s="24">
        <v>99</v>
      </c>
      <c r="S1559" s="24" t="s">
        <v>1629</v>
      </c>
      <c r="T1559" s="24">
        <v>752</v>
      </c>
      <c r="U1559" s="24" t="s">
        <v>39</v>
      </c>
      <c r="V1559" s="28" t="s">
        <v>1660</v>
      </c>
      <c r="W1559" s="24" t="s">
        <v>68</v>
      </c>
      <c r="X1559" s="24" t="s">
        <v>30</v>
      </c>
    </row>
    <row r="1560" spans="1:24" s="1" customFormat="1" x14ac:dyDescent="0.3">
      <c r="A1560" s="24" t="s">
        <v>1469</v>
      </c>
      <c r="B1560" s="24" t="s">
        <v>63</v>
      </c>
      <c r="C1560" s="24" t="s">
        <v>76</v>
      </c>
      <c r="D1560" s="24" t="s">
        <v>34</v>
      </c>
      <c r="E1560" s="24" t="s">
        <v>45</v>
      </c>
      <c r="F1560" s="25">
        <v>45024</v>
      </c>
      <c r="G1560" s="24" t="s">
        <v>1633</v>
      </c>
      <c r="H1560" s="24" t="s">
        <v>1639</v>
      </c>
      <c r="I1560" s="24">
        <v>2023</v>
      </c>
      <c r="J1560" s="24" t="s">
        <v>1640</v>
      </c>
      <c r="K1560" s="24" t="s">
        <v>1634</v>
      </c>
      <c r="L1560" s="24">
        <v>46</v>
      </c>
      <c r="M1560" s="24">
        <v>5</v>
      </c>
      <c r="N1560" s="24">
        <v>3</v>
      </c>
      <c r="O1560" s="24">
        <v>138</v>
      </c>
      <c r="P1560" s="24">
        <v>2</v>
      </c>
      <c r="Q1560" s="24">
        <v>230</v>
      </c>
      <c r="R1560" s="24">
        <v>92</v>
      </c>
      <c r="S1560" s="24" t="s">
        <v>1629</v>
      </c>
      <c r="T1560" s="24">
        <v>615</v>
      </c>
      <c r="U1560" s="24" t="s">
        <v>28</v>
      </c>
      <c r="V1560" s="28" t="s">
        <v>1660</v>
      </c>
      <c r="W1560" s="24" t="s">
        <v>29</v>
      </c>
      <c r="X1560" s="24" t="s">
        <v>61</v>
      </c>
    </row>
    <row r="1561" spans="1:24" s="1" customFormat="1" x14ac:dyDescent="0.3">
      <c r="A1561" s="24" t="s">
        <v>1470</v>
      </c>
      <c r="B1561" s="24" t="s">
        <v>24</v>
      </c>
      <c r="C1561" s="24" t="s">
        <v>76</v>
      </c>
      <c r="D1561" s="24" t="s">
        <v>58</v>
      </c>
      <c r="E1561" s="24" t="s">
        <v>38</v>
      </c>
      <c r="F1561" s="25">
        <v>45025</v>
      </c>
      <c r="G1561" s="24" t="s">
        <v>1635</v>
      </c>
      <c r="H1561" s="24" t="s">
        <v>1639</v>
      </c>
      <c r="I1561" s="24">
        <v>2023</v>
      </c>
      <c r="J1561" s="24" t="s">
        <v>1640</v>
      </c>
      <c r="K1561" s="24" t="s">
        <v>1634</v>
      </c>
      <c r="L1561" s="24">
        <v>77</v>
      </c>
      <c r="M1561" s="24">
        <v>10</v>
      </c>
      <c r="N1561" s="24">
        <v>4</v>
      </c>
      <c r="O1561" s="24">
        <v>308</v>
      </c>
      <c r="P1561" s="24">
        <v>6</v>
      </c>
      <c r="Q1561" s="24">
        <v>770</v>
      </c>
      <c r="R1561" s="24">
        <v>462</v>
      </c>
      <c r="S1561" s="24" t="s">
        <v>1629</v>
      </c>
      <c r="T1561" s="24">
        <v>45</v>
      </c>
      <c r="U1561" s="24" t="s">
        <v>28</v>
      </c>
      <c r="V1561" s="28" t="s">
        <v>1660</v>
      </c>
      <c r="W1561" s="24" t="s">
        <v>29</v>
      </c>
      <c r="X1561" s="24" t="s">
        <v>61</v>
      </c>
    </row>
    <row r="1562" spans="1:24" s="1" customFormat="1" x14ac:dyDescent="0.3">
      <c r="A1562" s="24" t="s">
        <v>1471</v>
      </c>
      <c r="B1562" s="24" t="s">
        <v>24</v>
      </c>
      <c r="C1562" s="24" t="s">
        <v>72</v>
      </c>
      <c r="D1562" s="24" t="s">
        <v>49</v>
      </c>
      <c r="E1562" s="24" t="s">
        <v>59</v>
      </c>
      <c r="F1562" s="25">
        <v>45026</v>
      </c>
      <c r="G1562" s="24" t="s">
        <v>1636</v>
      </c>
      <c r="H1562" s="24" t="s">
        <v>1639</v>
      </c>
      <c r="I1562" s="24">
        <v>2023</v>
      </c>
      <c r="J1562" s="24" t="s">
        <v>1640</v>
      </c>
      <c r="K1562" s="24" t="s">
        <v>1628</v>
      </c>
      <c r="L1562" s="24">
        <v>20</v>
      </c>
      <c r="M1562" s="24">
        <v>40</v>
      </c>
      <c r="N1562" s="24">
        <v>7</v>
      </c>
      <c r="O1562" s="24">
        <v>140</v>
      </c>
      <c r="P1562" s="24">
        <v>33</v>
      </c>
      <c r="Q1562" s="24">
        <v>800</v>
      </c>
      <c r="R1562" s="24">
        <v>660</v>
      </c>
      <c r="S1562" s="24" t="s">
        <v>1629</v>
      </c>
      <c r="T1562" s="24">
        <v>769</v>
      </c>
      <c r="U1562" s="24" t="s">
        <v>28</v>
      </c>
      <c r="V1562" s="28" t="s">
        <v>1660</v>
      </c>
      <c r="W1562" s="24" t="s">
        <v>46</v>
      </c>
      <c r="X1562" s="24" t="s">
        <v>47</v>
      </c>
    </row>
    <row r="1563" spans="1:24" s="1" customFormat="1" x14ac:dyDescent="0.3">
      <c r="A1563" s="24" t="s">
        <v>1472</v>
      </c>
      <c r="B1563" s="24" t="s">
        <v>63</v>
      </c>
      <c r="C1563" s="24" t="s">
        <v>43</v>
      </c>
      <c r="D1563" s="24" t="s">
        <v>26</v>
      </c>
      <c r="E1563" s="24" t="s">
        <v>27</v>
      </c>
      <c r="F1563" s="25">
        <v>45027</v>
      </c>
      <c r="G1563" s="24" t="s">
        <v>1625</v>
      </c>
      <c r="H1563" s="24" t="s">
        <v>1639</v>
      </c>
      <c r="I1563" s="24">
        <v>2023</v>
      </c>
      <c r="J1563" s="24" t="s">
        <v>1640</v>
      </c>
      <c r="K1563" s="24" t="s">
        <v>1628</v>
      </c>
      <c r="L1563" s="24">
        <v>53</v>
      </c>
      <c r="M1563" s="24">
        <v>5</v>
      </c>
      <c r="N1563" s="24">
        <v>2</v>
      </c>
      <c r="O1563" s="24">
        <v>106</v>
      </c>
      <c r="P1563" s="24">
        <v>3</v>
      </c>
      <c r="Q1563" s="24">
        <v>265</v>
      </c>
      <c r="R1563" s="24">
        <v>159</v>
      </c>
      <c r="S1563" s="24" t="s">
        <v>1629</v>
      </c>
      <c r="T1563" s="24">
        <v>487</v>
      </c>
      <c r="U1563" s="24" t="s">
        <v>28</v>
      </c>
      <c r="V1563" s="28" t="s">
        <v>1661</v>
      </c>
      <c r="W1563" s="24" t="s">
        <v>40</v>
      </c>
      <c r="X1563" s="24" t="s">
        <v>30</v>
      </c>
    </row>
    <row r="1564" spans="1:24" s="1" customFormat="1" x14ac:dyDescent="0.3">
      <c r="A1564" s="24" t="s">
        <v>1129</v>
      </c>
      <c r="B1564" s="24" t="s">
        <v>63</v>
      </c>
      <c r="C1564" s="24" t="s">
        <v>52</v>
      </c>
      <c r="D1564" s="24" t="s">
        <v>37</v>
      </c>
      <c r="E1564" s="24" t="s">
        <v>38</v>
      </c>
      <c r="F1564" s="25">
        <v>45028</v>
      </c>
      <c r="G1564" s="24" t="s">
        <v>1630</v>
      </c>
      <c r="H1564" s="24" t="s">
        <v>1639</v>
      </c>
      <c r="I1564" s="24">
        <v>2023</v>
      </c>
      <c r="J1564" s="24" t="s">
        <v>1640</v>
      </c>
      <c r="K1564" s="24" t="s">
        <v>1628</v>
      </c>
      <c r="L1564" s="24">
        <v>27</v>
      </c>
      <c r="M1564" s="24">
        <v>5</v>
      </c>
      <c r="N1564" s="24">
        <v>2</v>
      </c>
      <c r="O1564" s="24">
        <v>54</v>
      </c>
      <c r="P1564" s="24">
        <v>3</v>
      </c>
      <c r="Q1564" s="24">
        <v>135</v>
      </c>
      <c r="R1564" s="24">
        <v>81</v>
      </c>
      <c r="S1564" s="24" t="s">
        <v>1629</v>
      </c>
      <c r="T1564" s="24">
        <v>808</v>
      </c>
      <c r="U1564" s="24" t="s">
        <v>28</v>
      </c>
      <c r="V1564" s="28" t="s">
        <v>1661</v>
      </c>
      <c r="W1564" s="24" t="s">
        <v>68</v>
      </c>
      <c r="X1564" s="24" t="s">
        <v>61</v>
      </c>
    </row>
    <row r="1565" spans="1:24" s="1" customFormat="1" x14ac:dyDescent="0.3">
      <c r="A1565" s="24" t="s">
        <v>1473</v>
      </c>
      <c r="B1565" s="24" t="s">
        <v>24</v>
      </c>
      <c r="C1565" s="24" t="s">
        <v>76</v>
      </c>
      <c r="D1565" s="24" t="s">
        <v>66</v>
      </c>
      <c r="E1565" s="24" t="s">
        <v>59</v>
      </c>
      <c r="F1565" s="25">
        <v>45029</v>
      </c>
      <c r="G1565" s="24" t="s">
        <v>1631</v>
      </c>
      <c r="H1565" s="24" t="s">
        <v>1639</v>
      </c>
      <c r="I1565" s="24">
        <v>2023</v>
      </c>
      <c r="J1565" s="24" t="s">
        <v>1640</v>
      </c>
      <c r="K1565" s="24" t="s">
        <v>1628</v>
      </c>
      <c r="L1565" s="24">
        <v>72</v>
      </c>
      <c r="M1565" s="24">
        <v>25</v>
      </c>
      <c r="N1565" s="24">
        <v>10</v>
      </c>
      <c r="O1565" s="24">
        <v>720</v>
      </c>
      <c r="P1565" s="24">
        <v>15</v>
      </c>
      <c r="Q1565" s="24">
        <v>1800</v>
      </c>
      <c r="R1565" s="24">
        <v>1080</v>
      </c>
      <c r="S1565" s="24" t="s">
        <v>1629</v>
      </c>
      <c r="T1565" s="24">
        <v>23</v>
      </c>
      <c r="U1565" s="24" t="s">
        <v>28</v>
      </c>
      <c r="V1565" s="28" t="s">
        <v>1660</v>
      </c>
      <c r="W1565" s="24" t="s">
        <v>29</v>
      </c>
      <c r="X1565" s="24" t="s">
        <v>30</v>
      </c>
    </row>
    <row r="1566" spans="1:24" s="1" customFormat="1" x14ac:dyDescent="0.3">
      <c r="A1566" s="24" t="s">
        <v>794</v>
      </c>
      <c r="B1566" s="24" t="s">
        <v>42</v>
      </c>
      <c r="C1566" s="24" t="s">
        <v>43</v>
      </c>
      <c r="D1566" s="24" t="s">
        <v>34</v>
      </c>
      <c r="E1566" s="24" t="s">
        <v>27</v>
      </c>
      <c r="F1566" s="25">
        <v>45030</v>
      </c>
      <c r="G1566" s="24" t="s">
        <v>1632</v>
      </c>
      <c r="H1566" s="24" t="s">
        <v>1639</v>
      </c>
      <c r="I1566" s="24">
        <v>2023</v>
      </c>
      <c r="J1566" s="24" t="s">
        <v>1640</v>
      </c>
      <c r="K1566" s="24" t="s">
        <v>1628</v>
      </c>
      <c r="L1566" s="24">
        <v>46</v>
      </c>
      <c r="M1566" s="24">
        <v>5</v>
      </c>
      <c r="N1566" s="24">
        <v>3</v>
      </c>
      <c r="O1566" s="24">
        <v>138</v>
      </c>
      <c r="P1566" s="24">
        <v>2</v>
      </c>
      <c r="Q1566" s="24">
        <v>230</v>
      </c>
      <c r="R1566" s="24">
        <v>92</v>
      </c>
      <c r="S1566" s="24" t="s">
        <v>1629</v>
      </c>
      <c r="T1566" s="24">
        <v>485</v>
      </c>
      <c r="U1566" s="24" t="s">
        <v>28</v>
      </c>
      <c r="V1566" s="28" t="s">
        <v>1660</v>
      </c>
      <c r="W1566" s="24" t="s">
        <v>68</v>
      </c>
      <c r="X1566" s="24" t="s">
        <v>30</v>
      </c>
    </row>
    <row r="1567" spans="1:24" s="1" customFormat="1" x14ac:dyDescent="0.3">
      <c r="A1567" s="24" t="s">
        <v>1474</v>
      </c>
      <c r="B1567" s="24" t="s">
        <v>32</v>
      </c>
      <c r="C1567" s="24" t="s">
        <v>33</v>
      </c>
      <c r="D1567" s="24" t="s">
        <v>49</v>
      </c>
      <c r="E1567" s="24" t="s">
        <v>38</v>
      </c>
      <c r="F1567" s="25">
        <v>45031</v>
      </c>
      <c r="G1567" s="24" t="s">
        <v>1633</v>
      </c>
      <c r="H1567" s="24" t="s">
        <v>1639</v>
      </c>
      <c r="I1567" s="24">
        <v>2023</v>
      </c>
      <c r="J1567" s="24" t="s">
        <v>1640</v>
      </c>
      <c r="K1567" s="24" t="s">
        <v>1634</v>
      </c>
      <c r="L1567" s="24">
        <v>28</v>
      </c>
      <c r="M1567" s="24">
        <v>40</v>
      </c>
      <c r="N1567" s="24">
        <v>7</v>
      </c>
      <c r="O1567" s="24">
        <v>196</v>
      </c>
      <c r="P1567" s="24">
        <v>33</v>
      </c>
      <c r="Q1567" s="24">
        <v>1120</v>
      </c>
      <c r="R1567" s="24">
        <v>924</v>
      </c>
      <c r="S1567" s="24" t="s">
        <v>1629</v>
      </c>
      <c r="T1567" s="24">
        <v>803</v>
      </c>
      <c r="U1567" s="24" t="s">
        <v>28</v>
      </c>
      <c r="V1567" s="28" t="s">
        <v>1661</v>
      </c>
      <c r="W1567" s="24" t="s">
        <v>40</v>
      </c>
      <c r="X1567" s="24" t="s">
        <v>30</v>
      </c>
    </row>
    <row r="1568" spans="1:24" s="1" customFormat="1" x14ac:dyDescent="0.3">
      <c r="A1568" s="24" t="s">
        <v>1475</v>
      </c>
      <c r="B1568" s="24" t="s">
        <v>42</v>
      </c>
      <c r="C1568" s="24" t="s">
        <v>70</v>
      </c>
      <c r="D1568" s="24" t="s">
        <v>34</v>
      </c>
      <c r="E1568" s="24" t="s">
        <v>38</v>
      </c>
      <c r="F1568" s="25">
        <v>45032</v>
      </c>
      <c r="G1568" s="24" t="s">
        <v>1635</v>
      </c>
      <c r="H1568" s="24" t="s">
        <v>1639</v>
      </c>
      <c r="I1568" s="24">
        <v>2023</v>
      </c>
      <c r="J1568" s="24" t="s">
        <v>1640</v>
      </c>
      <c r="K1568" s="24" t="s">
        <v>1634</v>
      </c>
      <c r="L1568" s="24">
        <v>11</v>
      </c>
      <c r="M1568" s="24">
        <v>5</v>
      </c>
      <c r="N1568" s="24">
        <v>3</v>
      </c>
      <c r="O1568" s="24">
        <v>33</v>
      </c>
      <c r="P1568" s="24">
        <v>2</v>
      </c>
      <c r="Q1568" s="24">
        <v>55</v>
      </c>
      <c r="R1568" s="24">
        <v>22</v>
      </c>
      <c r="S1568" s="24" t="s">
        <v>1629</v>
      </c>
      <c r="T1568" s="24">
        <v>236</v>
      </c>
      <c r="U1568" s="24" t="s">
        <v>28</v>
      </c>
      <c r="V1568" s="28" t="s">
        <v>1661</v>
      </c>
      <c r="W1568" s="24" t="s">
        <v>46</v>
      </c>
      <c r="X1568" s="24" t="s">
        <v>30</v>
      </c>
    </row>
    <row r="1569" spans="1:24" s="1" customFormat="1" x14ac:dyDescent="0.3">
      <c r="A1569" s="24" t="s">
        <v>1476</v>
      </c>
      <c r="B1569" s="24" t="s">
        <v>42</v>
      </c>
      <c r="C1569" s="24" t="s">
        <v>70</v>
      </c>
      <c r="D1569" s="24" t="s">
        <v>66</v>
      </c>
      <c r="E1569" s="24" t="s">
        <v>45</v>
      </c>
      <c r="F1569" s="25">
        <v>45033</v>
      </c>
      <c r="G1569" s="24" t="s">
        <v>1636</v>
      </c>
      <c r="H1569" s="24" t="s">
        <v>1639</v>
      </c>
      <c r="I1569" s="24">
        <v>2023</v>
      </c>
      <c r="J1569" s="24" t="s">
        <v>1640</v>
      </c>
      <c r="K1569" s="24" t="s">
        <v>1628</v>
      </c>
      <c r="L1569" s="24">
        <v>67</v>
      </c>
      <c r="M1569" s="24">
        <v>25</v>
      </c>
      <c r="N1569" s="24">
        <v>10</v>
      </c>
      <c r="O1569" s="24">
        <v>670</v>
      </c>
      <c r="P1569" s="24">
        <v>15</v>
      </c>
      <c r="Q1569" s="24">
        <v>1675</v>
      </c>
      <c r="R1569" s="24">
        <v>1005</v>
      </c>
      <c r="S1569" s="24" t="s">
        <v>1629</v>
      </c>
      <c r="T1569" s="24">
        <v>160</v>
      </c>
      <c r="U1569" s="24" t="s">
        <v>39</v>
      </c>
      <c r="V1569" s="28" t="s">
        <v>1661</v>
      </c>
      <c r="W1569" s="24" t="s">
        <v>68</v>
      </c>
      <c r="X1569" s="24" t="s">
        <v>30</v>
      </c>
    </row>
    <row r="1570" spans="1:24" s="1" customFormat="1" x14ac:dyDescent="0.3">
      <c r="A1570" s="24" t="s">
        <v>1477</v>
      </c>
      <c r="B1570" s="24" t="s">
        <v>24</v>
      </c>
      <c r="C1570" s="24" t="s">
        <v>54</v>
      </c>
      <c r="D1570" s="24" t="s">
        <v>37</v>
      </c>
      <c r="E1570" s="24" t="s">
        <v>55</v>
      </c>
      <c r="F1570" s="25">
        <v>45034</v>
      </c>
      <c r="G1570" s="24" t="s">
        <v>1625</v>
      </c>
      <c r="H1570" s="24" t="s">
        <v>1639</v>
      </c>
      <c r="I1570" s="24">
        <v>2023</v>
      </c>
      <c r="J1570" s="24" t="s">
        <v>1640</v>
      </c>
      <c r="K1570" s="24" t="s">
        <v>1628</v>
      </c>
      <c r="L1570" s="24">
        <v>70</v>
      </c>
      <c r="M1570" s="24">
        <v>5</v>
      </c>
      <c r="N1570" s="24">
        <v>2</v>
      </c>
      <c r="O1570" s="24">
        <v>140</v>
      </c>
      <c r="P1570" s="24">
        <v>3</v>
      </c>
      <c r="Q1570" s="24">
        <v>350</v>
      </c>
      <c r="R1570" s="24">
        <v>210</v>
      </c>
      <c r="S1570" s="24" t="s">
        <v>1629</v>
      </c>
      <c r="T1570" s="24">
        <v>123</v>
      </c>
      <c r="U1570" s="24" t="s">
        <v>28</v>
      </c>
      <c r="V1570" s="28" t="s">
        <v>1660</v>
      </c>
      <c r="W1570" s="24" t="s">
        <v>40</v>
      </c>
      <c r="X1570" s="24" t="s">
        <v>30</v>
      </c>
    </row>
    <row r="1571" spans="1:24" s="1" customFormat="1" x14ac:dyDescent="0.3">
      <c r="A1571" s="24" t="s">
        <v>1478</v>
      </c>
      <c r="B1571" s="24" t="s">
        <v>32</v>
      </c>
      <c r="C1571" s="24" t="s">
        <v>70</v>
      </c>
      <c r="D1571" s="24" t="s">
        <v>34</v>
      </c>
      <c r="E1571" s="24" t="s">
        <v>55</v>
      </c>
      <c r="F1571" s="25">
        <v>45035</v>
      </c>
      <c r="G1571" s="24" t="s">
        <v>1630</v>
      </c>
      <c r="H1571" s="24" t="s">
        <v>1639</v>
      </c>
      <c r="I1571" s="24">
        <v>2023</v>
      </c>
      <c r="J1571" s="24" t="s">
        <v>1640</v>
      </c>
      <c r="K1571" s="24" t="s">
        <v>1628</v>
      </c>
      <c r="L1571" s="24">
        <v>42</v>
      </c>
      <c r="M1571" s="24">
        <v>5</v>
      </c>
      <c r="N1571" s="24">
        <v>3</v>
      </c>
      <c r="O1571" s="24">
        <v>126</v>
      </c>
      <c r="P1571" s="24">
        <v>2</v>
      </c>
      <c r="Q1571" s="24">
        <v>210</v>
      </c>
      <c r="R1571" s="24">
        <v>84</v>
      </c>
      <c r="S1571" s="24" t="s">
        <v>1629</v>
      </c>
      <c r="T1571" s="24">
        <v>536</v>
      </c>
      <c r="U1571" s="24" t="s">
        <v>39</v>
      </c>
      <c r="V1571" s="28" t="s">
        <v>1661</v>
      </c>
      <c r="W1571" s="24" t="s">
        <v>46</v>
      </c>
      <c r="X1571" s="24" t="s">
        <v>30</v>
      </c>
    </row>
    <row r="1572" spans="1:24" s="1" customFormat="1" x14ac:dyDescent="0.3">
      <c r="A1572" s="24" t="s">
        <v>1479</v>
      </c>
      <c r="B1572" s="24" t="s">
        <v>32</v>
      </c>
      <c r="C1572" s="24" t="s">
        <v>70</v>
      </c>
      <c r="D1572" s="24" t="s">
        <v>49</v>
      </c>
      <c r="E1572" s="24" t="s">
        <v>55</v>
      </c>
      <c r="F1572" s="25">
        <v>45036</v>
      </c>
      <c r="G1572" s="24" t="s">
        <v>1631</v>
      </c>
      <c r="H1572" s="24" t="s">
        <v>1639</v>
      </c>
      <c r="I1572" s="24">
        <v>2023</v>
      </c>
      <c r="J1572" s="24" t="s">
        <v>1640</v>
      </c>
      <c r="K1572" s="24" t="s">
        <v>1628</v>
      </c>
      <c r="L1572" s="24">
        <v>97</v>
      </c>
      <c r="M1572" s="24">
        <v>40</v>
      </c>
      <c r="N1572" s="24">
        <v>7</v>
      </c>
      <c r="O1572" s="24">
        <v>679</v>
      </c>
      <c r="P1572" s="24">
        <v>33</v>
      </c>
      <c r="Q1572" s="24">
        <v>3880</v>
      </c>
      <c r="R1572" s="24">
        <v>3201</v>
      </c>
      <c r="S1572" s="24" t="s">
        <v>1629</v>
      </c>
      <c r="T1572" s="24">
        <v>587</v>
      </c>
      <c r="U1572" s="24" t="s">
        <v>28</v>
      </c>
      <c r="V1572" s="28" t="s">
        <v>1661</v>
      </c>
      <c r="W1572" s="24" t="s">
        <v>29</v>
      </c>
      <c r="X1572" s="24" t="s">
        <v>47</v>
      </c>
    </row>
    <row r="1573" spans="1:24" s="1" customFormat="1" x14ac:dyDescent="0.3">
      <c r="A1573" s="24" t="s">
        <v>1480</v>
      </c>
      <c r="B1573" s="24" t="s">
        <v>42</v>
      </c>
      <c r="C1573" s="24" t="s">
        <v>43</v>
      </c>
      <c r="D1573" s="24" t="s">
        <v>66</v>
      </c>
      <c r="E1573" s="24" t="s">
        <v>50</v>
      </c>
      <c r="F1573" s="25">
        <v>45037</v>
      </c>
      <c r="G1573" s="24" t="s">
        <v>1632</v>
      </c>
      <c r="H1573" s="24" t="s">
        <v>1639</v>
      </c>
      <c r="I1573" s="24">
        <v>2023</v>
      </c>
      <c r="J1573" s="24" t="s">
        <v>1640</v>
      </c>
      <c r="K1573" s="24" t="s">
        <v>1628</v>
      </c>
      <c r="L1573" s="24">
        <v>71</v>
      </c>
      <c r="M1573" s="24">
        <v>25</v>
      </c>
      <c r="N1573" s="24">
        <v>10</v>
      </c>
      <c r="O1573" s="24">
        <v>710</v>
      </c>
      <c r="P1573" s="24">
        <v>15</v>
      </c>
      <c r="Q1573" s="24">
        <v>1775</v>
      </c>
      <c r="R1573" s="24">
        <v>1065</v>
      </c>
      <c r="S1573" s="24" t="s">
        <v>1629</v>
      </c>
      <c r="T1573" s="24">
        <v>462</v>
      </c>
      <c r="U1573" s="24" t="s">
        <v>39</v>
      </c>
      <c r="V1573" s="28" t="s">
        <v>1661</v>
      </c>
      <c r="W1573" s="24" t="s">
        <v>68</v>
      </c>
      <c r="X1573" s="24" t="s">
        <v>61</v>
      </c>
    </row>
    <row r="1574" spans="1:24" s="1" customFormat="1" x14ac:dyDescent="0.3">
      <c r="A1574" s="24" t="s">
        <v>1481</v>
      </c>
      <c r="B1574" s="24" t="s">
        <v>32</v>
      </c>
      <c r="C1574" s="24" t="s">
        <v>43</v>
      </c>
      <c r="D1574" s="24" t="s">
        <v>44</v>
      </c>
      <c r="E1574" s="24" t="s">
        <v>45</v>
      </c>
      <c r="F1574" s="25">
        <v>45038</v>
      </c>
      <c r="G1574" s="24" t="s">
        <v>1633</v>
      </c>
      <c r="H1574" s="24" t="s">
        <v>1639</v>
      </c>
      <c r="I1574" s="24">
        <v>2023</v>
      </c>
      <c r="J1574" s="24" t="s">
        <v>1640</v>
      </c>
      <c r="K1574" s="24" t="s">
        <v>1634</v>
      </c>
      <c r="L1574" s="24">
        <v>35</v>
      </c>
      <c r="M1574" s="24">
        <v>15</v>
      </c>
      <c r="N1574" s="24">
        <v>5</v>
      </c>
      <c r="O1574" s="24">
        <v>175</v>
      </c>
      <c r="P1574" s="24">
        <v>10</v>
      </c>
      <c r="Q1574" s="24">
        <v>525</v>
      </c>
      <c r="R1574" s="24">
        <v>350</v>
      </c>
      <c r="S1574" s="24" t="s">
        <v>1629</v>
      </c>
      <c r="T1574" s="24">
        <v>508</v>
      </c>
      <c r="U1574" s="24" t="s">
        <v>28</v>
      </c>
      <c r="V1574" s="28" t="s">
        <v>1661</v>
      </c>
      <c r="W1574" s="24" t="s">
        <v>46</v>
      </c>
      <c r="X1574" s="24" t="s">
        <v>47</v>
      </c>
    </row>
    <row r="1575" spans="1:24" s="1" customFormat="1" x14ac:dyDescent="0.3">
      <c r="A1575" s="24" t="s">
        <v>1482</v>
      </c>
      <c r="B1575" s="24" t="s">
        <v>32</v>
      </c>
      <c r="C1575" s="24" t="s">
        <v>72</v>
      </c>
      <c r="D1575" s="24" t="s">
        <v>44</v>
      </c>
      <c r="E1575" s="24" t="s">
        <v>50</v>
      </c>
      <c r="F1575" s="25">
        <v>45039</v>
      </c>
      <c r="G1575" s="24" t="s">
        <v>1635</v>
      </c>
      <c r="H1575" s="24" t="s">
        <v>1639</v>
      </c>
      <c r="I1575" s="24">
        <v>2023</v>
      </c>
      <c r="J1575" s="24" t="s">
        <v>1640</v>
      </c>
      <c r="K1575" s="24" t="s">
        <v>1634</v>
      </c>
      <c r="L1575" s="24">
        <v>17</v>
      </c>
      <c r="M1575" s="24">
        <v>15</v>
      </c>
      <c r="N1575" s="24">
        <v>5</v>
      </c>
      <c r="O1575" s="24">
        <v>85</v>
      </c>
      <c r="P1575" s="24">
        <v>10</v>
      </c>
      <c r="Q1575" s="24">
        <v>255</v>
      </c>
      <c r="R1575" s="24">
        <v>170</v>
      </c>
      <c r="S1575" s="24" t="s">
        <v>1629</v>
      </c>
      <c r="T1575" s="24">
        <v>888</v>
      </c>
      <c r="U1575" s="24" t="s">
        <v>28</v>
      </c>
      <c r="V1575" s="28" t="s">
        <v>1660</v>
      </c>
      <c r="W1575" s="24" t="s">
        <v>29</v>
      </c>
      <c r="X1575" s="24" t="s">
        <v>47</v>
      </c>
    </row>
    <row r="1576" spans="1:24" s="1" customFormat="1" x14ac:dyDescent="0.3">
      <c r="A1576" s="24" t="s">
        <v>379</v>
      </c>
      <c r="B1576" s="24" t="s">
        <v>24</v>
      </c>
      <c r="C1576" s="24" t="s">
        <v>70</v>
      </c>
      <c r="D1576" s="24" t="s">
        <v>37</v>
      </c>
      <c r="E1576" s="24" t="s">
        <v>59</v>
      </c>
      <c r="F1576" s="25">
        <v>45040</v>
      </c>
      <c r="G1576" s="24" t="s">
        <v>1636</v>
      </c>
      <c r="H1576" s="24" t="s">
        <v>1639</v>
      </c>
      <c r="I1576" s="24">
        <v>2023</v>
      </c>
      <c r="J1576" s="24" t="s">
        <v>1640</v>
      </c>
      <c r="K1576" s="24" t="s">
        <v>1628</v>
      </c>
      <c r="L1576" s="24">
        <v>67</v>
      </c>
      <c r="M1576" s="24">
        <v>5</v>
      </c>
      <c r="N1576" s="24">
        <v>2</v>
      </c>
      <c r="O1576" s="24">
        <v>134</v>
      </c>
      <c r="P1576" s="24">
        <v>3</v>
      </c>
      <c r="Q1576" s="24">
        <v>335</v>
      </c>
      <c r="R1576" s="24">
        <v>201</v>
      </c>
      <c r="S1576" s="24" t="s">
        <v>1629</v>
      </c>
      <c r="T1576" s="24">
        <v>477</v>
      </c>
      <c r="U1576" s="24" t="s">
        <v>39</v>
      </c>
      <c r="V1576" s="28" t="s">
        <v>1661</v>
      </c>
      <c r="W1576" s="24" t="s">
        <v>46</v>
      </c>
      <c r="X1576" s="24" t="s">
        <v>30</v>
      </c>
    </row>
    <row r="1577" spans="1:24" s="1" customFormat="1" x14ac:dyDescent="0.3">
      <c r="A1577" s="24" t="s">
        <v>1483</v>
      </c>
      <c r="B1577" s="24" t="s">
        <v>42</v>
      </c>
      <c r="C1577" s="24" t="s">
        <v>43</v>
      </c>
      <c r="D1577" s="24" t="s">
        <v>66</v>
      </c>
      <c r="E1577" s="24" t="s">
        <v>59</v>
      </c>
      <c r="F1577" s="25">
        <v>45041</v>
      </c>
      <c r="G1577" s="24" t="s">
        <v>1625</v>
      </c>
      <c r="H1577" s="24" t="s">
        <v>1639</v>
      </c>
      <c r="I1577" s="24">
        <v>2023</v>
      </c>
      <c r="J1577" s="24" t="s">
        <v>1640</v>
      </c>
      <c r="K1577" s="24" t="s">
        <v>1628</v>
      </c>
      <c r="L1577" s="24">
        <v>73</v>
      </c>
      <c r="M1577" s="24">
        <v>25</v>
      </c>
      <c r="N1577" s="24">
        <v>10</v>
      </c>
      <c r="O1577" s="24">
        <v>730</v>
      </c>
      <c r="P1577" s="24">
        <v>15</v>
      </c>
      <c r="Q1577" s="24">
        <v>1825</v>
      </c>
      <c r="R1577" s="24">
        <v>1095</v>
      </c>
      <c r="S1577" s="24" t="s">
        <v>1629</v>
      </c>
      <c r="T1577" s="24">
        <v>169</v>
      </c>
      <c r="U1577" s="24" t="s">
        <v>28</v>
      </c>
      <c r="V1577" s="28" t="s">
        <v>1661</v>
      </c>
      <c r="W1577" s="24" t="s">
        <v>40</v>
      </c>
      <c r="X1577" s="24" t="s">
        <v>61</v>
      </c>
    </row>
    <row r="1578" spans="1:24" s="1" customFormat="1" x14ac:dyDescent="0.3">
      <c r="A1578" s="24" t="s">
        <v>1484</v>
      </c>
      <c r="B1578" s="24" t="s">
        <v>32</v>
      </c>
      <c r="C1578" s="24" t="s">
        <v>76</v>
      </c>
      <c r="D1578" s="24" t="s">
        <v>66</v>
      </c>
      <c r="E1578" s="24" t="s">
        <v>59</v>
      </c>
      <c r="F1578" s="25">
        <v>45042</v>
      </c>
      <c r="G1578" s="24" t="s">
        <v>1630</v>
      </c>
      <c r="H1578" s="24" t="s">
        <v>1639</v>
      </c>
      <c r="I1578" s="24">
        <v>2023</v>
      </c>
      <c r="J1578" s="24" t="s">
        <v>1640</v>
      </c>
      <c r="K1578" s="24" t="s">
        <v>1628</v>
      </c>
      <c r="L1578" s="24">
        <v>24</v>
      </c>
      <c r="M1578" s="24">
        <v>25</v>
      </c>
      <c r="N1578" s="24">
        <v>10</v>
      </c>
      <c r="O1578" s="24">
        <v>240</v>
      </c>
      <c r="P1578" s="24">
        <v>15</v>
      </c>
      <c r="Q1578" s="24">
        <v>600</v>
      </c>
      <c r="R1578" s="24">
        <v>360</v>
      </c>
      <c r="S1578" s="24" t="s">
        <v>1629</v>
      </c>
      <c r="T1578" s="24">
        <v>730</v>
      </c>
      <c r="U1578" s="24" t="s">
        <v>28</v>
      </c>
      <c r="V1578" s="28" t="s">
        <v>1661</v>
      </c>
      <c r="W1578" s="24" t="s">
        <v>29</v>
      </c>
      <c r="X1578" s="24" t="s">
        <v>30</v>
      </c>
    </row>
    <row r="1579" spans="1:24" s="1" customFormat="1" x14ac:dyDescent="0.3">
      <c r="A1579" s="24" t="s">
        <v>1485</v>
      </c>
      <c r="B1579" s="24" t="s">
        <v>24</v>
      </c>
      <c r="C1579" s="24" t="s">
        <v>76</v>
      </c>
      <c r="D1579" s="24" t="s">
        <v>58</v>
      </c>
      <c r="E1579" s="24" t="s">
        <v>38</v>
      </c>
      <c r="F1579" s="25">
        <v>45043</v>
      </c>
      <c r="G1579" s="24" t="s">
        <v>1631</v>
      </c>
      <c r="H1579" s="24" t="s">
        <v>1639</v>
      </c>
      <c r="I1579" s="24">
        <v>2023</v>
      </c>
      <c r="J1579" s="24" t="s">
        <v>1640</v>
      </c>
      <c r="K1579" s="24" t="s">
        <v>1628</v>
      </c>
      <c r="L1579" s="24">
        <v>38</v>
      </c>
      <c r="M1579" s="24">
        <v>10</v>
      </c>
      <c r="N1579" s="24">
        <v>4</v>
      </c>
      <c r="O1579" s="24">
        <v>152</v>
      </c>
      <c r="P1579" s="24">
        <v>6</v>
      </c>
      <c r="Q1579" s="24">
        <v>380</v>
      </c>
      <c r="R1579" s="24">
        <v>228</v>
      </c>
      <c r="S1579" s="24" t="s">
        <v>1629</v>
      </c>
      <c r="T1579" s="24">
        <v>379</v>
      </c>
      <c r="U1579" s="24" t="s">
        <v>28</v>
      </c>
      <c r="V1579" s="28" t="s">
        <v>1661</v>
      </c>
      <c r="W1579" s="24" t="s">
        <v>46</v>
      </c>
      <c r="X1579" s="24" t="s">
        <v>61</v>
      </c>
    </row>
    <row r="1580" spans="1:24" s="1" customFormat="1" x14ac:dyDescent="0.3">
      <c r="A1580" s="24" t="s">
        <v>1486</v>
      </c>
      <c r="B1580" s="24" t="s">
        <v>24</v>
      </c>
      <c r="C1580" s="24" t="s">
        <v>76</v>
      </c>
      <c r="D1580" s="24" t="s">
        <v>58</v>
      </c>
      <c r="E1580" s="24" t="s">
        <v>38</v>
      </c>
      <c r="F1580" s="25">
        <v>45044</v>
      </c>
      <c r="G1580" s="24" t="s">
        <v>1632</v>
      </c>
      <c r="H1580" s="24" t="s">
        <v>1639</v>
      </c>
      <c r="I1580" s="24">
        <v>2023</v>
      </c>
      <c r="J1580" s="24" t="s">
        <v>1640</v>
      </c>
      <c r="K1580" s="24" t="s">
        <v>1628</v>
      </c>
      <c r="L1580" s="24">
        <v>97</v>
      </c>
      <c r="M1580" s="24">
        <v>10</v>
      </c>
      <c r="N1580" s="24">
        <v>4</v>
      </c>
      <c r="O1580" s="24">
        <v>388</v>
      </c>
      <c r="P1580" s="24">
        <v>6</v>
      </c>
      <c r="Q1580" s="24">
        <v>970</v>
      </c>
      <c r="R1580" s="24">
        <v>582</v>
      </c>
      <c r="S1580" s="24" t="s">
        <v>1629</v>
      </c>
      <c r="T1580" s="24">
        <v>54</v>
      </c>
      <c r="U1580" s="24" t="s">
        <v>28</v>
      </c>
      <c r="V1580" s="28" t="s">
        <v>1660</v>
      </c>
      <c r="W1580" s="24" t="s">
        <v>40</v>
      </c>
      <c r="X1580" s="24" t="s">
        <v>30</v>
      </c>
    </row>
    <row r="1581" spans="1:24" s="1" customFormat="1" x14ac:dyDescent="0.3">
      <c r="A1581" s="24" t="s">
        <v>1487</v>
      </c>
      <c r="B1581" s="24" t="s">
        <v>42</v>
      </c>
      <c r="C1581" s="24" t="s">
        <v>76</v>
      </c>
      <c r="D1581" s="24" t="s">
        <v>66</v>
      </c>
      <c r="E1581" s="24" t="s">
        <v>27</v>
      </c>
      <c r="F1581" s="25">
        <v>45045</v>
      </c>
      <c r="G1581" s="24" t="s">
        <v>1633</v>
      </c>
      <c r="H1581" s="24" t="s">
        <v>1639</v>
      </c>
      <c r="I1581" s="24">
        <v>2023</v>
      </c>
      <c r="J1581" s="24" t="s">
        <v>1640</v>
      </c>
      <c r="K1581" s="24" t="s">
        <v>1634</v>
      </c>
      <c r="L1581" s="24">
        <v>51</v>
      </c>
      <c r="M1581" s="24">
        <v>25</v>
      </c>
      <c r="N1581" s="24">
        <v>10</v>
      </c>
      <c r="O1581" s="24">
        <v>510</v>
      </c>
      <c r="P1581" s="24">
        <v>15</v>
      </c>
      <c r="Q1581" s="24">
        <v>1275</v>
      </c>
      <c r="R1581" s="24">
        <v>765</v>
      </c>
      <c r="S1581" s="24" t="s">
        <v>1629</v>
      </c>
      <c r="T1581" s="24">
        <v>845</v>
      </c>
      <c r="U1581" s="24" t="s">
        <v>28</v>
      </c>
      <c r="V1581" s="28" t="s">
        <v>1660</v>
      </c>
      <c r="W1581" s="24" t="s">
        <v>68</v>
      </c>
      <c r="X1581" s="24" t="s">
        <v>30</v>
      </c>
    </row>
    <row r="1582" spans="1:24" s="1" customFormat="1" x14ac:dyDescent="0.3">
      <c r="A1582" s="24" t="s">
        <v>1488</v>
      </c>
      <c r="B1582" s="24" t="s">
        <v>42</v>
      </c>
      <c r="C1582" s="24" t="s">
        <v>43</v>
      </c>
      <c r="D1582" s="24" t="s">
        <v>58</v>
      </c>
      <c r="E1582" s="24" t="s">
        <v>27</v>
      </c>
      <c r="F1582" s="25">
        <v>45046</v>
      </c>
      <c r="G1582" s="24" t="s">
        <v>1635</v>
      </c>
      <c r="H1582" s="24" t="s">
        <v>1639</v>
      </c>
      <c r="I1582" s="24">
        <v>2023</v>
      </c>
      <c r="J1582" s="24" t="s">
        <v>1640</v>
      </c>
      <c r="K1582" s="24" t="s">
        <v>1634</v>
      </c>
      <c r="L1582" s="24">
        <v>74</v>
      </c>
      <c r="M1582" s="24">
        <v>10</v>
      </c>
      <c r="N1582" s="24">
        <v>4</v>
      </c>
      <c r="O1582" s="24">
        <v>296</v>
      </c>
      <c r="P1582" s="24">
        <v>6</v>
      </c>
      <c r="Q1582" s="24">
        <v>740</v>
      </c>
      <c r="R1582" s="24">
        <v>444</v>
      </c>
      <c r="S1582" s="24" t="s">
        <v>1629</v>
      </c>
      <c r="T1582" s="24">
        <v>637</v>
      </c>
      <c r="U1582" s="24" t="s">
        <v>28</v>
      </c>
      <c r="V1582" s="28" t="s">
        <v>1660</v>
      </c>
      <c r="W1582" s="24" t="s">
        <v>40</v>
      </c>
      <c r="X1582" s="24" t="s">
        <v>47</v>
      </c>
    </row>
    <row r="1583" spans="1:24" s="1" customFormat="1" x14ac:dyDescent="0.3">
      <c r="A1583" s="24" t="s">
        <v>1489</v>
      </c>
      <c r="B1583" s="24" t="s">
        <v>24</v>
      </c>
      <c r="C1583" s="24" t="s">
        <v>43</v>
      </c>
      <c r="D1583" s="24" t="s">
        <v>58</v>
      </c>
      <c r="E1583" s="24" t="s">
        <v>27</v>
      </c>
      <c r="F1583" s="25">
        <v>45047</v>
      </c>
      <c r="G1583" s="24" t="s">
        <v>1636</v>
      </c>
      <c r="H1583" s="24" t="s">
        <v>1641</v>
      </c>
      <c r="I1583" s="24">
        <v>2023</v>
      </c>
      <c r="J1583" s="24" t="s">
        <v>1640</v>
      </c>
      <c r="K1583" s="24" t="s">
        <v>1628</v>
      </c>
      <c r="L1583" s="24">
        <v>82</v>
      </c>
      <c r="M1583" s="24">
        <v>10</v>
      </c>
      <c r="N1583" s="24">
        <v>4</v>
      </c>
      <c r="O1583" s="24">
        <v>328</v>
      </c>
      <c r="P1583" s="24">
        <v>6</v>
      </c>
      <c r="Q1583" s="24">
        <v>820</v>
      </c>
      <c r="R1583" s="24">
        <v>492</v>
      </c>
      <c r="S1583" s="24" t="s">
        <v>1629</v>
      </c>
      <c r="T1583" s="24">
        <v>532</v>
      </c>
      <c r="U1583" s="24" t="s">
        <v>39</v>
      </c>
      <c r="V1583" s="28" t="s">
        <v>1660</v>
      </c>
      <c r="W1583" s="24" t="s">
        <v>40</v>
      </c>
      <c r="X1583" s="24" t="s">
        <v>30</v>
      </c>
    </row>
    <row r="1584" spans="1:24" s="1" customFormat="1" x14ac:dyDescent="0.3">
      <c r="A1584" s="24" t="s">
        <v>1490</v>
      </c>
      <c r="B1584" s="24" t="s">
        <v>24</v>
      </c>
      <c r="C1584" s="24" t="s">
        <v>25</v>
      </c>
      <c r="D1584" s="24" t="s">
        <v>44</v>
      </c>
      <c r="E1584" s="24" t="s">
        <v>38</v>
      </c>
      <c r="F1584" s="25">
        <v>45048</v>
      </c>
      <c r="G1584" s="24" t="s">
        <v>1625</v>
      </c>
      <c r="H1584" s="24" t="s">
        <v>1641</v>
      </c>
      <c r="I1584" s="24">
        <v>2023</v>
      </c>
      <c r="J1584" s="24" t="s">
        <v>1640</v>
      </c>
      <c r="K1584" s="24" t="s">
        <v>1628</v>
      </c>
      <c r="L1584" s="24">
        <v>39</v>
      </c>
      <c r="M1584" s="24">
        <v>15</v>
      </c>
      <c r="N1584" s="24">
        <v>5</v>
      </c>
      <c r="O1584" s="24">
        <v>195</v>
      </c>
      <c r="P1584" s="24">
        <v>10</v>
      </c>
      <c r="Q1584" s="24">
        <v>585</v>
      </c>
      <c r="R1584" s="24">
        <v>390</v>
      </c>
      <c r="S1584" s="24" t="s">
        <v>1629</v>
      </c>
      <c r="T1584" s="24">
        <v>129</v>
      </c>
      <c r="U1584" s="24" t="s">
        <v>28</v>
      </c>
      <c r="V1584" s="28" t="s">
        <v>1660</v>
      </c>
      <c r="W1584" s="24" t="s">
        <v>40</v>
      </c>
      <c r="X1584" s="24" t="s">
        <v>61</v>
      </c>
    </row>
    <row r="1585" spans="1:24" s="1" customFormat="1" x14ac:dyDescent="0.3">
      <c r="A1585" s="24" t="s">
        <v>1491</v>
      </c>
      <c r="B1585" s="24" t="s">
        <v>32</v>
      </c>
      <c r="C1585" s="24" t="s">
        <v>43</v>
      </c>
      <c r="D1585" s="24" t="s">
        <v>58</v>
      </c>
      <c r="E1585" s="24" t="s">
        <v>50</v>
      </c>
      <c r="F1585" s="25">
        <v>45049</v>
      </c>
      <c r="G1585" s="24" t="s">
        <v>1630</v>
      </c>
      <c r="H1585" s="24" t="s">
        <v>1641</v>
      </c>
      <c r="I1585" s="24">
        <v>2023</v>
      </c>
      <c r="J1585" s="24" t="s">
        <v>1640</v>
      </c>
      <c r="K1585" s="24" t="s">
        <v>1628</v>
      </c>
      <c r="L1585" s="24">
        <v>60</v>
      </c>
      <c r="M1585" s="24">
        <v>10</v>
      </c>
      <c r="N1585" s="24">
        <v>4</v>
      </c>
      <c r="O1585" s="24">
        <v>240</v>
      </c>
      <c r="P1585" s="24">
        <v>6</v>
      </c>
      <c r="Q1585" s="24">
        <v>600</v>
      </c>
      <c r="R1585" s="24">
        <v>360</v>
      </c>
      <c r="S1585" s="24" t="s">
        <v>1629</v>
      </c>
      <c r="T1585" s="24">
        <v>475</v>
      </c>
      <c r="U1585" s="24" t="s">
        <v>39</v>
      </c>
      <c r="V1585" s="28" t="s">
        <v>1660</v>
      </c>
      <c r="W1585" s="24" t="s">
        <v>29</v>
      </c>
      <c r="X1585" s="24" t="s">
        <v>61</v>
      </c>
    </row>
    <row r="1586" spans="1:24" s="1" customFormat="1" x14ac:dyDescent="0.3">
      <c r="A1586" s="24" t="s">
        <v>1492</v>
      </c>
      <c r="B1586" s="24" t="s">
        <v>42</v>
      </c>
      <c r="C1586" s="24" t="s">
        <v>36</v>
      </c>
      <c r="D1586" s="24" t="s">
        <v>37</v>
      </c>
      <c r="E1586" s="24" t="s">
        <v>50</v>
      </c>
      <c r="F1586" s="25">
        <v>45050</v>
      </c>
      <c r="G1586" s="24" t="s">
        <v>1631</v>
      </c>
      <c r="H1586" s="24" t="s">
        <v>1641</v>
      </c>
      <c r="I1586" s="24">
        <v>2023</v>
      </c>
      <c r="J1586" s="24" t="s">
        <v>1640</v>
      </c>
      <c r="K1586" s="24" t="s">
        <v>1628</v>
      </c>
      <c r="L1586" s="24">
        <v>18</v>
      </c>
      <c r="M1586" s="24">
        <v>5</v>
      </c>
      <c r="N1586" s="24">
        <v>2</v>
      </c>
      <c r="O1586" s="24">
        <v>36</v>
      </c>
      <c r="P1586" s="24">
        <v>3</v>
      </c>
      <c r="Q1586" s="24">
        <v>90</v>
      </c>
      <c r="R1586" s="24">
        <v>54</v>
      </c>
      <c r="S1586" s="24" t="s">
        <v>1629</v>
      </c>
      <c r="T1586" s="24">
        <v>949</v>
      </c>
      <c r="U1586" s="24" t="s">
        <v>39</v>
      </c>
      <c r="V1586" s="28" t="s">
        <v>1660</v>
      </c>
      <c r="W1586" s="24" t="s">
        <v>46</v>
      </c>
      <c r="X1586" s="24" t="s">
        <v>30</v>
      </c>
    </row>
    <row r="1587" spans="1:24" s="1" customFormat="1" x14ac:dyDescent="0.3">
      <c r="A1587" s="24" t="s">
        <v>783</v>
      </c>
      <c r="B1587" s="24" t="s">
        <v>32</v>
      </c>
      <c r="C1587" s="24" t="s">
        <v>72</v>
      </c>
      <c r="D1587" s="24" t="s">
        <v>26</v>
      </c>
      <c r="E1587" s="24" t="s">
        <v>50</v>
      </c>
      <c r="F1587" s="25">
        <v>45051</v>
      </c>
      <c r="G1587" s="24" t="s">
        <v>1632</v>
      </c>
      <c r="H1587" s="24" t="s">
        <v>1641</v>
      </c>
      <c r="I1587" s="24">
        <v>2023</v>
      </c>
      <c r="J1587" s="24" t="s">
        <v>1640</v>
      </c>
      <c r="K1587" s="24" t="s">
        <v>1628</v>
      </c>
      <c r="L1587" s="24">
        <v>62</v>
      </c>
      <c r="M1587" s="24">
        <v>5</v>
      </c>
      <c r="N1587" s="24">
        <v>2</v>
      </c>
      <c r="O1587" s="24">
        <v>124</v>
      </c>
      <c r="P1587" s="24">
        <v>3</v>
      </c>
      <c r="Q1587" s="24">
        <v>310</v>
      </c>
      <c r="R1587" s="24">
        <v>186</v>
      </c>
      <c r="S1587" s="24" t="s">
        <v>1629</v>
      </c>
      <c r="T1587" s="24">
        <v>242</v>
      </c>
      <c r="U1587" s="24" t="s">
        <v>39</v>
      </c>
      <c r="V1587" s="28" t="s">
        <v>1660</v>
      </c>
      <c r="W1587" s="24" t="s">
        <v>68</v>
      </c>
      <c r="X1587" s="24" t="s">
        <v>61</v>
      </c>
    </row>
    <row r="1588" spans="1:24" s="1" customFormat="1" x14ac:dyDescent="0.3">
      <c r="A1588" s="24" t="s">
        <v>1493</v>
      </c>
      <c r="B1588" s="24" t="s">
        <v>63</v>
      </c>
      <c r="C1588" s="24" t="s">
        <v>52</v>
      </c>
      <c r="D1588" s="24" t="s">
        <v>26</v>
      </c>
      <c r="E1588" s="24" t="s">
        <v>45</v>
      </c>
      <c r="F1588" s="25">
        <v>45052</v>
      </c>
      <c r="G1588" s="24" t="s">
        <v>1633</v>
      </c>
      <c r="H1588" s="24" t="s">
        <v>1641</v>
      </c>
      <c r="I1588" s="24">
        <v>2023</v>
      </c>
      <c r="J1588" s="24" t="s">
        <v>1640</v>
      </c>
      <c r="K1588" s="24" t="s">
        <v>1634</v>
      </c>
      <c r="L1588" s="24">
        <v>52</v>
      </c>
      <c r="M1588" s="24">
        <v>5</v>
      </c>
      <c r="N1588" s="24">
        <v>2</v>
      </c>
      <c r="O1588" s="24">
        <v>104</v>
      </c>
      <c r="P1588" s="24">
        <v>3</v>
      </c>
      <c r="Q1588" s="24">
        <v>260</v>
      </c>
      <c r="R1588" s="24">
        <v>156</v>
      </c>
      <c r="S1588" s="24" t="s">
        <v>1629</v>
      </c>
      <c r="T1588" s="24">
        <v>138</v>
      </c>
      <c r="U1588" s="24" t="s">
        <v>39</v>
      </c>
      <c r="V1588" s="28" t="s">
        <v>1661</v>
      </c>
      <c r="W1588" s="24" t="s">
        <v>29</v>
      </c>
      <c r="X1588" s="24" t="s">
        <v>30</v>
      </c>
    </row>
    <row r="1589" spans="1:24" s="1" customFormat="1" x14ac:dyDescent="0.3">
      <c r="A1589" s="24" t="s">
        <v>1494</v>
      </c>
      <c r="B1589" s="24" t="s">
        <v>63</v>
      </c>
      <c r="C1589" s="24" t="s">
        <v>54</v>
      </c>
      <c r="D1589" s="24" t="s">
        <v>44</v>
      </c>
      <c r="E1589" s="24" t="s">
        <v>27</v>
      </c>
      <c r="F1589" s="25">
        <v>45053</v>
      </c>
      <c r="G1589" s="24" t="s">
        <v>1635</v>
      </c>
      <c r="H1589" s="24" t="s">
        <v>1641</v>
      </c>
      <c r="I1589" s="24">
        <v>2023</v>
      </c>
      <c r="J1589" s="24" t="s">
        <v>1640</v>
      </c>
      <c r="K1589" s="24" t="s">
        <v>1634</v>
      </c>
      <c r="L1589" s="24">
        <v>42</v>
      </c>
      <c r="M1589" s="24">
        <v>15</v>
      </c>
      <c r="N1589" s="24">
        <v>5</v>
      </c>
      <c r="O1589" s="24">
        <v>210</v>
      </c>
      <c r="P1589" s="24">
        <v>10</v>
      </c>
      <c r="Q1589" s="24">
        <v>630</v>
      </c>
      <c r="R1589" s="24">
        <v>420</v>
      </c>
      <c r="S1589" s="24" t="s">
        <v>1629</v>
      </c>
      <c r="T1589" s="24">
        <v>995</v>
      </c>
      <c r="U1589" s="24" t="s">
        <v>28</v>
      </c>
      <c r="V1589" s="28" t="s">
        <v>1661</v>
      </c>
      <c r="W1589" s="24" t="s">
        <v>40</v>
      </c>
      <c r="X1589" s="24" t="s">
        <v>30</v>
      </c>
    </row>
    <row r="1590" spans="1:24" s="1" customFormat="1" x14ac:dyDescent="0.3">
      <c r="A1590" s="24" t="s">
        <v>1495</v>
      </c>
      <c r="B1590" s="24" t="s">
        <v>63</v>
      </c>
      <c r="C1590" s="24" t="s">
        <v>72</v>
      </c>
      <c r="D1590" s="24" t="s">
        <v>26</v>
      </c>
      <c r="E1590" s="24" t="s">
        <v>38</v>
      </c>
      <c r="F1590" s="25">
        <v>45054</v>
      </c>
      <c r="G1590" s="24" t="s">
        <v>1636</v>
      </c>
      <c r="H1590" s="24" t="s">
        <v>1641</v>
      </c>
      <c r="I1590" s="24">
        <v>2023</v>
      </c>
      <c r="J1590" s="24" t="s">
        <v>1640</v>
      </c>
      <c r="K1590" s="24" t="s">
        <v>1628</v>
      </c>
      <c r="L1590" s="24">
        <v>13</v>
      </c>
      <c r="M1590" s="24">
        <v>5</v>
      </c>
      <c r="N1590" s="24">
        <v>2</v>
      </c>
      <c r="O1590" s="24">
        <v>26</v>
      </c>
      <c r="P1590" s="24">
        <v>3</v>
      </c>
      <c r="Q1590" s="24">
        <v>65</v>
      </c>
      <c r="R1590" s="24">
        <v>39</v>
      </c>
      <c r="S1590" s="24" t="s">
        <v>1629</v>
      </c>
      <c r="T1590" s="24">
        <v>604</v>
      </c>
      <c r="U1590" s="24" t="s">
        <v>39</v>
      </c>
      <c r="V1590" s="28" t="s">
        <v>1660</v>
      </c>
      <c r="W1590" s="24" t="s">
        <v>68</v>
      </c>
      <c r="X1590" s="24" t="s">
        <v>61</v>
      </c>
    </row>
    <row r="1591" spans="1:24" s="1" customFormat="1" x14ac:dyDescent="0.3">
      <c r="A1591" s="24" t="s">
        <v>1496</v>
      </c>
      <c r="B1591" s="24" t="s">
        <v>24</v>
      </c>
      <c r="C1591" s="24" t="s">
        <v>76</v>
      </c>
      <c r="D1591" s="24" t="s">
        <v>66</v>
      </c>
      <c r="E1591" s="24" t="s">
        <v>38</v>
      </c>
      <c r="F1591" s="25">
        <v>45055</v>
      </c>
      <c r="G1591" s="24" t="s">
        <v>1625</v>
      </c>
      <c r="H1591" s="24" t="s">
        <v>1641</v>
      </c>
      <c r="I1591" s="24">
        <v>2023</v>
      </c>
      <c r="J1591" s="24" t="s">
        <v>1640</v>
      </c>
      <c r="K1591" s="24" t="s">
        <v>1628</v>
      </c>
      <c r="L1591" s="24">
        <v>50</v>
      </c>
      <c r="M1591" s="24">
        <v>25</v>
      </c>
      <c r="N1591" s="24">
        <v>10</v>
      </c>
      <c r="O1591" s="24">
        <v>500</v>
      </c>
      <c r="P1591" s="24">
        <v>15</v>
      </c>
      <c r="Q1591" s="24">
        <v>1250</v>
      </c>
      <c r="R1591" s="24">
        <v>750</v>
      </c>
      <c r="S1591" s="24" t="s">
        <v>1629</v>
      </c>
      <c r="T1591" s="24">
        <v>383</v>
      </c>
      <c r="U1591" s="24" t="s">
        <v>39</v>
      </c>
      <c r="V1591" s="28" t="s">
        <v>1660</v>
      </c>
      <c r="W1591" s="24" t="s">
        <v>40</v>
      </c>
      <c r="X1591" s="24" t="s">
        <v>47</v>
      </c>
    </row>
    <row r="1592" spans="1:24" s="1" customFormat="1" x14ac:dyDescent="0.3">
      <c r="A1592" s="24" t="s">
        <v>1497</v>
      </c>
      <c r="B1592" s="24" t="s">
        <v>63</v>
      </c>
      <c r="C1592" s="24" t="s">
        <v>52</v>
      </c>
      <c r="D1592" s="24" t="s">
        <v>37</v>
      </c>
      <c r="E1592" s="24" t="s">
        <v>45</v>
      </c>
      <c r="F1592" s="25">
        <v>45056</v>
      </c>
      <c r="G1592" s="24" t="s">
        <v>1630</v>
      </c>
      <c r="H1592" s="24" t="s">
        <v>1641</v>
      </c>
      <c r="I1592" s="24">
        <v>2023</v>
      </c>
      <c r="J1592" s="24" t="s">
        <v>1640</v>
      </c>
      <c r="K1592" s="24" t="s">
        <v>1628</v>
      </c>
      <c r="L1592" s="24">
        <v>66</v>
      </c>
      <c r="M1592" s="24">
        <v>5</v>
      </c>
      <c r="N1592" s="24">
        <v>2</v>
      </c>
      <c r="O1592" s="24">
        <v>132</v>
      </c>
      <c r="P1592" s="24">
        <v>3</v>
      </c>
      <c r="Q1592" s="24">
        <v>330</v>
      </c>
      <c r="R1592" s="24">
        <v>198</v>
      </c>
      <c r="S1592" s="24" t="s">
        <v>1629</v>
      </c>
      <c r="T1592" s="24">
        <v>114</v>
      </c>
      <c r="U1592" s="24" t="s">
        <v>39</v>
      </c>
      <c r="V1592" s="28" t="s">
        <v>1661</v>
      </c>
      <c r="W1592" s="24" t="s">
        <v>68</v>
      </c>
      <c r="X1592" s="24" t="s">
        <v>30</v>
      </c>
    </row>
    <row r="1593" spans="1:24" s="1" customFormat="1" x14ac:dyDescent="0.3">
      <c r="A1593" s="24" t="s">
        <v>1498</v>
      </c>
      <c r="B1593" s="24" t="s">
        <v>63</v>
      </c>
      <c r="C1593" s="24" t="s">
        <v>76</v>
      </c>
      <c r="D1593" s="24" t="s">
        <v>37</v>
      </c>
      <c r="E1593" s="24" t="s">
        <v>59</v>
      </c>
      <c r="F1593" s="25">
        <v>45057</v>
      </c>
      <c r="G1593" s="24" t="s">
        <v>1631</v>
      </c>
      <c r="H1593" s="24" t="s">
        <v>1641</v>
      </c>
      <c r="I1593" s="24">
        <v>2023</v>
      </c>
      <c r="J1593" s="24" t="s">
        <v>1640</v>
      </c>
      <c r="K1593" s="24" t="s">
        <v>1628</v>
      </c>
      <c r="L1593" s="24">
        <v>59</v>
      </c>
      <c r="M1593" s="24">
        <v>5</v>
      </c>
      <c r="N1593" s="24">
        <v>2</v>
      </c>
      <c r="O1593" s="24">
        <v>118</v>
      </c>
      <c r="P1593" s="24">
        <v>3</v>
      </c>
      <c r="Q1593" s="24">
        <v>295</v>
      </c>
      <c r="R1593" s="24">
        <v>177</v>
      </c>
      <c r="S1593" s="24" t="s">
        <v>1629</v>
      </c>
      <c r="T1593" s="24">
        <v>561</v>
      </c>
      <c r="U1593" s="24" t="s">
        <v>39</v>
      </c>
      <c r="V1593" s="28" t="s">
        <v>1660</v>
      </c>
      <c r="W1593" s="24" t="s">
        <v>68</v>
      </c>
      <c r="X1593" s="24" t="s">
        <v>47</v>
      </c>
    </row>
    <row r="1594" spans="1:24" s="1" customFormat="1" x14ac:dyDescent="0.3">
      <c r="A1594" s="24" t="s">
        <v>1499</v>
      </c>
      <c r="B1594" s="24" t="s">
        <v>32</v>
      </c>
      <c r="C1594" s="24" t="s">
        <v>43</v>
      </c>
      <c r="D1594" s="24" t="s">
        <v>26</v>
      </c>
      <c r="E1594" s="24" t="s">
        <v>55</v>
      </c>
      <c r="F1594" s="25">
        <v>45058</v>
      </c>
      <c r="G1594" s="24" t="s">
        <v>1632</v>
      </c>
      <c r="H1594" s="24" t="s">
        <v>1641</v>
      </c>
      <c r="I1594" s="24">
        <v>2023</v>
      </c>
      <c r="J1594" s="24" t="s">
        <v>1640</v>
      </c>
      <c r="K1594" s="24" t="s">
        <v>1628</v>
      </c>
      <c r="L1594" s="24">
        <v>98</v>
      </c>
      <c r="M1594" s="24">
        <v>5</v>
      </c>
      <c r="N1594" s="24">
        <v>2</v>
      </c>
      <c r="O1594" s="24">
        <v>196</v>
      </c>
      <c r="P1594" s="24">
        <v>3</v>
      </c>
      <c r="Q1594" s="24">
        <v>490</v>
      </c>
      <c r="R1594" s="24">
        <v>294</v>
      </c>
      <c r="S1594" s="24" t="s">
        <v>1629</v>
      </c>
      <c r="T1594" s="24">
        <v>86</v>
      </c>
      <c r="U1594" s="24" t="s">
        <v>39</v>
      </c>
      <c r="V1594" s="28" t="s">
        <v>1661</v>
      </c>
      <c r="W1594" s="24" t="s">
        <v>40</v>
      </c>
      <c r="X1594" s="24" t="s">
        <v>30</v>
      </c>
    </row>
    <row r="1595" spans="1:24" s="1" customFormat="1" x14ac:dyDescent="0.3">
      <c r="A1595" s="24" t="s">
        <v>1500</v>
      </c>
      <c r="B1595" s="24" t="s">
        <v>63</v>
      </c>
      <c r="C1595" s="24" t="s">
        <v>76</v>
      </c>
      <c r="D1595" s="24" t="s">
        <v>26</v>
      </c>
      <c r="E1595" s="24" t="s">
        <v>38</v>
      </c>
      <c r="F1595" s="25">
        <v>45059</v>
      </c>
      <c r="G1595" s="24" t="s">
        <v>1633</v>
      </c>
      <c r="H1595" s="24" t="s">
        <v>1641</v>
      </c>
      <c r="I1595" s="24">
        <v>2023</v>
      </c>
      <c r="J1595" s="24" t="s">
        <v>1640</v>
      </c>
      <c r="K1595" s="24" t="s">
        <v>1634</v>
      </c>
      <c r="L1595" s="24">
        <v>55</v>
      </c>
      <c r="M1595" s="24">
        <v>5</v>
      </c>
      <c r="N1595" s="24">
        <v>2</v>
      </c>
      <c r="O1595" s="24">
        <v>110</v>
      </c>
      <c r="P1595" s="24">
        <v>3</v>
      </c>
      <c r="Q1595" s="24">
        <v>275</v>
      </c>
      <c r="R1595" s="24">
        <v>165</v>
      </c>
      <c r="S1595" s="24" t="s">
        <v>1629</v>
      </c>
      <c r="T1595" s="24">
        <v>199</v>
      </c>
      <c r="U1595" s="24" t="s">
        <v>28</v>
      </c>
      <c r="V1595" s="28" t="s">
        <v>1661</v>
      </c>
      <c r="W1595" s="24" t="s">
        <v>29</v>
      </c>
      <c r="X1595" s="24" t="s">
        <v>47</v>
      </c>
    </row>
    <row r="1596" spans="1:24" s="1" customFormat="1" x14ac:dyDescent="0.3">
      <c r="A1596" s="24" t="s">
        <v>1501</v>
      </c>
      <c r="B1596" s="24" t="s">
        <v>42</v>
      </c>
      <c r="C1596" s="24" t="s">
        <v>52</v>
      </c>
      <c r="D1596" s="24" t="s">
        <v>49</v>
      </c>
      <c r="E1596" s="24" t="s">
        <v>59</v>
      </c>
      <c r="F1596" s="25">
        <v>45060</v>
      </c>
      <c r="G1596" s="24" t="s">
        <v>1635</v>
      </c>
      <c r="H1596" s="24" t="s">
        <v>1641</v>
      </c>
      <c r="I1596" s="24">
        <v>2023</v>
      </c>
      <c r="J1596" s="24" t="s">
        <v>1640</v>
      </c>
      <c r="K1596" s="24" t="s">
        <v>1634</v>
      </c>
      <c r="L1596" s="24">
        <v>89</v>
      </c>
      <c r="M1596" s="24">
        <v>40</v>
      </c>
      <c r="N1596" s="24">
        <v>7</v>
      </c>
      <c r="O1596" s="24">
        <v>623</v>
      </c>
      <c r="P1596" s="24">
        <v>33</v>
      </c>
      <c r="Q1596" s="24">
        <v>3560</v>
      </c>
      <c r="R1596" s="24">
        <v>2937</v>
      </c>
      <c r="S1596" s="24" t="s">
        <v>1629</v>
      </c>
      <c r="T1596" s="24">
        <v>468</v>
      </c>
      <c r="U1596" s="24" t="s">
        <v>39</v>
      </c>
      <c r="V1596" s="28" t="s">
        <v>1661</v>
      </c>
      <c r="W1596" s="24" t="s">
        <v>29</v>
      </c>
      <c r="X1596" s="24" t="s">
        <v>47</v>
      </c>
    </row>
    <row r="1597" spans="1:24" s="1" customFormat="1" x14ac:dyDescent="0.3">
      <c r="A1597" s="24" t="s">
        <v>1502</v>
      </c>
      <c r="B1597" s="24" t="s">
        <v>24</v>
      </c>
      <c r="C1597" s="24" t="s">
        <v>76</v>
      </c>
      <c r="D1597" s="24" t="s">
        <v>66</v>
      </c>
      <c r="E1597" s="24" t="s">
        <v>45</v>
      </c>
      <c r="F1597" s="25">
        <v>45061</v>
      </c>
      <c r="G1597" s="24" t="s">
        <v>1636</v>
      </c>
      <c r="H1597" s="24" t="s">
        <v>1641</v>
      </c>
      <c r="I1597" s="24">
        <v>2023</v>
      </c>
      <c r="J1597" s="24" t="s">
        <v>1640</v>
      </c>
      <c r="K1597" s="24" t="s">
        <v>1628</v>
      </c>
      <c r="L1597" s="24">
        <v>64</v>
      </c>
      <c r="M1597" s="24">
        <v>25</v>
      </c>
      <c r="N1597" s="24">
        <v>10</v>
      </c>
      <c r="O1597" s="24">
        <v>640</v>
      </c>
      <c r="P1597" s="24">
        <v>15</v>
      </c>
      <c r="Q1597" s="24">
        <v>1600</v>
      </c>
      <c r="R1597" s="24">
        <v>960</v>
      </c>
      <c r="S1597" s="24" t="s">
        <v>1629</v>
      </c>
      <c r="T1597" s="24">
        <v>317</v>
      </c>
      <c r="U1597" s="24" t="s">
        <v>39</v>
      </c>
      <c r="V1597" s="28" t="s">
        <v>1661</v>
      </c>
      <c r="W1597" s="24" t="s">
        <v>46</v>
      </c>
      <c r="X1597" s="24" t="s">
        <v>61</v>
      </c>
    </row>
    <row r="1598" spans="1:24" s="1" customFormat="1" x14ac:dyDescent="0.3">
      <c r="A1598" s="24" t="s">
        <v>1503</v>
      </c>
      <c r="B1598" s="24" t="s">
        <v>63</v>
      </c>
      <c r="C1598" s="24" t="s">
        <v>33</v>
      </c>
      <c r="D1598" s="24" t="s">
        <v>49</v>
      </c>
      <c r="E1598" s="24" t="s">
        <v>59</v>
      </c>
      <c r="F1598" s="25">
        <v>45062</v>
      </c>
      <c r="G1598" s="24" t="s">
        <v>1625</v>
      </c>
      <c r="H1598" s="24" t="s">
        <v>1641</v>
      </c>
      <c r="I1598" s="24">
        <v>2023</v>
      </c>
      <c r="J1598" s="24" t="s">
        <v>1640</v>
      </c>
      <c r="K1598" s="24" t="s">
        <v>1628</v>
      </c>
      <c r="L1598" s="24">
        <v>54</v>
      </c>
      <c r="M1598" s="24">
        <v>40</v>
      </c>
      <c r="N1598" s="24">
        <v>7</v>
      </c>
      <c r="O1598" s="24">
        <v>378</v>
      </c>
      <c r="P1598" s="24">
        <v>33</v>
      </c>
      <c r="Q1598" s="24">
        <v>2160</v>
      </c>
      <c r="R1598" s="24">
        <v>1782</v>
      </c>
      <c r="S1598" s="24" t="s">
        <v>1629</v>
      </c>
      <c r="T1598" s="24">
        <v>828</v>
      </c>
      <c r="U1598" s="24" t="s">
        <v>28</v>
      </c>
      <c r="V1598" s="28" t="s">
        <v>1661</v>
      </c>
      <c r="W1598" s="24" t="s">
        <v>40</v>
      </c>
      <c r="X1598" s="24" t="s">
        <v>30</v>
      </c>
    </row>
    <row r="1599" spans="1:24" s="1" customFormat="1" x14ac:dyDescent="0.3">
      <c r="A1599" s="24" t="s">
        <v>126</v>
      </c>
      <c r="B1599" s="24" t="s">
        <v>32</v>
      </c>
      <c r="C1599" s="24" t="s">
        <v>43</v>
      </c>
      <c r="D1599" s="24" t="s">
        <v>66</v>
      </c>
      <c r="E1599" s="24" t="s">
        <v>27</v>
      </c>
      <c r="F1599" s="25">
        <v>45063</v>
      </c>
      <c r="G1599" s="24" t="s">
        <v>1630</v>
      </c>
      <c r="H1599" s="24" t="s">
        <v>1641</v>
      </c>
      <c r="I1599" s="24">
        <v>2023</v>
      </c>
      <c r="J1599" s="24" t="s">
        <v>1640</v>
      </c>
      <c r="K1599" s="24" t="s">
        <v>1628</v>
      </c>
      <c r="L1599" s="24">
        <v>80</v>
      </c>
      <c r="M1599" s="24">
        <v>25</v>
      </c>
      <c r="N1599" s="24">
        <v>10</v>
      </c>
      <c r="O1599" s="24">
        <v>800</v>
      </c>
      <c r="P1599" s="24">
        <v>15</v>
      </c>
      <c r="Q1599" s="24">
        <v>2000</v>
      </c>
      <c r="R1599" s="24">
        <v>1200</v>
      </c>
      <c r="S1599" s="24" t="s">
        <v>1629</v>
      </c>
      <c r="T1599" s="24">
        <v>191</v>
      </c>
      <c r="U1599" s="24" t="s">
        <v>39</v>
      </c>
      <c r="V1599" s="28" t="s">
        <v>1661</v>
      </c>
      <c r="W1599" s="24" t="s">
        <v>46</v>
      </c>
      <c r="X1599" s="24" t="s">
        <v>30</v>
      </c>
    </row>
    <row r="1600" spans="1:24" s="1" customFormat="1" x14ac:dyDescent="0.3">
      <c r="A1600" s="24" t="s">
        <v>568</v>
      </c>
      <c r="B1600" s="24" t="s">
        <v>32</v>
      </c>
      <c r="C1600" s="24" t="s">
        <v>25</v>
      </c>
      <c r="D1600" s="24" t="s">
        <v>66</v>
      </c>
      <c r="E1600" s="24" t="s">
        <v>59</v>
      </c>
      <c r="F1600" s="25">
        <v>45064</v>
      </c>
      <c r="G1600" s="24" t="s">
        <v>1631</v>
      </c>
      <c r="H1600" s="24" t="s">
        <v>1641</v>
      </c>
      <c r="I1600" s="24">
        <v>2023</v>
      </c>
      <c r="J1600" s="24" t="s">
        <v>1640</v>
      </c>
      <c r="K1600" s="24" t="s">
        <v>1628</v>
      </c>
      <c r="L1600" s="24">
        <v>89</v>
      </c>
      <c r="M1600" s="24">
        <v>25</v>
      </c>
      <c r="N1600" s="24">
        <v>10</v>
      </c>
      <c r="O1600" s="24">
        <v>890</v>
      </c>
      <c r="P1600" s="24">
        <v>15</v>
      </c>
      <c r="Q1600" s="24">
        <v>2225</v>
      </c>
      <c r="R1600" s="24">
        <v>1335</v>
      </c>
      <c r="S1600" s="24" t="s">
        <v>1629</v>
      </c>
      <c r="T1600" s="24">
        <v>405</v>
      </c>
      <c r="U1600" s="24" t="s">
        <v>39</v>
      </c>
      <c r="V1600" s="28" t="s">
        <v>1661</v>
      </c>
      <c r="W1600" s="24" t="s">
        <v>46</v>
      </c>
      <c r="X1600" s="24" t="s">
        <v>30</v>
      </c>
    </row>
    <row r="1601" spans="1:24" s="1" customFormat="1" x14ac:dyDescent="0.3">
      <c r="A1601" s="24" t="s">
        <v>1504</v>
      </c>
      <c r="B1601" s="24" t="s">
        <v>63</v>
      </c>
      <c r="C1601" s="24" t="s">
        <v>52</v>
      </c>
      <c r="D1601" s="24" t="s">
        <v>49</v>
      </c>
      <c r="E1601" s="24" t="s">
        <v>27</v>
      </c>
      <c r="F1601" s="25">
        <v>45065</v>
      </c>
      <c r="G1601" s="24" t="s">
        <v>1632</v>
      </c>
      <c r="H1601" s="24" t="s">
        <v>1641</v>
      </c>
      <c r="I1601" s="24">
        <v>2023</v>
      </c>
      <c r="J1601" s="24" t="s">
        <v>1640</v>
      </c>
      <c r="K1601" s="24" t="s">
        <v>1628</v>
      </c>
      <c r="L1601" s="24">
        <v>68</v>
      </c>
      <c r="M1601" s="24">
        <v>40</v>
      </c>
      <c r="N1601" s="24">
        <v>7</v>
      </c>
      <c r="O1601" s="24">
        <v>476</v>
      </c>
      <c r="P1601" s="24">
        <v>33</v>
      </c>
      <c r="Q1601" s="24">
        <v>2720</v>
      </c>
      <c r="R1601" s="24">
        <v>2244</v>
      </c>
      <c r="S1601" s="24" t="s">
        <v>1629</v>
      </c>
      <c r="T1601" s="24">
        <v>966</v>
      </c>
      <c r="U1601" s="24" t="s">
        <v>39</v>
      </c>
      <c r="V1601" s="28" t="s">
        <v>1660</v>
      </c>
      <c r="W1601" s="24" t="s">
        <v>29</v>
      </c>
      <c r="X1601" s="24" t="s">
        <v>47</v>
      </c>
    </row>
    <row r="1602" spans="1:24" s="1" customFormat="1" x14ac:dyDescent="0.3">
      <c r="A1602" s="24" t="s">
        <v>1505</v>
      </c>
      <c r="B1602" s="24" t="s">
        <v>24</v>
      </c>
      <c r="C1602" s="24" t="s">
        <v>33</v>
      </c>
      <c r="D1602" s="24" t="s">
        <v>66</v>
      </c>
      <c r="E1602" s="24" t="s">
        <v>59</v>
      </c>
      <c r="F1602" s="25">
        <v>45066</v>
      </c>
      <c r="G1602" s="24" t="s">
        <v>1633</v>
      </c>
      <c r="H1602" s="24" t="s">
        <v>1641</v>
      </c>
      <c r="I1602" s="24">
        <v>2023</v>
      </c>
      <c r="J1602" s="24" t="s">
        <v>1640</v>
      </c>
      <c r="K1602" s="24" t="s">
        <v>1634</v>
      </c>
      <c r="L1602" s="24">
        <v>89</v>
      </c>
      <c r="M1602" s="24">
        <v>25</v>
      </c>
      <c r="N1602" s="24">
        <v>10</v>
      </c>
      <c r="O1602" s="24">
        <v>890</v>
      </c>
      <c r="P1602" s="24">
        <v>15</v>
      </c>
      <c r="Q1602" s="24">
        <v>2225</v>
      </c>
      <c r="R1602" s="24">
        <v>1335</v>
      </c>
      <c r="S1602" s="24" t="s">
        <v>1629</v>
      </c>
      <c r="T1602" s="24">
        <v>274</v>
      </c>
      <c r="U1602" s="24" t="s">
        <v>39</v>
      </c>
      <c r="V1602" s="28" t="s">
        <v>1661</v>
      </c>
      <c r="W1602" s="24" t="s">
        <v>68</v>
      </c>
      <c r="X1602" s="24" t="s">
        <v>61</v>
      </c>
    </row>
    <row r="1603" spans="1:24" s="1" customFormat="1" x14ac:dyDescent="0.3">
      <c r="A1603" s="24" t="s">
        <v>1506</v>
      </c>
      <c r="B1603" s="24" t="s">
        <v>24</v>
      </c>
      <c r="C1603" s="24" t="s">
        <v>52</v>
      </c>
      <c r="D1603" s="24" t="s">
        <v>58</v>
      </c>
      <c r="E1603" s="24" t="s">
        <v>50</v>
      </c>
      <c r="F1603" s="25">
        <v>45067</v>
      </c>
      <c r="G1603" s="24" t="s">
        <v>1635</v>
      </c>
      <c r="H1603" s="24" t="s">
        <v>1641</v>
      </c>
      <c r="I1603" s="24">
        <v>2023</v>
      </c>
      <c r="J1603" s="24" t="s">
        <v>1640</v>
      </c>
      <c r="K1603" s="24" t="s">
        <v>1634</v>
      </c>
      <c r="L1603" s="24">
        <v>96</v>
      </c>
      <c r="M1603" s="24">
        <v>10</v>
      </c>
      <c r="N1603" s="24">
        <v>4</v>
      </c>
      <c r="O1603" s="24">
        <v>384</v>
      </c>
      <c r="P1603" s="24">
        <v>6</v>
      </c>
      <c r="Q1603" s="24">
        <v>960</v>
      </c>
      <c r="R1603" s="24">
        <v>576</v>
      </c>
      <c r="S1603" s="24" t="s">
        <v>1629</v>
      </c>
      <c r="T1603" s="24">
        <v>335</v>
      </c>
      <c r="U1603" s="24" t="s">
        <v>39</v>
      </c>
      <c r="V1603" s="28" t="s">
        <v>1660</v>
      </c>
      <c r="W1603" s="24" t="s">
        <v>29</v>
      </c>
      <c r="X1603" s="24" t="s">
        <v>30</v>
      </c>
    </row>
    <row r="1604" spans="1:24" s="1" customFormat="1" x14ac:dyDescent="0.3">
      <c r="A1604" s="24" t="s">
        <v>1507</v>
      </c>
      <c r="B1604" s="24" t="s">
        <v>63</v>
      </c>
      <c r="C1604" s="24" t="s">
        <v>52</v>
      </c>
      <c r="D1604" s="24" t="s">
        <v>58</v>
      </c>
      <c r="E1604" s="24" t="s">
        <v>50</v>
      </c>
      <c r="F1604" s="25">
        <v>45068</v>
      </c>
      <c r="G1604" s="24" t="s">
        <v>1636</v>
      </c>
      <c r="H1604" s="24" t="s">
        <v>1641</v>
      </c>
      <c r="I1604" s="24">
        <v>2023</v>
      </c>
      <c r="J1604" s="24" t="s">
        <v>1640</v>
      </c>
      <c r="K1604" s="24" t="s">
        <v>1628</v>
      </c>
      <c r="L1604" s="24">
        <v>53</v>
      </c>
      <c r="M1604" s="24">
        <v>10</v>
      </c>
      <c r="N1604" s="24">
        <v>4</v>
      </c>
      <c r="O1604" s="24">
        <v>212</v>
      </c>
      <c r="P1604" s="24">
        <v>6</v>
      </c>
      <c r="Q1604" s="24">
        <v>530</v>
      </c>
      <c r="R1604" s="24">
        <v>318</v>
      </c>
      <c r="S1604" s="24" t="s">
        <v>1629</v>
      </c>
      <c r="T1604" s="24">
        <v>614</v>
      </c>
      <c r="U1604" s="24" t="s">
        <v>39</v>
      </c>
      <c r="V1604" s="28" t="s">
        <v>1660</v>
      </c>
      <c r="W1604" s="24" t="s">
        <v>40</v>
      </c>
      <c r="X1604" s="24" t="s">
        <v>47</v>
      </c>
    </row>
    <row r="1605" spans="1:24" s="1" customFormat="1" x14ac:dyDescent="0.3">
      <c r="A1605" s="24" t="s">
        <v>1508</v>
      </c>
      <c r="B1605" s="24" t="s">
        <v>24</v>
      </c>
      <c r="C1605" s="24" t="s">
        <v>76</v>
      </c>
      <c r="D1605" s="24" t="s">
        <v>37</v>
      </c>
      <c r="E1605" s="24" t="s">
        <v>45</v>
      </c>
      <c r="F1605" s="25">
        <v>45069</v>
      </c>
      <c r="G1605" s="24" t="s">
        <v>1625</v>
      </c>
      <c r="H1605" s="24" t="s">
        <v>1641</v>
      </c>
      <c r="I1605" s="24">
        <v>2023</v>
      </c>
      <c r="J1605" s="24" t="s">
        <v>1640</v>
      </c>
      <c r="K1605" s="24" t="s">
        <v>1628</v>
      </c>
      <c r="L1605" s="24">
        <v>44</v>
      </c>
      <c r="M1605" s="24">
        <v>5</v>
      </c>
      <c r="N1605" s="24">
        <v>2</v>
      </c>
      <c r="O1605" s="24">
        <v>88</v>
      </c>
      <c r="P1605" s="24">
        <v>3</v>
      </c>
      <c r="Q1605" s="24">
        <v>220</v>
      </c>
      <c r="R1605" s="24">
        <v>132</v>
      </c>
      <c r="S1605" s="24" t="s">
        <v>1629</v>
      </c>
      <c r="T1605" s="24">
        <v>631</v>
      </c>
      <c r="U1605" s="24" t="s">
        <v>39</v>
      </c>
      <c r="V1605" s="28" t="s">
        <v>1661</v>
      </c>
      <c r="W1605" s="24" t="s">
        <v>46</v>
      </c>
      <c r="X1605" s="24" t="s">
        <v>30</v>
      </c>
    </row>
    <row r="1606" spans="1:24" s="1" customFormat="1" x14ac:dyDescent="0.3">
      <c r="A1606" s="24" t="s">
        <v>1509</v>
      </c>
      <c r="B1606" s="24" t="s">
        <v>63</v>
      </c>
      <c r="C1606" s="24" t="s">
        <v>76</v>
      </c>
      <c r="D1606" s="24" t="s">
        <v>44</v>
      </c>
      <c r="E1606" s="24" t="s">
        <v>59</v>
      </c>
      <c r="F1606" s="25">
        <v>45070</v>
      </c>
      <c r="G1606" s="24" t="s">
        <v>1630</v>
      </c>
      <c r="H1606" s="24" t="s">
        <v>1641</v>
      </c>
      <c r="I1606" s="24">
        <v>2023</v>
      </c>
      <c r="J1606" s="24" t="s">
        <v>1640</v>
      </c>
      <c r="K1606" s="24" t="s">
        <v>1628</v>
      </c>
      <c r="L1606" s="24">
        <v>20</v>
      </c>
      <c r="M1606" s="24">
        <v>15</v>
      </c>
      <c r="N1606" s="24">
        <v>5</v>
      </c>
      <c r="O1606" s="24">
        <v>100</v>
      </c>
      <c r="P1606" s="24">
        <v>10</v>
      </c>
      <c r="Q1606" s="24">
        <v>300</v>
      </c>
      <c r="R1606" s="24">
        <v>200</v>
      </c>
      <c r="S1606" s="24" t="s">
        <v>1629</v>
      </c>
      <c r="T1606" s="24">
        <v>980</v>
      </c>
      <c r="U1606" s="24" t="s">
        <v>28</v>
      </c>
      <c r="V1606" s="28" t="s">
        <v>1661</v>
      </c>
      <c r="W1606" s="24" t="s">
        <v>40</v>
      </c>
      <c r="X1606" s="24" t="s">
        <v>30</v>
      </c>
    </row>
    <row r="1607" spans="1:24" s="1" customFormat="1" x14ac:dyDescent="0.3">
      <c r="A1607" s="24" t="s">
        <v>1510</v>
      </c>
      <c r="B1607" s="24" t="s">
        <v>63</v>
      </c>
      <c r="C1607" s="24" t="s">
        <v>72</v>
      </c>
      <c r="D1607" s="24" t="s">
        <v>34</v>
      </c>
      <c r="E1607" s="24" t="s">
        <v>59</v>
      </c>
      <c r="F1607" s="25">
        <v>45071</v>
      </c>
      <c r="G1607" s="24" t="s">
        <v>1631</v>
      </c>
      <c r="H1607" s="24" t="s">
        <v>1641</v>
      </c>
      <c r="I1607" s="24">
        <v>2023</v>
      </c>
      <c r="J1607" s="24" t="s">
        <v>1640</v>
      </c>
      <c r="K1607" s="24" t="s">
        <v>1628</v>
      </c>
      <c r="L1607" s="24">
        <v>91</v>
      </c>
      <c r="M1607" s="24">
        <v>5</v>
      </c>
      <c r="N1607" s="24">
        <v>3</v>
      </c>
      <c r="O1607" s="24">
        <v>273</v>
      </c>
      <c r="P1607" s="24">
        <v>2</v>
      </c>
      <c r="Q1607" s="24">
        <v>455</v>
      </c>
      <c r="R1607" s="24">
        <v>182</v>
      </c>
      <c r="S1607" s="24" t="s">
        <v>1629</v>
      </c>
      <c r="T1607" s="24">
        <v>52</v>
      </c>
      <c r="U1607" s="24" t="s">
        <v>28</v>
      </c>
      <c r="V1607" s="28" t="s">
        <v>1661</v>
      </c>
      <c r="W1607" s="24" t="s">
        <v>40</v>
      </c>
      <c r="X1607" s="24" t="s">
        <v>47</v>
      </c>
    </row>
    <row r="1608" spans="1:24" s="1" customFormat="1" x14ac:dyDescent="0.3">
      <c r="A1608" s="24" t="s">
        <v>540</v>
      </c>
      <c r="B1608" s="24" t="s">
        <v>24</v>
      </c>
      <c r="C1608" s="24" t="s">
        <v>43</v>
      </c>
      <c r="D1608" s="24" t="s">
        <v>34</v>
      </c>
      <c r="E1608" s="24" t="s">
        <v>59</v>
      </c>
      <c r="F1608" s="25">
        <v>45072</v>
      </c>
      <c r="G1608" s="24" t="s">
        <v>1632</v>
      </c>
      <c r="H1608" s="24" t="s">
        <v>1641</v>
      </c>
      <c r="I1608" s="24">
        <v>2023</v>
      </c>
      <c r="J1608" s="24" t="s">
        <v>1640</v>
      </c>
      <c r="K1608" s="24" t="s">
        <v>1628</v>
      </c>
      <c r="L1608" s="24">
        <v>64</v>
      </c>
      <c r="M1608" s="24">
        <v>5</v>
      </c>
      <c r="N1608" s="24">
        <v>3</v>
      </c>
      <c r="O1608" s="24">
        <v>192</v>
      </c>
      <c r="P1608" s="24">
        <v>2</v>
      </c>
      <c r="Q1608" s="24">
        <v>320</v>
      </c>
      <c r="R1608" s="24">
        <v>128</v>
      </c>
      <c r="S1608" s="24" t="s">
        <v>1629</v>
      </c>
      <c r="T1608" s="24">
        <v>491</v>
      </c>
      <c r="U1608" s="24" t="s">
        <v>39</v>
      </c>
      <c r="V1608" s="28" t="s">
        <v>1660</v>
      </c>
      <c r="W1608" s="24" t="s">
        <v>29</v>
      </c>
      <c r="X1608" s="24" t="s">
        <v>61</v>
      </c>
    </row>
    <row r="1609" spans="1:24" s="1" customFormat="1" x14ac:dyDescent="0.3">
      <c r="A1609" s="24" t="s">
        <v>1511</v>
      </c>
      <c r="B1609" s="24" t="s">
        <v>24</v>
      </c>
      <c r="C1609" s="24" t="s">
        <v>33</v>
      </c>
      <c r="D1609" s="24" t="s">
        <v>37</v>
      </c>
      <c r="E1609" s="24" t="s">
        <v>55</v>
      </c>
      <c r="F1609" s="25">
        <v>45073</v>
      </c>
      <c r="G1609" s="24" t="s">
        <v>1633</v>
      </c>
      <c r="H1609" s="24" t="s">
        <v>1641</v>
      </c>
      <c r="I1609" s="24">
        <v>2023</v>
      </c>
      <c r="J1609" s="24" t="s">
        <v>1640</v>
      </c>
      <c r="K1609" s="24" t="s">
        <v>1634</v>
      </c>
      <c r="L1609" s="24">
        <v>32</v>
      </c>
      <c r="M1609" s="24">
        <v>5</v>
      </c>
      <c r="N1609" s="24">
        <v>2</v>
      </c>
      <c r="O1609" s="24">
        <v>64</v>
      </c>
      <c r="P1609" s="24">
        <v>3</v>
      </c>
      <c r="Q1609" s="24">
        <v>160</v>
      </c>
      <c r="R1609" s="24">
        <v>96</v>
      </c>
      <c r="S1609" s="24" t="s">
        <v>1629</v>
      </c>
      <c r="T1609" s="24">
        <v>50</v>
      </c>
      <c r="U1609" s="24" t="s">
        <v>28</v>
      </c>
      <c r="V1609" s="28" t="s">
        <v>1660</v>
      </c>
      <c r="W1609" s="24" t="s">
        <v>29</v>
      </c>
      <c r="X1609" s="24" t="s">
        <v>30</v>
      </c>
    </row>
    <row r="1610" spans="1:24" s="1" customFormat="1" x14ac:dyDescent="0.3">
      <c r="A1610" s="24" t="s">
        <v>1512</v>
      </c>
      <c r="B1610" s="24" t="s">
        <v>24</v>
      </c>
      <c r="C1610" s="24" t="s">
        <v>33</v>
      </c>
      <c r="D1610" s="24" t="s">
        <v>37</v>
      </c>
      <c r="E1610" s="24" t="s">
        <v>55</v>
      </c>
      <c r="F1610" s="25">
        <v>45074</v>
      </c>
      <c r="G1610" s="24" t="s">
        <v>1635</v>
      </c>
      <c r="H1610" s="24" t="s">
        <v>1641</v>
      </c>
      <c r="I1610" s="24">
        <v>2023</v>
      </c>
      <c r="J1610" s="24" t="s">
        <v>1640</v>
      </c>
      <c r="K1610" s="24" t="s">
        <v>1634</v>
      </c>
      <c r="L1610" s="24">
        <v>50</v>
      </c>
      <c r="M1610" s="24">
        <v>5</v>
      </c>
      <c r="N1610" s="24">
        <v>2</v>
      </c>
      <c r="O1610" s="24">
        <v>100</v>
      </c>
      <c r="P1610" s="24">
        <v>3</v>
      </c>
      <c r="Q1610" s="24">
        <v>250</v>
      </c>
      <c r="R1610" s="24">
        <v>150</v>
      </c>
      <c r="S1610" s="24" t="s">
        <v>1629</v>
      </c>
      <c r="T1610" s="24">
        <v>322</v>
      </c>
      <c r="U1610" s="24" t="s">
        <v>39</v>
      </c>
      <c r="V1610" s="28" t="s">
        <v>1661</v>
      </c>
      <c r="W1610" s="24" t="s">
        <v>46</v>
      </c>
      <c r="X1610" s="24" t="s">
        <v>30</v>
      </c>
    </row>
    <row r="1611" spans="1:24" s="1" customFormat="1" x14ac:dyDescent="0.3">
      <c r="A1611" s="24" t="s">
        <v>1513</v>
      </c>
      <c r="B1611" s="24" t="s">
        <v>24</v>
      </c>
      <c r="C1611" s="24" t="s">
        <v>76</v>
      </c>
      <c r="D1611" s="24" t="s">
        <v>34</v>
      </c>
      <c r="E1611" s="24" t="s">
        <v>38</v>
      </c>
      <c r="F1611" s="25">
        <v>45075</v>
      </c>
      <c r="G1611" s="24" t="s">
        <v>1636</v>
      </c>
      <c r="H1611" s="24" t="s">
        <v>1641</v>
      </c>
      <c r="I1611" s="24">
        <v>2023</v>
      </c>
      <c r="J1611" s="24" t="s">
        <v>1640</v>
      </c>
      <c r="K1611" s="24" t="s">
        <v>1628</v>
      </c>
      <c r="L1611" s="24">
        <v>20</v>
      </c>
      <c r="M1611" s="24">
        <v>5</v>
      </c>
      <c r="N1611" s="24">
        <v>3</v>
      </c>
      <c r="O1611" s="24">
        <v>60</v>
      </c>
      <c r="P1611" s="24">
        <v>2</v>
      </c>
      <c r="Q1611" s="24">
        <v>100</v>
      </c>
      <c r="R1611" s="24">
        <v>40</v>
      </c>
      <c r="S1611" s="24" t="s">
        <v>1629</v>
      </c>
      <c r="T1611" s="24">
        <v>554</v>
      </c>
      <c r="U1611" s="24" t="s">
        <v>39</v>
      </c>
      <c r="V1611" s="28" t="s">
        <v>1660</v>
      </c>
      <c r="W1611" s="24" t="s">
        <v>40</v>
      </c>
      <c r="X1611" s="24" t="s">
        <v>61</v>
      </c>
    </row>
    <row r="1612" spans="1:24" s="1" customFormat="1" x14ac:dyDescent="0.3">
      <c r="A1612" s="24" t="s">
        <v>1078</v>
      </c>
      <c r="B1612" s="24" t="s">
        <v>63</v>
      </c>
      <c r="C1612" s="24" t="s">
        <v>76</v>
      </c>
      <c r="D1612" s="24" t="s">
        <v>58</v>
      </c>
      <c r="E1612" s="24" t="s">
        <v>38</v>
      </c>
      <c r="F1612" s="25">
        <v>45076</v>
      </c>
      <c r="G1612" s="24" t="s">
        <v>1625</v>
      </c>
      <c r="H1612" s="24" t="s">
        <v>1641</v>
      </c>
      <c r="I1612" s="24">
        <v>2023</v>
      </c>
      <c r="J1612" s="24" t="s">
        <v>1640</v>
      </c>
      <c r="K1612" s="24" t="s">
        <v>1628</v>
      </c>
      <c r="L1612" s="24">
        <v>82</v>
      </c>
      <c r="M1612" s="24">
        <v>10</v>
      </c>
      <c r="N1612" s="24">
        <v>4</v>
      </c>
      <c r="O1612" s="24">
        <v>328</v>
      </c>
      <c r="P1612" s="24">
        <v>6</v>
      </c>
      <c r="Q1612" s="24">
        <v>820</v>
      </c>
      <c r="R1612" s="24">
        <v>492</v>
      </c>
      <c r="S1612" s="24" t="s">
        <v>1629</v>
      </c>
      <c r="T1612" s="24">
        <v>176</v>
      </c>
      <c r="U1612" s="24" t="s">
        <v>28</v>
      </c>
      <c r="V1612" s="28" t="s">
        <v>1661</v>
      </c>
      <c r="W1612" s="24" t="s">
        <v>46</v>
      </c>
      <c r="X1612" s="24" t="s">
        <v>30</v>
      </c>
    </row>
    <row r="1613" spans="1:24" s="1" customFormat="1" x14ac:dyDescent="0.3">
      <c r="A1613" s="24" t="s">
        <v>247</v>
      </c>
      <c r="B1613" s="24" t="s">
        <v>63</v>
      </c>
      <c r="C1613" s="24" t="s">
        <v>76</v>
      </c>
      <c r="D1613" s="24" t="s">
        <v>37</v>
      </c>
      <c r="E1613" s="24" t="s">
        <v>50</v>
      </c>
      <c r="F1613" s="25">
        <v>45077</v>
      </c>
      <c r="G1613" s="24" t="s">
        <v>1630</v>
      </c>
      <c r="H1613" s="24" t="s">
        <v>1641</v>
      </c>
      <c r="I1613" s="24">
        <v>2023</v>
      </c>
      <c r="J1613" s="24" t="s">
        <v>1640</v>
      </c>
      <c r="K1613" s="24" t="s">
        <v>1628</v>
      </c>
      <c r="L1613" s="24">
        <v>44</v>
      </c>
      <c r="M1613" s="24">
        <v>5</v>
      </c>
      <c r="N1613" s="24">
        <v>2</v>
      </c>
      <c r="O1613" s="24">
        <v>88</v>
      </c>
      <c r="P1613" s="24">
        <v>3</v>
      </c>
      <c r="Q1613" s="24">
        <v>220</v>
      </c>
      <c r="R1613" s="24">
        <v>132</v>
      </c>
      <c r="S1613" s="24" t="s">
        <v>1629</v>
      </c>
      <c r="T1613" s="24">
        <v>548</v>
      </c>
      <c r="U1613" s="24" t="s">
        <v>39</v>
      </c>
      <c r="V1613" s="28" t="s">
        <v>1660</v>
      </c>
      <c r="W1613" s="24" t="s">
        <v>40</v>
      </c>
      <c r="X1613" s="24" t="s">
        <v>47</v>
      </c>
    </row>
    <row r="1614" spans="1:24" s="1" customFormat="1" x14ac:dyDescent="0.3">
      <c r="A1614" s="24" t="s">
        <v>1514</v>
      </c>
      <c r="B1614" s="24" t="s">
        <v>63</v>
      </c>
      <c r="C1614" s="24" t="s">
        <v>33</v>
      </c>
      <c r="D1614" s="24" t="s">
        <v>49</v>
      </c>
      <c r="E1614" s="24" t="s">
        <v>45</v>
      </c>
      <c r="F1614" s="25">
        <v>45078</v>
      </c>
      <c r="G1614" s="24" t="s">
        <v>1631</v>
      </c>
      <c r="H1614" s="24" t="s">
        <v>1642</v>
      </c>
      <c r="I1614" s="24">
        <v>2023</v>
      </c>
      <c r="J1614" s="24" t="s">
        <v>1640</v>
      </c>
      <c r="K1614" s="24" t="s">
        <v>1628</v>
      </c>
      <c r="L1614" s="24">
        <v>23</v>
      </c>
      <c r="M1614" s="24">
        <v>40</v>
      </c>
      <c r="N1614" s="24">
        <v>7</v>
      </c>
      <c r="O1614" s="24">
        <v>161</v>
      </c>
      <c r="P1614" s="24">
        <v>33</v>
      </c>
      <c r="Q1614" s="24">
        <v>920</v>
      </c>
      <c r="R1614" s="24">
        <v>759</v>
      </c>
      <c r="S1614" s="24" t="s">
        <v>1629</v>
      </c>
      <c r="T1614" s="24">
        <v>14</v>
      </c>
      <c r="U1614" s="24" t="s">
        <v>39</v>
      </c>
      <c r="V1614" s="28" t="s">
        <v>1661</v>
      </c>
      <c r="W1614" s="24" t="s">
        <v>40</v>
      </c>
      <c r="X1614" s="24" t="s">
        <v>30</v>
      </c>
    </row>
    <row r="1615" spans="1:24" s="1" customFormat="1" x14ac:dyDescent="0.3">
      <c r="A1615" s="24" t="s">
        <v>1515</v>
      </c>
      <c r="B1615" s="24" t="s">
        <v>42</v>
      </c>
      <c r="C1615" s="24" t="s">
        <v>54</v>
      </c>
      <c r="D1615" s="24" t="s">
        <v>26</v>
      </c>
      <c r="E1615" s="24" t="s">
        <v>45</v>
      </c>
      <c r="F1615" s="25">
        <v>45079</v>
      </c>
      <c r="G1615" s="24" t="s">
        <v>1632</v>
      </c>
      <c r="H1615" s="24" t="s">
        <v>1642</v>
      </c>
      <c r="I1615" s="24">
        <v>2023</v>
      </c>
      <c r="J1615" s="24" t="s">
        <v>1640</v>
      </c>
      <c r="K1615" s="24" t="s">
        <v>1628</v>
      </c>
      <c r="L1615" s="24">
        <v>42</v>
      </c>
      <c r="M1615" s="24">
        <v>5</v>
      </c>
      <c r="N1615" s="24">
        <v>2</v>
      </c>
      <c r="O1615" s="24">
        <v>84</v>
      </c>
      <c r="P1615" s="24">
        <v>3</v>
      </c>
      <c r="Q1615" s="24">
        <v>210</v>
      </c>
      <c r="R1615" s="24">
        <v>126</v>
      </c>
      <c r="S1615" s="24" t="s">
        <v>1629</v>
      </c>
      <c r="T1615" s="24">
        <v>829</v>
      </c>
      <c r="U1615" s="24" t="s">
        <v>39</v>
      </c>
      <c r="V1615" s="28" t="s">
        <v>1660</v>
      </c>
      <c r="W1615" s="24" t="s">
        <v>68</v>
      </c>
      <c r="X1615" s="24" t="s">
        <v>30</v>
      </c>
    </row>
    <row r="1616" spans="1:24" s="1" customFormat="1" x14ac:dyDescent="0.3">
      <c r="A1616" s="24" t="s">
        <v>1516</v>
      </c>
      <c r="B1616" s="24" t="s">
        <v>63</v>
      </c>
      <c r="C1616" s="24" t="s">
        <v>25</v>
      </c>
      <c r="D1616" s="24" t="s">
        <v>58</v>
      </c>
      <c r="E1616" s="24" t="s">
        <v>55</v>
      </c>
      <c r="F1616" s="25">
        <v>45080</v>
      </c>
      <c r="G1616" s="24" t="s">
        <v>1633</v>
      </c>
      <c r="H1616" s="24" t="s">
        <v>1642</v>
      </c>
      <c r="I1616" s="24">
        <v>2023</v>
      </c>
      <c r="J1616" s="24" t="s">
        <v>1640</v>
      </c>
      <c r="K1616" s="24" t="s">
        <v>1634</v>
      </c>
      <c r="L1616" s="24">
        <v>52</v>
      </c>
      <c r="M1616" s="24">
        <v>10</v>
      </c>
      <c r="N1616" s="24">
        <v>4</v>
      </c>
      <c r="O1616" s="24">
        <v>208</v>
      </c>
      <c r="P1616" s="24">
        <v>6</v>
      </c>
      <c r="Q1616" s="24">
        <v>520</v>
      </c>
      <c r="R1616" s="24">
        <v>312</v>
      </c>
      <c r="S1616" s="24" t="s">
        <v>1629</v>
      </c>
      <c r="T1616" s="24">
        <v>787</v>
      </c>
      <c r="U1616" s="24" t="s">
        <v>39</v>
      </c>
      <c r="V1616" s="28" t="s">
        <v>1661</v>
      </c>
      <c r="W1616" s="24" t="s">
        <v>46</v>
      </c>
      <c r="X1616" s="24" t="s">
        <v>47</v>
      </c>
    </row>
    <row r="1617" spans="1:24" s="1" customFormat="1" x14ac:dyDescent="0.3">
      <c r="A1617" s="24" t="s">
        <v>555</v>
      </c>
      <c r="B1617" s="24" t="s">
        <v>32</v>
      </c>
      <c r="C1617" s="24" t="s">
        <v>76</v>
      </c>
      <c r="D1617" s="24" t="s">
        <v>37</v>
      </c>
      <c r="E1617" s="24" t="s">
        <v>50</v>
      </c>
      <c r="F1617" s="25">
        <v>45081</v>
      </c>
      <c r="G1617" s="24" t="s">
        <v>1635</v>
      </c>
      <c r="H1617" s="24" t="s">
        <v>1642</v>
      </c>
      <c r="I1617" s="24">
        <v>2023</v>
      </c>
      <c r="J1617" s="24" t="s">
        <v>1640</v>
      </c>
      <c r="K1617" s="24" t="s">
        <v>1634</v>
      </c>
      <c r="L1617" s="24">
        <v>21</v>
      </c>
      <c r="M1617" s="24">
        <v>5</v>
      </c>
      <c r="N1617" s="24">
        <v>2</v>
      </c>
      <c r="O1617" s="24">
        <v>42</v>
      </c>
      <c r="P1617" s="24">
        <v>3</v>
      </c>
      <c r="Q1617" s="24">
        <v>105</v>
      </c>
      <c r="R1617" s="24">
        <v>63</v>
      </c>
      <c r="S1617" s="24" t="s">
        <v>1629</v>
      </c>
      <c r="T1617" s="24">
        <v>249</v>
      </c>
      <c r="U1617" s="24" t="s">
        <v>28</v>
      </c>
      <c r="V1617" s="28" t="s">
        <v>1661</v>
      </c>
      <c r="W1617" s="24" t="s">
        <v>29</v>
      </c>
      <c r="X1617" s="24" t="s">
        <v>61</v>
      </c>
    </row>
    <row r="1618" spans="1:24" s="1" customFormat="1" x14ac:dyDescent="0.3">
      <c r="A1618" s="24" t="s">
        <v>1315</v>
      </c>
      <c r="B1618" s="24" t="s">
        <v>32</v>
      </c>
      <c r="C1618" s="24" t="s">
        <v>33</v>
      </c>
      <c r="D1618" s="24" t="s">
        <v>49</v>
      </c>
      <c r="E1618" s="24" t="s">
        <v>59</v>
      </c>
      <c r="F1618" s="25">
        <v>45082</v>
      </c>
      <c r="G1618" s="24" t="s">
        <v>1636</v>
      </c>
      <c r="H1618" s="24" t="s">
        <v>1642</v>
      </c>
      <c r="I1618" s="24">
        <v>2023</v>
      </c>
      <c r="J1618" s="24" t="s">
        <v>1640</v>
      </c>
      <c r="K1618" s="24" t="s">
        <v>1628</v>
      </c>
      <c r="L1618" s="24">
        <v>16</v>
      </c>
      <c r="M1618" s="24">
        <v>40</v>
      </c>
      <c r="N1618" s="24">
        <v>7</v>
      </c>
      <c r="O1618" s="24">
        <v>112</v>
      </c>
      <c r="P1618" s="24">
        <v>33</v>
      </c>
      <c r="Q1618" s="24">
        <v>640</v>
      </c>
      <c r="R1618" s="24">
        <v>528</v>
      </c>
      <c r="S1618" s="24" t="s">
        <v>1629</v>
      </c>
      <c r="T1618" s="24">
        <v>668</v>
      </c>
      <c r="U1618" s="24" t="s">
        <v>28</v>
      </c>
      <c r="V1618" s="28" t="s">
        <v>1660</v>
      </c>
      <c r="W1618" s="24" t="s">
        <v>29</v>
      </c>
      <c r="X1618" s="24" t="s">
        <v>30</v>
      </c>
    </row>
    <row r="1619" spans="1:24" s="1" customFormat="1" x14ac:dyDescent="0.3">
      <c r="A1619" s="24" t="s">
        <v>1517</v>
      </c>
      <c r="B1619" s="24" t="s">
        <v>63</v>
      </c>
      <c r="C1619" s="24" t="s">
        <v>76</v>
      </c>
      <c r="D1619" s="24" t="s">
        <v>26</v>
      </c>
      <c r="E1619" s="24" t="s">
        <v>55</v>
      </c>
      <c r="F1619" s="25">
        <v>45083</v>
      </c>
      <c r="G1619" s="24" t="s">
        <v>1625</v>
      </c>
      <c r="H1619" s="24" t="s">
        <v>1642</v>
      </c>
      <c r="I1619" s="24">
        <v>2023</v>
      </c>
      <c r="J1619" s="24" t="s">
        <v>1640</v>
      </c>
      <c r="K1619" s="24" t="s">
        <v>1628</v>
      </c>
      <c r="L1619" s="24">
        <v>31</v>
      </c>
      <c r="M1619" s="24">
        <v>5</v>
      </c>
      <c r="N1619" s="24">
        <v>2</v>
      </c>
      <c r="O1619" s="24">
        <v>62</v>
      </c>
      <c r="P1619" s="24">
        <v>3</v>
      </c>
      <c r="Q1619" s="24">
        <v>155</v>
      </c>
      <c r="R1619" s="24">
        <v>93</v>
      </c>
      <c r="S1619" s="24" t="s">
        <v>1629</v>
      </c>
      <c r="T1619" s="24">
        <v>85</v>
      </c>
      <c r="U1619" s="24" t="s">
        <v>39</v>
      </c>
      <c r="V1619" s="28" t="s">
        <v>1661</v>
      </c>
      <c r="W1619" s="24" t="s">
        <v>68</v>
      </c>
      <c r="X1619" s="24" t="s">
        <v>30</v>
      </c>
    </row>
    <row r="1620" spans="1:24" s="1" customFormat="1" x14ac:dyDescent="0.3">
      <c r="A1620" s="24" t="s">
        <v>1518</v>
      </c>
      <c r="B1620" s="24" t="s">
        <v>42</v>
      </c>
      <c r="C1620" s="24" t="s">
        <v>52</v>
      </c>
      <c r="D1620" s="24" t="s">
        <v>44</v>
      </c>
      <c r="E1620" s="24" t="s">
        <v>50</v>
      </c>
      <c r="F1620" s="25">
        <v>45084</v>
      </c>
      <c r="G1620" s="24" t="s">
        <v>1630</v>
      </c>
      <c r="H1620" s="24" t="s">
        <v>1642</v>
      </c>
      <c r="I1620" s="24">
        <v>2023</v>
      </c>
      <c r="J1620" s="24" t="s">
        <v>1640</v>
      </c>
      <c r="K1620" s="24" t="s">
        <v>1628</v>
      </c>
      <c r="L1620" s="24">
        <v>54</v>
      </c>
      <c r="M1620" s="24">
        <v>15</v>
      </c>
      <c r="N1620" s="24">
        <v>5</v>
      </c>
      <c r="O1620" s="24">
        <v>270</v>
      </c>
      <c r="P1620" s="24">
        <v>10</v>
      </c>
      <c r="Q1620" s="24">
        <v>810</v>
      </c>
      <c r="R1620" s="24">
        <v>540</v>
      </c>
      <c r="S1620" s="24" t="s">
        <v>1629</v>
      </c>
      <c r="T1620" s="24">
        <v>264</v>
      </c>
      <c r="U1620" s="24" t="s">
        <v>39</v>
      </c>
      <c r="V1620" s="28" t="s">
        <v>1660</v>
      </c>
      <c r="W1620" s="24" t="s">
        <v>46</v>
      </c>
      <c r="X1620" s="24" t="s">
        <v>47</v>
      </c>
    </row>
    <row r="1621" spans="1:24" s="1" customFormat="1" x14ac:dyDescent="0.3">
      <c r="A1621" s="24" t="s">
        <v>1519</v>
      </c>
      <c r="B1621" s="24" t="s">
        <v>32</v>
      </c>
      <c r="C1621" s="24" t="s">
        <v>70</v>
      </c>
      <c r="D1621" s="24" t="s">
        <v>34</v>
      </c>
      <c r="E1621" s="24" t="s">
        <v>45</v>
      </c>
      <c r="F1621" s="25">
        <v>45085</v>
      </c>
      <c r="G1621" s="24" t="s">
        <v>1631</v>
      </c>
      <c r="H1621" s="24" t="s">
        <v>1642</v>
      </c>
      <c r="I1621" s="24">
        <v>2023</v>
      </c>
      <c r="J1621" s="24" t="s">
        <v>1640</v>
      </c>
      <c r="K1621" s="24" t="s">
        <v>1628</v>
      </c>
      <c r="L1621" s="24">
        <v>71</v>
      </c>
      <c r="M1621" s="24">
        <v>5</v>
      </c>
      <c r="N1621" s="24">
        <v>3</v>
      </c>
      <c r="O1621" s="24">
        <v>213</v>
      </c>
      <c r="P1621" s="24">
        <v>2</v>
      </c>
      <c r="Q1621" s="24">
        <v>355</v>
      </c>
      <c r="R1621" s="24">
        <v>142</v>
      </c>
      <c r="S1621" s="24" t="s">
        <v>1629</v>
      </c>
      <c r="T1621" s="24">
        <v>910</v>
      </c>
      <c r="U1621" s="24" t="s">
        <v>39</v>
      </c>
      <c r="V1621" s="28" t="s">
        <v>1660</v>
      </c>
      <c r="W1621" s="24" t="s">
        <v>29</v>
      </c>
      <c r="X1621" s="24" t="s">
        <v>61</v>
      </c>
    </row>
    <row r="1622" spans="1:24" s="1" customFormat="1" x14ac:dyDescent="0.3">
      <c r="A1622" s="24" t="s">
        <v>1520</v>
      </c>
      <c r="B1622" s="24" t="s">
        <v>63</v>
      </c>
      <c r="C1622" s="24" t="s">
        <v>33</v>
      </c>
      <c r="D1622" s="24" t="s">
        <v>58</v>
      </c>
      <c r="E1622" s="24" t="s">
        <v>38</v>
      </c>
      <c r="F1622" s="25">
        <v>45086</v>
      </c>
      <c r="G1622" s="24" t="s">
        <v>1632</v>
      </c>
      <c r="H1622" s="24" t="s">
        <v>1642</v>
      </c>
      <c r="I1622" s="24">
        <v>2023</v>
      </c>
      <c r="J1622" s="24" t="s">
        <v>1640</v>
      </c>
      <c r="K1622" s="24" t="s">
        <v>1628</v>
      </c>
      <c r="L1622" s="24">
        <v>76</v>
      </c>
      <c r="M1622" s="24">
        <v>10</v>
      </c>
      <c r="N1622" s="24">
        <v>4</v>
      </c>
      <c r="O1622" s="24">
        <v>304</v>
      </c>
      <c r="P1622" s="24">
        <v>6</v>
      </c>
      <c r="Q1622" s="24">
        <v>760</v>
      </c>
      <c r="R1622" s="24">
        <v>456</v>
      </c>
      <c r="S1622" s="24" t="s">
        <v>1629</v>
      </c>
      <c r="T1622" s="24">
        <v>390</v>
      </c>
      <c r="U1622" s="24" t="s">
        <v>28</v>
      </c>
      <c r="V1622" s="28" t="s">
        <v>1661</v>
      </c>
      <c r="W1622" s="24" t="s">
        <v>29</v>
      </c>
      <c r="X1622" s="24" t="s">
        <v>30</v>
      </c>
    </row>
    <row r="1623" spans="1:24" s="1" customFormat="1" x14ac:dyDescent="0.3">
      <c r="A1623" s="24" t="s">
        <v>1521</v>
      </c>
      <c r="B1623" s="24" t="s">
        <v>24</v>
      </c>
      <c r="C1623" s="24" t="s">
        <v>52</v>
      </c>
      <c r="D1623" s="24" t="s">
        <v>26</v>
      </c>
      <c r="E1623" s="24" t="s">
        <v>55</v>
      </c>
      <c r="F1623" s="25">
        <v>45087</v>
      </c>
      <c r="G1623" s="24" t="s">
        <v>1633</v>
      </c>
      <c r="H1623" s="24" t="s">
        <v>1642</v>
      </c>
      <c r="I1623" s="24">
        <v>2023</v>
      </c>
      <c r="J1623" s="24" t="s">
        <v>1640</v>
      </c>
      <c r="K1623" s="24" t="s">
        <v>1634</v>
      </c>
      <c r="L1623" s="24">
        <v>43</v>
      </c>
      <c r="M1623" s="24">
        <v>5</v>
      </c>
      <c r="N1623" s="24">
        <v>2</v>
      </c>
      <c r="O1623" s="24">
        <v>86</v>
      </c>
      <c r="P1623" s="24">
        <v>3</v>
      </c>
      <c r="Q1623" s="24">
        <v>215</v>
      </c>
      <c r="R1623" s="24">
        <v>129</v>
      </c>
      <c r="S1623" s="24" t="s">
        <v>1629</v>
      </c>
      <c r="T1623" s="24">
        <v>945</v>
      </c>
      <c r="U1623" s="24" t="s">
        <v>28</v>
      </c>
      <c r="V1623" s="28" t="s">
        <v>1660</v>
      </c>
      <c r="W1623" s="24" t="s">
        <v>29</v>
      </c>
      <c r="X1623" s="24" t="s">
        <v>30</v>
      </c>
    </row>
    <row r="1624" spans="1:24" s="1" customFormat="1" x14ac:dyDescent="0.3">
      <c r="A1624" s="24" t="s">
        <v>1522</v>
      </c>
      <c r="B1624" s="24" t="s">
        <v>32</v>
      </c>
      <c r="C1624" s="24" t="s">
        <v>54</v>
      </c>
      <c r="D1624" s="24" t="s">
        <v>34</v>
      </c>
      <c r="E1624" s="24" t="s">
        <v>45</v>
      </c>
      <c r="F1624" s="25">
        <v>45088</v>
      </c>
      <c r="G1624" s="24" t="s">
        <v>1635</v>
      </c>
      <c r="H1624" s="24" t="s">
        <v>1642</v>
      </c>
      <c r="I1624" s="24">
        <v>2023</v>
      </c>
      <c r="J1624" s="24" t="s">
        <v>1640</v>
      </c>
      <c r="K1624" s="24" t="s">
        <v>1634</v>
      </c>
      <c r="L1624" s="24">
        <v>93</v>
      </c>
      <c r="M1624" s="24">
        <v>5</v>
      </c>
      <c r="N1624" s="24">
        <v>3</v>
      </c>
      <c r="O1624" s="24">
        <v>279</v>
      </c>
      <c r="P1624" s="24">
        <v>2</v>
      </c>
      <c r="Q1624" s="24">
        <v>465</v>
      </c>
      <c r="R1624" s="24">
        <v>186</v>
      </c>
      <c r="S1624" s="24" t="s">
        <v>1629</v>
      </c>
      <c r="T1624" s="24">
        <v>83</v>
      </c>
      <c r="U1624" s="24" t="s">
        <v>28</v>
      </c>
      <c r="V1624" s="28" t="s">
        <v>1660</v>
      </c>
      <c r="W1624" s="24" t="s">
        <v>29</v>
      </c>
      <c r="X1624" s="24" t="s">
        <v>47</v>
      </c>
    </row>
    <row r="1625" spans="1:24" s="1" customFormat="1" x14ac:dyDescent="0.3">
      <c r="A1625" s="24" t="s">
        <v>1523</v>
      </c>
      <c r="B1625" s="24" t="s">
        <v>42</v>
      </c>
      <c r="C1625" s="24" t="s">
        <v>52</v>
      </c>
      <c r="D1625" s="24" t="s">
        <v>49</v>
      </c>
      <c r="E1625" s="24" t="s">
        <v>50</v>
      </c>
      <c r="F1625" s="25">
        <v>45089</v>
      </c>
      <c r="G1625" s="24" t="s">
        <v>1636</v>
      </c>
      <c r="H1625" s="24" t="s">
        <v>1642</v>
      </c>
      <c r="I1625" s="24">
        <v>2023</v>
      </c>
      <c r="J1625" s="24" t="s">
        <v>1640</v>
      </c>
      <c r="K1625" s="24" t="s">
        <v>1628</v>
      </c>
      <c r="L1625" s="24">
        <v>46</v>
      </c>
      <c r="M1625" s="24">
        <v>40</v>
      </c>
      <c r="N1625" s="24">
        <v>7</v>
      </c>
      <c r="O1625" s="24">
        <v>322</v>
      </c>
      <c r="P1625" s="24">
        <v>33</v>
      </c>
      <c r="Q1625" s="24">
        <v>1840</v>
      </c>
      <c r="R1625" s="24">
        <v>1518</v>
      </c>
      <c r="S1625" s="24" t="s">
        <v>1629</v>
      </c>
      <c r="T1625" s="24">
        <v>947</v>
      </c>
      <c r="U1625" s="24" t="s">
        <v>28</v>
      </c>
      <c r="V1625" s="28" t="s">
        <v>1660</v>
      </c>
      <c r="W1625" s="24" t="s">
        <v>29</v>
      </c>
      <c r="X1625" s="24" t="s">
        <v>47</v>
      </c>
    </row>
    <row r="1626" spans="1:24" s="1" customFormat="1" x14ac:dyDescent="0.3">
      <c r="A1626" s="24" t="s">
        <v>1524</v>
      </c>
      <c r="B1626" s="24" t="s">
        <v>63</v>
      </c>
      <c r="C1626" s="24" t="s">
        <v>36</v>
      </c>
      <c r="D1626" s="24" t="s">
        <v>58</v>
      </c>
      <c r="E1626" s="24" t="s">
        <v>27</v>
      </c>
      <c r="F1626" s="25">
        <v>45090</v>
      </c>
      <c r="G1626" s="24" t="s">
        <v>1625</v>
      </c>
      <c r="H1626" s="24" t="s">
        <v>1642</v>
      </c>
      <c r="I1626" s="24">
        <v>2023</v>
      </c>
      <c r="J1626" s="24" t="s">
        <v>1640</v>
      </c>
      <c r="K1626" s="24" t="s">
        <v>1628</v>
      </c>
      <c r="L1626" s="24">
        <v>29</v>
      </c>
      <c r="M1626" s="24">
        <v>10</v>
      </c>
      <c r="N1626" s="24">
        <v>4</v>
      </c>
      <c r="O1626" s="24">
        <v>116</v>
      </c>
      <c r="P1626" s="24">
        <v>6</v>
      </c>
      <c r="Q1626" s="24">
        <v>290</v>
      </c>
      <c r="R1626" s="24">
        <v>174</v>
      </c>
      <c r="S1626" s="24" t="s">
        <v>1629</v>
      </c>
      <c r="T1626" s="24">
        <v>467</v>
      </c>
      <c r="U1626" s="24" t="s">
        <v>28</v>
      </c>
      <c r="V1626" s="28" t="s">
        <v>1660</v>
      </c>
      <c r="W1626" s="24" t="s">
        <v>29</v>
      </c>
      <c r="X1626" s="24" t="s">
        <v>30</v>
      </c>
    </row>
    <row r="1627" spans="1:24" s="1" customFormat="1" x14ac:dyDescent="0.3">
      <c r="A1627" s="24" t="s">
        <v>1525</v>
      </c>
      <c r="B1627" s="24" t="s">
        <v>24</v>
      </c>
      <c r="C1627" s="24" t="s">
        <v>76</v>
      </c>
      <c r="D1627" s="24" t="s">
        <v>26</v>
      </c>
      <c r="E1627" s="24" t="s">
        <v>27</v>
      </c>
      <c r="F1627" s="25">
        <v>45091</v>
      </c>
      <c r="G1627" s="24" t="s">
        <v>1630</v>
      </c>
      <c r="H1627" s="24" t="s">
        <v>1642</v>
      </c>
      <c r="I1627" s="24">
        <v>2023</v>
      </c>
      <c r="J1627" s="24" t="s">
        <v>1640</v>
      </c>
      <c r="K1627" s="24" t="s">
        <v>1628</v>
      </c>
      <c r="L1627" s="24">
        <v>70</v>
      </c>
      <c r="M1627" s="24">
        <v>5</v>
      </c>
      <c r="N1627" s="24">
        <v>2</v>
      </c>
      <c r="O1627" s="24">
        <v>140</v>
      </c>
      <c r="P1627" s="24">
        <v>3</v>
      </c>
      <c r="Q1627" s="24">
        <v>350</v>
      </c>
      <c r="R1627" s="24">
        <v>210</v>
      </c>
      <c r="S1627" s="24" t="s">
        <v>1629</v>
      </c>
      <c r="T1627" s="24">
        <v>740</v>
      </c>
      <c r="U1627" s="24" t="s">
        <v>39</v>
      </c>
      <c r="V1627" s="28" t="s">
        <v>1660</v>
      </c>
      <c r="W1627" s="24" t="s">
        <v>68</v>
      </c>
      <c r="X1627" s="24" t="s">
        <v>47</v>
      </c>
    </row>
    <row r="1628" spans="1:24" s="1" customFormat="1" x14ac:dyDescent="0.3">
      <c r="A1628" s="24" t="s">
        <v>1526</v>
      </c>
      <c r="B1628" s="24" t="s">
        <v>24</v>
      </c>
      <c r="C1628" s="24" t="s">
        <v>33</v>
      </c>
      <c r="D1628" s="24" t="s">
        <v>34</v>
      </c>
      <c r="E1628" s="24" t="s">
        <v>55</v>
      </c>
      <c r="F1628" s="25">
        <v>45092</v>
      </c>
      <c r="G1628" s="24" t="s">
        <v>1631</v>
      </c>
      <c r="H1628" s="24" t="s">
        <v>1642</v>
      </c>
      <c r="I1628" s="24">
        <v>2023</v>
      </c>
      <c r="J1628" s="24" t="s">
        <v>1640</v>
      </c>
      <c r="K1628" s="24" t="s">
        <v>1628</v>
      </c>
      <c r="L1628" s="24">
        <v>37</v>
      </c>
      <c r="M1628" s="24">
        <v>5</v>
      </c>
      <c r="N1628" s="24">
        <v>3</v>
      </c>
      <c r="O1628" s="24">
        <v>111</v>
      </c>
      <c r="P1628" s="24">
        <v>2</v>
      </c>
      <c r="Q1628" s="24">
        <v>185</v>
      </c>
      <c r="R1628" s="24">
        <v>74</v>
      </c>
      <c r="S1628" s="24" t="s">
        <v>1629</v>
      </c>
      <c r="T1628" s="24">
        <v>848</v>
      </c>
      <c r="U1628" s="24" t="s">
        <v>39</v>
      </c>
      <c r="V1628" s="28" t="s">
        <v>1660</v>
      </c>
      <c r="W1628" s="24" t="s">
        <v>46</v>
      </c>
      <c r="X1628" s="24" t="s">
        <v>61</v>
      </c>
    </row>
    <row r="1629" spans="1:24" s="1" customFormat="1" x14ac:dyDescent="0.3">
      <c r="A1629" s="24" t="s">
        <v>1527</v>
      </c>
      <c r="B1629" s="24" t="s">
        <v>63</v>
      </c>
      <c r="C1629" s="24" t="s">
        <v>52</v>
      </c>
      <c r="D1629" s="24" t="s">
        <v>66</v>
      </c>
      <c r="E1629" s="24" t="s">
        <v>55</v>
      </c>
      <c r="F1629" s="25">
        <v>45093</v>
      </c>
      <c r="G1629" s="24" t="s">
        <v>1632</v>
      </c>
      <c r="H1629" s="24" t="s">
        <v>1642</v>
      </c>
      <c r="I1629" s="24">
        <v>2023</v>
      </c>
      <c r="J1629" s="24" t="s">
        <v>1640</v>
      </c>
      <c r="K1629" s="24" t="s">
        <v>1628</v>
      </c>
      <c r="L1629" s="24">
        <v>76</v>
      </c>
      <c r="M1629" s="24">
        <v>25</v>
      </c>
      <c r="N1629" s="24">
        <v>10</v>
      </c>
      <c r="O1629" s="24">
        <v>760</v>
      </c>
      <c r="P1629" s="24">
        <v>15</v>
      </c>
      <c r="Q1629" s="24">
        <v>1900</v>
      </c>
      <c r="R1629" s="24">
        <v>1140</v>
      </c>
      <c r="S1629" s="24" t="s">
        <v>1629</v>
      </c>
      <c r="T1629" s="24">
        <v>953</v>
      </c>
      <c r="U1629" s="24" t="s">
        <v>28</v>
      </c>
      <c r="V1629" s="28" t="s">
        <v>1660</v>
      </c>
      <c r="W1629" s="24" t="s">
        <v>40</v>
      </c>
      <c r="X1629" s="24" t="s">
        <v>47</v>
      </c>
    </row>
    <row r="1630" spans="1:24" s="1" customFormat="1" x14ac:dyDescent="0.3">
      <c r="A1630" s="24" t="s">
        <v>1528</v>
      </c>
      <c r="B1630" s="24" t="s">
        <v>32</v>
      </c>
      <c r="C1630" s="24" t="s">
        <v>72</v>
      </c>
      <c r="D1630" s="24" t="s">
        <v>26</v>
      </c>
      <c r="E1630" s="24" t="s">
        <v>38</v>
      </c>
      <c r="F1630" s="25">
        <v>45094</v>
      </c>
      <c r="G1630" s="24" t="s">
        <v>1633</v>
      </c>
      <c r="H1630" s="24" t="s">
        <v>1642</v>
      </c>
      <c r="I1630" s="24">
        <v>2023</v>
      </c>
      <c r="J1630" s="24" t="s">
        <v>1640</v>
      </c>
      <c r="K1630" s="24" t="s">
        <v>1634</v>
      </c>
      <c r="L1630" s="24">
        <v>81</v>
      </c>
      <c r="M1630" s="24">
        <v>5</v>
      </c>
      <c r="N1630" s="24">
        <v>2</v>
      </c>
      <c r="O1630" s="24">
        <v>162</v>
      </c>
      <c r="P1630" s="24">
        <v>3</v>
      </c>
      <c r="Q1630" s="24">
        <v>405</v>
      </c>
      <c r="R1630" s="24">
        <v>243</v>
      </c>
      <c r="S1630" s="24" t="s">
        <v>1629</v>
      </c>
      <c r="T1630" s="24">
        <v>353</v>
      </c>
      <c r="U1630" s="24" t="s">
        <v>28</v>
      </c>
      <c r="V1630" s="28" t="s">
        <v>1661</v>
      </c>
      <c r="W1630" s="24" t="s">
        <v>46</v>
      </c>
      <c r="X1630" s="24" t="s">
        <v>61</v>
      </c>
    </row>
    <row r="1631" spans="1:24" s="1" customFormat="1" x14ac:dyDescent="0.3">
      <c r="A1631" s="24" t="s">
        <v>1529</v>
      </c>
      <c r="B1631" s="24" t="s">
        <v>63</v>
      </c>
      <c r="C1631" s="24" t="s">
        <v>52</v>
      </c>
      <c r="D1631" s="24" t="s">
        <v>58</v>
      </c>
      <c r="E1631" s="24" t="s">
        <v>45</v>
      </c>
      <c r="F1631" s="25">
        <v>45095</v>
      </c>
      <c r="G1631" s="24" t="s">
        <v>1635</v>
      </c>
      <c r="H1631" s="24" t="s">
        <v>1642</v>
      </c>
      <c r="I1631" s="24">
        <v>2023</v>
      </c>
      <c r="J1631" s="24" t="s">
        <v>1640</v>
      </c>
      <c r="K1631" s="24" t="s">
        <v>1634</v>
      </c>
      <c r="L1631" s="24">
        <v>22</v>
      </c>
      <c r="M1631" s="24">
        <v>10</v>
      </c>
      <c r="N1631" s="24">
        <v>4</v>
      </c>
      <c r="O1631" s="24">
        <v>88</v>
      </c>
      <c r="P1631" s="24">
        <v>6</v>
      </c>
      <c r="Q1631" s="24">
        <v>220</v>
      </c>
      <c r="R1631" s="24">
        <v>132</v>
      </c>
      <c r="S1631" s="24" t="s">
        <v>1629</v>
      </c>
      <c r="T1631" s="24">
        <v>829</v>
      </c>
      <c r="U1631" s="24" t="s">
        <v>39</v>
      </c>
      <c r="V1631" s="28" t="s">
        <v>1660</v>
      </c>
      <c r="W1631" s="24" t="s">
        <v>40</v>
      </c>
      <c r="X1631" s="24" t="s">
        <v>30</v>
      </c>
    </row>
    <row r="1632" spans="1:24" s="1" customFormat="1" x14ac:dyDescent="0.3">
      <c r="A1632" s="24" t="s">
        <v>1530</v>
      </c>
      <c r="B1632" s="24" t="s">
        <v>32</v>
      </c>
      <c r="C1632" s="24" t="s">
        <v>52</v>
      </c>
      <c r="D1632" s="24" t="s">
        <v>44</v>
      </c>
      <c r="E1632" s="24" t="s">
        <v>38</v>
      </c>
      <c r="F1632" s="25">
        <v>45096</v>
      </c>
      <c r="G1632" s="24" t="s">
        <v>1636</v>
      </c>
      <c r="H1632" s="24" t="s">
        <v>1642</v>
      </c>
      <c r="I1632" s="24">
        <v>2023</v>
      </c>
      <c r="J1632" s="24" t="s">
        <v>1640</v>
      </c>
      <c r="K1632" s="24" t="s">
        <v>1628</v>
      </c>
      <c r="L1632" s="24">
        <v>67</v>
      </c>
      <c r="M1632" s="24">
        <v>15</v>
      </c>
      <c r="N1632" s="24">
        <v>5</v>
      </c>
      <c r="O1632" s="24">
        <v>335</v>
      </c>
      <c r="P1632" s="24">
        <v>10</v>
      </c>
      <c r="Q1632" s="24">
        <v>1005</v>
      </c>
      <c r="R1632" s="24">
        <v>670</v>
      </c>
      <c r="S1632" s="24" t="s">
        <v>1629</v>
      </c>
      <c r="T1632" s="24">
        <v>40</v>
      </c>
      <c r="U1632" s="24" t="s">
        <v>39</v>
      </c>
      <c r="V1632" s="28" t="s">
        <v>1660</v>
      </c>
      <c r="W1632" s="24" t="s">
        <v>29</v>
      </c>
      <c r="X1632" s="24" t="s">
        <v>47</v>
      </c>
    </row>
    <row r="1633" spans="1:24" s="1" customFormat="1" x14ac:dyDescent="0.3">
      <c r="A1633" s="24" t="s">
        <v>1531</v>
      </c>
      <c r="B1633" s="24" t="s">
        <v>24</v>
      </c>
      <c r="C1633" s="24" t="s">
        <v>70</v>
      </c>
      <c r="D1633" s="24" t="s">
        <v>37</v>
      </c>
      <c r="E1633" s="24" t="s">
        <v>59</v>
      </c>
      <c r="F1633" s="25">
        <v>45097</v>
      </c>
      <c r="G1633" s="24" t="s">
        <v>1625</v>
      </c>
      <c r="H1633" s="24" t="s">
        <v>1642</v>
      </c>
      <c r="I1633" s="24">
        <v>2023</v>
      </c>
      <c r="J1633" s="24" t="s">
        <v>1640</v>
      </c>
      <c r="K1633" s="24" t="s">
        <v>1628</v>
      </c>
      <c r="L1633" s="24">
        <v>99</v>
      </c>
      <c r="M1633" s="24">
        <v>5</v>
      </c>
      <c r="N1633" s="24">
        <v>2</v>
      </c>
      <c r="O1633" s="24">
        <v>198</v>
      </c>
      <c r="P1633" s="24">
        <v>3</v>
      </c>
      <c r="Q1633" s="24">
        <v>495</v>
      </c>
      <c r="R1633" s="24">
        <v>297</v>
      </c>
      <c r="S1633" s="24" t="s">
        <v>1629</v>
      </c>
      <c r="T1633" s="24">
        <v>579</v>
      </c>
      <c r="U1633" s="24" t="s">
        <v>39</v>
      </c>
      <c r="V1633" s="28" t="s">
        <v>1660</v>
      </c>
      <c r="W1633" s="24" t="s">
        <v>46</v>
      </c>
      <c r="X1633" s="24" t="s">
        <v>47</v>
      </c>
    </row>
    <row r="1634" spans="1:24" s="1" customFormat="1" x14ac:dyDescent="0.3">
      <c r="A1634" s="24" t="s">
        <v>1532</v>
      </c>
      <c r="B1634" s="24" t="s">
        <v>63</v>
      </c>
      <c r="C1634" s="24" t="s">
        <v>52</v>
      </c>
      <c r="D1634" s="24" t="s">
        <v>34</v>
      </c>
      <c r="E1634" s="24" t="s">
        <v>59</v>
      </c>
      <c r="F1634" s="25">
        <v>45098</v>
      </c>
      <c r="G1634" s="24" t="s">
        <v>1630</v>
      </c>
      <c r="H1634" s="24" t="s">
        <v>1642</v>
      </c>
      <c r="I1634" s="24">
        <v>2023</v>
      </c>
      <c r="J1634" s="24" t="s">
        <v>1640</v>
      </c>
      <c r="K1634" s="24" t="s">
        <v>1628</v>
      </c>
      <c r="L1634" s="24">
        <v>78</v>
      </c>
      <c r="M1634" s="24">
        <v>5</v>
      </c>
      <c r="N1634" s="24">
        <v>3</v>
      </c>
      <c r="O1634" s="24">
        <v>234</v>
      </c>
      <c r="P1634" s="24">
        <v>2</v>
      </c>
      <c r="Q1634" s="24">
        <v>390</v>
      </c>
      <c r="R1634" s="24">
        <v>156</v>
      </c>
      <c r="S1634" s="24" t="s">
        <v>1629</v>
      </c>
      <c r="T1634" s="24">
        <v>783</v>
      </c>
      <c r="U1634" s="24" t="s">
        <v>28</v>
      </c>
      <c r="V1634" s="28" t="s">
        <v>1661</v>
      </c>
      <c r="W1634" s="24" t="s">
        <v>46</v>
      </c>
      <c r="X1634" s="24" t="s">
        <v>30</v>
      </c>
    </row>
    <row r="1635" spans="1:24" s="1" customFormat="1" x14ac:dyDescent="0.3">
      <c r="A1635" s="24" t="s">
        <v>669</v>
      </c>
      <c r="B1635" s="24" t="s">
        <v>32</v>
      </c>
      <c r="C1635" s="24" t="s">
        <v>52</v>
      </c>
      <c r="D1635" s="24" t="s">
        <v>44</v>
      </c>
      <c r="E1635" s="24" t="s">
        <v>45</v>
      </c>
      <c r="F1635" s="25">
        <v>45099</v>
      </c>
      <c r="G1635" s="24" t="s">
        <v>1631</v>
      </c>
      <c r="H1635" s="24" t="s">
        <v>1642</v>
      </c>
      <c r="I1635" s="24">
        <v>2023</v>
      </c>
      <c r="J1635" s="24" t="s">
        <v>1640</v>
      </c>
      <c r="K1635" s="24" t="s">
        <v>1628</v>
      </c>
      <c r="L1635" s="24">
        <v>57</v>
      </c>
      <c r="M1635" s="24">
        <v>15</v>
      </c>
      <c r="N1635" s="24">
        <v>5</v>
      </c>
      <c r="O1635" s="24">
        <v>285</v>
      </c>
      <c r="P1635" s="24">
        <v>10</v>
      </c>
      <c r="Q1635" s="24">
        <v>855</v>
      </c>
      <c r="R1635" s="24">
        <v>570</v>
      </c>
      <c r="S1635" s="24" t="s">
        <v>1629</v>
      </c>
      <c r="T1635" s="24">
        <v>690</v>
      </c>
      <c r="U1635" s="24" t="s">
        <v>28</v>
      </c>
      <c r="V1635" s="28" t="s">
        <v>1661</v>
      </c>
      <c r="W1635" s="24" t="s">
        <v>46</v>
      </c>
      <c r="X1635" s="24" t="s">
        <v>61</v>
      </c>
    </row>
    <row r="1636" spans="1:24" s="1" customFormat="1" x14ac:dyDescent="0.3">
      <c r="A1636" s="24" t="s">
        <v>1533</v>
      </c>
      <c r="B1636" s="24" t="s">
        <v>63</v>
      </c>
      <c r="C1636" s="24" t="s">
        <v>72</v>
      </c>
      <c r="D1636" s="24" t="s">
        <v>58</v>
      </c>
      <c r="E1636" s="24" t="s">
        <v>50</v>
      </c>
      <c r="F1636" s="25">
        <v>45100</v>
      </c>
      <c r="G1636" s="24" t="s">
        <v>1632</v>
      </c>
      <c r="H1636" s="24" t="s">
        <v>1642</v>
      </c>
      <c r="I1636" s="24">
        <v>2023</v>
      </c>
      <c r="J1636" s="24" t="s">
        <v>1640</v>
      </c>
      <c r="K1636" s="24" t="s">
        <v>1628</v>
      </c>
      <c r="L1636" s="24">
        <v>59</v>
      </c>
      <c r="M1636" s="24">
        <v>10</v>
      </c>
      <c r="N1636" s="24">
        <v>4</v>
      </c>
      <c r="O1636" s="24">
        <v>236</v>
      </c>
      <c r="P1636" s="24">
        <v>6</v>
      </c>
      <c r="Q1636" s="24">
        <v>590</v>
      </c>
      <c r="R1636" s="24">
        <v>354</v>
      </c>
      <c r="S1636" s="24" t="s">
        <v>1629</v>
      </c>
      <c r="T1636" s="24">
        <v>935</v>
      </c>
      <c r="U1636" s="24" t="s">
        <v>39</v>
      </c>
      <c r="V1636" s="28" t="s">
        <v>1661</v>
      </c>
      <c r="W1636" s="24" t="s">
        <v>29</v>
      </c>
      <c r="X1636" s="24" t="s">
        <v>30</v>
      </c>
    </row>
    <row r="1637" spans="1:24" s="1" customFormat="1" x14ac:dyDescent="0.3">
      <c r="A1637" s="24" t="s">
        <v>1534</v>
      </c>
      <c r="B1637" s="24" t="s">
        <v>24</v>
      </c>
      <c r="C1637" s="24" t="s">
        <v>43</v>
      </c>
      <c r="D1637" s="24" t="s">
        <v>37</v>
      </c>
      <c r="E1637" s="24" t="s">
        <v>55</v>
      </c>
      <c r="F1637" s="25">
        <v>45101</v>
      </c>
      <c r="G1637" s="24" t="s">
        <v>1633</v>
      </c>
      <c r="H1637" s="24" t="s">
        <v>1642</v>
      </c>
      <c r="I1637" s="24">
        <v>2023</v>
      </c>
      <c r="J1637" s="24" t="s">
        <v>1640</v>
      </c>
      <c r="K1637" s="24" t="s">
        <v>1634</v>
      </c>
      <c r="L1637" s="24">
        <v>33</v>
      </c>
      <c r="M1637" s="24">
        <v>5</v>
      </c>
      <c r="N1637" s="24">
        <v>2</v>
      </c>
      <c r="O1637" s="24">
        <v>66</v>
      </c>
      <c r="P1637" s="24">
        <v>3</v>
      </c>
      <c r="Q1637" s="24">
        <v>165</v>
      </c>
      <c r="R1637" s="24">
        <v>99</v>
      </c>
      <c r="S1637" s="24" t="s">
        <v>1629</v>
      </c>
      <c r="T1637" s="24">
        <v>929</v>
      </c>
      <c r="U1637" s="24" t="s">
        <v>39</v>
      </c>
      <c r="V1637" s="28" t="s">
        <v>1661</v>
      </c>
      <c r="W1637" s="24" t="s">
        <v>29</v>
      </c>
      <c r="X1637" s="24" t="s">
        <v>61</v>
      </c>
    </row>
    <row r="1638" spans="1:24" s="1" customFormat="1" x14ac:dyDescent="0.3">
      <c r="A1638" s="24" t="s">
        <v>1017</v>
      </c>
      <c r="B1638" s="24" t="s">
        <v>42</v>
      </c>
      <c r="C1638" s="24" t="s">
        <v>52</v>
      </c>
      <c r="D1638" s="24" t="s">
        <v>34</v>
      </c>
      <c r="E1638" s="24" t="s">
        <v>45</v>
      </c>
      <c r="F1638" s="25">
        <v>45102</v>
      </c>
      <c r="G1638" s="24" t="s">
        <v>1635</v>
      </c>
      <c r="H1638" s="24" t="s">
        <v>1642</v>
      </c>
      <c r="I1638" s="24">
        <v>2023</v>
      </c>
      <c r="J1638" s="24" t="s">
        <v>1640</v>
      </c>
      <c r="K1638" s="24" t="s">
        <v>1634</v>
      </c>
      <c r="L1638" s="24">
        <v>38</v>
      </c>
      <c r="M1638" s="24">
        <v>5</v>
      </c>
      <c r="N1638" s="24">
        <v>3</v>
      </c>
      <c r="O1638" s="24">
        <v>114</v>
      </c>
      <c r="P1638" s="24">
        <v>2</v>
      </c>
      <c r="Q1638" s="24">
        <v>190</v>
      </c>
      <c r="R1638" s="24">
        <v>76</v>
      </c>
      <c r="S1638" s="24" t="s">
        <v>1629</v>
      </c>
      <c r="T1638" s="24">
        <v>425</v>
      </c>
      <c r="U1638" s="24" t="s">
        <v>28</v>
      </c>
      <c r="V1638" s="28" t="s">
        <v>1660</v>
      </c>
      <c r="W1638" s="24" t="s">
        <v>29</v>
      </c>
      <c r="X1638" s="24" t="s">
        <v>47</v>
      </c>
    </row>
    <row r="1639" spans="1:24" s="1" customFormat="1" x14ac:dyDescent="0.3">
      <c r="A1639" s="24" t="s">
        <v>1535</v>
      </c>
      <c r="B1639" s="24" t="s">
        <v>24</v>
      </c>
      <c r="C1639" s="24" t="s">
        <v>72</v>
      </c>
      <c r="D1639" s="24" t="s">
        <v>49</v>
      </c>
      <c r="E1639" s="24" t="s">
        <v>59</v>
      </c>
      <c r="F1639" s="25">
        <v>45103</v>
      </c>
      <c r="G1639" s="24" t="s">
        <v>1636</v>
      </c>
      <c r="H1639" s="24" t="s">
        <v>1642</v>
      </c>
      <c r="I1639" s="24">
        <v>2023</v>
      </c>
      <c r="J1639" s="24" t="s">
        <v>1640</v>
      </c>
      <c r="K1639" s="24" t="s">
        <v>1628</v>
      </c>
      <c r="L1639" s="24">
        <v>45</v>
      </c>
      <c r="M1639" s="24">
        <v>40</v>
      </c>
      <c r="N1639" s="24">
        <v>7</v>
      </c>
      <c r="O1639" s="24">
        <v>315</v>
      </c>
      <c r="P1639" s="24">
        <v>33</v>
      </c>
      <c r="Q1639" s="24">
        <v>1800</v>
      </c>
      <c r="R1639" s="24">
        <v>1485</v>
      </c>
      <c r="S1639" s="24" t="s">
        <v>1629</v>
      </c>
      <c r="T1639" s="24">
        <v>570</v>
      </c>
      <c r="U1639" s="24" t="s">
        <v>28</v>
      </c>
      <c r="V1639" s="28" t="s">
        <v>1661</v>
      </c>
      <c r="W1639" s="24" t="s">
        <v>46</v>
      </c>
      <c r="X1639" s="24" t="s">
        <v>47</v>
      </c>
    </row>
    <row r="1640" spans="1:24" s="1" customFormat="1" x14ac:dyDescent="0.3">
      <c r="A1640" s="24" t="s">
        <v>1536</v>
      </c>
      <c r="B1640" s="24" t="s">
        <v>63</v>
      </c>
      <c r="C1640" s="24" t="s">
        <v>25</v>
      </c>
      <c r="D1640" s="24" t="s">
        <v>66</v>
      </c>
      <c r="E1640" s="24" t="s">
        <v>55</v>
      </c>
      <c r="F1640" s="25">
        <v>45104</v>
      </c>
      <c r="G1640" s="24" t="s">
        <v>1625</v>
      </c>
      <c r="H1640" s="24" t="s">
        <v>1642</v>
      </c>
      <c r="I1640" s="24">
        <v>2023</v>
      </c>
      <c r="J1640" s="24" t="s">
        <v>1640</v>
      </c>
      <c r="K1640" s="24" t="s">
        <v>1628</v>
      </c>
      <c r="L1640" s="24">
        <v>22</v>
      </c>
      <c r="M1640" s="24">
        <v>25</v>
      </c>
      <c r="N1640" s="24">
        <v>10</v>
      </c>
      <c r="O1640" s="24">
        <v>220</v>
      </c>
      <c r="P1640" s="24">
        <v>15</v>
      </c>
      <c r="Q1640" s="24">
        <v>550</v>
      </c>
      <c r="R1640" s="24">
        <v>330</v>
      </c>
      <c r="S1640" s="24" t="s">
        <v>1629</v>
      </c>
      <c r="T1640" s="24">
        <v>291</v>
      </c>
      <c r="U1640" s="24" t="s">
        <v>28</v>
      </c>
      <c r="V1640" s="28" t="s">
        <v>1661</v>
      </c>
      <c r="W1640" s="24" t="s">
        <v>68</v>
      </c>
      <c r="X1640" s="24" t="s">
        <v>30</v>
      </c>
    </row>
    <row r="1641" spans="1:24" s="1" customFormat="1" x14ac:dyDescent="0.3">
      <c r="A1641" s="24" t="s">
        <v>526</v>
      </c>
      <c r="B1641" s="24" t="s">
        <v>63</v>
      </c>
      <c r="C1641" s="24" t="s">
        <v>43</v>
      </c>
      <c r="D1641" s="24" t="s">
        <v>66</v>
      </c>
      <c r="E1641" s="24" t="s">
        <v>45</v>
      </c>
      <c r="F1641" s="25">
        <v>45105</v>
      </c>
      <c r="G1641" s="24" t="s">
        <v>1630</v>
      </c>
      <c r="H1641" s="24" t="s">
        <v>1642</v>
      </c>
      <c r="I1641" s="24">
        <v>2023</v>
      </c>
      <c r="J1641" s="24" t="s">
        <v>1640</v>
      </c>
      <c r="K1641" s="24" t="s">
        <v>1628</v>
      </c>
      <c r="L1641" s="24">
        <v>21</v>
      </c>
      <c r="M1641" s="24">
        <v>25</v>
      </c>
      <c r="N1641" s="24">
        <v>10</v>
      </c>
      <c r="O1641" s="24">
        <v>210</v>
      </c>
      <c r="P1641" s="24">
        <v>15</v>
      </c>
      <c r="Q1641" s="24">
        <v>525</v>
      </c>
      <c r="R1641" s="24">
        <v>315</v>
      </c>
      <c r="S1641" s="24" t="s">
        <v>1629</v>
      </c>
      <c r="T1641" s="24">
        <v>852</v>
      </c>
      <c r="U1641" s="24" t="s">
        <v>28</v>
      </c>
      <c r="V1641" s="28" t="s">
        <v>1661</v>
      </c>
      <c r="W1641" s="24" t="s">
        <v>46</v>
      </c>
      <c r="X1641" s="24" t="s">
        <v>47</v>
      </c>
    </row>
    <row r="1642" spans="1:24" s="1" customFormat="1" x14ac:dyDescent="0.3">
      <c r="A1642" s="24" t="s">
        <v>1537</v>
      </c>
      <c r="B1642" s="24" t="s">
        <v>42</v>
      </c>
      <c r="C1642" s="24" t="s">
        <v>25</v>
      </c>
      <c r="D1642" s="24" t="s">
        <v>26</v>
      </c>
      <c r="E1642" s="24" t="s">
        <v>27</v>
      </c>
      <c r="F1642" s="25">
        <v>45106</v>
      </c>
      <c r="G1642" s="24" t="s">
        <v>1631</v>
      </c>
      <c r="H1642" s="24" t="s">
        <v>1642</v>
      </c>
      <c r="I1642" s="24">
        <v>2023</v>
      </c>
      <c r="J1642" s="24" t="s">
        <v>1640</v>
      </c>
      <c r="K1642" s="24" t="s">
        <v>1628</v>
      </c>
      <c r="L1642" s="24">
        <v>35</v>
      </c>
      <c r="M1642" s="24">
        <v>5</v>
      </c>
      <c r="N1642" s="24">
        <v>2</v>
      </c>
      <c r="O1642" s="24">
        <v>70</v>
      </c>
      <c r="P1642" s="24">
        <v>3</v>
      </c>
      <c r="Q1642" s="24">
        <v>175</v>
      </c>
      <c r="R1642" s="24">
        <v>105</v>
      </c>
      <c r="S1642" s="24" t="s">
        <v>1629</v>
      </c>
      <c r="T1642" s="24">
        <v>429</v>
      </c>
      <c r="U1642" s="24" t="s">
        <v>28</v>
      </c>
      <c r="V1642" s="28" t="s">
        <v>1661</v>
      </c>
      <c r="W1642" s="24" t="s">
        <v>29</v>
      </c>
      <c r="X1642" s="24" t="s">
        <v>61</v>
      </c>
    </row>
    <row r="1643" spans="1:24" s="1" customFormat="1" x14ac:dyDescent="0.3">
      <c r="A1643" s="24" t="s">
        <v>933</v>
      </c>
      <c r="B1643" s="24" t="s">
        <v>24</v>
      </c>
      <c r="C1643" s="24" t="s">
        <v>33</v>
      </c>
      <c r="D1643" s="24" t="s">
        <v>37</v>
      </c>
      <c r="E1643" s="24" t="s">
        <v>27</v>
      </c>
      <c r="F1643" s="25">
        <v>45107</v>
      </c>
      <c r="G1643" s="24" t="s">
        <v>1632</v>
      </c>
      <c r="H1643" s="24" t="s">
        <v>1642</v>
      </c>
      <c r="I1643" s="24">
        <v>2023</v>
      </c>
      <c r="J1643" s="24" t="s">
        <v>1640</v>
      </c>
      <c r="K1643" s="24" t="s">
        <v>1628</v>
      </c>
      <c r="L1643" s="24">
        <v>93</v>
      </c>
      <c r="M1643" s="24">
        <v>5</v>
      </c>
      <c r="N1643" s="24">
        <v>2</v>
      </c>
      <c r="O1643" s="24">
        <v>186</v>
      </c>
      <c r="P1643" s="24">
        <v>3</v>
      </c>
      <c r="Q1643" s="24">
        <v>465</v>
      </c>
      <c r="R1643" s="24">
        <v>279</v>
      </c>
      <c r="S1643" s="24" t="s">
        <v>1629</v>
      </c>
      <c r="T1643" s="24">
        <v>451</v>
      </c>
      <c r="U1643" s="24" t="s">
        <v>39</v>
      </c>
      <c r="V1643" s="28" t="s">
        <v>1660</v>
      </c>
      <c r="W1643" s="24" t="s">
        <v>46</v>
      </c>
      <c r="X1643" s="24" t="s">
        <v>30</v>
      </c>
    </row>
    <row r="1644" spans="1:24" s="1" customFormat="1" x14ac:dyDescent="0.3">
      <c r="A1644" s="24" t="s">
        <v>1538</v>
      </c>
      <c r="B1644" s="24" t="s">
        <v>32</v>
      </c>
      <c r="C1644" s="24" t="s">
        <v>76</v>
      </c>
      <c r="D1644" s="24" t="s">
        <v>49</v>
      </c>
      <c r="E1644" s="24" t="s">
        <v>38</v>
      </c>
      <c r="F1644" s="25">
        <v>45108</v>
      </c>
      <c r="G1644" s="24" t="s">
        <v>1633</v>
      </c>
      <c r="H1644" s="24" t="s">
        <v>1643</v>
      </c>
      <c r="I1644" s="24">
        <v>2023</v>
      </c>
      <c r="J1644" s="24" t="s">
        <v>1644</v>
      </c>
      <c r="K1644" s="24" t="s">
        <v>1634</v>
      </c>
      <c r="L1644" s="24">
        <v>57</v>
      </c>
      <c r="M1644" s="24">
        <v>40</v>
      </c>
      <c r="N1644" s="24">
        <v>7</v>
      </c>
      <c r="O1644" s="24">
        <v>399</v>
      </c>
      <c r="P1644" s="24">
        <v>33</v>
      </c>
      <c r="Q1644" s="24">
        <v>2280</v>
      </c>
      <c r="R1644" s="24">
        <v>1881</v>
      </c>
      <c r="S1644" s="24" t="s">
        <v>1629</v>
      </c>
      <c r="T1644" s="24">
        <v>712</v>
      </c>
      <c r="U1644" s="24" t="s">
        <v>28</v>
      </c>
      <c r="V1644" s="28" t="s">
        <v>1661</v>
      </c>
      <c r="W1644" s="24" t="s">
        <v>29</v>
      </c>
      <c r="X1644" s="24" t="s">
        <v>30</v>
      </c>
    </row>
    <row r="1645" spans="1:24" s="1" customFormat="1" x14ac:dyDescent="0.3">
      <c r="A1645" s="24" t="s">
        <v>1539</v>
      </c>
      <c r="B1645" s="24" t="s">
        <v>63</v>
      </c>
      <c r="C1645" s="24" t="s">
        <v>36</v>
      </c>
      <c r="D1645" s="24" t="s">
        <v>44</v>
      </c>
      <c r="E1645" s="24" t="s">
        <v>50</v>
      </c>
      <c r="F1645" s="25">
        <v>45109</v>
      </c>
      <c r="G1645" s="24" t="s">
        <v>1635</v>
      </c>
      <c r="H1645" s="24" t="s">
        <v>1643</v>
      </c>
      <c r="I1645" s="24">
        <v>2023</v>
      </c>
      <c r="J1645" s="24" t="s">
        <v>1644</v>
      </c>
      <c r="K1645" s="24" t="s">
        <v>1634</v>
      </c>
      <c r="L1645" s="24">
        <v>63</v>
      </c>
      <c r="M1645" s="24">
        <v>15</v>
      </c>
      <c r="N1645" s="24">
        <v>5</v>
      </c>
      <c r="O1645" s="24">
        <v>315</v>
      </c>
      <c r="P1645" s="24">
        <v>10</v>
      </c>
      <c r="Q1645" s="24">
        <v>945</v>
      </c>
      <c r="R1645" s="24">
        <v>630</v>
      </c>
      <c r="S1645" s="24" t="s">
        <v>1629</v>
      </c>
      <c r="T1645" s="24">
        <v>987</v>
      </c>
      <c r="U1645" s="24" t="s">
        <v>39</v>
      </c>
      <c r="V1645" s="28" t="s">
        <v>1660</v>
      </c>
      <c r="W1645" s="24" t="s">
        <v>29</v>
      </c>
      <c r="X1645" s="24" t="s">
        <v>30</v>
      </c>
    </row>
    <row r="1646" spans="1:24" s="1" customFormat="1" x14ac:dyDescent="0.3">
      <c r="A1646" s="24" t="s">
        <v>1540</v>
      </c>
      <c r="B1646" s="24" t="s">
        <v>63</v>
      </c>
      <c r="C1646" s="24" t="s">
        <v>52</v>
      </c>
      <c r="D1646" s="24" t="s">
        <v>34</v>
      </c>
      <c r="E1646" s="24" t="s">
        <v>55</v>
      </c>
      <c r="F1646" s="25">
        <v>45110</v>
      </c>
      <c r="G1646" s="24" t="s">
        <v>1636</v>
      </c>
      <c r="H1646" s="24" t="s">
        <v>1643</v>
      </c>
      <c r="I1646" s="24">
        <v>2023</v>
      </c>
      <c r="J1646" s="24" t="s">
        <v>1644</v>
      </c>
      <c r="K1646" s="24" t="s">
        <v>1628</v>
      </c>
      <c r="L1646" s="24">
        <v>77</v>
      </c>
      <c r="M1646" s="24">
        <v>5</v>
      </c>
      <c r="N1646" s="24">
        <v>3</v>
      </c>
      <c r="O1646" s="24">
        <v>231</v>
      </c>
      <c r="P1646" s="24">
        <v>2</v>
      </c>
      <c r="Q1646" s="24">
        <v>385</v>
      </c>
      <c r="R1646" s="24">
        <v>154</v>
      </c>
      <c r="S1646" s="24" t="s">
        <v>1629</v>
      </c>
      <c r="T1646" s="24">
        <v>258</v>
      </c>
      <c r="U1646" s="24" t="s">
        <v>28</v>
      </c>
      <c r="V1646" s="28" t="s">
        <v>1661</v>
      </c>
      <c r="W1646" s="24" t="s">
        <v>46</v>
      </c>
      <c r="X1646" s="24" t="s">
        <v>30</v>
      </c>
    </row>
    <row r="1647" spans="1:24" s="1" customFormat="1" x14ac:dyDescent="0.3">
      <c r="A1647" s="24" t="s">
        <v>1541</v>
      </c>
      <c r="B1647" s="24" t="s">
        <v>24</v>
      </c>
      <c r="C1647" s="24" t="s">
        <v>54</v>
      </c>
      <c r="D1647" s="24" t="s">
        <v>37</v>
      </c>
      <c r="E1647" s="24" t="s">
        <v>45</v>
      </c>
      <c r="F1647" s="25">
        <v>45111</v>
      </c>
      <c r="G1647" s="24" t="s">
        <v>1625</v>
      </c>
      <c r="H1647" s="24" t="s">
        <v>1643</v>
      </c>
      <c r="I1647" s="24">
        <v>2023</v>
      </c>
      <c r="J1647" s="24" t="s">
        <v>1644</v>
      </c>
      <c r="K1647" s="24" t="s">
        <v>1628</v>
      </c>
      <c r="L1647" s="24">
        <v>68</v>
      </c>
      <c r="M1647" s="24">
        <v>5</v>
      </c>
      <c r="N1647" s="24">
        <v>2</v>
      </c>
      <c r="O1647" s="24">
        <v>136</v>
      </c>
      <c r="P1647" s="24">
        <v>3</v>
      </c>
      <c r="Q1647" s="24">
        <v>340</v>
      </c>
      <c r="R1647" s="24">
        <v>204</v>
      </c>
      <c r="S1647" s="24" t="s">
        <v>1629</v>
      </c>
      <c r="T1647" s="24">
        <v>667</v>
      </c>
      <c r="U1647" s="24" t="s">
        <v>39</v>
      </c>
      <c r="V1647" s="28" t="s">
        <v>1661</v>
      </c>
      <c r="W1647" s="24" t="s">
        <v>40</v>
      </c>
      <c r="X1647" s="24" t="s">
        <v>30</v>
      </c>
    </row>
    <row r="1648" spans="1:24" s="1" customFormat="1" x14ac:dyDescent="0.3">
      <c r="A1648" s="24" t="s">
        <v>1542</v>
      </c>
      <c r="B1648" s="24" t="s">
        <v>24</v>
      </c>
      <c r="C1648" s="24" t="s">
        <v>54</v>
      </c>
      <c r="D1648" s="24" t="s">
        <v>34</v>
      </c>
      <c r="E1648" s="24" t="s">
        <v>50</v>
      </c>
      <c r="F1648" s="25">
        <v>45112</v>
      </c>
      <c r="G1648" s="24" t="s">
        <v>1630</v>
      </c>
      <c r="H1648" s="24" t="s">
        <v>1643</v>
      </c>
      <c r="I1648" s="24">
        <v>2023</v>
      </c>
      <c r="J1648" s="24" t="s">
        <v>1644</v>
      </c>
      <c r="K1648" s="24" t="s">
        <v>1628</v>
      </c>
      <c r="L1648" s="24">
        <v>46</v>
      </c>
      <c r="M1648" s="24">
        <v>5</v>
      </c>
      <c r="N1648" s="24">
        <v>3</v>
      </c>
      <c r="O1648" s="24">
        <v>138</v>
      </c>
      <c r="P1648" s="24">
        <v>2</v>
      </c>
      <c r="Q1648" s="24">
        <v>230</v>
      </c>
      <c r="R1648" s="24">
        <v>92</v>
      </c>
      <c r="S1648" s="24" t="s">
        <v>1629</v>
      </c>
      <c r="T1648" s="24">
        <v>406</v>
      </c>
      <c r="U1648" s="24" t="s">
        <v>28</v>
      </c>
      <c r="V1648" s="28" t="s">
        <v>1661</v>
      </c>
      <c r="W1648" s="24" t="s">
        <v>46</v>
      </c>
      <c r="X1648" s="24" t="s">
        <v>30</v>
      </c>
    </row>
    <row r="1649" spans="1:24" s="1" customFormat="1" x14ac:dyDescent="0.3">
      <c r="A1649" s="24" t="s">
        <v>1543</v>
      </c>
      <c r="B1649" s="24" t="s">
        <v>63</v>
      </c>
      <c r="C1649" s="24" t="s">
        <v>70</v>
      </c>
      <c r="D1649" s="24" t="s">
        <v>26</v>
      </c>
      <c r="E1649" s="24" t="s">
        <v>45</v>
      </c>
      <c r="F1649" s="25">
        <v>45113</v>
      </c>
      <c r="G1649" s="24" t="s">
        <v>1631</v>
      </c>
      <c r="H1649" s="24" t="s">
        <v>1643</v>
      </c>
      <c r="I1649" s="24">
        <v>2023</v>
      </c>
      <c r="J1649" s="24" t="s">
        <v>1644</v>
      </c>
      <c r="K1649" s="24" t="s">
        <v>1628</v>
      </c>
      <c r="L1649" s="24">
        <v>40</v>
      </c>
      <c r="M1649" s="24">
        <v>5</v>
      </c>
      <c r="N1649" s="24">
        <v>2</v>
      </c>
      <c r="O1649" s="24">
        <v>80</v>
      </c>
      <c r="P1649" s="24">
        <v>3</v>
      </c>
      <c r="Q1649" s="24">
        <v>200</v>
      </c>
      <c r="R1649" s="24">
        <v>120</v>
      </c>
      <c r="S1649" s="24" t="s">
        <v>1629</v>
      </c>
      <c r="T1649" s="24">
        <v>125</v>
      </c>
      <c r="U1649" s="24" t="s">
        <v>28</v>
      </c>
      <c r="V1649" s="28" t="s">
        <v>1661</v>
      </c>
      <c r="W1649" s="24" t="s">
        <v>68</v>
      </c>
      <c r="X1649" s="24" t="s">
        <v>47</v>
      </c>
    </row>
    <row r="1650" spans="1:24" s="1" customFormat="1" x14ac:dyDescent="0.3">
      <c r="A1650" s="24" t="s">
        <v>1544</v>
      </c>
      <c r="B1650" s="24" t="s">
        <v>42</v>
      </c>
      <c r="C1650" s="24" t="s">
        <v>52</v>
      </c>
      <c r="D1650" s="24" t="s">
        <v>34</v>
      </c>
      <c r="E1650" s="24" t="s">
        <v>50</v>
      </c>
      <c r="F1650" s="25">
        <v>45114</v>
      </c>
      <c r="G1650" s="24" t="s">
        <v>1632</v>
      </c>
      <c r="H1650" s="24" t="s">
        <v>1643</v>
      </c>
      <c r="I1650" s="24">
        <v>2023</v>
      </c>
      <c r="J1650" s="24" t="s">
        <v>1644</v>
      </c>
      <c r="K1650" s="24" t="s">
        <v>1628</v>
      </c>
      <c r="L1650" s="24">
        <v>23</v>
      </c>
      <c r="M1650" s="24">
        <v>5</v>
      </c>
      <c r="N1650" s="24">
        <v>3</v>
      </c>
      <c r="O1650" s="24">
        <v>69</v>
      </c>
      <c r="P1650" s="24">
        <v>2</v>
      </c>
      <c r="Q1650" s="24">
        <v>115</v>
      </c>
      <c r="R1650" s="24">
        <v>46</v>
      </c>
      <c r="S1650" s="24" t="s">
        <v>1629</v>
      </c>
      <c r="T1650" s="24">
        <v>610</v>
      </c>
      <c r="U1650" s="24" t="s">
        <v>39</v>
      </c>
      <c r="V1650" s="28" t="s">
        <v>1660</v>
      </c>
      <c r="W1650" s="24" t="s">
        <v>40</v>
      </c>
      <c r="X1650" s="24" t="s">
        <v>30</v>
      </c>
    </row>
    <row r="1651" spans="1:24" s="1" customFormat="1" x14ac:dyDescent="0.3">
      <c r="A1651" s="24" t="s">
        <v>1545</v>
      </c>
      <c r="B1651" s="24" t="s">
        <v>24</v>
      </c>
      <c r="C1651" s="24" t="s">
        <v>33</v>
      </c>
      <c r="D1651" s="24" t="s">
        <v>66</v>
      </c>
      <c r="E1651" s="24" t="s">
        <v>27</v>
      </c>
      <c r="F1651" s="25">
        <v>45115</v>
      </c>
      <c r="G1651" s="24" t="s">
        <v>1633</v>
      </c>
      <c r="H1651" s="24" t="s">
        <v>1643</v>
      </c>
      <c r="I1651" s="24">
        <v>2023</v>
      </c>
      <c r="J1651" s="24" t="s">
        <v>1644</v>
      </c>
      <c r="K1651" s="24" t="s">
        <v>1634</v>
      </c>
      <c r="L1651" s="24">
        <v>79</v>
      </c>
      <c r="M1651" s="24">
        <v>25</v>
      </c>
      <c r="N1651" s="24">
        <v>10</v>
      </c>
      <c r="O1651" s="24">
        <v>790</v>
      </c>
      <c r="P1651" s="24">
        <v>15</v>
      </c>
      <c r="Q1651" s="24">
        <v>1975</v>
      </c>
      <c r="R1651" s="24">
        <v>1185</v>
      </c>
      <c r="S1651" s="24" t="s">
        <v>1629</v>
      </c>
      <c r="T1651" s="24">
        <v>944</v>
      </c>
      <c r="U1651" s="24" t="s">
        <v>39</v>
      </c>
      <c r="V1651" s="28" t="s">
        <v>1661</v>
      </c>
      <c r="W1651" s="24" t="s">
        <v>29</v>
      </c>
      <c r="X1651" s="24" t="s">
        <v>30</v>
      </c>
    </row>
    <row r="1652" spans="1:24" s="1" customFormat="1" x14ac:dyDescent="0.3">
      <c r="A1652" s="24" t="s">
        <v>1546</v>
      </c>
      <c r="B1652" s="24" t="s">
        <v>42</v>
      </c>
      <c r="C1652" s="24" t="s">
        <v>76</v>
      </c>
      <c r="D1652" s="24" t="s">
        <v>37</v>
      </c>
      <c r="E1652" s="24" t="s">
        <v>45</v>
      </c>
      <c r="F1652" s="25">
        <v>45116</v>
      </c>
      <c r="G1652" s="24" t="s">
        <v>1635</v>
      </c>
      <c r="H1652" s="24" t="s">
        <v>1643</v>
      </c>
      <c r="I1652" s="24">
        <v>2023</v>
      </c>
      <c r="J1652" s="24" t="s">
        <v>1644</v>
      </c>
      <c r="K1652" s="24" t="s">
        <v>1634</v>
      </c>
      <c r="L1652" s="24">
        <v>32</v>
      </c>
      <c r="M1652" s="24">
        <v>5</v>
      </c>
      <c r="N1652" s="24">
        <v>2</v>
      </c>
      <c r="O1652" s="24">
        <v>64</v>
      </c>
      <c r="P1652" s="24">
        <v>3</v>
      </c>
      <c r="Q1652" s="24">
        <v>160</v>
      </c>
      <c r="R1652" s="24">
        <v>96</v>
      </c>
      <c r="S1652" s="24" t="s">
        <v>1629</v>
      </c>
      <c r="T1652" s="24">
        <v>76</v>
      </c>
      <c r="U1652" s="24" t="s">
        <v>39</v>
      </c>
      <c r="V1652" s="28" t="s">
        <v>1660</v>
      </c>
      <c r="W1652" s="24" t="s">
        <v>68</v>
      </c>
      <c r="X1652" s="24" t="s">
        <v>61</v>
      </c>
    </row>
    <row r="1653" spans="1:24" s="1" customFormat="1" x14ac:dyDescent="0.3">
      <c r="A1653" s="24" t="s">
        <v>968</v>
      </c>
      <c r="B1653" s="24" t="s">
        <v>63</v>
      </c>
      <c r="C1653" s="24" t="s">
        <v>76</v>
      </c>
      <c r="D1653" s="24" t="s">
        <v>26</v>
      </c>
      <c r="E1653" s="24" t="s">
        <v>27</v>
      </c>
      <c r="F1653" s="25">
        <v>45117</v>
      </c>
      <c r="G1653" s="24" t="s">
        <v>1636</v>
      </c>
      <c r="H1653" s="24" t="s">
        <v>1643</v>
      </c>
      <c r="I1653" s="24">
        <v>2023</v>
      </c>
      <c r="J1653" s="24" t="s">
        <v>1644</v>
      </c>
      <c r="K1653" s="24" t="s">
        <v>1628</v>
      </c>
      <c r="L1653" s="24">
        <v>99</v>
      </c>
      <c r="M1653" s="24">
        <v>5</v>
      </c>
      <c r="N1653" s="24">
        <v>2</v>
      </c>
      <c r="O1653" s="24">
        <v>198</v>
      </c>
      <c r="P1653" s="24">
        <v>3</v>
      </c>
      <c r="Q1653" s="24">
        <v>495</v>
      </c>
      <c r="R1653" s="24">
        <v>297</v>
      </c>
      <c r="S1653" s="24" t="s">
        <v>1629</v>
      </c>
      <c r="T1653" s="24">
        <v>74</v>
      </c>
      <c r="U1653" s="24" t="s">
        <v>39</v>
      </c>
      <c r="V1653" s="28" t="s">
        <v>1661</v>
      </c>
      <c r="W1653" s="24" t="s">
        <v>40</v>
      </c>
      <c r="X1653" s="24" t="s">
        <v>30</v>
      </c>
    </row>
    <row r="1654" spans="1:24" s="1" customFormat="1" x14ac:dyDescent="0.3">
      <c r="A1654" s="24" t="s">
        <v>1307</v>
      </c>
      <c r="B1654" s="24" t="s">
        <v>24</v>
      </c>
      <c r="C1654" s="24" t="s">
        <v>43</v>
      </c>
      <c r="D1654" s="24" t="s">
        <v>26</v>
      </c>
      <c r="E1654" s="24" t="s">
        <v>45</v>
      </c>
      <c r="F1654" s="25">
        <v>45118</v>
      </c>
      <c r="G1654" s="24" t="s">
        <v>1625</v>
      </c>
      <c r="H1654" s="24" t="s">
        <v>1643</v>
      </c>
      <c r="I1654" s="24">
        <v>2023</v>
      </c>
      <c r="J1654" s="24" t="s">
        <v>1644</v>
      </c>
      <c r="K1654" s="24" t="s">
        <v>1628</v>
      </c>
      <c r="L1654" s="24">
        <v>80</v>
      </c>
      <c r="M1654" s="24">
        <v>5</v>
      </c>
      <c r="N1654" s="24">
        <v>2</v>
      </c>
      <c r="O1654" s="24">
        <v>160</v>
      </c>
      <c r="P1654" s="24">
        <v>3</v>
      </c>
      <c r="Q1654" s="24">
        <v>400</v>
      </c>
      <c r="R1654" s="24">
        <v>240</v>
      </c>
      <c r="S1654" s="24" t="s">
        <v>1629</v>
      </c>
      <c r="T1654" s="24">
        <v>114</v>
      </c>
      <c r="U1654" s="24" t="s">
        <v>39</v>
      </c>
      <c r="V1654" s="28" t="s">
        <v>1660</v>
      </c>
      <c r="W1654" s="24" t="s">
        <v>29</v>
      </c>
      <c r="X1654" s="24" t="s">
        <v>61</v>
      </c>
    </row>
    <row r="1655" spans="1:24" s="1" customFormat="1" x14ac:dyDescent="0.3">
      <c r="A1655" s="24" t="s">
        <v>1547</v>
      </c>
      <c r="B1655" s="24" t="s">
        <v>32</v>
      </c>
      <c r="C1655" s="24" t="s">
        <v>76</v>
      </c>
      <c r="D1655" s="24" t="s">
        <v>66</v>
      </c>
      <c r="E1655" s="24" t="s">
        <v>27</v>
      </c>
      <c r="F1655" s="25">
        <v>45119</v>
      </c>
      <c r="G1655" s="24" t="s">
        <v>1630</v>
      </c>
      <c r="H1655" s="24" t="s">
        <v>1643</v>
      </c>
      <c r="I1655" s="24">
        <v>2023</v>
      </c>
      <c r="J1655" s="24" t="s">
        <v>1644</v>
      </c>
      <c r="K1655" s="24" t="s">
        <v>1628</v>
      </c>
      <c r="L1655" s="24">
        <v>47</v>
      </c>
      <c r="M1655" s="24">
        <v>25</v>
      </c>
      <c r="N1655" s="24">
        <v>10</v>
      </c>
      <c r="O1655" s="24">
        <v>470</v>
      </c>
      <c r="P1655" s="24">
        <v>15</v>
      </c>
      <c r="Q1655" s="24">
        <v>1175</v>
      </c>
      <c r="R1655" s="24">
        <v>705</v>
      </c>
      <c r="S1655" s="24" t="s">
        <v>1629</v>
      </c>
      <c r="T1655" s="24">
        <v>27</v>
      </c>
      <c r="U1655" s="24" t="s">
        <v>39</v>
      </c>
      <c r="V1655" s="28" t="s">
        <v>1661</v>
      </c>
      <c r="W1655" s="24" t="s">
        <v>29</v>
      </c>
      <c r="X1655" s="24" t="s">
        <v>47</v>
      </c>
    </row>
    <row r="1656" spans="1:24" s="1" customFormat="1" x14ac:dyDescent="0.3">
      <c r="A1656" s="24" t="s">
        <v>1034</v>
      </c>
      <c r="B1656" s="24" t="s">
        <v>24</v>
      </c>
      <c r="C1656" s="24" t="s">
        <v>43</v>
      </c>
      <c r="D1656" s="24" t="s">
        <v>66</v>
      </c>
      <c r="E1656" s="24" t="s">
        <v>38</v>
      </c>
      <c r="F1656" s="25">
        <v>45120</v>
      </c>
      <c r="G1656" s="24" t="s">
        <v>1631</v>
      </c>
      <c r="H1656" s="24" t="s">
        <v>1643</v>
      </c>
      <c r="I1656" s="24">
        <v>2023</v>
      </c>
      <c r="J1656" s="24" t="s">
        <v>1644</v>
      </c>
      <c r="K1656" s="24" t="s">
        <v>1628</v>
      </c>
      <c r="L1656" s="24">
        <v>35</v>
      </c>
      <c r="M1656" s="24">
        <v>25</v>
      </c>
      <c r="N1656" s="24">
        <v>10</v>
      </c>
      <c r="O1656" s="24">
        <v>350</v>
      </c>
      <c r="P1656" s="24">
        <v>15</v>
      </c>
      <c r="Q1656" s="24">
        <v>875</v>
      </c>
      <c r="R1656" s="24">
        <v>525</v>
      </c>
      <c r="S1656" s="24" t="s">
        <v>1629</v>
      </c>
      <c r="T1656" s="24">
        <v>505</v>
      </c>
      <c r="U1656" s="24" t="s">
        <v>39</v>
      </c>
      <c r="V1656" s="28" t="s">
        <v>1661</v>
      </c>
      <c r="W1656" s="24" t="s">
        <v>46</v>
      </c>
      <c r="X1656" s="24" t="s">
        <v>30</v>
      </c>
    </row>
    <row r="1657" spans="1:24" s="1" customFormat="1" x14ac:dyDescent="0.3">
      <c r="A1657" s="24" t="s">
        <v>1548</v>
      </c>
      <c r="B1657" s="24" t="s">
        <v>32</v>
      </c>
      <c r="C1657" s="24" t="s">
        <v>76</v>
      </c>
      <c r="D1657" s="24" t="s">
        <v>26</v>
      </c>
      <c r="E1657" s="24" t="s">
        <v>38</v>
      </c>
      <c r="F1657" s="25">
        <v>45121</v>
      </c>
      <c r="G1657" s="24" t="s">
        <v>1632</v>
      </c>
      <c r="H1657" s="24" t="s">
        <v>1643</v>
      </c>
      <c r="I1657" s="24">
        <v>2023</v>
      </c>
      <c r="J1657" s="24" t="s">
        <v>1644</v>
      </c>
      <c r="K1657" s="24" t="s">
        <v>1628</v>
      </c>
      <c r="L1657" s="24">
        <v>10</v>
      </c>
      <c r="M1657" s="24">
        <v>5</v>
      </c>
      <c r="N1657" s="24">
        <v>2</v>
      </c>
      <c r="O1657" s="24">
        <v>20</v>
      </c>
      <c r="P1657" s="24">
        <v>3</v>
      </c>
      <c r="Q1657" s="24">
        <v>50</v>
      </c>
      <c r="R1657" s="24">
        <v>30</v>
      </c>
      <c r="S1657" s="24" t="s">
        <v>1629</v>
      </c>
      <c r="T1657" s="24">
        <v>196</v>
      </c>
      <c r="U1657" s="24" t="s">
        <v>39</v>
      </c>
      <c r="V1657" s="28" t="s">
        <v>1661</v>
      </c>
      <c r="W1657" s="24" t="s">
        <v>46</v>
      </c>
      <c r="X1657" s="24" t="s">
        <v>47</v>
      </c>
    </row>
    <row r="1658" spans="1:24" s="1" customFormat="1" x14ac:dyDescent="0.3">
      <c r="A1658" s="24" t="s">
        <v>1348</v>
      </c>
      <c r="B1658" s="24" t="s">
        <v>63</v>
      </c>
      <c r="C1658" s="24" t="s">
        <v>43</v>
      </c>
      <c r="D1658" s="24" t="s">
        <v>66</v>
      </c>
      <c r="E1658" s="24" t="s">
        <v>50</v>
      </c>
      <c r="F1658" s="25">
        <v>45122</v>
      </c>
      <c r="G1658" s="24" t="s">
        <v>1633</v>
      </c>
      <c r="H1658" s="24" t="s">
        <v>1643</v>
      </c>
      <c r="I1658" s="24">
        <v>2023</v>
      </c>
      <c r="J1658" s="24" t="s">
        <v>1644</v>
      </c>
      <c r="K1658" s="24" t="s">
        <v>1634</v>
      </c>
      <c r="L1658" s="24">
        <v>27</v>
      </c>
      <c r="M1658" s="24">
        <v>25</v>
      </c>
      <c r="N1658" s="24">
        <v>10</v>
      </c>
      <c r="O1658" s="24">
        <v>270</v>
      </c>
      <c r="P1658" s="24">
        <v>15</v>
      </c>
      <c r="Q1658" s="24">
        <v>675</v>
      </c>
      <c r="R1658" s="24">
        <v>405</v>
      </c>
      <c r="S1658" s="24" t="s">
        <v>1629</v>
      </c>
      <c r="T1658" s="24">
        <v>346</v>
      </c>
      <c r="U1658" s="24" t="s">
        <v>39</v>
      </c>
      <c r="V1658" s="28" t="s">
        <v>1660</v>
      </c>
      <c r="W1658" s="24" t="s">
        <v>46</v>
      </c>
      <c r="X1658" s="24" t="s">
        <v>30</v>
      </c>
    </row>
    <row r="1659" spans="1:24" s="1" customFormat="1" x14ac:dyDescent="0.3">
      <c r="A1659" s="24" t="s">
        <v>1549</v>
      </c>
      <c r="B1659" s="24" t="s">
        <v>63</v>
      </c>
      <c r="C1659" s="24" t="s">
        <v>52</v>
      </c>
      <c r="D1659" s="24" t="s">
        <v>26</v>
      </c>
      <c r="E1659" s="24" t="s">
        <v>45</v>
      </c>
      <c r="F1659" s="25">
        <v>45123</v>
      </c>
      <c r="G1659" s="24" t="s">
        <v>1635</v>
      </c>
      <c r="H1659" s="24" t="s">
        <v>1643</v>
      </c>
      <c r="I1659" s="24">
        <v>2023</v>
      </c>
      <c r="J1659" s="24" t="s">
        <v>1644</v>
      </c>
      <c r="K1659" s="24" t="s">
        <v>1634</v>
      </c>
      <c r="L1659" s="24">
        <v>64</v>
      </c>
      <c r="M1659" s="24">
        <v>5</v>
      </c>
      <c r="N1659" s="24">
        <v>2</v>
      </c>
      <c r="O1659" s="24">
        <v>128</v>
      </c>
      <c r="P1659" s="24">
        <v>3</v>
      </c>
      <c r="Q1659" s="24">
        <v>320</v>
      </c>
      <c r="R1659" s="24">
        <v>192</v>
      </c>
      <c r="S1659" s="24" t="s">
        <v>1629</v>
      </c>
      <c r="T1659" s="24">
        <v>25</v>
      </c>
      <c r="U1659" s="24" t="s">
        <v>39</v>
      </c>
      <c r="V1659" s="28" t="s">
        <v>1661</v>
      </c>
      <c r="W1659" s="24" t="s">
        <v>40</v>
      </c>
      <c r="X1659" s="24" t="s">
        <v>47</v>
      </c>
    </row>
    <row r="1660" spans="1:24" s="1" customFormat="1" x14ac:dyDescent="0.3">
      <c r="A1660" s="24" t="s">
        <v>1550</v>
      </c>
      <c r="B1660" s="24" t="s">
        <v>32</v>
      </c>
      <c r="C1660" s="24" t="s">
        <v>76</v>
      </c>
      <c r="D1660" s="24" t="s">
        <v>26</v>
      </c>
      <c r="E1660" s="24" t="s">
        <v>50</v>
      </c>
      <c r="F1660" s="25">
        <v>45124</v>
      </c>
      <c r="G1660" s="24" t="s">
        <v>1636</v>
      </c>
      <c r="H1660" s="24" t="s">
        <v>1643</v>
      </c>
      <c r="I1660" s="24">
        <v>2023</v>
      </c>
      <c r="J1660" s="24" t="s">
        <v>1644</v>
      </c>
      <c r="K1660" s="24" t="s">
        <v>1628</v>
      </c>
      <c r="L1660" s="24">
        <v>87</v>
      </c>
      <c r="M1660" s="24">
        <v>5</v>
      </c>
      <c r="N1660" s="24">
        <v>2</v>
      </c>
      <c r="O1660" s="24">
        <v>174</v>
      </c>
      <c r="P1660" s="24">
        <v>3</v>
      </c>
      <c r="Q1660" s="24">
        <v>435</v>
      </c>
      <c r="R1660" s="24">
        <v>261</v>
      </c>
      <c r="S1660" s="24" t="s">
        <v>1629</v>
      </c>
      <c r="T1660" s="24">
        <v>353</v>
      </c>
      <c r="U1660" s="24" t="s">
        <v>39</v>
      </c>
      <c r="V1660" s="28" t="s">
        <v>1660</v>
      </c>
      <c r="W1660" s="24" t="s">
        <v>29</v>
      </c>
      <c r="X1660" s="24" t="s">
        <v>30</v>
      </c>
    </row>
    <row r="1661" spans="1:24" s="1" customFormat="1" x14ac:dyDescent="0.3">
      <c r="A1661" s="24" t="s">
        <v>142</v>
      </c>
      <c r="B1661" s="24" t="s">
        <v>32</v>
      </c>
      <c r="C1661" s="24" t="s">
        <v>54</v>
      </c>
      <c r="D1661" s="24" t="s">
        <v>26</v>
      </c>
      <c r="E1661" s="24" t="s">
        <v>27</v>
      </c>
      <c r="F1661" s="25">
        <v>45125</v>
      </c>
      <c r="G1661" s="24" t="s">
        <v>1625</v>
      </c>
      <c r="H1661" s="24" t="s">
        <v>1643</v>
      </c>
      <c r="I1661" s="24">
        <v>2023</v>
      </c>
      <c r="J1661" s="24" t="s">
        <v>1644</v>
      </c>
      <c r="K1661" s="24" t="s">
        <v>1628</v>
      </c>
      <c r="L1661" s="24">
        <v>30</v>
      </c>
      <c r="M1661" s="24">
        <v>5</v>
      </c>
      <c r="N1661" s="24">
        <v>2</v>
      </c>
      <c r="O1661" s="24">
        <v>60</v>
      </c>
      <c r="P1661" s="24">
        <v>3</v>
      </c>
      <c r="Q1661" s="24">
        <v>150</v>
      </c>
      <c r="R1661" s="24">
        <v>90</v>
      </c>
      <c r="S1661" s="24" t="s">
        <v>1629</v>
      </c>
      <c r="T1661" s="24">
        <v>200</v>
      </c>
      <c r="U1661" s="24" t="s">
        <v>39</v>
      </c>
      <c r="V1661" s="28" t="s">
        <v>1661</v>
      </c>
      <c r="W1661" s="24" t="s">
        <v>29</v>
      </c>
      <c r="X1661" s="24" t="s">
        <v>30</v>
      </c>
    </row>
    <row r="1662" spans="1:24" s="1" customFormat="1" x14ac:dyDescent="0.3">
      <c r="A1662" s="24" t="s">
        <v>1356</v>
      </c>
      <c r="B1662" s="24" t="s">
        <v>42</v>
      </c>
      <c r="C1662" s="24" t="s">
        <v>25</v>
      </c>
      <c r="D1662" s="24" t="s">
        <v>44</v>
      </c>
      <c r="E1662" s="24" t="s">
        <v>45</v>
      </c>
      <c r="F1662" s="25">
        <v>45126</v>
      </c>
      <c r="G1662" s="24" t="s">
        <v>1630</v>
      </c>
      <c r="H1662" s="24" t="s">
        <v>1643</v>
      </c>
      <c r="I1662" s="24">
        <v>2023</v>
      </c>
      <c r="J1662" s="24" t="s">
        <v>1644</v>
      </c>
      <c r="K1662" s="24" t="s">
        <v>1628</v>
      </c>
      <c r="L1662" s="24">
        <v>62</v>
      </c>
      <c r="M1662" s="24">
        <v>15</v>
      </c>
      <c r="N1662" s="24">
        <v>5</v>
      </c>
      <c r="O1662" s="24">
        <v>310</v>
      </c>
      <c r="P1662" s="24">
        <v>10</v>
      </c>
      <c r="Q1662" s="24">
        <v>930</v>
      </c>
      <c r="R1662" s="24">
        <v>620</v>
      </c>
      <c r="S1662" s="24" t="s">
        <v>1629</v>
      </c>
      <c r="T1662" s="24">
        <v>65</v>
      </c>
      <c r="U1662" s="24" t="s">
        <v>28</v>
      </c>
      <c r="V1662" s="28" t="s">
        <v>1660</v>
      </c>
      <c r="W1662" s="24" t="s">
        <v>46</v>
      </c>
      <c r="X1662" s="24" t="s">
        <v>61</v>
      </c>
    </row>
    <row r="1663" spans="1:24" s="1" customFormat="1" x14ac:dyDescent="0.3">
      <c r="A1663" s="24" t="s">
        <v>1092</v>
      </c>
      <c r="B1663" s="24" t="s">
        <v>63</v>
      </c>
      <c r="C1663" s="24" t="s">
        <v>33</v>
      </c>
      <c r="D1663" s="24" t="s">
        <v>44</v>
      </c>
      <c r="E1663" s="24" t="s">
        <v>55</v>
      </c>
      <c r="F1663" s="25">
        <v>45127</v>
      </c>
      <c r="G1663" s="24" t="s">
        <v>1631</v>
      </c>
      <c r="H1663" s="24" t="s">
        <v>1643</v>
      </c>
      <c r="I1663" s="24">
        <v>2023</v>
      </c>
      <c r="J1663" s="24" t="s">
        <v>1644</v>
      </c>
      <c r="K1663" s="24" t="s">
        <v>1628</v>
      </c>
      <c r="L1663" s="24">
        <v>71</v>
      </c>
      <c r="M1663" s="24">
        <v>15</v>
      </c>
      <c r="N1663" s="24">
        <v>5</v>
      </c>
      <c r="O1663" s="24">
        <v>355</v>
      </c>
      <c r="P1663" s="24">
        <v>10</v>
      </c>
      <c r="Q1663" s="24">
        <v>1065</v>
      </c>
      <c r="R1663" s="24">
        <v>710</v>
      </c>
      <c r="S1663" s="24" t="s">
        <v>1629</v>
      </c>
      <c r="T1663" s="24">
        <v>868</v>
      </c>
      <c r="U1663" s="24" t="s">
        <v>28</v>
      </c>
      <c r="V1663" s="28" t="s">
        <v>1660</v>
      </c>
      <c r="W1663" s="24" t="s">
        <v>46</v>
      </c>
      <c r="X1663" s="24" t="s">
        <v>30</v>
      </c>
    </row>
    <row r="1664" spans="1:24" s="1" customFormat="1" x14ac:dyDescent="0.3">
      <c r="A1664" s="24" t="s">
        <v>1551</v>
      </c>
      <c r="B1664" s="24" t="s">
        <v>32</v>
      </c>
      <c r="C1664" s="24" t="s">
        <v>54</v>
      </c>
      <c r="D1664" s="24" t="s">
        <v>34</v>
      </c>
      <c r="E1664" s="24" t="s">
        <v>55</v>
      </c>
      <c r="F1664" s="25">
        <v>45128</v>
      </c>
      <c r="G1664" s="24" t="s">
        <v>1632</v>
      </c>
      <c r="H1664" s="24" t="s">
        <v>1643</v>
      </c>
      <c r="I1664" s="24">
        <v>2023</v>
      </c>
      <c r="J1664" s="24" t="s">
        <v>1644</v>
      </c>
      <c r="K1664" s="24" t="s">
        <v>1628</v>
      </c>
      <c r="L1664" s="24">
        <v>55</v>
      </c>
      <c r="M1664" s="24">
        <v>5</v>
      </c>
      <c r="N1664" s="24">
        <v>3</v>
      </c>
      <c r="O1664" s="24">
        <v>165</v>
      </c>
      <c r="P1664" s="24">
        <v>2</v>
      </c>
      <c r="Q1664" s="24">
        <v>275</v>
      </c>
      <c r="R1664" s="24">
        <v>110</v>
      </c>
      <c r="S1664" s="24" t="s">
        <v>1629</v>
      </c>
      <c r="T1664" s="24">
        <v>685</v>
      </c>
      <c r="U1664" s="24" t="s">
        <v>39</v>
      </c>
      <c r="V1664" s="28" t="s">
        <v>1661</v>
      </c>
      <c r="W1664" s="24" t="s">
        <v>29</v>
      </c>
      <c r="X1664" s="24" t="s">
        <v>47</v>
      </c>
    </row>
    <row r="1665" spans="1:24" s="1" customFormat="1" x14ac:dyDescent="0.3">
      <c r="A1665" s="24" t="s">
        <v>1552</v>
      </c>
      <c r="B1665" s="24" t="s">
        <v>24</v>
      </c>
      <c r="C1665" s="24" t="s">
        <v>76</v>
      </c>
      <c r="D1665" s="24" t="s">
        <v>26</v>
      </c>
      <c r="E1665" s="24" t="s">
        <v>45</v>
      </c>
      <c r="F1665" s="25">
        <v>45129</v>
      </c>
      <c r="G1665" s="24" t="s">
        <v>1633</v>
      </c>
      <c r="H1665" s="24" t="s">
        <v>1643</v>
      </c>
      <c r="I1665" s="24">
        <v>2023</v>
      </c>
      <c r="J1665" s="24" t="s">
        <v>1644</v>
      </c>
      <c r="K1665" s="24" t="s">
        <v>1634</v>
      </c>
      <c r="L1665" s="24">
        <v>79</v>
      </c>
      <c r="M1665" s="24">
        <v>5</v>
      </c>
      <c r="N1665" s="24">
        <v>2</v>
      </c>
      <c r="O1665" s="24">
        <v>158</v>
      </c>
      <c r="P1665" s="24">
        <v>3</v>
      </c>
      <c r="Q1665" s="24">
        <v>395</v>
      </c>
      <c r="R1665" s="24">
        <v>237</v>
      </c>
      <c r="S1665" s="24" t="s">
        <v>1629</v>
      </c>
      <c r="T1665" s="24">
        <v>929</v>
      </c>
      <c r="U1665" s="24" t="s">
        <v>39</v>
      </c>
      <c r="V1665" s="28" t="s">
        <v>1660</v>
      </c>
      <c r="W1665" s="24" t="s">
        <v>46</v>
      </c>
      <c r="X1665" s="24" t="s">
        <v>61</v>
      </c>
    </row>
    <row r="1666" spans="1:24" s="1" customFormat="1" x14ac:dyDescent="0.3">
      <c r="A1666" s="24" t="s">
        <v>1553</v>
      </c>
      <c r="B1666" s="24" t="s">
        <v>63</v>
      </c>
      <c r="C1666" s="24" t="s">
        <v>76</v>
      </c>
      <c r="D1666" s="24" t="s">
        <v>26</v>
      </c>
      <c r="E1666" s="24" t="s">
        <v>45</v>
      </c>
      <c r="F1666" s="25">
        <v>45130</v>
      </c>
      <c r="G1666" s="24" t="s">
        <v>1635</v>
      </c>
      <c r="H1666" s="24" t="s">
        <v>1643</v>
      </c>
      <c r="I1666" s="24">
        <v>2023</v>
      </c>
      <c r="J1666" s="24" t="s">
        <v>1644</v>
      </c>
      <c r="K1666" s="24" t="s">
        <v>1634</v>
      </c>
      <c r="L1666" s="24">
        <v>29</v>
      </c>
      <c r="M1666" s="24">
        <v>5</v>
      </c>
      <c r="N1666" s="24">
        <v>2</v>
      </c>
      <c r="O1666" s="24">
        <v>58</v>
      </c>
      <c r="P1666" s="24">
        <v>3</v>
      </c>
      <c r="Q1666" s="24">
        <v>145</v>
      </c>
      <c r="R1666" s="24">
        <v>87</v>
      </c>
      <c r="S1666" s="24" t="s">
        <v>1629</v>
      </c>
      <c r="T1666" s="24">
        <v>761</v>
      </c>
      <c r="U1666" s="24" t="s">
        <v>28</v>
      </c>
      <c r="V1666" s="28" t="s">
        <v>1660</v>
      </c>
      <c r="W1666" s="24" t="s">
        <v>40</v>
      </c>
      <c r="X1666" s="24" t="s">
        <v>61</v>
      </c>
    </row>
    <row r="1667" spans="1:24" s="1" customFormat="1" x14ac:dyDescent="0.3">
      <c r="A1667" s="24" t="s">
        <v>1554</v>
      </c>
      <c r="B1667" s="24" t="s">
        <v>42</v>
      </c>
      <c r="C1667" s="24" t="s">
        <v>36</v>
      </c>
      <c r="D1667" s="24" t="s">
        <v>37</v>
      </c>
      <c r="E1667" s="24" t="s">
        <v>38</v>
      </c>
      <c r="F1667" s="25">
        <v>45131</v>
      </c>
      <c r="G1667" s="24" t="s">
        <v>1636</v>
      </c>
      <c r="H1667" s="24" t="s">
        <v>1643</v>
      </c>
      <c r="I1667" s="24">
        <v>2023</v>
      </c>
      <c r="J1667" s="24" t="s">
        <v>1644</v>
      </c>
      <c r="K1667" s="24" t="s">
        <v>1628</v>
      </c>
      <c r="L1667" s="24">
        <v>53</v>
      </c>
      <c r="M1667" s="24">
        <v>5</v>
      </c>
      <c r="N1667" s="24">
        <v>2</v>
      </c>
      <c r="O1667" s="24">
        <v>106</v>
      </c>
      <c r="P1667" s="24">
        <v>3</v>
      </c>
      <c r="Q1667" s="24">
        <v>265</v>
      </c>
      <c r="R1667" s="24">
        <v>159</v>
      </c>
      <c r="S1667" s="24" t="s">
        <v>1629</v>
      </c>
      <c r="T1667" s="24">
        <v>154</v>
      </c>
      <c r="U1667" s="24" t="s">
        <v>28</v>
      </c>
      <c r="V1667" s="28" t="s">
        <v>1661</v>
      </c>
      <c r="W1667" s="24" t="s">
        <v>68</v>
      </c>
      <c r="X1667" s="24" t="s">
        <v>30</v>
      </c>
    </row>
    <row r="1668" spans="1:24" s="1" customFormat="1" x14ac:dyDescent="0.3">
      <c r="A1668" s="24" t="s">
        <v>1555</v>
      </c>
      <c r="B1668" s="24" t="s">
        <v>32</v>
      </c>
      <c r="C1668" s="24" t="s">
        <v>25</v>
      </c>
      <c r="D1668" s="24" t="s">
        <v>49</v>
      </c>
      <c r="E1668" s="24" t="s">
        <v>27</v>
      </c>
      <c r="F1668" s="25">
        <v>45132</v>
      </c>
      <c r="G1668" s="24" t="s">
        <v>1625</v>
      </c>
      <c r="H1668" s="24" t="s">
        <v>1643</v>
      </c>
      <c r="I1668" s="24">
        <v>2023</v>
      </c>
      <c r="J1668" s="24" t="s">
        <v>1644</v>
      </c>
      <c r="K1668" s="24" t="s">
        <v>1628</v>
      </c>
      <c r="L1668" s="24">
        <v>32</v>
      </c>
      <c r="M1668" s="24">
        <v>40</v>
      </c>
      <c r="N1668" s="24">
        <v>7</v>
      </c>
      <c r="O1668" s="24">
        <v>224</v>
      </c>
      <c r="P1668" s="24">
        <v>33</v>
      </c>
      <c r="Q1668" s="24">
        <v>1280</v>
      </c>
      <c r="R1668" s="24">
        <v>1056</v>
      </c>
      <c r="S1668" s="24" t="s">
        <v>1629</v>
      </c>
      <c r="T1668" s="24">
        <v>608</v>
      </c>
      <c r="U1668" s="24" t="s">
        <v>28</v>
      </c>
      <c r="V1668" s="28" t="s">
        <v>1660</v>
      </c>
      <c r="W1668" s="24" t="s">
        <v>29</v>
      </c>
      <c r="X1668" s="24" t="s">
        <v>61</v>
      </c>
    </row>
    <row r="1669" spans="1:24" s="1" customFormat="1" x14ac:dyDescent="0.3">
      <c r="A1669" s="24" t="s">
        <v>1556</v>
      </c>
      <c r="B1669" s="24" t="s">
        <v>42</v>
      </c>
      <c r="C1669" s="24" t="s">
        <v>52</v>
      </c>
      <c r="D1669" s="24" t="s">
        <v>58</v>
      </c>
      <c r="E1669" s="24" t="s">
        <v>55</v>
      </c>
      <c r="F1669" s="25">
        <v>45133</v>
      </c>
      <c r="G1669" s="24" t="s">
        <v>1630</v>
      </c>
      <c r="H1669" s="24" t="s">
        <v>1643</v>
      </c>
      <c r="I1669" s="24">
        <v>2023</v>
      </c>
      <c r="J1669" s="24" t="s">
        <v>1644</v>
      </c>
      <c r="K1669" s="24" t="s">
        <v>1628</v>
      </c>
      <c r="L1669" s="24">
        <v>69</v>
      </c>
      <c r="M1669" s="24">
        <v>10</v>
      </c>
      <c r="N1669" s="24">
        <v>4</v>
      </c>
      <c r="O1669" s="24">
        <v>276</v>
      </c>
      <c r="P1669" s="24">
        <v>6</v>
      </c>
      <c r="Q1669" s="24">
        <v>690</v>
      </c>
      <c r="R1669" s="24">
        <v>414</v>
      </c>
      <c r="S1669" s="24" t="s">
        <v>1629</v>
      </c>
      <c r="T1669" s="24">
        <v>336</v>
      </c>
      <c r="U1669" s="24" t="s">
        <v>39</v>
      </c>
      <c r="V1669" s="28" t="s">
        <v>1661</v>
      </c>
      <c r="W1669" s="24" t="s">
        <v>68</v>
      </c>
      <c r="X1669" s="24" t="s">
        <v>47</v>
      </c>
    </row>
    <row r="1670" spans="1:24" s="1" customFormat="1" x14ac:dyDescent="0.3">
      <c r="A1670" s="24" t="s">
        <v>1557</v>
      </c>
      <c r="B1670" s="24" t="s">
        <v>32</v>
      </c>
      <c r="C1670" s="24" t="s">
        <v>76</v>
      </c>
      <c r="D1670" s="24" t="s">
        <v>26</v>
      </c>
      <c r="E1670" s="24" t="s">
        <v>38</v>
      </c>
      <c r="F1670" s="25">
        <v>45134</v>
      </c>
      <c r="G1670" s="24" t="s">
        <v>1631</v>
      </c>
      <c r="H1670" s="24" t="s">
        <v>1643</v>
      </c>
      <c r="I1670" s="24">
        <v>2023</v>
      </c>
      <c r="J1670" s="24" t="s">
        <v>1644</v>
      </c>
      <c r="K1670" s="24" t="s">
        <v>1628</v>
      </c>
      <c r="L1670" s="24">
        <v>30</v>
      </c>
      <c r="M1670" s="24">
        <v>5</v>
      </c>
      <c r="N1670" s="24">
        <v>2</v>
      </c>
      <c r="O1670" s="24">
        <v>60</v>
      </c>
      <c r="P1670" s="24">
        <v>3</v>
      </c>
      <c r="Q1670" s="24">
        <v>150</v>
      </c>
      <c r="R1670" s="24">
        <v>90</v>
      </c>
      <c r="S1670" s="24" t="s">
        <v>1629</v>
      </c>
      <c r="T1670" s="24">
        <v>852</v>
      </c>
      <c r="U1670" s="24" t="s">
        <v>39</v>
      </c>
      <c r="V1670" s="28" t="s">
        <v>1660</v>
      </c>
      <c r="W1670" s="24" t="s">
        <v>68</v>
      </c>
      <c r="X1670" s="24" t="s">
        <v>30</v>
      </c>
    </row>
    <row r="1671" spans="1:24" s="1" customFormat="1" x14ac:dyDescent="0.3">
      <c r="A1671" s="24" t="s">
        <v>1558</v>
      </c>
      <c r="B1671" s="24" t="s">
        <v>42</v>
      </c>
      <c r="C1671" s="24" t="s">
        <v>72</v>
      </c>
      <c r="D1671" s="24" t="s">
        <v>26</v>
      </c>
      <c r="E1671" s="24" t="s">
        <v>50</v>
      </c>
      <c r="F1671" s="25">
        <v>45135</v>
      </c>
      <c r="G1671" s="24" t="s">
        <v>1632</v>
      </c>
      <c r="H1671" s="24" t="s">
        <v>1643</v>
      </c>
      <c r="I1671" s="24">
        <v>2023</v>
      </c>
      <c r="J1671" s="24" t="s">
        <v>1644</v>
      </c>
      <c r="K1671" s="24" t="s">
        <v>1628</v>
      </c>
      <c r="L1671" s="24">
        <v>33</v>
      </c>
      <c r="M1671" s="24">
        <v>5</v>
      </c>
      <c r="N1671" s="24">
        <v>2</v>
      </c>
      <c r="O1671" s="24">
        <v>66</v>
      </c>
      <c r="P1671" s="24">
        <v>3</v>
      </c>
      <c r="Q1671" s="24">
        <v>165</v>
      </c>
      <c r="R1671" s="24">
        <v>99</v>
      </c>
      <c r="S1671" s="24" t="s">
        <v>1629</v>
      </c>
      <c r="T1671" s="24">
        <v>234</v>
      </c>
      <c r="U1671" s="24" t="s">
        <v>39</v>
      </c>
      <c r="V1671" s="28" t="s">
        <v>1660</v>
      </c>
      <c r="W1671" s="24" t="s">
        <v>68</v>
      </c>
      <c r="X1671" s="24" t="s">
        <v>30</v>
      </c>
    </row>
    <row r="1672" spans="1:24" s="1" customFormat="1" x14ac:dyDescent="0.3">
      <c r="A1672" s="24" t="s">
        <v>1559</v>
      </c>
      <c r="B1672" s="24" t="s">
        <v>24</v>
      </c>
      <c r="C1672" s="24" t="s">
        <v>76</v>
      </c>
      <c r="D1672" s="24" t="s">
        <v>26</v>
      </c>
      <c r="E1672" s="24" t="s">
        <v>50</v>
      </c>
      <c r="F1672" s="25">
        <v>45136</v>
      </c>
      <c r="G1672" s="24" t="s">
        <v>1633</v>
      </c>
      <c r="H1672" s="24" t="s">
        <v>1643</v>
      </c>
      <c r="I1672" s="24">
        <v>2023</v>
      </c>
      <c r="J1672" s="24" t="s">
        <v>1644</v>
      </c>
      <c r="K1672" s="24" t="s">
        <v>1634</v>
      </c>
      <c r="L1672" s="24">
        <v>99</v>
      </c>
      <c r="M1672" s="24">
        <v>5</v>
      </c>
      <c r="N1672" s="24">
        <v>2</v>
      </c>
      <c r="O1672" s="24">
        <v>198</v>
      </c>
      <c r="P1672" s="24">
        <v>3</v>
      </c>
      <c r="Q1672" s="24">
        <v>495</v>
      </c>
      <c r="R1672" s="24">
        <v>297</v>
      </c>
      <c r="S1672" s="24" t="s">
        <v>1629</v>
      </c>
      <c r="T1672" s="24">
        <v>850</v>
      </c>
      <c r="U1672" s="24" t="s">
        <v>39</v>
      </c>
      <c r="V1672" s="28" t="s">
        <v>1660</v>
      </c>
      <c r="W1672" s="24" t="s">
        <v>40</v>
      </c>
      <c r="X1672" s="24" t="s">
        <v>47</v>
      </c>
    </row>
    <row r="1673" spans="1:24" s="1" customFormat="1" x14ac:dyDescent="0.3">
      <c r="A1673" s="24" t="s">
        <v>1560</v>
      </c>
      <c r="B1673" s="24" t="s">
        <v>32</v>
      </c>
      <c r="C1673" s="24" t="s">
        <v>43</v>
      </c>
      <c r="D1673" s="24" t="s">
        <v>66</v>
      </c>
      <c r="E1673" s="24" t="s">
        <v>27</v>
      </c>
      <c r="F1673" s="25">
        <v>45137</v>
      </c>
      <c r="G1673" s="24" t="s">
        <v>1635</v>
      </c>
      <c r="H1673" s="24" t="s">
        <v>1643</v>
      </c>
      <c r="I1673" s="24">
        <v>2023</v>
      </c>
      <c r="J1673" s="24" t="s">
        <v>1644</v>
      </c>
      <c r="K1673" s="24" t="s">
        <v>1634</v>
      </c>
      <c r="L1673" s="24">
        <v>40</v>
      </c>
      <c r="M1673" s="24">
        <v>25</v>
      </c>
      <c r="N1673" s="24">
        <v>10</v>
      </c>
      <c r="O1673" s="24">
        <v>400</v>
      </c>
      <c r="P1673" s="24">
        <v>15</v>
      </c>
      <c r="Q1673" s="24">
        <v>1000</v>
      </c>
      <c r="R1673" s="24">
        <v>600</v>
      </c>
      <c r="S1673" s="24" t="s">
        <v>1629</v>
      </c>
      <c r="T1673" s="24">
        <v>264</v>
      </c>
      <c r="U1673" s="24" t="s">
        <v>28</v>
      </c>
      <c r="V1673" s="28" t="s">
        <v>1661</v>
      </c>
      <c r="W1673" s="24" t="s">
        <v>46</v>
      </c>
      <c r="X1673" s="24" t="s">
        <v>30</v>
      </c>
    </row>
    <row r="1674" spans="1:24" s="1" customFormat="1" x14ac:dyDescent="0.3">
      <c r="A1674" s="24" t="s">
        <v>1561</v>
      </c>
      <c r="B1674" s="24" t="s">
        <v>32</v>
      </c>
      <c r="C1674" s="24" t="s">
        <v>43</v>
      </c>
      <c r="D1674" s="24" t="s">
        <v>66</v>
      </c>
      <c r="E1674" s="24" t="s">
        <v>27</v>
      </c>
      <c r="F1674" s="25">
        <v>45138</v>
      </c>
      <c r="G1674" s="24" t="s">
        <v>1636</v>
      </c>
      <c r="H1674" s="24" t="s">
        <v>1643</v>
      </c>
      <c r="I1674" s="24">
        <v>2023</v>
      </c>
      <c r="J1674" s="24" t="s">
        <v>1644</v>
      </c>
      <c r="K1674" s="24" t="s">
        <v>1628</v>
      </c>
      <c r="L1674" s="24">
        <v>60</v>
      </c>
      <c r="M1674" s="24">
        <v>25</v>
      </c>
      <c r="N1674" s="24">
        <v>10</v>
      </c>
      <c r="O1674" s="24">
        <v>600</v>
      </c>
      <c r="P1674" s="24">
        <v>15</v>
      </c>
      <c r="Q1674" s="24">
        <v>1500</v>
      </c>
      <c r="R1674" s="24">
        <v>900</v>
      </c>
      <c r="S1674" s="24" t="s">
        <v>1629</v>
      </c>
      <c r="T1674" s="24">
        <v>698</v>
      </c>
      <c r="U1674" s="24" t="s">
        <v>39</v>
      </c>
      <c r="V1674" s="28" t="s">
        <v>1660</v>
      </c>
      <c r="W1674" s="24" t="s">
        <v>40</v>
      </c>
      <c r="X1674" s="24" t="s">
        <v>61</v>
      </c>
    </row>
    <row r="1675" spans="1:24" s="1" customFormat="1" x14ac:dyDescent="0.3">
      <c r="A1675" s="24" t="s">
        <v>1562</v>
      </c>
      <c r="B1675" s="24" t="s">
        <v>24</v>
      </c>
      <c r="C1675" s="24" t="s">
        <v>70</v>
      </c>
      <c r="D1675" s="24" t="s">
        <v>49</v>
      </c>
      <c r="E1675" s="24" t="s">
        <v>27</v>
      </c>
      <c r="F1675" s="25">
        <v>45139</v>
      </c>
      <c r="G1675" s="24" t="s">
        <v>1625</v>
      </c>
      <c r="H1675" s="24" t="s">
        <v>1645</v>
      </c>
      <c r="I1675" s="24">
        <v>2023</v>
      </c>
      <c r="J1675" s="24" t="s">
        <v>1644</v>
      </c>
      <c r="K1675" s="24" t="s">
        <v>1628</v>
      </c>
      <c r="L1675" s="24">
        <v>81</v>
      </c>
      <c r="M1675" s="24">
        <v>40</v>
      </c>
      <c r="N1675" s="24">
        <v>7</v>
      </c>
      <c r="O1675" s="24">
        <v>567</v>
      </c>
      <c r="P1675" s="24">
        <v>33</v>
      </c>
      <c r="Q1675" s="24">
        <v>3240</v>
      </c>
      <c r="R1675" s="24">
        <v>2673</v>
      </c>
      <c r="S1675" s="24" t="s">
        <v>1629</v>
      </c>
      <c r="T1675" s="24">
        <v>185</v>
      </c>
      <c r="U1675" s="24" t="s">
        <v>28</v>
      </c>
      <c r="V1675" s="28" t="s">
        <v>1661</v>
      </c>
      <c r="W1675" s="24" t="s">
        <v>68</v>
      </c>
      <c r="X1675" s="24" t="s">
        <v>61</v>
      </c>
    </row>
    <row r="1676" spans="1:24" s="1" customFormat="1" x14ac:dyDescent="0.3">
      <c r="A1676" s="24" t="s">
        <v>1163</v>
      </c>
      <c r="B1676" s="24" t="s">
        <v>32</v>
      </c>
      <c r="C1676" s="24" t="s">
        <v>43</v>
      </c>
      <c r="D1676" s="24" t="s">
        <v>58</v>
      </c>
      <c r="E1676" s="24" t="s">
        <v>59</v>
      </c>
      <c r="F1676" s="25">
        <v>45140</v>
      </c>
      <c r="G1676" s="24" t="s">
        <v>1630</v>
      </c>
      <c r="H1676" s="24" t="s">
        <v>1645</v>
      </c>
      <c r="I1676" s="24">
        <v>2023</v>
      </c>
      <c r="J1676" s="24" t="s">
        <v>1644</v>
      </c>
      <c r="K1676" s="24" t="s">
        <v>1628</v>
      </c>
      <c r="L1676" s="24">
        <v>76</v>
      </c>
      <c r="M1676" s="24">
        <v>10</v>
      </c>
      <c r="N1676" s="24">
        <v>4</v>
      </c>
      <c r="O1676" s="24">
        <v>304</v>
      </c>
      <c r="P1676" s="24">
        <v>6</v>
      </c>
      <c r="Q1676" s="24">
        <v>760</v>
      </c>
      <c r="R1676" s="24">
        <v>456</v>
      </c>
      <c r="S1676" s="24" t="s">
        <v>1629</v>
      </c>
      <c r="T1676" s="24">
        <v>282</v>
      </c>
      <c r="U1676" s="24" t="s">
        <v>39</v>
      </c>
      <c r="V1676" s="28" t="s">
        <v>1660</v>
      </c>
      <c r="W1676" s="24" t="s">
        <v>68</v>
      </c>
      <c r="X1676" s="24" t="s">
        <v>30</v>
      </c>
    </row>
    <row r="1677" spans="1:24" s="1" customFormat="1" x14ac:dyDescent="0.3">
      <c r="A1677" s="24" t="s">
        <v>1563</v>
      </c>
      <c r="B1677" s="24" t="s">
        <v>63</v>
      </c>
      <c r="C1677" s="24" t="s">
        <v>70</v>
      </c>
      <c r="D1677" s="24" t="s">
        <v>26</v>
      </c>
      <c r="E1677" s="24" t="s">
        <v>55</v>
      </c>
      <c r="F1677" s="25">
        <v>45141</v>
      </c>
      <c r="G1677" s="24" t="s">
        <v>1631</v>
      </c>
      <c r="H1677" s="24" t="s">
        <v>1645</v>
      </c>
      <c r="I1677" s="24">
        <v>2023</v>
      </c>
      <c r="J1677" s="24" t="s">
        <v>1644</v>
      </c>
      <c r="K1677" s="24" t="s">
        <v>1628</v>
      </c>
      <c r="L1677" s="24">
        <v>94</v>
      </c>
      <c r="M1677" s="24">
        <v>5</v>
      </c>
      <c r="N1677" s="24">
        <v>2</v>
      </c>
      <c r="O1677" s="24">
        <v>188</v>
      </c>
      <c r="P1677" s="24">
        <v>3</v>
      </c>
      <c r="Q1677" s="24">
        <v>470</v>
      </c>
      <c r="R1677" s="24">
        <v>282</v>
      </c>
      <c r="S1677" s="24" t="s">
        <v>1629</v>
      </c>
      <c r="T1677" s="24">
        <v>577</v>
      </c>
      <c r="U1677" s="24" t="s">
        <v>39</v>
      </c>
      <c r="V1677" s="28" t="s">
        <v>1660</v>
      </c>
      <c r="W1677" s="24" t="s">
        <v>46</v>
      </c>
      <c r="X1677" s="24" t="s">
        <v>30</v>
      </c>
    </row>
    <row r="1678" spans="1:24" s="1" customFormat="1" x14ac:dyDescent="0.3">
      <c r="A1678" s="24" t="s">
        <v>1368</v>
      </c>
      <c r="B1678" s="24" t="s">
        <v>32</v>
      </c>
      <c r="C1678" s="24" t="s">
        <v>70</v>
      </c>
      <c r="D1678" s="24" t="s">
        <v>44</v>
      </c>
      <c r="E1678" s="24" t="s">
        <v>50</v>
      </c>
      <c r="F1678" s="25">
        <v>45142</v>
      </c>
      <c r="G1678" s="24" t="s">
        <v>1632</v>
      </c>
      <c r="H1678" s="24" t="s">
        <v>1645</v>
      </c>
      <c r="I1678" s="24">
        <v>2023</v>
      </c>
      <c r="J1678" s="24" t="s">
        <v>1644</v>
      </c>
      <c r="K1678" s="24" t="s">
        <v>1628</v>
      </c>
      <c r="L1678" s="24">
        <v>94</v>
      </c>
      <c r="M1678" s="24">
        <v>15</v>
      </c>
      <c r="N1678" s="24">
        <v>5</v>
      </c>
      <c r="O1678" s="24">
        <v>470</v>
      </c>
      <c r="P1678" s="24">
        <v>10</v>
      </c>
      <c r="Q1678" s="24">
        <v>1410</v>
      </c>
      <c r="R1678" s="24">
        <v>940</v>
      </c>
      <c r="S1678" s="24" t="s">
        <v>1629</v>
      </c>
      <c r="T1678" s="24">
        <v>388</v>
      </c>
      <c r="U1678" s="24" t="s">
        <v>39</v>
      </c>
      <c r="V1678" s="28" t="s">
        <v>1661</v>
      </c>
      <c r="W1678" s="24" t="s">
        <v>46</v>
      </c>
      <c r="X1678" s="24" t="s">
        <v>47</v>
      </c>
    </row>
    <row r="1679" spans="1:24" s="1" customFormat="1" x14ac:dyDescent="0.3">
      <c r="A1679" s="24" t="s">
        <v>1564</v>
      </c>
      <c r="B1679" s="24" t="s">
        <v>24</v>
      </c>
      <c r="C1679" s="24" t="s">
        <v>43</v>
      </c>
      <c r="D1679" s="24" t="s">
        <v>26</v>
      </c>
      <c r="E1679" s="24" t="s">
        <v>38</v>
      </c>
      <c r="F1679" s="25">
        <v>45143</v>
      </c>
      <c r="G1679" s="24" t="s">
        <v>1633</v>
      </c>
      <c r="H1679" s="24" t="s">
        <v>1645</v>
      </c>
      <c r="I1679" s="24">
        <v>2023</v>
      </c>
      <c r="J1679" s="24" t="s">
        <v>1644</v>
      </c>
      <c r="K1679" s="24" t="s">
        <v>1634</v>
      </c>
      <c r="L1679" s="24">
        <v>98</v>
      </c>
      <c r="M1679" s="24">
        <v>5</v>
      </c>
      <c r="N1679" s="24">
        <v>2</v>
      </c>
      <c r="O1679" s="24">
        <v>196</v>
      </c>
      <c r="P1679" s="24">
        <v>3</v>
      </c>
      <c r="Q1679" s="24">
        <v>490</v>
      </c>
      <c r="R1679" s="24">
        <v>294</v>
      </c>
      <c r="S1679" s="24" t="s">
        <v>1629</v>
      </c>
      <c r="T1679" s="24">
        <v>445</v>
      </c>
      <c r="U1679" s="24" t="s">
        <v>28</v>
      </c>
      <c r="V1679" s="28" t="s">
        <v>1660</v>
      </c>
      <c r="W1679" s="24" t="s">
        <v>29</v>
      </c>
      <c r="X1679" s="24" t="s">
        <v>47</v>
      </c>
    </row>
    <row r="1680" spans="1:24" s="1" customFormat="1" x14ac:dyDescent="0.3">
      <c r="A1680" s="24" t="s">
        <v>1565</v>
      </c>
      <c r="B1680" s="24" t="s">
        <v>63</v>
      </c>
      <c r="C1680" s="24" t="s">
        <v>76</v>
      </c>
      <c r="D1680" s="24" t="s">
        <v>66</v>
      </c>
      <c r="E1680" s="24" t="s">
        <v>27</v>
      </c>
      <c r="F1680" s="25">
        <v>45144</v>
      </c>
      <c r="G1680" s="24" t="s">
        <v>1635</v>
      </c>
      <c r="H1680" s="24" t="s">
        <v>1645</v>
      </c>
      <c r="I1680" s="24">
        <v>2023</v>
      </c>
      <c r="J1680" s="24" t="s">
        <v>1644</v>
      </c>
      <c r="K1680" s="24" t="s">
        <v>1634</v>
      </c>
      <c r="L1680" s="24">
        <v>87</v>
      </c>
      <c r="M1680" s="24">
        <v>25</v>
      </c>
      <c r="N1680" s="24">
        <v>10</v>
      </c>
      <c r="O1680" s="24">
        <v>870</v>
      </c>
      <c r="P1680" s="24">
        <v>15</v>
      </c>
      <c r="Q1680" s="24">
        <v>2175</v>
      </c>
      <c r="R1680" s="24">
        <v>1305</v>
      </c>
      <c r="S1680" s="24" t="s">
        <v>1629</v>
      </c>
      <c r="T1680" s="24">
        <v>874</v>
      </c>
      <c r="U1680" s="24" t="s">
        <v>39</v>
      </c>
      <c r="V1680" s="28" t="s">
        <v>1660</v>
      </c>
      <c r="W1680" s="24" t="s">
        <v>46</v>
      </c>
      <c r="X1680" s="24" t="s">
        <v>47</v>
      </c>
    </row>
    <row r="1681" spans="1:24" s="1" customFormat="1" x14ac:dyDescent="0.3">
      <c r="A1681" s="24" t="s">
        <v>1566</v>
      </c>
      <c r="B1681" s="24" t="s">
        <v>42</v>
      </c>
      <c r="C1681" s="24" t="s">
        <v>54</v>
      </c>
      <c r="D1681" s="24" t="s">
        <v>66</v>
      </c>
      <c r="E1681" s="24" t="s">
        <v>45</v>
      </c>
      <c r="F1681" s="25">
        <v>45145</v>
      </c>
      <c r="G1681" s="24" t="s">
        <v>1636</v>
      </c>
      <c r="H1681" s="24" t="s">
        <v>1645</v>
      </c>
      <c r="I1681" s="24">
        <v>2023</v>
      </c>
      <c r="J1681" s="24" t="s">
        <v>1644</v>
      </c>
      <c r="K1681" s="24" t="s">
        <v>1628</v>
      </c>
      <c r="L1681" s="24">
        <v>33</v>
      </c>
      <c r="M1681" s="24">
        <v>25</v>
      </c>
      <c r="N1681" s="24">
        <v>10</v>
      </c>
      <c r="O1681" s="24">
        <v>330</v>
      </c>
      <c r="P1681" s="24">
        <v>15</v>
      </c>
      <c r="Q1681" s="24">
        <v>825</v>
      </c>
      <c r="R1681" s="24">
        <v>495</v>
      </c>
      <c r="S1681" s="24" t="s">
        <v>1629</v>
      </c>
      <c r="T1681" s="24">
        <v>334</v>
      </c>
      <c r="U1681" s="24" t="s">
        <v>39</v>
      </c>
      <c r="V1681" s="28" t="s">
        <v>1661</v>
      </c>
      <c r="W1681" s="24" t="s">
        <v>29</v>
      </c>
      <c r="X1681" s="24" t="s">
        <v>30</v>
      </c>
    </row>
    <row r="1682" spans="1:24" s="1" customFormat="1" x14ac:dyDescent="0.3">
      <c r="A1682" s="24" t="s">
        <v>1567</v>
      </c>
      <c r="B1682" s="24" t="s">
        <v>24</v>
      </c>
      <c r="C1682" s="24" t="s">
        <v>70</v>
      </c>
      <c r="D1682" s="24" t="s">
        <v>58</v>
      </c>
      <c r="E1682" s="24" t="s">
        <v>50</v>
      </c>
      <c r="F1682" s="25">
        <v>45146</v>
      </c>
      <c r="G1682" s="24" t="s">
        <v>1625</v>
      </c>
      <c r="H1682" s="24" t="s">
        <v>1645</v>
      </c>
      <c r="I1682" s="24">
        <v>2023</v>
      </c>
      <c r="J1682" s="24" t="s">
        <v>1644</v>
      </c>
      <c r="K1682" s="24" t="s">
        <v>1628</v>
      </c>
      <c r="L1682" s="24">
        <v>16</v>
      </c>
      <c r="M1682" s="24">
        <v>10</v>
      </c>
      <c r="N1682" s="24">
        <v>4</v>
      </c>
      <c r="O1682" s="24">
        <v>64</v>
      </c>
      <c r="P1682" s="24">
        <v>6</v>
      </c>
      <c r="Q1682" s="24">
        <v>160</v>
      </c>
      <c r="R1682" s="24">
        <v>96</v>
      </c>
      <c r="S1682" s="24" t="s">
        <v>1629</v>
      </c>
      <c r="T1682" s="24">
        <v>961</v>
      </c>
      <c r="U1682" s="24" t="s">
        <v>28</v>
      </c>
      <c r="V1682" s="28" t="s">
        <v>1661</v>
      </c>
      <c r="W1682" s="24" t="s">
        <v>40</v>
      </c>
      <c r="X1682" s="24" t="s">
        <v>30</v>
      </c>
    </row>
    <row r="1683" spans="1:24" s="1" customFormat="1" x14ac:dyDescent="0.3">
      <c r="A1683" s="24" t="s">
        <v>1568</v>
      </c>
      <c r="B1683" s="24" t="s">
        <v>42</v>
      </c>
      <c r="C1683" s="24" t="s">
        <v>36</v>
      </c>
      <c r="D1683" s="24" t="s">
        <v>58</v>
      </c>
      <c r="E1683" s="24" t="s">
        <v>55</v>
      </c>
      <c r="F1683" s="25">
        <v>45147</v>
      </c>
      <c r="G1683" s="24" t="s">
        <v>1630</v>
      </c>
      <c r="H1683" s="24" t="s">
        <v>1645</v>
      </c>
      <c r="I1683" s="24">
        <v>2023</v>
      </c>
      <c r="J1683" s="24" t="s">
        <v>1644</v>
      </c>
      <c r="K1683" s="24" t="s">
        <v>1628</v>
      </c>
      <c r="L1683" s="24">
        <v>19</v>
      </c>
      <c r="M1683" s="24">
        <v>10</v>
      </c>
      <c r="N1683" s="24">
        <v>4</v>
      </c>
      <c r="O1683" s="24">
        <v>76</v>
      </c>
      <c r="P1683" s="24">
        <v>6</v>
      </c>
      <c r="Q1683" s="24">
        <v>190</v>
      </c>
      <c r="R1683" s="24">
        <v>114</v>
      </c>
      <c r="S1683" s="24" t="s">
        <v>1629</v>
      </c>
      <c r="T1683" s="24">
        <v>227</v>
      </c>
      <c r="U1683" s="24" t="s">
        <v>28</v>
      </c>
      <c r="V1683" s="28" t="s">
        <v>1660</v>
      </c>
      <c r="W1683" s="24" t="s">
        <v>29</v>
      </c>
      <c r="X1683" s="24" t="s">
        <v>30</v>
      </c>
    </row>
    <row r="1684" spans="1:24" s="1" customFormat="1" x14ac:dyDescent="0.3">
      <c r="A1684" s="24" t="s">
        <v>1102</v>
      </c>
      <c r="B1684" s="24" t="s">
        <v>63</v>
      </c>
      <c r="C1684" s="24" t="s">
        <v>43</v>
      </c>
      <c r="D1684" s="24" t="s">
        <v>44</v>
      </c>
      <c r="E1684" s="24" t="s">
        <v>59</v>
      </c>
      <c r="F1684" s="25">
        <v>45148</v>
      </c>
      <c r="G1684" s="24" t="s">
        <v>1631</v>
      </c>
      <c r="H1684" s="24" t="s">
        <v>1645</v>
      </c>
      <c r="I1684" s="24">
        <v>2023</v>
      </c>
      <c r="J1684" s="24" t="s">
        <v>1644</v>
      </c>
      <c r="K1684" s="24" t="s">
        <v>1628</v>
      </c>
      <c r="L1684" s="24">
        <v>59</v>
      </c>
      <c r="M1684" s="24">
        <v>15</v>
      </c>
      <c r="N1684" s="24">
        <v>5</v>
      </c>
      <c r="O1684" s="24">
        <v>295</v>
      </c>
      <c r="P1684" s="24">
        <v>10</v>
      </c>
      <c r="Q1684" s="24">
        <v>885</v>
      </c>
      <c r="R1684" s="24">
        <v>590</v>
      </c>
      <c r="S1684" s="24" t="s">
        <v>1629</v>
      </c>
      <c r="T1684" s="24">
        <v>615</v>
      </c>
      <c r="U1684" s="24" t="s">
        <v>39</v>
      </c>
      <c r="V1684" s="28" t="s">
        <v>1661</v>
      </c>
      <c r="W1684" s="24" t="s">
        <v>29</v>
      </c>
      <c r="X1684" s="24" t="s">
        <v>47</v>
      </c>
    </row>
    <row r="1685" spans="1:24" s="1" customFormat="1" x14ac:dyDescent="0.3">
      <c r="A1685" s="24" t="s">
        <v>1569</v>
      </c>
      <c r="B1685" s="24" t="s">
        <v>63</v>
      </c>
      <c r="C1685" s="24" t="s">
        <v>25</v>
      </c>
      <c r="D1685" s="24" t="s">
        <v>34</v>
      </c>
      <c r="E1685" s="24" t="s">
        <v>55</v>
      </c>
      <c r="F1685" s="25">
        <v>45149</v>
      </c>
      <c r="G1685" s="24" t="s">
        <v>1632</v>
      </c>
      <c r="H1685" s="24" t="s">
        <v>1645</v>
      </c>
      <c r="I1685" s="24">
        <v>2023</v>
      </c>
      <c r="J1685" s="24" t="s">
        <v>1644</v>
      </c>
      <c r="K1685" s="24" t="s">
        <v>1628</v>
      </c>
      <c r="L1685" s="24">
        <v>97</v>
      </c>
      <c r="M1685" s="24">
        <v>5</v>
      </c>
      <c r="N1685" s="24">
        <v>3</v>
      </c>
      <c r="O1685" s="24">
        <v>291</v>
      </c>
      <c r="P1685" s="24">
        <v>2</v>
      </c>
      <c r="Q1685" s="24">
        <v>485</v>
      </c>
      <c r="R1685" s="24">
        <v>194</v>
      </c>
      <c r="S1685" s="24" t="s">
        <v>1629</v>
      </c>
      <c r="T1685" s="24">
        <v>679</v>
      </c>
      <c r="U1685" s="24" t="s">
        <v>28</v>
      </c>
      <c r="V1685" s="28" t="s">
        <v>1661</v>
      </c>
      <c r="W1685" s="24" t="s">
        <v>40</v>
      </c>
      <c r="X1685" s="24" t="s">
        <v>47</v>
      </c>
    </row>
    <row r="1686" spans="1:24" s="1" customFormat="1" x14ac:dyDescent="0.3">
      <c r="A1686" s="24" t="s">
        <v>1570</v>
      </c>
      <c r="B1686" s="24" t="s">
        <v>32</v>
      </c>
      <c r="C1686" s="24" t="s">
        <v>70</v>
      </c>
      <c r="D1686" s="24" t="s">
        <v>58</v>
      </c>
      <c r="E1686" s="24" t="s">
        <v>55</v>
      </c>
      <c r="F1686" s="25">
        <v>45150</v>
      </c>
      <c r="G1686" s="24" t="s">
        <v>1633</v>
      </c>
      <c r="H1686" s="24" t="s">
        <v>1645</v>
      </c>
      <c r="I1686" s="24">
        <v>2023</v>
      </c>
      <c r="J1686" s="24" t="s">
        <v>1644</v>
      </c>
      <c r="K1686" s="24" t="s">
        <v>1634</v>
      </c>
      <c r="L1686" s="24">
        <v>89</v>
      </c>
      <c r="M1686" s="24">
        <v>10</v>
      </c>
      <c r="N1686" s="24">
        <v>4</v>
      </c>
      <c r="O1686" s="24">
        <v>356</v>
      </c>
      <c r="P1686" s="24">
        <v>6</v>
      </c>
      <c r="Q1686" s="24">
        <v>890</v>
      </c>
      <c r="R1686" s="24">
        <v>534</v>
      </c>
      <c r="S1686" s="24" t="s">
        <v>1629</v>
      </c>
      <c r="T1686" s="24">
        <v>943</v>
      </c>
      <c r="U1686" s="24" t="s">
        <v>39</v>
      </c>
      <c r="V1686" s="28" t="s">
        <v>1661</v>
      </c>
      <c r="W1686" s="24" t="s">
        <v>68</v>
      </c>
      <c r="X1686" s="24" t="s">
        <v>30</v>
      </c>
    </row>
    <row r="1687" spans="1:24" s="1" customFormat="1" x14ac:dyDescent="0.3">
      <c r="A1687" s="24" t="s">
        <v>1571</v>
      </c>
      <c r="B1687" s="24" t="s">
        <v>63</v>
      </c>
      <c r="C1687" s="24" t="s">
        <v>54</v>
      </c>
      <c r="D1687" s="24" t="s">
        <v>37</v>
      </c>
      <c r="E1687" s="24" t="s">
        <v>45</v>
      </c>
      <c r="F1687" s="25">
        <v>45151</v>
      </c>
      <c r="G1687" s="24" t="s">
        <v>1635</v>
      </c>
      <c r="H1687" s="24" t="s">
        <v>1645</v>
      </c>
      <c r="I1687" s="24">
        <v>2023</v>
      </c>
      <c r="J1687" s="24" t="s">
        <v>1644</v>
      </c>
      <c r="K1687" s="24" t="s">
        <v>1634</v>
      </c>
      <c r="L1687" s="24">
        <v>35</v>
      </c>
      <c r="M1687" s="24">
        <v>5</v>
      </c>
      <c r="N1687" s="24">
        <v>2</v>
      </c>
      <c r="O1687" s="24">
        <v>70</v>
      </c>
      <c r="P1687" s="24">
        <v>3</v>
      </c>
      <c r="Q1687" s="24">
        <v>175</v>
      </c>
      <c r="R1687" s="24">
        <v>105</v>
      </c>
      <c r="S1687" s="24" t="s">
        <v>1629</v>
      </c>
      <c r="T1687" s="24">
        <v>620</v>
      </c>
      <c r="U1687" s="24" t="s">
        <v>39</v>
      </c>
      <c r="V1687" s="28" t="s">
        <v>1660</v>
      </c>
      <c r="W1687" s="24" t="s">
        <v>46</v>
      </c>
      <c r="X1687" s="24" t="s">
        <v>61</v>
      </c>
    </row>
    <row r="1688" spans="1:24" s="1" customFormat="1" x14ac:dyDescent="0.3">
      <c r="A1688" s="24" t="s">
        <v>264</v>
      </c>
      <c r="B1688" s="24" t="s">
        <v>63</v>
      </c>
      <c r="C1688" s="24" t="s">
        <v>72</v>
      </c>
      <c r="D1688" s="24" t="s">
        <v>34</v>
      </c>
      <c r="E1688" s="24" t="s">
        <v>27</v>
      </c>
      <c r="F1688" s="25">
        <v>45152</v>
      </c>
      <c r="G1688" s="24" t="s">
        <v>1636</v>
      </c>
      <c r="H1688" s="24" t="s">
        <v>1645</v>
      </c>
      <c r="I1688" s="24">
        <v>2023</v>
      </c>
      <c r="J1688" s="24" t="s">
        <v>1644</v>
      </c>
      <c r="K1688" s="24" t="s">
        <v>1628</v>
      </c>
      <c r="L1688" s="24">
        <v>81</v>
      </c>
      <c r="M1688" s="24">
        <v>5</v>
      </c>
      <c r="N1688" s="24">
        <v>3</v>
      </c>
      <c r="O1688" s="24">
        <v>243</v>
      </c>
      <c r="P1688" s="24">
        <v>2</v>
      </c>
      <c r="Q1688" s="24">
        <v>405</v>
      </c>
      <c r="R1688" s="24">
        <v>162</v>
      </c>
      <c r="S1688" s="24" t="s">
        <v>1629</v>
      </c>
      <c r="T1688" s="24">
        <v>504</v>
      </c>
      <c r="U1688" s="24" t="s">
        <v>28</v>
      </c>
      <c r="V1688" s="28" t="s">
        <v>1660</v>
      </c>
      <c r="W1688" s="24" t="s">
        <v>29</v>
      </c>
      <c r="X1688" s="24" t="s">
        <v>30</v>
      </c>
    </row>
    <row r="1689" spans="1:24" s="1" customFormat="1" x14ac:dyDescent="0.3">
      <c r="A1689" s="24" t="s">
        <v>1572</v>
      </c>
      <c r="B1689" s="24" t="s">
        <v>24</v>
      </c>
      <c r="C1689" s="24" t="s">
        <v>72</v>
      </c>
      <c r="D1689" s="24" t="s">
        <v>26</v>
      </c>
      <c r="E1689" s="24" t="s">
        <v>27</v>
      </c>
      <c r="F1689" s="25">
        <v>45153</v>
      </c>
      <c r="G1689" s="24" t="s">
        <v>1625</v>
      </c>
      <c r="H1689" s="24" t="s">
        <v>1645</v>
      </c>
      <c r="I1689" s="24">
        <v>2023</v>
      </c>
      <c r="J1689" s="24" t="s">
        <v>1644</v>
      </c>
      <c r="K1689" s="24" t="s">
        <v>1628</v>
      </c>
      <c r="L1689" s="24">
        <v>58</v>
      </c>
      <c r="M1689" s="24">
        <v>5</v>
      </c>
      <c r="N1689" s="24">
        <v>2</v>
      </c>
      <c r="O1689" s="24">
        <v>116</v>
      </c>
      <c r="P1689" s="24">
        <v>3</v>
      </c>
      <c r="Q1689" s="24">
        <v>290</v>
      </c>
      <c r="R1689" s="24">
        <v>174</v>
      </c>
      <c r="S1689" s="24" t="s">
        <v>1629</v>
      </c>
      <c r="T1689" s="24">
        <v>126</v>
      </c>
      <c r="U1689" s="24" t="s">
        <v>28</v>
      </c>
      <c r="V1689" s="28" t="s">
        <v>1661</v>
      </c>
      <c r="W1689" s="24" t="s">
        <v>68</v>
      </c>
      <c r="X1689" s="24" t="s">
        <v>30</v>
      </c>
    </row>
    <row r="1690" spans="1:24" s="1" customFormat="1" x14ac:dyDescent="0.3">
      <c r="A1690" s="24" t="s">
        <v>709</v>
      </c>
      <c r="B1690" s="24" t="s">
        <v>24</v>
      </c>
      <c r="C1690" s="24" t="s">
        <v>72</v>
      </c>
      <c r="D1690" s="24" t="s">
        <v>34</v>
      </c>
      <c r="E1690" s="24" t="s">
        <v>27</v>
      </c>
      <c r="F1690" s="25">
        <v>45154</v>
      </c>
      <c r="G1690" s="24" t="s">
        <v>1630</v>
      </c>
      <c r="H1690" s="24" t="s">
        <v>1645</v>
      </c>
      <c r="I1690" s="24">
        <v>2023</v>
      </c>
      <c r="J1690" s="24" t="s">
        <v>1644</v>
      </c>
      <c r="K1690" s="24" t="s">
        <v>1628</v>
      </c>
      <c r="L1690" s="24">
        <v>71</v>
      </c>
      <c r="M1690" s="24">
        <v>5</v>
      </c>
      <c r="N1690" s="24">
        <v>3</v>
      </c>
      <c r="O1690" s="24">
        <v>213</v>
      </c>
      <c r="P1690" s="24">
        <v>2</v>
      </c>
      <c r="Q1690" s="24">
        <v>355</v>
      </c>
      <c r="R1690" s="24">
        <v>142</v>
      </c>
      <c r="S1690" s="24" t="s">
        <v>1629</v>
      </c>
      <c r="T1690" s="24">
        <v>973</v>
      </c>
      <c r="U1690" s="24" t="s">
        <v>39</v>
      </c>
      <c r="V1690" s="28" t="s">
        <v>1661</v>
      </c>
      <c r="W1690" s="24" t="s">
        <v>40</v>
      </c>
      <c r="X1690" s="24" t="s">
        <v>47</v>
      </c>
    </row>
    <row r="1691" spans="1:24" s="1" customFormat="1" x14ac:dyDescent="0.3">
      <c r="A1691" s="24" t="s">
        <v>1573</v>
      </c>
      <c r="B1691" s="24" t="s">
        <v>42</v>
      </c>
      <c r="C1691" s="24" t="s">
        <v>72</v>
      </c>
      <c r="D1691" s="24" t="s">
        <v>26</v>
      </c>
      <c r="E1691" s="24" t="s">
        <v>45</v>
      </c>
      <c r="F1691" s="25">
        <v>45155</v>
      </c>
      <c r="G1691" s="24" t="s">
        <v>1631</v>
      </c>
      <c r="H1691" s="24" t="s">
        <v>1645</v>
      </c>
      <c r="I1691" s="24">
        <v>2023</v>
      </c>
      <c r="J1691" s="24" t="s">
        <v>1644</v>
      </c>
      <c r="K1691" s="24" t="s">
        <v>1628</v>
      </c>
      <c r="L1691" s="24">
        <v>36</v>
      </c>
      <c r="M1691" s="24">
        <v>5</v>
      </c>
      <c r="N1691" s="24">
        <v>2</v>
      </c>
      <c r="O1691" s="24">
        <v>72</v>
      </c>
      <c r="P1691" s="24">
        <v>3</v>
      </c>
      <c r="Q1691" s="24">
        <v>180</v>
      </c>
      <c r="R1691" s="24">
        <v>108</v>
      </c>
      <c r="S1691" s="24" t="s">
        <v>1629</v>
      </c>
      <c r="T1691" s="24">
        <v>246</v>
      </c>
      <c r="U1691" s="24" t="s">
        <v>39</v>
      </c>
      <c r="V1691" s="28" t="s">
        <v>1661</v>
      </c>
      <c r="W1691" s="24" t="s">
        <v>68</v>
      </c>
      <c r="X1691" s="24" t="s">
        <v>47</v>
      </c>
    </row>
    <row r="1692" spans="1:24" s="1" customFormat="1" x14ac:dyDescent="0.3">
      <c r="A1692" s="24" t="s">
        <v>1574</v>
      </c>
      <c r="B1692" s="24" t="s">
        <v>42</v>
      </c>
      <c r="C1692" s="24" t="s">
        <v>33</v>
      </c>
      <c r="D1692" s="24" t="s">
        <v>58</v>
      </c>
      <c r="E1692" s="24" t="s">
        <v>27</v>
      </c>
      <c r="F1692" s="25">
        <v>45156</v>
      </c>
      <c r="G1692" s="24" t="s">
        <v>1632</v>
      </c>
      <c r="H1692" s="24" t="s">
        <v>1645</v>
      </c>
      <c r="I1692" s="24">
        <v>2023</v>
      </c>
      <c r="J1692" s="24" t="s">
        <v>1644</v>
      </c>
      <c r="K1692" s="24" t="s">
        <v>1628</v>
      </c>
      <c r="L1692" s="24">
        <v>44</v>
      </c>
      <c r="M1692" s="24">
        <v>10</v>
      </c>
      <c r="N1692" s="24">
        <v>4</v>
      </c>
      <c r="O1692" s="24">
        <v>176</v>
      </c>
      <c r="P1692" s="24">
        <v>6</v>
      </c>
      <c r="Q1692" s="24">
        <v>440</v>
      </c>
      <c r="R1692" s="24">
        <v>264</v>
      </c>
      <c r="S1692" s="24" t="s">
        <v>1629</v>
      </c>
      <c r="T1692" s="24">
        <v>970</v>
      </c>
      <c r="U1692" s="24" t="s">
        <v>39</v>
      </c>
      <c r="V1692" s="28" t="s">
        <v>1661</v>
      </c>
      <c r="W1692" s="24" t="s">
        <v>46</v>
      </c>
      <c r="X1692" s="24" t="s">
        <v>30</v>
      </c>
    </row>
    <row r="1693" spans="1:24" s="1" customFormat="1" x14ac:dyDescent="0.3">
      <c r="A1693" s="24" t="s">
        <v>1575</v>
      </c>
      <c r="B1693" s="24" t="s">
        <v>24</v>
      </c>
      <c r="C1693" s="24" t="s">
        <v>25</v>
      </c>
      <c r="D1693" s="24" t="s">
        <v>66</v>
      </c>
      <c r="E1693" s="24" t="s">
        <v>38</v>
      </c>
      <c r="F1693" s="25">
        <v>45157</v>
      </c>
      <c r="G1693" s="24" t="s">
        <v>1633</v>
      </c>
      <c r="H1693" s="24" t="s">
        <v>1645</v>
      </c>
      <c r="I1693" s="24">
        <v>2023</v>
      </c>
      <c r="J1693" s="24" t="s">
        <v>1644</v>
      </c>
      <c r="K1693" s="24" t="s">
        <v>1634</v>
      </c>
      <c r="L1693" s="24">
        <v>29</v>
      </c>
      <c r="M1693" s="24">
        <v>25</v>
      </c>
      <c r="N1693" s="24">
        <v>10</v>
      </c>
      <c r="O1693" s="24">
        <v>290</v>
      </c>
      <c r="P1693" s="24">
        <v>15</v>
      </c>
      <c r="Q1693" s="24">
        <v>725</v>
      </c>
      <c r="R1693" s="24">
        <v>435</v>
      </c>
      <c r="S1693" s="24" t="s">
        <v>1629</v>
      </c>
      <c r="T1693" s="24">
        <v>284</v>
      </c>
      <c r="U1693" s="24" t="s">
        <v>39</v>
      </c>
      <c r="V1693" s="28" t="s">
        <v>1660</v>
      </c>
      <c r="W1693" s="24" t="s">
        <v>29</v>
      </c>
      <c r="X1693" s="24" t="s">
        <v>30</v>
      </c>
    </row>
    <row r="1694" spans="1:24" s="1" customFormat="1" x14ac:dyDescent="0.3">
      <c r="A1694" s="24" t="s">
        <v>1576</v>
      </c>
      <c r="B1694" s="24" t="s">
        <v>42</v>
      </c>
      <c r="C1694" s="24" t="s">
        <v>33</v>
      </c>
      <c r="D1694" s="24" t="s">
        <v>37</v>
      </c>
      <c r="E1694" s="24" t="s">
        <v>27</v>
      </c>
      <c r="F1694" s="25">
        <v>45158</v>
      </c>
      <c r="G1694" s="24" t="s">
        <v>1635</v>
      </c>
      <c r="H1694" s="24" t="s">
        <v>1645</v>
      </c>
      <c r="I1694" s="24">
        <v>2023</v>
      </c>
      <c r="J1694" s="24" t="s">
        <v>1644</v>
      </c>
      <c r="K1694" s="24" t="s">
        <v>1634</v>
      </c>
      <c r="L1694" s="24">
        <v>70</v>
      </c>
      <c r="M1694" s="24">
        <v>5</v>
      </c>
      <c r="N1694" s="24">
        <v>2</v>
      </c>
      <c r="O1694" s="24">
        <v>140</v>
      </c>
      <c r="P1694" s="24">
        <v>3</v>
      </c>
      <c r="Q1694" s="24">
        <v>350</v>
      </c>
      <c r="R1694" s="24">
        <v>210</v>
      </c>
      <c r="S1694" s="24" t="s">
        <v>1629</v>
      </c>
      <c r="T1694" s="24">
        <v>877</v>
      </c>
      <c r="U1694" s="24" t="s">
        <v>39</v>
      </c>
      <c r="V1694" s="28" t="s">
        <v>1661</v>
      </c>
      <c r="W1694" s="24" t="s">
        <v>68</v>
      </c>
      <c r="X1694" s="24" t="s">
        <v>30</v>
      </c>
    </row>
    <row r="1695" spans="1:24" s="1" customFormat="1" x14ac:dyDescent="0.3">
      <c r="A1695" s="24" t="s">
        <v>1577</v>
      </c>
      <c r="B1695" s="24" t="s">
        <v>63</v>
      </c>
      <c r="C1695" s="24" t="s">
        <v>54</v>
      </c>
      <c r="D1695" s="24" t="s">
        <v>34</v>
      </c>
      <c r="E1695" s="24" t="s">
        <v>55</v>
      </c>
      <c r="F1695" s="25">
        <v>45159</v>
      </c>
      <c r="G1695" s="24" t="s">
        <v>1636</v>
      </c>
      <c r="H1695" s="24" t="s">
        <v>1645</v>
      </c>
      <c r="I1695" s="24">
        <v>2023</v>
      </c>
      <c r="J1695" s="24" t="s">
        <v>1644</v>
      </c>
      <c r="K1695" s="24" t="s">
        <v>1628</v>
      </c>
      <c r="L1695" s="24">
        <v>64</v>
      </c>
      <c r="M1695" s="24">
        <v>5</v>
      </c>
      <c r="N1695" s="24">
        <v>3</v>
      </c>
      <c r="O1695" s="24">
        <v>192</v>
      </c>
      <c r="P1695" s="24">
        <v>2</v>
      </c>
      <c r="Q1695" s="24">
        <v>320</v>
      </c>
      <c r="R1695" s="24">
        <v>128</v>
      </c>
      <c r="S1695" s="24" t="s">
        <v>1629</v>
      </c>
      <c r="T1695" s="24">
        <v>929</v>
      </c>
      <c r="U1695" s="24" t="s">
        <v>28</v>
      </c>
      <c r="V1695" s="28" t="s">
        <v>1661</v>
      </c>
      <c r="W1695" s="24" t="s">
        <v>68</v>
      </c>
      <c r="X1695" s="24" t="s">
        <v>47</v>
      </c>
    </row>
    <row r="1696" spans="1:24" s="1" customFormat="1" x14ac:dyDescent="0.3">
      <c r="A1696" s="24" t="s">
        <v>1578</v>
      </c>
      <c r="B1696" s="24" t="s">
        <v>42</v>
      </c>
      <c r="C1696" s="24" t="s">
        <v>52</v>
      </c>
      <c r="D1696" s="24" t="s">
        <v>58</v>
      </c>
      <c r="E1696" s="24" t="s">
        <v>55</v>
      </c>
      <c r="F1696" s="25">
        <v>45160</v>
      </c>
      <c r="G1696" s="24" t="s">
        <v>1625</v>
      </c>
      <c r="H1696" s="24" t="s">
        <v>1645</v>
      </c>
      <c r="I1696" s="24">
        <v>2023</v>
      </c>
      <c r="J1696" s="24" t="s">
        <v>1644</v>
      </c>
      <c r="K1696" s="24" t="s">
        <v>1628</v>
      </c>
      <c r="L1696" s="24">
        <v>28</v>
      </c>
      <c r="M1696" s="24">
        <v>10</v>
      </c>
      <c r="N1696" s="24">
        <v>4</v>
      </c>
      <c r="O1696" s="24">
        <v>112</v>
      </c>
      <c r="P1696" s="24">
        <v>6</v>
      </c>
      <c r="Q1696" s="24">
        <v>280</v>
      </c>
      <c r="R1696" s="24">
        <v>168</v>
      </c>
      <c r="S1696" s="24" t="s">
        <v>1629</v>
      </c>
      <c r="T1696" s="24">
        <v>890</v>
      </c>
      <c r="U1696" s="24" t="s">
        <v>39</v>
      </c>
      <c r="V1696" s="28" t="s">
        <v>1661</v>
      </c>
      <c r="W1696" s="24" t="s">
        <v>29</v>
      </c>
      <c r="X1696" s="24" t="s">
        <v>47</v>
      </c>
    </row>
    <row r="1697" spans="1:24" s="1" customFormat="1" x14ac:dyDescent="0.3">
      <c r="A1697" s="24" t="s">
        <v>1579</v>
      </c>
      <c r="B1697" s="24" t="s">
        <v>42</v>
      </c>
      <c r="C1697" s="24" t="s">
        <v>54</v>
      </c>
      <c r="D1697" s="24" t="s">
        <v>37</v>
      </c>
      <c r="E1697" s="24" t="s">
        <v>45</v>
      </c>
      <c r="F1697" s="25">
        <v>45161</v>
      </c>
      <c r="G1697" s="24" t="s">
        <v>1630</v>
      </c>
      <c r="H1697" s="24" t="s">
        <v>1645</v>
      </c>
      <c r="I1697" s="24">
        <v>2023</v>
      </c>
      <c r="J1697" s="24" t="s">
        <v>1644</v>
      </c>
      <c r="K1697" s="24" t="s">
        <v>1628</v>
      </c>
      <c r="L1697" s="24">
        <v>78</v>
      </c>
      <c r="M1697" s="24">
        <v>5</v>
      </c>
      <c r="N1697" s="24">
        <v>2</v>
      </c>
      <c r="O1697" s="24">
        <v>156</v>
      </c>
      <c r="P1697" s="24">
        <v>3</v>
      </c>
      <c r="Q1697" s="24">
        <v>390</v>
      </c>
      <c r="R1697" s="24">
        <v>234</v>
      </c>
      <c r="S1697" s="24" t="s">
        <v>1629</v>
      </c>
      <c r="T1697" s="24">
        <v>131</v>
      </c>
      <c r="U1697" s="24" t="s">
        <v>39</v>
      </c>
      <c r="V1697" s="28" t="s">
        <v>1660</v>
      </c>
      <c r="W1697" s="24" t="s">
        <v>29</v>
      </c>
      <c r="X1697" s="24" t="s">
        <v>61</v>
      </c>
    </row>
    <row r="1698" spans="1:24" s="1" customFormat="1" x14ac:dyDescent="0.3">
      <c r="A1698" s="24" t="s">
        <v>787</v>
      </c>
      <c r="B1698" s="24" t="s">
        <v>42</v>
      </c>
      <c r="C1698" s="24" t="s">
        <v>70</v>
      </c>
      <c r="D1698" s="24" t="s">
        <v>66</v>
      </c>
      <c r="E1698" s="24" t="s">
        <v>55</v>
      </c>
      <c r="F1698" s="25">
        <v>45162</v>
      </c>
      <c r="G1698" s="24" t="s">
        <v>1631</v>
      </c>
      <c r="H1698" s="24" t="s">
        <v>1645</v>
      </c>
      <c r="I1698" s="24">
        <v>2023</v>
      </c>
      <c r="J1698" s="24" t="s">
        <v>1644</v>
      </c>
      <c r="K1698" s="24" t="s">
        <v>1628</v>
      </c>
      <c r="L1698" s="24">
        <v>38</v>
      </c>
      <c r="M1698" s="24">
        <v>25</v>
      </c>
      <c r="N1698" s="24">
        <v>10</v>
      </c>
      <c r="O1698" s="24">
        <v>380</v>
      </c>
      <c r="P1698" s="24">
        <v>15</v>
      </c>
      <c r="Q1698" s="24">
        <v>950</v>
      </c>
      <c r="R1698" s="24">
        <v>570</v>
      </c>
      <c r="S1698" s="24" t="s">
        <v>1629</v>
      </c>
      <c r="T1698" s="24">
        <v>126</v>
      </c>
      <c r="U1698" s="24" t="s">
        <v>39</v>
      </c>
      <c r="V1698" s="28" t="s">
        <v>1661</v>
      </c>
      <c r="W1698" s="24" t="s">
        <v>46</v>
      </c>
      <c r="X1698" s="24" t="s">
        <v>61</v>
      </c>
    </row>
    <row r="1699" spans="1:24" s="1" customFormat="1" x14ac:dyDescent="0.3">
      <c r="A1699" s="24" t="s">
        <v>1580</v>
      </c>
      <c r="B1699" s="24" t="s">
        <v>63</v>
      </c>
      <c r="C1699" s="24" t="s">
        <v>43</v>
      </c>
      <c r="D1699" s="24" t="s">
        <v>66</v>
      </c>
      <c r="E1699" s="24" t="s">
        <v>45</v>
      </c>
      <c r="F1699" s="25">
        <v>45163</v>
      </c>
      <c r="G1699" s="24" t="s">
        <v>1632</v>
      </c>
      <c r="H1699" s="24" t="s">
        <v>1645</v>
      </c>
      <c r="I1699" s="24">
        <v>2023</v>
      </c>
      <c r="J1699" s="24" t="s">
        <v>1644</v>
      </c>
      <c r="K1699" s="24" t="s">
        <v>1628</v>
      </c>
      <c r="L1699" s="24">
        <v>20</v>
      </c>
      <c r="M1699" s="24">
        <v>25</v>
      </c>
      <c r="N1699" s="24">
        <v>10</v>
      </c>
      <c r="O1699" s="24">
        <v>200</v>
      </c>
      <c r="P1699" s="24">
        <v>15</v>
      </c>
      <c r="Q1699" s="24">
        <v>500</v>
      </c>
      <c r="R1699" s="24">
        <v>300</v>
      </c>
      <c r="S1699" s="24" t="s">
        <v>1629</v>
      </c>
      <c r="T1699" s="24">
        <v>386</v>
      </c>
      <c r="U1699" s="24" t="s">
        <v>39</v>
      </c>
      <c r="V1699" s="28" t="s">
        <v>1661</v>
      </c>
      <c r="W1699" s="24" t="s">
        <v>68</v>
      </c>
      <c r="X1699" s="24" t="s">
        <v>30</v>
      </c>
    </row>
    <row r="1700" spans="1:24" s="1" customFormat="1" x14ac:dyDescent="0.3">
      <c r="A1700" s="24" t="s">
        <v>1581</v>
      </c>
      <c r="B1700" s="24" t="s">
        <v>24</v>
      </c>
      <c r="C1700" s="24" t="s">
        <v>70</v>
      </c>
      <c r="D1700" s="24" t="s">
        <v>44</v>
      </c>
      <c r="E1700" s="24" t="s">
        <v>50</v>
      </c>
      <c r="F1700" s="25">
        <v>45164</v>
      </c>
      <c r="G1700" s="24" t="s">
        <v>1633</v>
      </c>
      <c r="H1700" s="24" t="s">
        <v>1645</v>
      </c>
      <c r="I1700" s="24">
        <v>2023</v>
      </c>
      <c r="J1700" s="24" t="s">
        <v>1644</v>
      </c>
      <c r="K1700" s="24" t="s">
        <v>1634</v>
      </c>
      <c r="L1700" s="24">
        <v>37</v>
      </c>
      <c r="M1700" s="24">
        <v>15</v>
      </c>
      <c r="N1700" s="24">
        <v>5</v>
      </c>
      <c r="O1700" s="24">
        <v>185</v>
      </c>
      <c r="P1700" s="24">
        <v>10</v>
      </c>
      <c r="Q1700" s="24">
        <v>555</v>
      </c>
      <c r="R1700" s="24">
        <v>370</v>
      </c>
      <c r="S1700" s="24" t="s">
        <v>1629</v>
      </c>
      <c r="T1700" s="24">
        <v>690</v>
      </c>
      <c r="U1700" s="24" t="s">
        <v>39</v>
      </c>
      <c r="V1700" s="28" t="s">
        <v>1661</v>
      </c>
      <c r="W1700" s="24" t="s">
        <v>29</v>
      </c>
      <c r="X1700" s="24" t="s">
        <v>30</v>
      </c>
    </row>
    <row r="1701" spans="1:24" s="1" customFormat="1" x14ac:dyDescent="0.3">
      <c r="A1701" s="24" t="s">
        <v>1582</v>
      </c>
      <c r="B1701" s="24" t="s">
        <v>24</v>
      </c>
      <c r="C1701" s="24" t="s">
        <v>52</v>
      </c>
      <c r="D1701" s="24" t="s">
        <v>66</v>
      </c>
      <c r="E1701" s="24" t="s">
        <v>38</v>
      </c>
      <c r="F1701" s="25">
        <v>45165</v>
      </c>
      <c r="G1701" s="24" t="s">
        <v>1635</v>
      </c>
      <c r="H1701" s="24" t="s">
        <v>1645</v>
      </c>
      <c r="I1701" s="24">
        <v>2023</v>
      </c>
      <c r="J1701" s="24" t="s">
        <v>1644</v>
      </c>
      <c r="K1701" s="24" t="s">
        <v>1634</v>
      </c>
      <c r="L1701" s="24">
        <v>75</v>
      </c>
      <c r="M1701" s="24">
        <v>25</v>
      </c>
      <c r="N1701" s="24">
        <v>10</v>
      </c>
      <c r="O1701" s="24">
        <v>750</v>
      </c>
      <c r="P1701" s="24">
        <v>15</v>
      </c>
      <c r="Q1701" s="24">
        <v>1875</v>
      </c>
      <c r="R1701" s="24">
        <v>1125</v>
      </c>
      <c r="S1701" s="24" t="s">
        <v>1629</v>
      </c>
      <c r="T1701" s="24">
        <v>923</v>
      </c>
      <c r="U1701" s="24" t="s">
        <v>39</v>
      </c>
      <c r="V1701" s="28" t="s">
        <v>1660</v>
      </c>
      <c r="W1701" s="24" t="s">
        <v>68</v>
      </c>
      <c r="X1701" s="24" t="s">
        <v>30</v>
      </c>
    </row>
    <row r="1702" spans="1:24" s="1" customFormat="1" x14ac:dyDescent="0.3">
      <c r="A1702" s="24" t="s">
        <v>571</v>
      </c>
      <c r="B1702" s="24" t="s">
        <v>24</v>
      </c>
      <c r="C1702" s="24" t="s">
        <v>52</v>
      </c>
      <c r="D1702" s="24" t="s">
        <v>66</v>
      </c>
      <c r="E1702" s="24" t="s">
        <v>55</v>
      </c>
      <c r="F1702" s="25">
        <v>45166</v>
      </c>
      <c r="G1702" s="24" t="s">
        <v>1636</v>
      </c>
      <c r="H1702" s="24" t="s">
        <v>1645</v>
      </c>
      <c r="I1702" s="24">
        <v>2023</v>
      </c>
      <c r="J1702" s="24" t="s">
        <v>1644</v>
      </c>
      <c r="K1702" s="24" t="s">
        <v>1628</v>
      </c>
      <c r="L1702" s="24">
        <v>28</v>
      </c>
      <c r="M1702" s="24">
        <v>25</v>
      </c>
      <c r="N1702" s="24">
        <v>10</v>
      </c>
      <c r="O1702" s="24">
        <v>280</v>
      </c>
      <c r="P1702" s="24">
        <v>15</v>
      </c>
      <c r="Q1702" s="24">
        <v>700</v>
      </c>
      <c r="R1702" s="24">
        <v>420</v>
      </c>
      <c r="S1702" s="24" t="s">
        <v>1629</v>
      </c>
      <c r="T1702" s="24">
        <v>263</v>
      </c>
      <c r="U1702" s="24" t="s">
        <v>28</v>
      </c>
      <c r="V1702" s="28" t="s">
        <v>1661</v>
      </c>
      <c r="W1702" s="24" t="s">
        <v>46</v>
      </c>
      <c r="X1702" s="24" t="s">
        <v>61</v>
      </c>
    </row>
    <row r="1703" spans="1:24" s="1" customFormat="1" x14ac:dyDescent="0.3">
      <c r="A1703" s="24" t="s">
        <v>1583</v>
      </c>
      <c r="B1703" s="24" t="s">
        <v>42</v>
      </c>
      <c r="C1703" s="24" t="s">
        <v>52</v>
      </c>
      <c r="D1703" s="24" t="s">
        <v>37</v>
      </c>
      <c r="E1703" s="24" t="s">
        <v>45</v>
      </c>
      <c r="F1703" s="25">
        <v>45167</v>
      </c>
      <c r="G1703" s="24" t="s">
        <v>1625</v>
      </c>
      <c r="H1703" s="24" t="s">
        <v>1645</v>
      </c>
      <c r="I1703" s="24">
        <v>2023</v>
      </c>
      <c r="J1703" s="24" t="s">
        <v>1644</v>
      </c>
      <c r="K1703" s="24" t="s">
        <v>1628</v>
      </c>
      <c r="L1703" s="24">
        <v>58</v>
      </c>
      <c r="M1703" s="24">
        <v>5</v>
      </c>
      <c r="N1703" s="24">
        <v>2</v>
      </c>
      <c r="O1703" s="24">
        <v>116</v>
      </c>
      <c r="P1703" s="24">
        <v>3</v>
      </c>
      <c r="Q1703" s="24">
        <v>290</v>
      </c>
      <c r="R1703" s="24">
        <v>174</v>
      </c>
      <c r="S1703" s="24" t="s">
        <v>1629</v>
      </c>
      <c r="T1703" s="24">
        <v>395</v>
      </c>
      <c r="U1703" s="24" t="s">
        <v>39</v>
      </c>
      <c r="V1703" s="28" t="s">
        <v>1660</v>
      </c>
      <c r="W1703" s="24" t="s">
        <v>46</v>
      </c>
      <c r="X1703" s="24" t="s">
        <v>61</v>
      </c>
    </row>
    <row r="1704" spans="1:24" s="1" customFormat="1" x14ac:dyDescent="0.3">
      <c r="A1704" s="24" t="s">
        <v>1268</v>
      </c>
      <c r="B1704" s="24" t="s">
        <v>42</v>
      </c>
      <c r="C1704" s="24" t="s">
        <v>70</v>
      </c>
      <c r="D1704" s="24" t="s">
        <v>37</v>
      </c>
      <c r="E1704" s="24" t="s">
        <v>27</v>
      </c>
      <c r="F1704" s="25">
        <v>45168</v>
      </c>
      <c r="G1704" s="24" t="s">
        <v>1630</v>
      </c>
      <c r="H1704" s="24" t="s">
        <v>1645</v>
      </c>
      <c r="I1704" s="24">
        <v>2023</v>
      </c>
      <c r="J1704" s="24" t="s">
        <v>1644</v>
      </c>
      <c r="K1704" s="24" t="s">
        <v>1628</v>
      </c>
      <c r="L1704" s="24">
        <v>64</v>
      </c>
      <c r="M1704" s="24">
        <v>5</v>
      </c>
      <c r="N1704" s="24">
        <v>2</v>
      </c>
      <c r="O1704" s="24">
        <v>128</v>
      </c>
      <c r="P1704" s="24">
        <v>3</v>
      </c>
      <c r="Q1704" s="24">
        <v>320</v>
      </c>
      <c r="R1704" s="24">
        <v>192</v>
      </c>
      <c r="S1704" s="24" t="s">
        <v>1629</v>
      </c>
      <c r="T1704" s="24">
        <v>289</v>
      </c>
      <c r="U1704" s="24" t="s">
        <v>28</v>
      </c>
      <c r="V1704" s="28" t="s">
        <v>1660</v>
      </c>
      <c r="W1704" s="24" t="s">
        <v>29</v>
      </c>
      <c r="X1704" s="24" t="s">
        <v>47</v>
      </c>
    </row>
    <row r="1705" spans="1:24" s="1" customFormat="1" x14ac:dyDescent="0.3">
      <c r="A1705" s="24" t="s">
        <v>1584</v>
      </c>
      <c r="B1705" s="24" t="s">
        <v>42</v>
      </c>
      <c r="C1705" s="24" t="s">
        <v>33</v>
      </c>
      <c r="D1705" s="24" t="s">
        <v>66</v>
      </c>
      <c r="E1705" s="24" t="s">
        <v>45</v>
      </c>
      <c r="F1705" s="25">
        <v>45169</v>
      </c>
      <c r="G1705" s="24" t="s">
        <v>1631</v>
      </c>
      <c r="H1705" s="24" t="s">
        <v>1645</v>
      </c>
      <c r="I1705" s="24">
        <v>2023</v>
      </c>
      <c r="J1705" s="24" t="s">
        <v>1644</v>
      </c>
      <c r="K1705" s="24" t="s">
        <v>1628</v>
      </c>
      <c r="L1705" s="24">
        <v>12</v>
      </c>
      <c r="M1705" s="24">
        <v>25</v>
      </c>
      <c r="N1705" s="24">
        <v>10</v>
      </c>
      <c r="O1705" s="24">
        <v>120</v>
      </c>
      <c r="P1705" s="24">
        <v>15</v>
      </c>
      <c r="Q1705" s="24">
        <v>300</v>
      </c>
      <c r="R1705" s="24">
        <v>180</v>
      </c>
      <c r="S1705" s="24" t="s">
        <v>1629</v>
      </c>
      <c r="T1705" s="24">
        <v>268</v>
      </c>
      <c r="U1705" s="24" t="s">
        <v>39</v>
      </c>
      <c r="V1705" s="28" t="s">
        <v>1660</v>
      </c>
      <c r="W1705" s="24" t="s">
        <v>29</v>
      </c>
      <c r="X1705" s="24" t="s">
        <v>47</v>
      </c>
    </row>
    <row r="1706" spans="1:24" s="1" customFormat="1" x14ac:dyDescent="0.3">
      <c r="A1706" s="24" t="s">
        <v>1585</v>
      </c>
      <c r="B1706" s="24" t="s">
        <v>24</v>
      </c>
      <c r="C1706" s="24" t="s">
        <v>33</v>
      </c>
      <c r="D1706" s="24" t="s">
        <v>34</v>
      </c>
      <c r="E1706" s="24" t="s">
        <v>27</v>
      </c>
      <c r="F1706" s="25">
        <v>45170</v>
      </c>
      <c r="G1706" s="24" t="s">
        <v>1632</v>
      </c>
      <c r="H1706" s="24" t="s">
        <v>1646</v>
      </c>
      <c r="I1706" s="24">
        <v>2023</v>
      </c>
      <c r="J1706" s="24" t="s">
        <v>1644</v>
      </c>
      <c r="K1706" s="24" t="s">
        <v>1628</v>
      </c>
      <c r="L1706" s="24">
        <v>64</v>
      </c>
      <c r="M1706" s="24">
        <v>5</v>
      </c>
      <c r="N1706" s="24">
        <v>3</v>
      </c>
      <c r="O1706" s="24">
        <v>192</v>
      </c>
      <c r="P1706" s="24">
        <v>2</v>
      </c>
      <c r="Q1706" s="24">
        <v>320</v>
      </c>
      <c r="R1706" s="24">
        <v>128</v>
      </c>
      <c r="S1706" s="24" t="s">
        <v>1629</v>
      </c>
      <c r="T1706" s="24">
        <v>164</v>
      </c>
      <c r="U1706" s="24" t="s">
        <v>28</v>
      </c>
      <c r="V1706" s="28" t="s">
        <v>1660</v>
      </c>
      <c r="W1706" s="24" t="s">
        <v>68</v>
      </c>
      <c r="X1706" s="24" t="s">
        <v>30</v>
      </c>
    </row>
    <row r="1707" spans="1:24" s="1" customFormat="1" x14ac:dyDescent="0.3">
      <c r="A1707" s="24" t="s">
        <v>1586</v>
      </c>
      <c r="B1707" s="24" t="s">
        <v>24</v>
      </c>
      <c r="C1707" s="24" t="s">
        <v>52</v>
      </c>
      <c r="D1707" s="24" t="s">
        <v>26</v>
      </c>
      <c r="E1707" s="24" t="s">
        <v>38</v>
      </c>
      <c r="F1707" s="25">
        <v>45171</v>
      </c>
      <c r="G1707" s="24" t="s">
        <v>1633</v>
      </c>
      <c r="H1707" s="24" t="s">
        <v>1646</v>
      </c>
      <c r="I1707" s="24">
        <v>2023</v>
      </c>
      <c r="J1707" s="24" t="s">
        <v>1644</v>
      </c>
      <c r="K1707" s="24" t="s">
        <v>1634</v>
      </c>
      <c r="L1707" s="24">
        <v>68</v>
      </c>
      <c r="M1707" s="24">
        <v>5</v>
      </c>
      <c r="N1707" s="24">
        <v>2</v>
      </c>
      <c r="O1707" s="24">
        <v>136</v>
      </c>
      <c r="P1707" s="24">
        <v>3</v>
      </c>
      <c r="Q1707" s="24">
        <v>340</v>
      </c>
      <c r="R1707" s="24">
        <v>204</v>
      </c>
      <c r="S1707" s="24" t="s">
        <v>1629</v>
      </c>
      <c r="T1707" s="24">
        <v>991</v>
      </c>
      <c r="U1707" s="24" t="s">
        <v>39</v>
      </c>
      <c r="V1707" s="28" t="s">
        <v>1660</v>
      </c>
      <c r="W1707" s="24" t="s">
        <v>68</v>
      </c>
      <c r="X1707" s="24" t="s">
        <v>47</v>
      </c>
    </row>
    <row r="1708" spans="1:24" s="1" customFormat="1" x14ac:dyDescent="0.3">
      <c r="A1708" s="24" t="s">
        <v>1587</v>
      </c>
      <c r="B1708" s="24" t="s">
        <v>24</v>
      </c>
      <c r="C1708" s="24" t="s">
        <v>52</v>
      </c>
      <c r="D1708" s="24" t="s">
        <v>66</v>
      </c>
      <c r="E1708" s="24" t="s">
        <v>45</v>
      </c>
      <c r="F1708" s="25">
        <v>45172</v>
      </c>
      <c r="G1708" s="24" t="s">
        <v>1635</v>
      </c>
      <c r="H1708" s="24" t="s">
        <v>1646</v>
      </c>
      <c r="I1708" s="24">
        <v>2023</v>
      </c>
      <c r="J1708" s="24" t="s">
        <v>1644</v>
      </c>
      <c r="K1708" s="24" t="s">
        <v>1634</v>
      </c>
      <c r="L1708" s="24">
        <v>15</v>
      </c>
      <c r="M1708" s="24">
        <v>25</v>
      </c>
      <c r="N1708" s="24">
        <v>10</v>
      </c>
      <c r="O1708" s="24">
        <v>150</v>
      </c>
      <c r="P1708" s="24">
        <v>15</v>
      </c>
      <c r="Q1708" s="24">
        <v>375</v>
      </c>
      <c r="R1708" s="24">
        <v>225</v>
      </c>
      <c r="S1708" s="24" t="s">
        <v>1629</v>
      </c>
      <c r="T1708" s="24">
        <v>619</v>
      </c>
      <c r="U1708" s="24" t="s">
        <v>28</v>
      </c>
      <c r="V1708" s="28" t="s">
        <v>1661</v>
      </c>
      <c r="W1708" s="24" t="s">
        <v>29</v>
      </c>
      <c r="X1708" s="24" t="s">
        <v>30</v>
      </c>
    </row>
    <row r="1709" spans="1:24" s="1" customFormat="1" x14ac:dyDescent="0.3">
      <c r="A1709" s="24" t="s">
        <v>1588</v>
      </c>
      <c r="B1709" s="24" t="s">
        <v>32</v>
      </c>
      <c r="C1709" s="24" t="s">
        <v>70</v>
      </c>
      <c r="D1709" s="24" t="s">
        <v>37</v>
      </c>
      <c r="E1709" s="24" t="s">
        <v>50</v>
      </c>
      <c r="F1709" s="25">
        <v>45173</v>
      </c>
      <c r="G1709" s="24" t="s">
        <v>1636</v>
      </c>
      <c r="H1709" s="24" t="s">
        <v>1646</v>
      </c>
      <c r="I1709" s="24">
        <v>2023</v>
      </c>
      <c r="J1709" s="24" t="s">
        <v>1644</v>
      </c>
      <c r="K1709" s="24" t="s">
        <v>1628</v>
      </c>
      <c r="L1709" s="24">
        <v>41</v>
      </c>
      <c r="M1709" s="24">
        <v>5</v>
      </c>
      <c r="N1709" s="24">
        <v>2</v>
      </c>
      <c r="O1709" s="24">
        <v>82</v>
      </c>
      <c r="P1709" s="24">
        <v>3</v>
      </c>
      <c r="Q1709" s="24">
        <v>205</v>
      </c>
      <c r="R1709" s="24">
        <v>123</v>
      </c>
      <c r="S1709" s="24" t="s">
        <v>1629</v>
      </c>
      <c r="T1709" s="24">
        <v>241</v>
      </c>
      <c r="U1709" s="24" t="s">
        <v>28</v>
      </c>
      <c r="V1709" s="28" t="s">
        <v>1661</v>
      </c>
      <c r="W1709" s="24" t="s">
        <v>68</v>
      </c>
      <c r="X1709" s="24" t="s">
        <v>30</v>
      </c>
    </row>
    <row r="1710" spans="1:24" s="1" customFormat="1" x14ac:dyDescent="0.3">
      <c r="A1710" s="24" t="s">
        <v>187</v>
      </c>
      <c r="B1710" s="24" t="s">
        <v>32</v>
      </c>
      <c r="C1710" s="24" t="s">
        <v>54</v>
      </c>
      <c r="D1710" s="24" t="s">
        <v>26</v>
      </c>
      <c r="E1710" s="24" t="s">
        <v>38</v>
      </c>
      <c r="F1710" s="25">
        <v>45174</v>
      </c>
      <c r="G1710" s="24" t="s">
        <v>1625</v>
      </c>
      <c r="H1710" s="24" t="s">
        <v>1646</v>
      </c>
      <c r="I1710" s="24">
        <v>2023</v>
      </c>
      <c r="J1710" s="24" t="s">
        <v>1644</v>
      </c>
      <c r="K1710" s="24" t="s">
        <v>1628</v>
      </c>
      <c r="L1710" s="24">
        <v>40</v>
      </c>
      <c r="M1710" s="24">
        <v>5</v>
      </c>
      <c r="N1710" s="24">
        <v>2</v>
      </c>
      <c r="O1710" s="24">
        <v>80</v>
      </c>
      <c r="P1710" s="24">
        <v>3</v>
      </c>
      <c r="Q1710" s="24">
        <v>200</v>
      </c>
      <c r="R1710" s="24">
        <v>120</v>
      </c>
      <c r="S1710" s="24" t="s">
        <v>1629</v>
      </c>
      <c r="T1710" s="24">
        <v>609</v>
      </c>
      <c r="U1710" s="24" t="s">
        <v>39</v>
      </c>
      <c r="V1710" s="28" t="s">
        <v>1660</v>
      </c>
      <c r="W1710" s="24" t="s">
        <v>68</v>
      </c>
      <c r="X1710" s="24" t="s">
        <v>30</v>
      </c>
    </row>
    <row r="1711" spans="1:24" s="1" customFormat="1" x14ac:dyDescent="0.3">
      <c r="A1711" s="24" t="s">
        <v>1589</v>
      </c>
      <c r="B1711" s="24" t="s">
        <v>63</v>
      </c>
      <c r="C1711" s="24" t="s">
        <v>52</v>
      </c>
      <c r="D1711" s="24" t="s">
        <v>26</v>
      </c>
      <c r="E1711" s="24" t="s">
        <v>27</v>
      </c>
      <c r="F1711" s="25">
        <v>45175</v>
      </c>
      <c r="G1711" s="24" t="s">
        <v>1630</v>
      </c>
      <c r="H1711" s="24" t="s">
        <v>1646</v>
      </c>
      <c r="I1711" s="24">
        <v>2023</v>
      </c>
      <c r="J1711" s="24" t="s">
        <v>1644</v>
      </c>
      <c r="K1711" s="24" t="s">
        <v>1628</v>
      </c>
      <c r="L1711" s="24">
        <v>13</v>
      </c>
      <c r="M1711" s="24">
        <v>5</v>
      </c>
      <c r="N1711" s="24">
        <v>2</v>
      </c>
      <c r="O1711" s="24">
        <v>26</v>
      </c>
      <c r="P1711" s="24">
        <v>3</v>
      </c>
      <c r="Q1711" s="24">
        <v>65</v>
      </c>
      <c r="R1711" s="24">
        <v>39</v>
      </c>
      <c r="S1711" s="24" t="s">
        <v>1629</v>
      </c>
      <c r="T1711" s="24">
        <v>678</v>
      </c>
      <c r="U1711" s="24" t="s">
        <v>39</v>
      </c>
      <c r="V1711" s="28" t="s">
        <v>1660</v>
      </c>
      <c r="W1711" s="24" t="s">
        <v>40</v>
      </c>
      <c r="X1711" s="24" t="s">
        <v>30</v>
      </c>
    </row>
    <row r="1712" spans="1:24" s="1" customFormat="1" x14ac:dyDescent="0.3">
      <c r="A1712" s="24" t="s">
        <v>662</v>
      </c>
      <c r="B1712" s="24" t="s">
        <v>42</v>
      </c>
      <c r="C1712" s="24" t="s">
        <v>76</v>
      </c>
      <c r="D1712" s="24" t="s">
        <v>44</v>
      </c>
      <c r="E1712" s="24" t="s">
        <v>55</v>
      </c>
      <c r="F1712" s="25">
        <v>45176</v>
      </c>
      <c r="G1712" s="24" t="s">
        <v>1631</v>
      </c>
      <c r="H1712" s="24" t="s">
        <v>1646</v>
      </c>
      <c r="I1712" s="24">
        <v>2023</v>
      </c>
      <c r="J1712" s="24" t="s">
        <v>1644</v>
      </c>
      <c r="K1712" s="24" t="s">
        <v>1628</v>
      </c>
      <c r="L1712" s="24">
        <v>22</v>
      </c>
      <c r="M1712" s="24">
        <v>15</v>
      </c>
      <c r="N1712" s="24">
        <v>5</v>
      </c>
      <c r="O1712" s="24">
        <v>110</v>
      </c>
      <c r="P1712" s="24">
        <v>10</v>
      </c>
      <c r="Q1712" s="24">
        <v>330</v>
      </c>
      <c r="R1712" s="24">
        <v>220</v>
      </c>
      <c r="S1712" s="24" t="s">
        <v>1629</v>
      </c>
      <c r="T1712" s="24">
        <v>623</v>
      </c>
      <c r="U1712" s="24" t="s">
        <v>39</v>
      </c>
      <c r="V1712" s="28" t="s">
        <v>1660</v>
      </c>
      <c r="W1712" s="24" t="s">
        <v>29</v>
      </c>
      <c r="X1712" s="24" t="s">
        <v>30</v>
      </c>
    </row>
    <row r="1713" spans="1:24" s="1" customFormat="1" x14ac:dyDescent="0.3">
      <c r="A1713" s="24" t="s">
        <v>1483</v>
      </c>
      <c r="B1713" s="24" t="s">
        <v>24</v>
      </c>
      <c r="C1713" s="24" t="s">
        <v>76</v>
      </c>
      <c r="D1713" s="24" t="s">
        <v>49</v>
      </c>
      <c r="E1713" s="24" t="s">
        <v>55</v>
      </c>
      <c r="F1713" s="25">
        <v>45177</v>
      </c>
      <c r="G1713" s="24" t="s">
        <v>1632</v>
      </c>
      <c r="H1713" s="24" t="s">
        <v>1646</v>
      </c>
      <c r="I1713" s="24">
        <v>2023</v>
      </c>
      <c r="J1713" s="24" t="s">
        <v>1644</v>
      </c>
      <c r="K1713" s="24" t="s">
        <v>1628</v>
      </c>
      <c r="L1713" s="24">
        <v>44</v>
      </c>
      <c r="M1713" s="24">
        <v>40</v>
      </c>
      <c r="N1713" s="24">
        <v>7</v>
      </c>
      <c r="O1713" s="24">
        <v>308</v>
      </c>
      <c r="P1713" s="24">
        <v>33</v>
      </c>
      <c r="Q1713" s="24">
        <v>1760</v>
      </c>
      <c r="R1713" s="24">
        <v>1452</v>
      </c>
      <c r="S1713" s="24" t="s">
        <v>1629</v>
      </c>
      <c r="T1713" s="24">
        <v>963</v>
      </c>
      <c r="U1713" s="24" t="s">
        <v>39</v>
      </c>
      <c r="V1713" s="28" t="s">
        <v>1661</v>
      </c>
      <c r="W1713" s="24" t="s">
        <v>40</v>
      </c>
      <c r="X1713" s="24" t="s">
        <v>30</v>
      </c>
    </row>
    <row r="1714" spans="1:24" s="1" customFormat="1" x14ac:dyDescent="0.3">
      <c r="A1714" s="24" t="s">
        <v>740</v>
      </c>
      <c r="B1714" s="24" t="s">
        <v>32</v>
      </c>
      <c r="C1714" s="24" t="s">
        <v>70</v>
      </c>
      <c r="D1714" s="24" t="s">
        <v>44</v>
      </c>
      <c r="E1714" s="24" t="s">
        <v>55</v>
      </c>
      <c r="F1714" s="25">
        <v>45178</v>
      </c>
      <c r="G1714" s="24" t="s">
        <v>1633</v>
      </c>
      <c r="H1714" s="24" t="s">
        <v>1646</v>
      </c>
      <c r="I1714" s="24">
        <v>2023</v>
      </c>
      <c r="J1714" s="24" t="s">
        <v>1644</v>
      </c>
      <c r="K1714" s="24" t="s">
        <v>1634</v>
      </c>
      <c r="L1714" s="24">
        <v>78</v>
      </c>
      <c r="M1714" s="24">
        <v>15</v>
      </c>
      <c r="N1714" s="24">
        <v>5</v>
      </c>
      <c r="O1714" s="24">
        <v>390</v>
      </c>
      <c r="P1714" s="24">
        <v>10</v>
      </c>
      <c r="Q1714" s="24">
        <v>1170</v>
      </c>
      <c r="R1714" s="24">
        <v>780</v>
      </c>
      <c r="S1714" s="24" t="s">
        <v>1629</v>
      </c>
      <c r="T1714" s="24">
        <v>213</v>
      </c>
      <c r="U1714" s="24" t="s">
        <v>39</v>
      </c>
      <c r="V1714" s="28" t="s">
        <v>1661</v>
      </c>
      <c r="W1714" s="24" t="s">
        <v>68</v>
      </c>
      <c r="X1714" s="24" t="s">
        <v>30</v>
      </c>
    </row>
    <row r="1715" spans="1:24" s="1" customFormat="1" x14ac:dyDescent="0.3">
      <c r="A1715" s="24" t="s">
        <v>1022</v>
      </c>
      <c r="B1715" s="24" t="s">
        <v>63</v>
      </c>
      <c r="C1715" s="24" t="s">
        <v>43</v>
      </c>
      <c r="D1715" s="24" t="s">
        <v>49</v>
      </c>
      <c r="E1715" s="24" t="s">
        <v>55</v>
      </c>
      <c r="F1715" s="25">
        <v>45179</v>
      </c>
      <c r="G1715" s="24" t="s">
        <v>1635</v>
      </c>
      <c r="H1715" s="24" t="s">
        <v>1646</v>
      </c>
      <c r="I1715" s="24">
        <v>2023</v>
      </c>
      <c r="J1715" s="24" t="s">
        <v>1644</v>
      </c>
      <c r="K1715" s="24" t="s">
        <v>1634</v>
      </c>
      <c r="L1715" s="24">
        <v>69</v>
      </c>
      <c r="M1715" s="24">
        <v>40</v>
      </c>
      <c r="N1715" s="24">
        <v>7</v>
      </c>
      <c r="O1715" s="24">
        <v>483</v>
      </c>
      <c r="P1715" s="24">
        <v>33</v>
      </c>
      <c r="Q1715" s="24">
        <v>2760</v>
      </c>
      <c r="R1715" s="24">
        <v>2277</v>
      </c>
      <c r="S1715" s="24" t="s">
        <v>1629</v>
      </c>
      <c r="T1715" s="24">
        <v>75</v>
      </c>
      <c r="U1715" s="24" t="s">
        <v>28</v>
      </c>
      <c r="V1715" s="28" t="s">
        <v>1661</v>
      </c>
      <c r="W1715" s="24" t="s">
        <v>40</v>
      </c>
      <c r="X1715" s="24" t="s">
        <v>61</v>
      </c>
    </row>
    <row r="1716" spans="1:24" s="1" customFormat="1" x14ac:dyDescent="0.3">
      <c r="A1716" s="24" t="s">
        <v>1590</v>
      </c>
      <c r="B1716" s="24" t="s">
        <v>24</v>
      </c>
      <c r="C1716" s="24" t="s">
        <v>52</v>
      </c>
      <c r="D1716" s="24" t="s">
        <v>34</v>
      </c>
      <c r="E1716" s="24" t="s">
        <v>45</v>
      </c>
      <c r="F1716" s="25">
        <v>45180</v>
      </c>
      <c r="G1716" s="24" t="s">
        <v>1636</v>
      </c>
      <c r="H1716" s="24" t="s">
        <v>1646</v>
      </c>
      <c r="I1716" s="24">
        <v>2023</v>
      </c>
      <c r="J1716" s="24" t="s">
        <v>1644</v>
      </c>
      <c r="K1716" s="24" t="s">
        <v>1628</v>
      </c>
      <c r="L1716" s="24">
        <v>90</v>
      </c>
      <c r="M1716" s="24">
        <v>5</v>
      </c>
      <c r="N1716" s="24">
        <v>3</v>
      </c>
      <c r="O1716" s="24">
        <v>270</v>
      </c>
      <c r="P1716" s="24">
        <v>2</v>
      </c>
      <c r="Q1716" s="24">
        <v>450</v>
      </c>
      <c r="R1716" s="24">
        <v>180</v>
      </c>
      <c r="S1716" s="24" t="s">
        <v>1629</v>
      </c>
      <c r="T1716" s="24">
        <v>786</v>
      </c>
      <c r="U1716" s="24" t="s">
        <v>39</v>
      </c>
      <c r="V1716" s="28" t="s">
        <v>1660</v>
      </c>
      <c r="W1716" s="24" t="s">
        <v>40</v>
      </c>
      <c r="X1716" s="24" t="s">
        <v>30</v>
      </c>
    </row>
    <row r="1717" spans="1:24" s="1" customFormat="1" x14ac:dyDescent="0.3">
      <c r="A1717" s="24" t="s">
        <v>1591</v>
      </c>
      <c r="B1717" s="24" t="s">
        <v>42</v>
      </c>
      <c r="C1717" s="24" t="s">
        <v>43</v>
      </c>
      <c r="D1717" s="24" t="s">
        <v>37</v>
      </c>
      <c r="E1717" s="24" t="s">
        <v>38</v>
      </c>
      <c r="F1717" s="25">
        <v>45181</v>
      </c>
      <c r="G1717" s="24" t="s">
        <v>1625</v>
      </c>
      <c r="H1717" s="24" t="s">
        <v>1646</v>
      </c>
      <c r="I1717" s="24">
        <v>2023</v>
      </c>
      <c r="J1717" s="24" t="s">
        <v>1644</v>
      </c>
      <c r="K1717" s="24" t="s">
        <v>1628</v>
      </c>
      <c r="L1717" s="24">
        <v>62</v>
      </c>
      <c r="M1717" s="24">
        <v>5</v>
      </c>
      <c r="N1717" s="24">
        <v>2</v>
      </c>
      <c r="O1717" s="24">
        <v>124</v>
      </c>
      <c r="P1717" s="24">
        <v>3</v>
      </c>
      <c r="Q1717" s="24">
        <v>310</v>
      </c>
      <c r="R1717" s="24">
        <v>186</v>
      </c>
      <c r="S1717" s="24" t="s">
        <v>1629</v>
      </c>
      <c r="T1717" s="24">
        <v>922</v>
      </c>
      <c r="U1717" s="24" t="s">
        <v>39</v>
      </c>
      <c r="V1717" s="28" t="s">
        <v>1661</v>
      </c>
      <c r="W1717" s="24" t="s">
        <v>29</v>
      </c>
      <c r="X1717" s="24" t="s">
        <v>30</v>
      </c>
    </row>
    <row r="1718" spans="1:24" s="1" customFormat="1" x14ac:dyDescent="0.3">
      <c r="A1718" s="24" t="s">
        <v>1592</v>
      </c>
      <c r="B1718" s="24" t="s">
        <v>63</v>
      </c>
      <c r="C1718" s="24" t="s">
        <v>54</v>
      </c>
      <c r="D1718" s="24" t="s">
        <v>66</v>
      </c>
      <c r="E1718" s="24" t="s">
        <v>38</v>
      </c>
      <c r="F1718" s="25">
        <v>45182</v>
      </c>
      <c r="G1718" s="24" t="s">
        <v>1630</v>
      </c>
      <c r="H1718" s="24" t="s">
        <v>1646</v>
      </c>
      <c r="I1718" s="24">
        <v>2023</v>
      </c>
      <c r="J1718" s="24" t="s">
        <v>1644</v>
      </c>
      <c r="K1718" s="24" t="s">
        <v>1628</v>
      </c>
      <c r="L1718" s="24">
        <v>21</v>
      </c>
      <c r="M1718" s="24">
        <v>25</v>
      </c>
      <c r="N1718" s="24">
        <v>10</v>
      </c>
      <c r="O1718" s="24">
        <v>210</v>
      </c>
      <c r="P1718" s="24">
        <v>15</v>
      </c>
      <c r="Q1718" s="24">
        <v>525</v>
      </c>
      <c r="R1718" s="24">
        <v>315</v>
      </c>
      <c r="S1718" s="24" t="s">
        <v>1629</v>
      </c>
      <c r="T1718" s="24">
        <v>60</v>
      </c>
      <c r="U1718" s="24" t="s">
        <v>28</v>
      </c>
      <c r="V1718" s="28" t="s">
        <v>1660</v>
      </c>
      <c r="W1718" s="24" t="s">
        <v>40</v>
      </c>
      <c r="X1718" s="24" t="s">
        <v>61</v>
      </c>
    </row>
    <row r="1719" spans="1:24" s="1" customFormat="1" x14ac:dyDescent="0.3">
      <c r="A1719" s="24" t="s">
        <v>1593</v>
      </c>
      <c r="B1719" s="24" t="s">
        <v>63</v>
      </c>
      <c r="C1719" s="24" t="s">
        <v>25</v>
      </c>
      <c r="D1719" s="24" t="s">
        <v>37</v>
      </c>
      <c r="E1719" s="24" t="s">
        <v>45</v>
      </c>
      <c r="F1719" s="25">
        <v>45183</v>
      </c>
      <c r="G1719" s="24" t="s">
        <v>1631</v>
      </c>
      <c r="H1719" s="24" t="s">
        <v>1646</v>
      </c>
      <c r="I1719" s="24">
        <v>2023</v>
      </c>
      <c r="J1719" s="24" t="s">
        <v>1644</v>
      </c>
      <c r="K1719" s="24" t="s">
        <v>1628</v>
      </c>
      <c r="L1719" s="24">
        <v>86</v>
      </c>
      <c r="M1719" s="24">
        <v>5</v>
      </c>
      <c r="N1719" s="24">
        <v>2</v>
      </c>
      <c r="O1719" s="24">
        <v>172</v>
      </c>
      <c r="P1719" s="24">
        <v>3</v>
      </c>
      <c r="Q1719" s="24">
        <v>430</v>
      </c>
      <c r="R1719" s="24">
        <v>258</v>
      </c>
      <c r="S1719" s="24" t="s">
        <v>1629</v>
      </c>
      <c r="T1719" s="24">
        <v>177</v>
      </c>
      <c r="U1719" s="24" t="s">
        <v>39</v>
      </c>
      <c r="V1719" s="28" t="s">
        <v>1661</v>
      </c>
      <c r="W1719" s="24" t="s">
        <v>29</v>
      </c>
      <c r="X1719" s="24" t="s">
        <v>30</v>
      </c>
    </row>
    <row r="1720" spans="1:24" s="1" customFormat="1" x14ac:dyDescent="0.3">
      <c r="A1720" s="24" t="s">
        <v>1594</v>
      </c>
      <c r="B1720" s="24" t="s">
        <v>32</v>
      </c>
      <c r="C1720" s="24" t="s">
        <v>72</v>
      </c>
      <c r="D1720" s="24" t="s">
        <v>66</v>
      </c>
      <c r="E1720" s="24" t="s">
        <v>38</v>
      </c>
      <c r="F1720" s="25">
        <v>45184</v>
      </c>
      <c r="G1720" s="24" t="s">
        <v>1632</v>
      </c>
      <c r="H1720" s="24" t="s">
        <v>1646</v>
      </c>
      <c r="I1720" s="24">
        <v>2023</v>
      </c>
      <c r="J1720" s="24" t="s">
        <v>1644</v>
      </c>
      <c r="K1720" s="24" t="s">
        <v>1628</v>
      </c>
      <c r="L1720" s="24">
        <v>16</v>
      </c>
      <c r="M1720" s="24">
        <v>25</v>
      </c>
      <c r="N1720" s="24">
        <v>10</v>
      </c>
      <c r="O1720" s="24">
        <v>160</v>
      </c>
      <c r="P1720" s="24">
        <v>15</v>
      </c>
      <c r="Q1720" s="24">
        <v>400</v>
      </c>
      <c r="R1720" s="24">
        <v>240</v>
      </c>
      <c r="S1720" s="24" t="s">
        <v>1629</v>
      </c>
      <c r="T1720" s="24">
        <v>881</v>
      </c>
      <c r="U1720" s="24" t="s">
        <v>28</v>
      </c>
      <c r="V1720" s="28" t="s">
        <v>1661</v>
      </c>
      <c r="W1720" s="24" t="s">
        <v>68</v>
      </c>
      <c r="X1720" s="24" t="s">
        <v>30</v>
      </c>
    </row>
    <row r="1721" spans="1:24" s="1" customFormat="1" x14ac:dyDescent="0.3">
      <c r="A1721" s="24" t="s">
        <v>1595</v>
      </c>
      <c r="B1721" s="24" t="s">
        <v>63</v>
      </c>
      <c r="C1721" s="24" t="s">
        <v>52</v>
      </c>
      <c r="D1721" s="24" t="s">
        <v>44</v>
      </c>
      <c r="E1721" s="24" t="s">
        <v>45</v>
      </c>
      <c r="F1721" s="25">
        <v>45185</v>
      </c>
      <c r="G1721" s="24" t="s">
        <v>1633</v>
      </c>
      <c r="H1721" s="24" t="s">
        <v>1646</v>
      </c>
      <c r="I1721" s="24">
        <v>2023</v>
      </c>
      <c r="J1721" s="24" t="s">
        <v>1644</v>
      </c>
      <c r="K1721" s="24" t="s">
        <v>1634</v>
      </c>
      <c r="L1721" s="24">
        <v>10</v>
      </c>
      <c r="M1721" s="24">
        <v>15</v>
      </c>
      <c r="N1721" s="24">
        <v>5</v>
      </c>
      <c r="O1721" s="24">
        <v>50</v>
      </c>
      <c r="P1721" s="24">
        <v>10</v>
      </c>
      <c r="Q1721" s="24">
        <v>150</v>
      </c>
      <c r="R1721" s="24">
        <v>100</v>
      </c>
      <c r="S1721" s="24" t="s">
        <v>1629</v>
      </c>
      <c r="T1721" s="24">
        <v>747</v>
      </c>
      <c r="U1721" s="24" t="s">
        <v>39</v>
      </c>
      <c r="V1721" s="28" t="s">
        <v>1660</v>
      </c>
      <c r="W1721" s="24" t="s">
        <v>68</v>
      </c>
      <c r="X1721" s="24" t="s">
        <v>30</v>
      </c>
    </row>
    <row r="1722" spans="1:24" s="1" customFormat="1" x14ac:dyDescent="0.3">
      <c r="A1722" s="24" t="s">
        <v>1596</v>
      </c>
      <c r="B1722" s="24" t="s">
        <v>42</v>
      </c>
      <c r="C1722" s="24" t="s">
        <v>25</v>
      </c>
      <c r="D1722" s="24" t="s">
        <v>49</v>
      </c>
      <c r="E1722" s="24" t="s">
        <v>27</v>
      </c>
      <c r="F1722" s="25">
        <v>45186</v>
      </c>
      <c r="G1722" s="24" t="s">
        <v>1635</v>
      </c>
      <c r="H1722" s="24" t="s">
        <v>1646</v>
      </c>
      <c r="I1722" s="24">
        <v>2023</v>
      </c>
      <c r="J1722" s="24" t="s">
        <v>1644</v>
      </c>
      <c r="K1722" s="24" t="s">
        <v>1634</v>
      </c>
      <c r="L1722" s="24">
        <v>62</v>
      </c>
      <c r="M1722" s="24">
        <v>40</v>
      </c>
      <c r="N1722" s="24">
        <v>7</v>
      </c>
      <c r="O1722" s="24">
        <v>434</v>
      </c>
      <c r="P1722" s="24">
        <v>33</v>
      </c>
      <c r="Q1722" s="24">
        <v>2480</v>
      </c>
      <c r="R1722" s="24">
        <v>2046</v>
      </c>
      <c r="S1722" s="24" t="s">
        <v>1629</v>
      </c>
      <c r="T1722" s="24">
        <v>444</v>
      </c>
      <c r="U1722" s="24" t="s">
        <v>28</v>
      </c>
      <c r="V1722" s="28" t="s">
        <v>1660</v>
      </c>
      <c r="W1722" s="24" t="s">
        <v>68</v>
      </c>
      <c r="X1722" s="24" t="s">
        <v>61</v>
      </c>
    </row>
    <row r="1723" spans="1:24" s="1" customFormat="1" x14ac:dyDescent="0.3">
      <c r="A1723" s="24" t="s">
        <v>1597</v>
      </c>
      <c r="B1723" s="24" t="s">
        <v>63</v>
      </c>
      <c r="C1723" s="24" t="s">
        <v>43</v>
      </c>
      <c r="D1723" s="24" t="s">
        <v>44</v>
      </c>
      <c r="E1723" s="24" t="s">
        <v>59</v>
      </c>
      <c r="F1723" s="25">
        <v>45187</v>
      </c>
      <c r="G1723" s="24" t="s">
        <v>1636</v>
      </c>
      <c r="H1723" s="24" t="s">
        <v>1646</v>
      </c>
      <c r="I1723" s="24">
        <v>2023</v>
      </c>
      <c r="J1723" s="24" t="s">
        <v>1644</v>
      </c>
      <c r="K1723" s="24" t="s">
        <v>1628</v>
      </c>
      <c r="L1723" s="24">
        <v>35</v>
      </c>
      <c r="M1723" s="24">
        <v>15</v>
      </c>
      <c r="N1723" s="24">
        <v>5</v>
      </c>
      <c r="O1723" s="24">
        <v>175</v>
      </c>
      <c r="P1723" s="24">
        <v>10</v>
      </c>
      <c r="Q1723" s="24">
        <v>525</v>
      </c>
      <c r="R1723" s="24">
        <v>350</v>
      </c>
      <c r="S1723" s="24" t="s">
        <v>1629</v>
      </c>
      <c r="T1723" s="24">
        <v>116</v>
      </c>
      <c r="U1723" s="24" t="s">
        <v>28</v>
      </c>
      <c r="V1723" s="28" t="s">
        <v>1660</v>
      </c>
      <c r="W1723" s="24" t="s">
        <v>46</v>
      </c>
      <c r="X1723" s="24" t="s">
        <v>30</v>
      </c>
    </row>
    <row r="1724" spans="1:24" s="1" customFormat="1" x14ac:dyDescent="0.3">
      <c r="A1724" s="24" t="s">
        <v>1598</v>
      </c>
      <c r="B1724" s="24" t="s">
        <v>63</v>
      </c>
      <c r="C1724" s="24" t="s">
        <v>76</v>
      </c>
      <c r="D1724" s="24" t="s">
        <v>49</v>
      </c>
      <c r="E1724" s="24" t="s">
        <v>45</v>
      </c>
      <c r="F1724" s="25">
        <v>45188</v>
      </c>
      <c r="G1724" s="24" t="s">
        <v>1625</v>
      </c>
      <c r="H1724" s="24" t="s">
        <v>1646</v>
      </c>
      <c r="I1724" s="24">
        <v>2023</v>
      </c>
      <c r="J1724" s="24" t="s">
        <v>1644</v>
      </c>
      <c r="K1724" s="24" t="s">
        <v>1628</v>
      </c>
      <c r="L1724" s="24">
        <v>61</v>
      </c>
      <c r="M1724" s="24">
        <v>40</v>
      </c>
      <c r="N1724" s="24">
        <v>7</v>
      </c>
      <c r="O1724" s="24">
        <v>427</v>
      </c>
      <c r="P1724" s="24">
        <v>33</v>
      </c>
      <c r="Q1724" s="24">
        <v>2440</v>
      </c>
      <c r="R1724" s="24">
        <v>2013</v>
      </c>
      <c r="S1724" s="24" t="s">
        <v>1629</v>
      </c>
      <c r="T1724" s="24">
        <v>325</v>
      </c>
      <c r="U1724" s="24" t="s">
        <v>39</v>
      </c>
      <c r="V1724" s="28" t="s">
        <v>1660</v>
      </c>
      <c r="W1724" s="24" t="s">
        <v>46</v>
      </c>
      <c r="X1724" s="24" t="s">
        <v>30</v>
      </c>
    </row>
    <row r="1725" spans="1:24" s="1" customFormat="1" x14ac:dyDescent="0.3">
      <c r="A1725" s="24" t="s">
        <v>1599</v>
      </c>
      <c r="B1725" s="24" t="s">
        <v>32</v>
      </c>
      <c r="C1725" s="24" t="s">
        <v>72</v>
      </c>
      <c r="D1725" s="24" t="s">
        <v>66</v>
      </c>
      <c r="E1725" s="24" t="s">
        <v>50</v>
      </c>
      <c r="F1725" s="25">
        <v>45189</v>
      </c>
      <c r="G1725" s="24" t="s">
        <v>1630</v>
      </c>
      <c r="H1725" s="24" t="s">
        <v>1646</v>
      </c>
      <c r="I1725" s="24">
        <v>2023</v>
      </c>
      <c r="J1725" s="24" t="s">
        <v>1644</v>
      </c>
      <c r="K1725" s="24" t="s">
        <v>1628</v>
      </c>
      <c r="L1725" s="24">
        <v>64</v>
      </c>
      <c r="M1725" s="24">
        <v>25</v>
      </c>
      <c r="N1725" s="24">
        <v>10</v>
      </c>
      <c r="O1725" s="24">
        <v>640</v>
      </c>
      <c r="P1725" s="24">
        <v>15</v>
      </c>
      <c r="Q1725" s="24">
        <v>1600</v>
      </c>
      <c r="R1725" s="24">
        <v>960</v>
      </c>
      <c r="S1725" s="24" t="s">
        <v>1629</v>
      </c>
      <c r="T1725" s="24">
        <v>979</v>
      </c>
      <c r="U1725" s="24" t="s">
        <v>39</v>
      </c>
      <c r="V1725" s="28" t="s">
        <v>1660</v>
      </c>
      <c r="W1725" s="24" t="s">
        <v>46</v>
      </c>
      <c r="X1725" s="24" t="s">
        <v>30</v>
      </c>
    </row>
    <row r="1726" spans="1:24" s="1" customFormat="1" x14ac:dyDescent="0.3">
      <c r="A1726" s="24" t="s">
        <v>736</v>
      </c>
      <c r="B1726" s="24" t="s">
        <v>32</v>
      </c>
      <c r="C1726" s="24" t="s">
        <v>76</v>
      </c>
      <c r="D1726" s="24" t="s">
        <v>66</v>
      </c>
      <c r="E1726" s="24" t="s">
        <v>38</v>
      </c>
      <c r="F1726" s="25">
        <v>45190</v>
      </c>
      <c r="G1726" s="24" t="s">
        <v>1631</v>
      </c>
      <c r="H1726" s="24" t="s">
        <v>1646</v>
      </c>
      <c r="I1726" s="24">
        <v>2023</v>
      </c>
      <c r="J1726" s="24" t="s">
        <v>1644</v>
      </c>
      <c r="K1726" s="24" t="s">
        <v>1628</v>
      </c>
      <c r="L1726" s="24">
        <v>62</v>
      </c>
      <c r="M1726" s="24">
        <v>25</v>
      </c>
      <c r="N1726" s="24">
        <v>10</v>
      </c>
      <c r="O1726" s="24">
        <v>620</v>
      </c>
      <c r="P1726" s="24">
        <v>15</v>
      </c>
      <c r="Q1726" s="24">
        <v>1550</v>
      </c>
      <c r="R1726" s="24">
        <v>930</v>
      </c>
      <c r="S1726" s="24" t="s">
        <v>1629</v>
      </c>
      <c r="T1726" s="24">
        <v>617</v>
      </c>
      <c r="U1726" s="24" t="s">
        <v>28</v>
      </c>
      <c r="V1726" s="28" t="s">
        <v>1660</v>
      </c>
      <c r="W1726" s="24" t="s">
        <v>29</v>
      </c>
      <c r="X1726" s="24" t="s">
        <v>30</v>
      </c>
    </row>
    <row r="1727" spans="1:24" s="1" customFormat="1" x14ac:dyDescent="0.3">
      <c r="A1727" s="24" t="s">
        <v>1600</v>
      </c>
      <c r="B1727" s="24" t="s">
        <v>24</v>
      </c>
      <c r="C1727" s="24" t="s">
        <v>25</v>
      </c>
      <c r="D1727" s="24" t="s">
        <v>44</v>
      </c>
      <c r="E1727" s="24" t="s">
        <v>50</v>
      </c>
      <c r="F1727" s="25">
        <v>45191</v>
      </c>
      <c r="G1727" s="24" t="s">
        <v>1632</v>
      </c>
      <c r="H1727" s="24" t="s">
        <v>1646</v>
      </c>
      <c r="I1727" s="24">
        <v>2023</v>
      </c>
      <c r="J1727" s="24" t="s">
        <v>1644</v>
      </c>
      <c r="K1727" s="24" t="s">
        <v>1628</v>
      </c>
      <c r="L1727" s="24">
        <v>12</v>
      </c>
      <c r="M1727" s="24">
        <v>15</v>
      </c>
      <c r="N1727" s="24">
        <v>5</v>
      </c>
      <c r="O1727" s="24">
        <v>60</v>
      </c>
      <c r="P1727" s="24">
        <v>10</v>
      </c>
      <c r="Q1727" s="24">
        <v>180</v>
      </c>
      <c r="R1727" s="24">
        <v>120</v>
      </c>
      <c r="S1727" s="24" t="s">
        <v>1629</v>
      </c>
      <c r="T1727" s="24">
        <v>231</v>
      </c>
      <c r="U1727" s="24" t="s">
        <v>28</v>
      </c>
      <c r="V1727" s="28" t="s">
        <v>1661</v>
      </c>
      <c r="W1727" s="24" t="s">
        <v>68</v>
      </c>
      <c r="X1727" s="24" t="s">
        <v>30</v>
      </c>
    </row>
    <row r="1728" spans="1:24" s="1" customFormat="1" x14ac:dyDescent="0.3">
      <c r="A1728" s="24" t="s">
        <v>1601</v>
      </c>
      <c r="B1728" s="24" t="s">
        <v>42</v>
      </c>
      <c r="C1728" s="24" t="s">
        <v>76</v>
      </c>
      <c r="D1728" s="24" t="s">
        <v>58</v>
      </c>
      <c r="E1728" s="24" t="s">
        <v>27</v>
      </c>
      <c r="F1728" s="25">
        <v>45192</v>
      </c>
      <c r="G1728" s="24" t="s">
        <v>1633</v>
      </c>
      <c r="H1728" s="24" t="s">
        <v>1646</v>
      </c>
      <c r="I1728" s="24">
        <v>2023</v>
      </c>
      <c r="J1728" s="24" t="s">
        <v>1644</v>
      </c>
      <c r="K1728" s="24" t="s">
        <v>1634</v>
      </c>
      <c r="L1728" s="24">
        <v>94</v>
      </c>
      <c r="M1728" s="24">
        <v>10</v>
      </c>
      <c r="N1728" s="24">
        <v>4</v>
      </c>
      <c r="O1728" s="24">
        <v>376</v>
      </c>
      <c r="P1728" s="24">
        <v>6</v>
      </c>
      <c r="Q1728" s="24">
        <v>940</v>
      </c>
      <c r="R1728" s="24">
        <v>564</v>
      </c>
      <c r="S1728" s="24" t="s">
        <v>1629</v>
      </c>
      <c r="T1728" s="24">
        <v>493</v>
      </c>
      <c r="U1728" s="24" t="s">
        <v>28</v>
      </c>
      <c r="V1728" s="28" t="s">
        <v>1660</v>
      </c>
      <c r="W1728" s="24" t="s">
        <v>68</v>
      </c>
      <c r="X1728" s="24" t="s">
        <v>30</v>
      </c>
    </row>
    <row r="1729" spans="1:24" s="1" customFormat="1" x14ac:dyDescent="0.3">
      <c r="A1729" s="24" t="s">
        <v>1602</v>
      </c>
      <c r="B1729" s="24" t="s">
        <v>42</v>
      </c>
      <c r="C1729" s="24" t="s">
        <v>25</v>
      </c>
      <c r="D1729" s="24" t="s">
        <v>44</v>
      </c>
      <c r="E1729" s="24" t="s">
        <v>38</v>
      </c>
      <c r="F1729" s="25">
        <v>45193</v>
      </c>
      <c r="G1729" s="24" t="s">
        <v>1635</v>
      </c>
      <c r="H1729" s="24" t="s">
        <v>1646</v>
      </c>
      <c r="I1729" s="24">
        <v>2023</v>
      </c>
      <c r="J1729" s="24" t="s">
        <v>1644</v>
      </c>
      <c r="K1729" s="24" t="s">
        <v>1634</v>
      </c>
      <c r="L1729" s="24">
        <v>79</v>
      </c>
      <c r="M1729" s="24">
        <v>15</v>
      </c>
      <c r="N1729" s="24">
        <v>5</v>
      </c>
      <c r="O1729" s="24">
        <v>395</v>
      </c>
      <c r="P1729" s="24">
        <v>10</v>
      </c>
      <c r="Q1729" s="24">
        <v>1185</v>
      </c>
      <c r="R1729" s="24">
        <v>790</v>
      </c>
      <c r="S1729" s="24" t="s">
        <v>1629</v>
      </c>
      <c r="T1729" s="24">
        <v>439</v>
      </c>
      <c r="U1729" s="24" t="s">
        <v>39</v>
      </c>
      <c r="V1729" s="28" t="s">
        <v>1661</v>
      </c>
      <c r="W1729" s="24" t="s">
        <v>40</v>
      </c>
      <c r="X1729" s="24" t="s">
        <v>61</v>
      </c>
    </row>
    <row r="1730" spans="1:24" s="1" customFormat="1" x14ac:dyDescent="0.3">
      <c r="A1730" s="24" t="s">
        <v>1603</v>
      </c>
      <c r="B1730" s="24" t="s">
        <v>42</v>
      </c>
      <c r="C1730" s="24" t="s">
        <v>54</v>
      </c>
      <c r="D1730" s="24" t="s">
        <v>66</v>
      </c>
      <c r="E1730" s="24" t="s">
        <v>50</v>
      </c>
      <c r="F1730" s="25">
        <v>45194</v>
      </c>
      <c r="G1730" s="24" t="s">
        <v>1636</v>
      </c>
      <c r="H1730" s="24" t="s">
        <v>1646</v>
      </c>
      <c r="I1730" s="24">
        <v>2023</v>
      </c>
      <c r="J1730" s="24" t="s">
        <v>1644</v>
      </c>
      <c r="K1730" s="24" t="s">
        <v>1628</v>
      </c>
      <c r="L1730" s="24">
        <v>60</v>
      </c>
      <c r="M1730" s="24">
        <v>25</v>
      </c>
      <c r="N1730" s="24">
        <v>10</v>
      </c>
      <c r="O1730" s="24">
        <v>600</v>
      </c>
      <c r="P1730" s="24">
        <v>15</v>
      </c>
      <c r="Q1730" s="24">
        <v>1500</v>
      </c>
      <c r="R1730" s="24">
        <v>900</v>
      </c>
      <c r="S1730" s="24" t="s">
        <v>1629</v>
      </c>
      <c r="T1730" s="24">
        <v>969</v>
      </c>
      <c r="U1730" s="24" t="s">
        <v>39</v>
      </c>
      <c r="V1730" s="28" t="s">
        <v>1660</v>
      </c>
      <c r="W1730" s="24" t="s">
        <v>46</v>
      </c>
      <c r="X1730" s="24" t="s">
        <v>61</v>
      </c>
    </row>
    <row r="1731" spans="1:24" s="1" customFormat="1" x14ac:dyDescent="0.3">
      <c r="A1731" s="24" t="s">
        <v>1604</v>
      </c>
      <c r="B1731" s="24" t="s">
        <v>42</v>
      </c>
      <c r="C1731" s="24" t="s">
        <v>72</v>
      </c>
      <c r="D1731" s="24" t="s">
        <v>44</v>
      </c>
      <c r="E1731" s="24" t="s">
        <v>59</v>
      </c>
      <c r="F1731" s="25">
        <v>45195</v>
      </c>
      <c r="G1731" s="24" t="s">
        <v>1625</v>
      </c>
      <c r="H1731" s="24" t="s">
        <v>1646</v>
      </c>
      <c r="I1731" s="24">
        <v>2023</v>
      </c>
      <c r="J1731" s="24" t="s">
        <v>1644</v>
      </c>
      <c r="K1731" s="24" t="s">
        <v>1628</v>
      </c>
      <c r="L1731" s="24">
        <v>47</v>
      </c>
      <c r="M1731" s="24">
        <v>15</v>
      </c>
      <c r="N1731" s="24">
        <v>5</v>
      </c>
      <c r="O1731" s="24">
        <v>235</v>
      </c>
      <c r="P1731" s="24">
        <v>10</v>
      </c>
      <c r="Q1731" s="24">
        <v>705</v>
      </c>
      <c r="R1731" s="24">
        <v>470</v>
      </c>
      <c r="S1731" s="24" t="s">
        <v>1629</v>
      </c>
      <c r="T1731" s="24">
        <v>229</v>
      </c>
      <c r="U1731" s="24" t="s">
        <v>39</v>
      </c>
      <c r="V1731" s="28" t="s">
        <v>1661</v>
      </c>
      <c r="W1731" s="24" t="s">
        <v>46</v>
      </c>
      <c r="X1731" s="24" t="s">
        <v>30</v>
      </c>
    </row>
    <row r="1732" spans="1:24" s="1" customFormat="1" x14ac:dyDescent="0.3">
      <c r="A1732" s="24" t="s">
        <v>1605</v>
      </c>
      <c r="B1732" s="24" t="s">
        <v>42</v>
      </c>
      <c r="C1732" s="24" t="s">
        <v>43</v>
      </c>
      <c r="D1732" s="24" t="s">
        <v>37</v>
      </c>
      <c r="E1732" s="24" t="s">
        <v>38</v>
      </c>
      <c r="F1732" s="25">
        <v>45196</v>
      </c>
      <c r="G1732" s="24" t="s">
        <v>1630</v>
      </c>
      <c r="H1732" s="24" t="s">
        <v>1646</v>
      </c>
      <c r="I1732" s="24">
        <v>2023</v>
      </c>
      <c r="J1732" s="24" t="s">
        <v>1644</v>
      </c>
      <c r="K1732" s="24" t="s">
        <v>1628</v>
      </c>
      <c r="L1732" s="24">
        <v>51</v>
      </c>
      <c r="M1732" s="24">
        <v>5</v>
      </c>
      <c r="N1732" s="24">
        <v>2</v>
      </c>
      <c r="O1732" s="24">
        <v>102</v>
      </c>
      <c r="P1732" s="24">
        <v>3</v>
      </c>
      <c r="Q1732" s="24">
        <v>255</v>
      </c>
      <c r="R1732" s="24">
        <v>153</v>
      </c>
      <c r="S1732" s="24" t="s">
        <v>1629</v>
      </c>
      <c r="T1732" s="24">
        <v>876</v>
      </c>
      <c r="U1732" s="24" t="s">
        <v>39</v>
      </c>
      <c r="V1732" s="28" t="s">
        <v>1661</v>
      </c>
      <c r="W1732" s="24" t="s">
        <v>68</v>
      </c>
      <c r="X1732" s="24" t="s">
        <v>61</v>
      </c>
    </row>
    <row r="1733" spans="1:24" s="1" customFormat="1" x14ac:dyDescent="0.3">
      <c r="A1733" s="24" t="s">
        <v>1606</v>
      </c>
      <c r="B1733" s="24" t="s">
        <v>24</v>
      </c>
      <c r="C1733" s="24" t="s">
        <v>76</v>
      </c>
      <c r="D1733" s="24" t="s">
        <v>34</v>
      </c>
      <c r="E1733" s="24" t="s">
        <v>50</v>
      </c>
      <c r="F1733" s="25">
        <v>45197</v>
      </c>
      <c r="G1733" s="24" t="s">
        <v>1631</v>
      </c>
      <c r="H1733" s="24" t="s">
        <v>1646</v>
      </c>
      <c r="I1733" s="24">
        <v>2023</v>
      </c>
      <c r="J1733" s="24" t="s">
        <v>1644</v>
      </c>
      <c r="K1733" s="24" t="s">
        <v>1628</v>
      </c>
      <c r="L1733" s="24">
        <v>24</v>
      </c>
      <c r="M1733" s="24">
        <v>5</v>
      </c>
      <c r="N1733" s="24">
        <v>3</v>
      </c>
      <c r="O1733" s="24">
        <v>72</v>
      </c>
      <c r="P1733" s="24">
        <v>2</v>
      </c>
      <c r="Q1733" s="24">
        <v>120</v>
      </c>
      <c r="R1733" s="24">
        <v>48</v>
      </c>
      <c r="S1733" s="24" t="s">
        <v>1629</v>
      </c>
      <c r="T1733" s="24">
        <v>953</v>
      </c>
      <c r="U1733" s="24" t="s">
        <v>39</v>
      </c>
      <c r="V1733" s="28" t="s">
        <v>1661</v>
      </c>
      <c r="W1733" s="24" t="s">
        <v>40</v>
      </c>
      <c r="X1733" s="24" t="s">
        <v>61</v>
      </c>
    </row>
    <row r="1734" spans="1:24" s="1" customFormat="1" x14ac:dyDescent="0.3">
      <c r="A1734" s="24" t="s">
        <v>1607</v>
      </c>
      <c r="B1734" s="24" t="s">
        <v>24</v>
      </c>
      <c r="C1734" s="24" t="s">
        <v>52</v>
      </c>
      <c r="D1734" s="24" t="s">
        <v>37</v>
      </c>
      <c r="E1734" s="24" t="s">
        <v>38</v>
      </c>
      <c r="F1734" s="25">
        <v>45198</v>
      </c>
      <c r="G1734" s="24" t="s">
        <v>1632</v>
      </c>
      <c r="H1734" s="24" t="s">
        <v>1646</v>
      </c>
      <c r="I1734" s="24">
        <v>2023</v>
      </c>
      <c r="J1734" s="24" t="s">
        <v>1644</v>
      </c>
      <c r="K1734" s="24" t="s">
        <v>1628</v>
      </c>
      <c r="L1734" s="24">
        <v>18</v>
      </c>
      <c r="M1734" s="24">
        <v>5</v>
      </c>
      <c r="N1734" s="24">
        <v>2</v>
      </c>
      <c r="O1734" s="24">
        <v>36</v>
      </c>
      <c r="P1734" s="24">
        <v>3</v>
      </c>
      <c r="Q1734" s="24">
        <v>90</v>
      </c>
      <c r="R1734" s="24">
        <v>54</v>
      </c>
      <c r="S1734" s="24" t="s">
        <v>1629</v>
      </c>
      <c r="T1734" s="24">
        <v>950</v>
      </c>
      <c r="U1734" s="24" t="s">
        <v>39</v>
      </c>
      <c r="V1734" s="28" t="s">
        <v>1660</v>
      </c>
      <c r="W1734" s="24" t="s">
        <v>68</v>
      </c>
      <c r="X1734" s="24" t="s">
        <v>30</v>
      </c>
    </row>
    <row r="1735" spans="1:24" s="1" customFormat="1" x14ac:dyDescent="0.3">
      <c r="A1735" s="24" t="s">
        <v>1608</v>
      </c>
      <c r="B1735" s="24" t="s">
        <v>32</v>
      </c>
      <c r="C1735" s="24" t="s">
        <v>76</v>
      </c>
      <c r="D1735" s="24" t="s">
        <v>34</v>
      </c>
      <c r="E1735" s="24" t="s">
        <v>45</v>
      </c>
      <c r="F1735" s="25">
        <v>45199</v>
      </c>
      <c r="G1735" s="24" t="s">
        <v>1633</v>
      </c>
      <c r="H1735" s="24" t="s">
        <v>1646</v>
      </c>
      <c r="I1735" s="24">
        <v>2023</v>
      </c>
      <c r="J1735" s="24" t="s">
        <v>1644</v>
      </c>
      <c r="K1735" s="24" t="s">
        <v>1634</v>
      </c>
      <c r="L1735" s="24">
        <v>47</v>
      </c>
      <c r="M1735" s="24">
        <v>5</v>
      </c>
      <c r="N1735" s="24">
        <v>3</v>
      </c>
      <c r="O1735" s="24">
        <v>141</v>
      </c>
      <c r="P1735" s="24">
        <v>2</v>
      </c>
      <c r="Q1735" s="24">
        <v>235</v>
      </c>
      <c r="R1735" s="24">
        <v>94</v>
      </c>
      <c r="S1735" s="24" t="s">
        <v>1629</v>
      </c>
      <c r="T1735" s="24">
        <v>6</v>
      </c>
      <c r="U1735" s="24" t="s">
        <v>39</v>
      </c>
      <c r="V1735" s="28" t="s">
        <v>1661</v>
      </c>
      <c r="W1735" s="24" t="s">
        <v>29</v>
      </c>
      <c r="X1735" s="24" t="s">
        <v>61</v>
      </c>
    </row>
    <row r="1736" spans="1:24" s="1" customFormat="1" x14ac:dyDescent="0.3">
      <c r="A1736" s="24" t="s">
        <v>1609</v>
      </c>
      <c r="B1736" s="24" t="s">
        <v>42</v>
      </c>
      <c r="C1736" s="24" t="s">
        <v>43</v>
      </c>
      <c r="D1736" s="24" t="s">
        <v>34</v>
      </c>
      <c r="E1736" s="24" t="s">
        <v>59</v>
      </c>
      <c r="F1736" s="25">
        <v>45200</v>
      </c>
      <c r="G1736" s="24" t="s">
        <v>1635</v>
      </c>
      <c r="H1736" s="24" t="s">
        <v>1647</v>
      </c>
      <c r="I1736" s="24">
        <v>2023</v>
      </c>
      <c r="J1736" s="24" t="s">
        <v>1648</v>
      </c>
      <c r="K1736" s="24" t="s">
        <v>1634</v>
      </c>
      <c r="L1736" s="24">
        <v>60</v>
      </c>
      <c r="M1736" s="24">
        <v>5</v>
      </c>
      <c r="N1736" s="24">
        <v>3</v>
      </c>
      <c r="O1736" s="24">
        <v>180</v>
      </c>
      <c r="P1736" s="24">
        <v>2</v>
      </c>
      <c r="Q1736" s="24">
        <v>300</v>
      </c>
      <c r="R1736" s="24">
        <v>120</v>
      </c>
      <c r="S1736" s="24" t="s">
        <v>1629</v>
      </c>
      <c r="T1736" s="24">
        <v>8</v>
      </c>
      <c r="U1736" s="24" t="s">
        <v>39</v>
      </c>
      <c r="V1736" s="28" t="s">
        <v>1660</v>
      </c>
      <c r="W1736" s="24" t="s">
        <v>68</v>
      </c>
      <c r="X1736" s="24" t="s">
        <v>30</v>
      </c>
    </row>
    <row r="1737" spans="1:24" s="1" customFormat="1" x14ac:dyDescent="0.3">
      <c r="A1737" s="24" t="s">
        <v>1610</v>
      </c>
      <c r="B1737" s="24" t="s">
        <v>32</v>
      </c>
      <c r="C1737" s="24" t="s">
        <v>52</v>
      </c>
      <c r="D1737" s="24" t="s">
        <v>49</v>
      </c>
      <c r="E1737" s="24" t="s">
        <v>50</v>
      </c>
      <c r="F1737" s="25">
        <v>45201</v>
      </c>
      <c r="G1737" s="24" t="s">
        <v>1636</v>
      </c>
      <c r="H1737" s="24" t="s">
        <v>1647</v>
      </c>
      <c r="I1737" s="24">
        <v>2023</v>
      </c>
      <c r="J1737" s="24" t="s">
        <v>1648</v>
      </c>
      <c r="K1737" s="24" t="s">
        <v>1628</v>
      </c>
      <c r="L1737" s="24">
        <v>43</v>
      </c>
      <c r="M1737" s="24">
        <v>40</v>
      </c>
      <c r="N1737" s="24">
        <v>7</v>
      </c>
      <c r="O1737" s="24">
        <v>301</v>
      </c>
      <c r="P1737" s="24">
        <v>33</v>
      </c>
      <c r="Q1737" s="24">
        <v>1720</v>
      </c>
      <c r="R1737" s="24">
        <v>1419</v>
      </c>
      <c r="S1737" s="24" t="s">
        <v>1629</v>
      </c>
      <c r="T1737" s="24">
        <v>481</v>
      </c>
      <c r="U1737" s="24" t="s">
        <v>28</v>
      </c>
      <c r="V1737" s="28" t="s">
        <v>1660</v>
      </c>
      <c r="W1737" s="24" t="s">
        <v>29</v>
      </c>
      <c r="X1737" s="24" t="s">
        <v>61</v>
      </c>
    </row>
    <row r="1738" spans="1:24" s="1" customFormat="1" x14ac:dyDescent="0.3">
      <c r="A1738" s="24" t="s">
        <v>1611</v>
      </c>
      <c r="B1738" s="24" t="s">
        <v>63</v>
      </c>
      <c r="C1738" s="24" t="s">
        <v>54</v>
      </c>
      <c r="D1738" s="24" t="s">
        <v>34</v>
      </c>
      <c r="E1738" s="24" t="s">
        <v>45</v>
      </c>
      <c r="F1738" s="25">
        <v>45202</v>
      </c>
      <c r="G1738" s="24" t="s">
        <v>1625</v>
      </c>
      <c r="H1738" s="24" t="s">
        <v>1647</v>
      </c>
      <c r="I1738" s="24">
        <v>2023</v>
      </c>
      <c r="J1738" s="24" t="s">
        <v>1648</v>
      </c>
      <c r="K1738" s="24" t="s">
        <v>1628</v>
      </c>
      <c r="L1738" s="24">
        <v>15</v>
      </c>
      <c r="M1738" s="24">
        <v>5</v>
      </c>
      <c r="N1738" s="24">
        <v>3</v>
      </c>
      <c r="O1738" s="24">
        <v>45</v>
      </c>
      <c r="P1738" s="24">
        <v>2</v>
      </c>
      <c r="Q1738" s="24">
        <v>75</v>
      </c>
      <c r="R1738" s="24">
        <v>30</v>
      </c>
      <c r="S1738" s="24" t="s">
        <v>1629</v>
      </c>
      <c r="T1738" s="24">
        <v>360</v>
      </c>
      <c r="U1738" s="24" t="s">
        <v>39</v>
      </c>
      <c r="V1738" s="28" t="s">
        <v>1660</v>
      </c>
      <c r="W1738" s="24" t="s">
        <v>40</v>
      </c>
      <c r="X1738" s="24" t="s">
        <v>61</v>
      </c>
    </row>
    <row r="1739" spans="1:24" s="1" customFormat="1" x14ac:dyDescent="0.3">
      <c r="A1739" s="24" t="s">
        <v>1612</v>
      </c>
      <c r="B1739" s="24" t="s">
        <v>63</v>
      </c>
      <c r="C1739" s="24" t="s">
        <v>43</v>
      </c>
      <c r="D1739" s="24" t="s">
        <v>37</v>
      </c>
      <c r="E1739" s="24" t="s">
        <v>59</v>
      </c>
      <c r="F1739" s="25">
        <v>45203</v>
      </c>
      <c r="G1739" s="24" t="s">
        <v>1630</v>
      </c>
      <c r="H1739" s="24" t="s">
        <v>1647</v>
      </c>
      <c r="I1739" s="24">
        <v>2023</v>
      </c>
      <c r="J1739" s="24" t="s">
        <v>1648</v>
      </c>
      <c r="K1739" s="24" t="s">
        <v>1628</v>
      </c>
      <c r="L1739" s="24">
        <v>86</v>
      </c>
      <c r="M1739" s="24">
        <v>5</v>
      </c>
      <c r="N1739" s="24">
        <v>2</v>
      </c>
      <c r="O1739" s="24">
        <v>172</v>
      </c>
      <c r="P1739" s="24">
        <v>3</v>
      </c>
      <c r="Q1739" s="24">
        <v>430</v>
      </c>
      <c r="R1739" s="24">
        <v>258</v>
      </c>
      <c r="S1739" s="24" t="s">
        <v>1629</v>
      </c>
      <c r="T1739" s="24">
        <v>505</v>
      </c>
      <c r="U1739" s="24" t="s">
        <v>39</v>
      </c>
      <c r="V1739" s="28" t="s">
        <v>1661</v>
      </c>
      <c r="W1739" s="24" t="s">
        <v>40</v>
      </c>
      <c r="X1739" s="24" t="s">
        <v>30</v>
      </c>
    </row>
    <row r="1740" spans="1:24" s="1" customFormat="1" x14ac:dyDescent="0.3">
      <c r="A1740" s="24" t="s">
        <v>1613</v>
      </c>
      <c r="B1740" s="24" t="s">
        <v>24</v>
      </c>
      <c r="C1740" s="24" t="s">
        <v>33</v>
      </c>
      <c r="D1740" s="24" t="s">
        <v>66</v>
      </c>
      <c r="E1740" s="24" t="s">
        <v>55</v>
      </c>
      <c r="F1740" s="25">
        <v>45204</v>
      </c>
      <c r="G1740" s="24" t="s">
        <v>1631</v>
      </c>
      <c r="H1740" s="24" t="s">
        <v>1647</v>
      </c>
      <c r="I1740" s="24">
        <v>2023</v>
      </c>
      <c r="J1740" s="24" t="s">
        <v>1648</v>
      </c>
      <c r="K1740" s="24" t="s">
        <v>1628</v>
      </c>
      <c r="L1740" s="24">
        <v>94</v>
      </c>
      <c r="M1740" s="24">
        <v>25</v>
      </c>
      <c r="N1740" s="24">
        <v>10</v>
      </c>
      <c r="O1740" s="24">
        <v>940</v>
      </c>
      <c r="P1740" s="24">
        <v>15</v>
      </c>
      <c r="Q1740" s="24">
        <v>2350</v>
      </c>
      <c r="R1740" s="24">
        <v>1410</v>
      </c>
      <c r="S1740" s="24" t="s">
        <v>1629</v>
      </c>
      <c r="T1740" s="24">
        <v>295</v>
      </c>
      <c r="U1740" s="24" t="s">
        <v>28</v>
      </c>
      <c r="V1740" s="28" t="s">
        <v>1660</v>
      </c>
      <c r="W1740" s="24" t="s">
        <v>29</v>
      </c>
      <c r="X1740" s="24" t="s">
        <v>30</v>
      </c>
    </row>
    <row r="1741" spans="1:24" s="1" customFormat="1" x14ac:dyDescent="0.3">
      <c r="A1741" s="24" t="s">
        <v>1614</v>
      </c>
      <c r="B1741" s="24" t="s">
        <v>42</v>
      </c>
      <c r="C1741" s="24" t="s">
        <v>33</v>
      </c>
      <c r="D1741" s="24" t="s">
        <v>26</v>
      </c>
      <c r="E1741" s="24" t="s">
        <v>45</v>
      </c>
      <c r="F1741" s="25">
        <v>45205</v>
      </c>
      <c r="G1741" s="24" t="s">
        <v>1632</v>
      </c>
      <c r="H1741" s="24" t="s">
        <v>1647</v>
      </c>
      <c r="I1741" s="24">
        <v>2023</v>
      </c>
      <c r="J1741" s="24" t="s">
        <v>1648</v>
      </c>
      <c r="K1741" s="24" t="s">
        <v>1628</v>
      </c>
      <c r="L1741" s="24">
        <v>58</v>
      </c>
      <c r="M1741" s="24">
        <v>5</v>
      </c>
      <c r="N1741" s="24">
        <v>2</v>
      </c>
      <c r="O1741" s="24">
        <v>116</v>
      </c>
      <c r="P1741" s="24">
        <v>3</v>
      </c>
      <c r="Q1741" s="24">
        <v>290</v>
      </c>
      <c r="R1741" s="24">
        <v>174</v>
      </c>
      <c r="S1741" s="24" t="s">
        <v>1629</v>
      </c>
      <c r="T1741" s="24">
        <v>492</v>
      </c>
      <c r="U1741" s="24" t="s">
        <v>28</v>
      </c>
      <c r="V1741" s="28" t="s">
        <v>1660</v>
      </c>
      <c r="W1741" s="24" t="s">
        <v>29</v>
      </c>
      <c r="X1741" s="24" t="s">
        <v>30</v>
      </c>
    </row>
    <row r="1742" spans="1:24" s="1" customFormat="1" x14ac:dyDescent="0.3">
      <c r="A1742" s="24" t="s">
        <v>1615</v>
      </c>
      <c r="B1742" s="24" t="s">
        <v>42</v>
      </c>
      <c r="C1742" s="24" t="s">
        <v>33</v>
      </c>
      <c r="D1742" s="24" t="s">
        <v>49</v>
      </c>
      <c r="E1742" s="24" t="s">
        <v>55</v>
      </c>
      <c r="F1742" s="25">
        <v>45206</v>
      </c>
      <c r="G1742" s="24" t="s">
        <v>1633</v>
      </c>
      <c r="H1742" s="24" t="s">
        <v>1647</v>
      </c>
      <c r="I1742" s="24">
        <v>2023</v>
      </c>
      <c r="J1742" s="24" t="s">
        <v>1648</v>
      </c>
      <c r="K1742" s="24" t="s">
        <v>1634</v>
      </c>
      <c r="L1742" s="24">
        <v>56</v>
      </c>
      <c r="M1742" s="24">
        <v>40</v>
      </c>
      <c r="N1742" s="24">
        <v>7</v>
      </c>
      <c r="O1742" s="24">
        <v>392</v>
      </c>
      <c r="P1742" s="24">
        <v>33</v>
      </c>
      <c r="Q1742" s="24">
        <v>2240</v>
      </c>
      <c r="R1742" s="24">
        <v>1848</v>
      </c>
      <c r="S1742" s="24" t="s">
        <v>1629</v>
      </c>
      <c r="T1742" s="24">
        <v>3</v>
      </c>
      <c r="U1742" s="24" t="s">
        <v>39</v>
      </c>
      <c r="V1742" s="28" t="s">
        <v>1660</v>
      </c>
      <c r="W1742" s="24" t="s">
        <v>40</v>
      </c>
      <c r="X1742" s="24" t="s">
        <v>47</v>
      </c>
    </row>
    <row r="1743" spans="1:24" s="1" customFormat="1" x14ac:dyDescent="0.3">
      <c r="A1743" s="24" t="s">
        <v>716</v>
      </c>
      <c r="B1743" s="24" t="s">
        <v>63</v>
      </c>
      <c r="C1743" s="24" t="s">
        <v>25</v>
      </c>
      <c r="D1743" s="24" t="s">
        <v>58</v>
      </c>
      <c r="E1743" s="24" t="s">
        <v>45</v>
      </c>
      <c r="F1743" s="25">
        <v>45207</v>
      </c>
      <c r="G1743" s="24" t="s">
        <v>1635</v>
      </c>
      <c r="H1743" s="24" t="s">
        <v>1647</v>
      </c>
      <c r="I1743" s="24">
        <v>2023</v>
      </c>
      <c r="J1743" s="24" t="s">
        <v>1648</v>
      </c>
      <c r="K1743" s="24" t="s">
        <v>1634</v>
      </c>
      <c r="L1743" s="24">
        <v>93</v>
      </c>
      <c r="M1743" s="24">
        <v>10</v>
      </c>
      <c r="N1743" s="24">
        <v>4</v>
      </c>
      <c r="O1743" s="24">
        <v>372</v>
      </c>
      <c r="P1743" s="24">
        <v>6</v>
      </c>
      <c r="Q1743" s="24">
        <v>930</v>
      </c>
      <c r="R1743" s="24">
        <v>558</v>
      </c>
      <c r="S1743" s="24" t="s">
        <v>1629</v>
      </c>
      <c r="T1743" s="24">
        <v>202</v>
      </c>
      <c r="U1743" s="24" t="s">
        <v>39</v>
      </c>
      <c r="V1743" s="28" t="s">
        <v>1661</v>
      </c>
      <c r="W1743" s="24" t="s">
        <v>29</v>
      </c>
      <c r="X1743" s="24" t="s">
        <v>30</v>
      </c>
    </row>
    <row r="1744" spans="1:24" s="1" customFormat="1" x14ac:dyDescent="0.3">
      <c r="A1744" s="24" t="s">
        <v>1616</v>
      </c>
      <c r="B1744" s="24" t="s">
        <v>42</v>
      </c>
      <c r="C1744" s="24" t="s">
        <v>76</v>
      </c>
      <c r="D1744" s="24" t="s">
        <v>34</v>
      </c>
      <c r="E1744" s="24" t="s">
        <v>45</v>
      </c>
      <c r="F1744" s="25">
        <v>45208</v>
      </c>
      <c r="G1744" s="24" t="s">
        <v>1636</v>
      </c>
      <c r="H1744" s="24" t="s">
        <v>1647</v>
      </c>
      <c r="I1744" s="24">
        <v>2023</v>
      </c>
      <c r="J1744" s="24" t="s">
        <v>1648</v>
      </c>
      <c r="K1744" s="24" t="s">
        <v>1628</v>
      </c>
      <c r="L1744" s="24">
        <v>91</v>
      </c>
      <c r="M1744" s="24">
        <v>5</v>
      </c>
      <c r="N1744" s="24">
        <v>3</v>
      </c>
      <c r="O1744" s="24">
        <v>273</v>
      </c>
      <c r="P1744" s="24">
        <v>2</v>
      </c>
      <c r="Q1744" s="24">
        <v>455</v>
      </c>
      <c r="R1744" s="24">
        <v>182</v>
      </c>
      <c r="S1744" s="24" t="s">
        <v>1629</v>
      </c>
      <c r="T1744" s="24">
        <v>769</v>
      </c>
      <c r="U1744" s="24" t="s">
        <v>39</v>
      </c>
      <c r="V1744" s="28" t="s">
        <v>1661</v>
      </c>
      <c r="W1744" s="24" t="s">
        <v>40</v>
      </c>
      <c r="X1744" s="24" t="s">
        <v>30</v>
      </c>
    </row>
    <row r="1745" spans="1:24" s="1" customFormat="1" x14ac:dyDescent="0.3">
      <c r="A1745" s="24" t="s">
        <v>701</v>
      </c>
      <c r="B1745" s="24" t="s">
        <v>63</v>
      </c>
      <c r="C1745" s="24" t="s">
        <v>43</v>
      </c>
      <c r="D1745" s="24" t="s">
        <v>26</v>
      </c>
      <c r="E1745" s="24" t="s">
        <v>55</v>
      </c>
      <c r="F1745" s="25">
        <v>45209</v>
      </c>
      <c r="G1745" s="24" t="s">
        <v>1625</v>
      </c>
      <c r="H1745" s="24" t="s">
        <v>1647</v>
      </c>
      <c r="I1745" s="24">
        <v>2023</v>
      </c>
      <c r="J1745" s="24" t="s">
        <v>1648</v>
      </c>
      <c r="K1745" s="24" t="s">
        <v>1628</v>
      </c>
      <c r="L1745" s="24">
        <v>22</v>
      </c>
      <c r="M1745" s="24">
        <v>5</v>
      </c>
      <c r="N1745" s="24">
        <v>2</v>
      </c>
      <c r="O1745" s="24">
        <v>44</v>
      </c>
      <c r="P1745" s="24">
        <v>3</v>
      </c>
      <c r="Q1745" s="24">
        <v>110</v>
      </c>
      <c r="R1745" s="24">
        <v>66</v>
      </c>
      <c r="S1745" s="24" t="s">
        <v>1629</v>
      </c>
      <c r="T1745" s="24">
        <v>360</v>
      </c>
      <c r="U1745" s="24" t="s">
        <v>39</v>
      </c>
      <c r="V1745" s="28" t="s">
        <v>1661</v>
      </c>
      <c r="W1745" s="24" t="s">
        <v>46</v>
      </c>
      <c r="X1745" s="24" t="s">
        <v>30</v>
      </c>
    </row>
    <row r="1746" spans="1:24" s="1" customFormat="1" x14ac:dyDescent="0.3">
      <c r="A1746" s="24" t="s">
        <v>1617</v>
      </c>
      <c r="B1746" s="24" t="s">
        <v>63</v>
      </c>
      <c r="C1746" s="24" t="s">
        <v>33</v>
      </c>
      <c r="D1746" s="24" t="s">
        <v>26</v>
      </c>
      <c r="E1746" s="24" t="s">
        <v>38</v>
      </c>
      <c r="F1746" s="25">
        <v>45210</v>
      </c>
      <c r="G1746" s="24" t="s">
        <v>1630</v>
      </c>
      <c r="H1746" s="24" t="s">
        <v>1647</v>
      </c>
      <c r="I1746" s="24">
        <v>2023</v>
      </c>
      <c r="J1746" s="24" t="s">
        <v>1648</v>
      </c>
      <c r="K1746" s="24" t="s">
        <v>1628</v>
      </c>
      <c r="L1746" s="24">
        <v>86</v>
      </c>
      <c r="M1746" s="24">
        <v>5</v>
      </c>
      <c r="N1746" s="24">
        <v>2</v>
      </c>
      <c r="O1746" s="24">
        <v>172</v>
      </c>
      <c r="P1746" s="24">
        <v>3</v>
      </c>
      <c r="Q1746" s="24">
        <v>430</v>
      </c>
      <c r="R1746" s="24">
        <v>258</v>
      </c>
      <c r="S1746" s="24" t="s">
        <v>1629</v>
      </c>
      <c r="T1746" s="24">
        <v>620</v>
      </c>
      <c r="U1746" s="24" t="s">
        <v>39</v>
      </c>
      <c r="V1746" s="28" t="s">
        <v>1660</v>
      </c>
      <c r="W1746" s="24" t="s">
        <v>68</v>
      </c>
      <c r="X1746" s="24" t="s">
        <v>30</v>
      </c>
    </row>
    <row r="1747" spans="1:24" s="1" customFormat="1" x14ac:dyDescent="0.3">
      <c r="A1747" s="24" t="s">
        <v>1618</v>
      </c>
      <c r="B1747" s="24" t="s">
        <v>63</v>
      </c>
      <c r="C1747" s="24" t="s">
        <v>76</v>
      </c>
      <c r="D1747" s="24" t="s">
        <v>37</v>
      </c>
      <c r="E1747" s="24" t="s">
        <v>59</v>
      </c>
      <c r="F1747" s="25">
        <v>45211</v>
      </c>
      <c r="G1747" s="24" t="s">
        <v>1631</v>
      </c>
      <c r="H1747" s="24" t="s">
        <v>1647</v>
      </c>
      <c r="I1747" s="24">
        <v>2023</v>
      </c>
      <c r="J1747" s="24" t="s">
        <v>1648</v>
      </c>
      <c r="K1747" s="24" t="s">
        <v>1628</v>
      </c>
      <c r="L1747" s="24">
        <v>41</v>
      </c>
      <c r="M1747" s="24">
        <v>5</v>
      </c>
      <c r="N1747" s="24">
        <v>2</v>
      </c>
      <c r="O1747" s="24">
        <v>82</v>
      </c>
      <c r="P1747" s="24">
        <v>3</v>
      </c>
      <c r="Q1747" s="24">
        <v>205</v>
      </c>
      <c r="R1747" s="24">
        <v>123</v>
      </c>
      <c r="S1747" s="24" t="s">
        <v>1629</v>
      </c>
      <c r="T1747" s="24">
        <v>695</v>
      </c>
      <c r="U1747" s="24" t="s">
        <v>28</v>
      </c>
      <c r="V1747" s="28" t="s">
        <v>1661</v>
      </c>
      <c r="W1747" s="24" t="s">
        <v>46</v>
      </c>
      <c r="X1747" s="24" t="s">
        <v>47</v>
      </c>
    </row>
    <row r="1748" spans="1:24" s="1" customFormat="1" x14ac:dyDescent="0.3">
      <c r="A1748" s="24" t="s">
        <v>1619</v>
      </c>
      <c r="B1748" s="24" t="s">
        <v>63</v>
      </c>
      <c r="C1748" s="24" t="s">
        <v>76</v>
      </c>
      <c r="D1748" s="24" t="s">
        <v>66</v>
      </c>
      <c r="E1748" s="24" t="s">
        <v>38</v>
      </c>
      <c r="F1748" s="25">
        <v>45212</v>
      </c>
      <c r="G1748" s="24" t="s">
        <v>1632</v>
      </c>
      <c r="H1748" s="24" t="s">
        <v>1647</v>
      </c>
      <c r="I1748" s="24">
        <v>2023</v>
      </c>
      <c r="J1748" s="24" t="s">
        <v>1648</v>
      </c>
      <c r="K1748" s="24" t="s">
        <v>1628</v>
      </c>
      <c r="L1748" s="24">
        <v>39</v>
      </c>
      <c r="M1748" s="24">
        <v>25</v>
      </c>
      <c r="N1748" s="24">
        <v>10</v>
      </c>
      <c r="O1748" s="24">
        <v>390</v>
      </c>
      <c r="P1748" s="24">
        <v>15</v>
      </c>
      <c r="Q1748" s="24">
        <v>975</v>
      </c>
      <c r="R1748" s="24">
        <v>585</v>
      </c>
      <c r="S1748" s="24" t="s">
        <v>1629</v>
      </c>
      <c r="T1748" s="24">
        <v>967</v>
      </c>
      <c r="U1748" s="24" t="s">
        <v>28</v>
      </c>
      <c r="V1748" s="28" t="s">
        <v>1660</v>
      </c>
      <c r="W1748" s="24" t="s">
        <v>29</v>
      </c>
      <c r="X1748" s="24" t="s">
        <v>30</v>
      </c>
    </row>
    <row r="1749" spans="1:24" s="1" customFormat="1" x14ac:dyDescent="0.3">
      <c r="A1749" s="24" t="s">
        <v>1620</v>
      </c>
      <c r="B1749" s="24" t="s">
        <v>42</v>
      </c>
      <c r="C1749" s="24" t="s">
        <v>52</v>
      </c>
      <c r="D1749" s="24" t="s">
        <v>49</v>
      </c>
      <c r="E1749" s="24" t="s">
        <v>50</v>
      </c>
      <c r="F1749" s="25">
        <v>45213</v>
      </c>
      <c r="G1749" s="24" t="s">
        <v>1633</v>
      </c>
      <c r="H1749" s="24" t="s">
        <v>1647</v>
      </c>
      <c r="I1749" s="24">
        <v>2023</v>
      </c>
      <c r="J1749" s="24" t="s">
        <v>1648</v>
      </c>
      <c r="K1749" s="24" t="s">
        <v>1634</v>
      </c>
      <c r="L1749" s="24">
        <v>54</v>
      </c>
      <c r="M1749" s="24">
        <v>40</v>
      </c>
      <c r="N1749" s="24">
        <v>7</v>
      </c>
      <c r="O1749" s="24">
        <v>378</v>
      </c>
      <c r="P1749" s="24">
        <v>33</v>
      </c>
      <c r="Q1749" s="24">
        <v>2160</v>
      </c>
      <c r="R1749" s="24">
        <v>1782</v>
      </c>
      <c r="S1749" s="24" t="s">
        <v>1629</v>
      </c>
      <c r="T1749" s="24">
        <v>926</v>
      </c>
      <c r="U1749" s="24" t="s">
        <v>39</v>
      </c>
      <c r="V1749" s="28" t="s">
        <v>1660</v>
      </c>
      <c r="W1749" s="24" t="s">
        <v>46</v>
      </c>
      <c r="X1749" s="24" t="s">
        <v>61</v>
      </c>
    </row>
    <row r="1750" spans="1:24" s="1" customFormat="1" x14ac:dyDescent="0.3">
      <c r="A1750" s="24" t="s">
        <v>1621</v>
      </c>
      <c r="B1750" s="24" t="s">
        <v>24</v>
      </c>
      <c r="C1750" s="24" t="s">
        <v>54</v>
      </c>
      <c r="D1750" s="24" t="s">
        <v>34</v>
      </c>
      <c r="E1750" s="24" t="s">
        <v>59</v>
      </c>
      <c r="F1750" s="25">
        <v>45214</v>
      </c>
      <c r="G1750" s="24" t="s">
        <v>1635</v>
      </c>
      <c r="H1750" s="24" t="s">
        <v>1647</v>
      </c>
      <c r="I1750" s="24">
        <v>2023</v>
      </c>
      <c r="J1750" s="24" t="s">
        <v>1648</v>
      </c>
      <c r="K1750" s="24" t="s">
        <v>1634</v>
      </c>
      <c r="L1750" s="24">
        <v>82</v>
      </c>
      <c r="M1750" s="24">
        <v>5</v>
      </c>
      <c r="N1750" s="24">
        <v>3</v>
      </c>
      <c r="O1750" s="24">
        <v>246</v>
      </c>
      <c r="P1750" s="24">
        <v>2</v>
      </c>
      <c r="Q1750" s="24">
        <v>410</v>
      </c>
      <c r="R1750" s="24">
        <v>164</v>
      </c>
      <c r="S1750" s="24" t="s">
        <v>1629</v>
      </c>
      <c r="T1750" s="24">
        <v>238</v>
      </c>
      <c r="U1750" s="24" t="s">
        <v>39</v>
      </c>
      <c r="V1750" s="28" t="s">
        <v>1661</v>
      </c>
      <c r="W1750" s="24" t="s">
        <v>40</v>
      </c>
      <c r="X1750" s="24" t="s">
        <v>30</v>
      </c>
    </row>
    <row r="1751" spans="1:24" s="1" customFormat="1" x14ac:dyDescent="0.3">
      <c r="A1751" s="24" t="s">
        <v>1622</v>
      </c>
      <c r="B1751" s="24" t="s">
        <v>32</v>
      </c>
      <c r="C1751" s="24" t="s">
        <v>54</v>
      </c>
      <c r="D1751" s="24" t="s">
        <v>34</v>
      </c>
      <c r="E1751" s="24" t="s">
        <v>50</v>
      </c>
      <c r="F1751" s="25">
        <v>45215</v>
      </c>
      <c r="G1751" s="24" t="s">
        <v>1636</v>
      </c>
      <c r="H1751" s="24" t="s">
        <v>1647</v>
      </c>
      <c r="I1751" s="24">
        <v>2023</v>
      </c>
      <c r="J1751" s="24" t="s">
        <v>1648</v>
      </c>
      <c r="K1751" s="24" t="s">
        <v>1628</v>
      </c>
      <c r="L1751" s="24">
        <v>31</v>
      </c>
      <c r="M1751" s="24">
        <v>5</v>
      </c>
      <c r="N1751" s="24">
        <v>3</v>
      </c>
      <c r="O1751" s="24">
        <v>93</v>
      </c>
      <c r="P1751" s="24">
        <v>2</v>
      </c>
      <c r="Q1751" s="24">
        <v>155</v>
      </c>
      <c r="R1751" s="24">
        <v>62</v>
      </c>
      <c r="S1751" s="24" t="s">
        <v>1629</v>
      </c>
      <c r="T1751" s="24">
        <v>964</v>
      </c>
      <c r="U1751" s="24" t="s">
        <v>39</v>
      </c>
      <c r="V1751" s="28" t="s">
        <v>1661</v>
      </c>
      <c r="W1751" s="24" t="s">
        <v>29</v>
      </c>
      <c r="X1751" s="24" t="s">
        <v>30</v>
      </c>
    </row>
    <row r="1752" spans="1:24" s="1" customFormat="1" x14ac:dyDescent="0.3">
      <c r="A1752" s="24" t="s">
        <v>901</v>
      </c>
      <c r="B1752" s="24" t="s">
        <v>24</v>
      </c>
      <c r="C1752" s="24" t="s">
        <v>70</v>
      </c>
      <c r="D1752" s="24" t="s">
        <v>44</v>
      </c>
      <c r="E1752" s="24" t="s">
        <v>27</v>
      </c>
      <c r="F1752" s="25">
        <v>45216</v>
      </c>
      <c r="G1752" s="24" t="s">
        <v>1625</v>
      </c>
      <c r="H1752" s="24" t="s">
        <v>1647</v>
      </c>
      <c r="I1752" s="24">
        <v>2023</v>
      </c>
      <c r="J1752" s="24" t="s">
        <v>1648</v>
      </c>
      <c r="K1752" s="24" t="s">
        <v>1628</v>
      </c>
      <c r="L1752" s="24">
        <v>18</v>
      </c>
      <c r="M1752" s="24">
        <v>15</v>
      </c>
      <c r="N1752" s="24">
        <v>5</v>
      </c>
      <c r="O1752" s="24">
        <v>90</v>
      </c>
      <c r="P1752" s="24">
        <v>10</v>
      </c>
      <c r="Q1752" s="24">
        <v>270</v>
      </c>
      <c r="R1752" s="24">
        <v>180</v>
      </c>
      <c r="S1752" s="24" t="s">
        <v>1629</v>
      </c>
      <c r="T1752" s="24">
        <v>287</v>
      </c>
      <c r="U1752" s="24" t="s">
        <v>28</v>
      </c>
      <c r="V1752" s="28" t="s">
        <v>1660</v>
      </c>
      <c r="W1752" s="24" t="s">
        <v>40</v>
      </c>
      <c r="X1752" s="24" t="s">
        <v>47</v>
      </c>
    </row>
    <row r="1753" spans="1:24" s="1" customFormat="1" x14ac:dyDescent="0.3">
      <c r="A1753" s="24" t="s">
        <v>948</v>
      </c>
      <c r="B1753" s="24" t="s">
        <v>42</v>
      </c>
      <c r="C1753" s="24" t="s">
        <v>43</v>
      </c>
      <c r="D1753" s="24" t="s">
        <v>34</v>
      </c>
      <c r="E1753" s="24" t="s">
        <v>45</v>
      </c>
      <c r="F1753" s="25">
        <v>45217</v>
      </c>
      <c r="G1753" s="24" t="s">
        <v>1630</v>
      </c>
      <c r="H1753" s="24" t="s">
        <v>1647</v>
      </c>
      <c r="I1753" s="24">
        <v>2023</v>
      </c>
      <c r="J1753" s="24" t="s">
        <v>1648</v>
      </c>
      <c r="K1753" s="24" t="s">
        <v>1628</v>
      </c>
      <c r="L1753" s="24">
        <v>68</v>
      </c>
      <c r="M1753" s="24">
        <v>5</v>
      </c>
      <c r="N1753" s="24">
        <v>3</v>
      </c>
      <c r="O1753" s="24">
        <v>204</v>
      </c>
      <c r="P1753" s="24">
        <v>2</v>
      </c>
      <c r="Q1753" s="24">
        <v>340</v>
      </c>
      <c r="R1753" s="24">
        <v>136</v>
      </c>
      <c r="S1753" s="24" t="s">
        <v>1629</v>
      </c>
      <c r="T1753" s="24">
        <v>463</v>
      </c>
      <c r="U1753" s="24" t="s">
        <v>28</v>
      </c>
      <c r="V1753" s="28" t="s">
        <v>1661</v>
      </c>
      <c r="W1753" s="24" t="s">
        <v>40</v>
      </c>
      <c r="X1753" s="24" t="s">
        <v>30</v>
      </c>
    </row>
    <row r="1754" spans="1:24" s="1" customFormat="1" x14ac:dyDescent="0.3">
      <c r="A1754" s="24" t="s">
        <v>1623</v>
      </c>
      <c r="B1754" s="24" t="s">
        <v>24</v>
      </c>
      <c r="C1754" s="24" t="s">
        <v>52</v>
      </c>
      <c r="D1754" s="24" t="s">
        <v>37</v>
      </c>
      <c r="E1754" s="24" t="s">
        <v>38</v>
      </c>
      <c r="F1754" s="25">
        <v>45218</v>
      </c>
      <c r="G1754" s="24" t="s">
        <v>1631</v>
      </c>
      <c r="H1754" s="24" t="s">
        <v>1647</v>
      </c>
      <c r="I1754" s="24">
        <v>2023</v>
      </c>
      <c r="J1754" s="24" t="s">
        <v>1648</v>
      </c>
      <c r="K1754" s="24" t="s">
        <v>1628</v>
      </c>
      <c r="L1754" s="24">
        <v>12</v>
      </c>
      <c r="M1754" s="24">
        <v>5</v>
      </c>
      <c r="N1754" s="24">
        <v>2</v>
      </c>
      <c r="O1754" s="24">
        <v>24</v>
      </c>
      <c r="P1754" s="24">
        <v>3</v>
      </c>
      <c r="Q1754" s="24">
        <v>60</v>
      </c>
      <c r="R1754" s="24">
        <v>36</v>
      </c>
      <c r="S1754" s="24" t="s">
        <v>1629</v>
      </c>
      <c r="T1754" s="24">
        <v>876</v>
      </c>
      <c r="U1754" s="24" t="s">
        <v>28</v>
      </c>
      <c r="V1754" s="28" t="s">
        <v>1661</v>
      </c>
      <c r="W1754" s="24" t="s">
        <v>46</v>
      </c>
      <c r="X1754" s="24" t="s">
        <v>61</v>
      </c>
    </row>
    <row r="1755" spans="1:24" s="1" customFormat="1" x14ac:dyDescent="0.3">
      <c r="A1755" s="24" t="s">
        <v>1624</v>
      </c>
      <c r="B1755" s="24" t="s">
        <v>32</v>
      </c>
      <c r="C1755" s="24" t="s">
        <v>43</v>
      </c>
      <c r="D1755" s="24" t="s">
        <v>26</v>
      </c>
      <c r="E1755" s="24" t="s">
        <v>55</v>
      </c>
      <c r="F1755" s="25">
        <v>45219</v>
      </c>
      <c r="G1755" s="24" t="s">
        <v>1632</v>
      </c>
      <c r="H1755" s="24" t="s">
        <v>1647</v>
      </c>
      <c r="I1755" s="24">
        <v>2023</v>
      </c>
      <c r="J1755" s="24" t="s">
        <v>1648</v>
      </c>
      <c r="K1755" s="24" t="s">
        <v>1628</v>
      </c>
      <c r="L1755" s="24">
        <v>15</v>
      </c>
      <c r="M1755" s="24">
        <v>5</v>
      </c>
      <c r="N1755" s="24">
        <v>2</v>
      </c>
      <c r="O1755" s="24">
        <v>30</v>
      </c>
      <c r="P1755" s="24">
        <v>3</v>
      </c>
      <c r="Q1755" s="24">
        <v>75</v>
      </c>
      <c r="R1755" s="24">
        <v>45</v>
      </c>
      <c r="S1755" s="24" t="s">
        <v>1629</v>
      </c>
      <c r="T1755" s="24">
        <v>239</v>
      </c>
      <c r="U1755" s="24" t="s">
        <v>39</v>
      </c>
      <c r="V1755" s="28" t="s">
        <v>1661</v>
      </c>
      <c r="W1755" s="24" t="s">
        <v>68</v>
      </c>
      <c r="X1755" s="24" t="s">
        <v>61</v>
      </c>
    </row>
    <row r="1756" spans="1:24" s="1" customFormat="1" x14ac:dyDescent="0.3">
      <c r="A1756" s="24" t="s">
        <v>621</v>
      </c>
      <c r="B1756" s="24" t="s">
        <v>42</v>
      </c>
      <c r="C1756" s="24" t="s">
        <v>43</v>
      </c>
      <c r="D1756" s="24" t="s">
        <v>66</v>
      </c>
      <c r="E1756" s="24" t="s">
        <v>59</v>
      </c>
      <c r="F1756" s="25">
        <v>45220</v>
      </c>
      <c r="G1756" s="24" t="s">
        <v>1633</v>
      </c>
      <c r="H1756" s="24" t="s">
        <v>1647</v>
      </c>
      <c r="I1756" s="24">
        <v>2023</v>
      </c>
      <c r="J1756" s="24" t="s">
        <v>1648</v>
      </c>
      <c r="K1756" s="24" t="s">
        <v>1634</v>
      </c>
      <c r="L1756" s="24">
        <v>90</v>
      </c>
      <c r="M1756" s="24">
        <v>25</v>
      </c>
      <c r="N1756" s="24">
        <v>10</v>
      </c>
      <c r="O1756" s="24">
        <v>900</v>
      </c>
      <c r="P1756" s="24">
        <v>15</v>
      </c>
      <c r="Q1756" s="24">
        <v>2250</v>
      </c>
      <c r="R1756" s="24">
        <v>1350</v>
      </c>
      <c r="S1756" s="24" t="s">
        <v>1629</v>
      </c>
      <c r="T1756" s="24">
        <v>200</v>
      </c>
      <c r="U1756" s="24" t="s">
        <v>39</v>
      </c>
      <c r="V1756" s="28" t="s">
        <v>1660</v>
      </c>
      <c r="W1756" s="24" t="s">
        <v>46</v>
      </c>
      <c r="X1756" s="24" t="s">
        <v>30</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41463F-A8F7-4FFC-8E72-5B1DF8A48CE1}">
  <dimension ref="A3:Z85"/>
  <sheetViews>
    <sheetView showGridLines="0" tabSelected="1" topLeftCell="A3" zoomScale="93" zoomScaleNormal="76" workbookViewId="0">
      <selection activeCell="I15" sqref="I15"/>
    </sheetView>
  </sheetViews>
  <sheetFormatPr defaultRowHeight="14.4" x14ac:dyDescent="0.3"/>
  <cols>
    <col min="1" max="1" width="12.5546875" bestFit="1" customWidth="1"/>
    <col min="2" max="2" width="18.33203125" bestFit="1" customWidth="1"/>
    <col min="3" max="3" width="16.6640625" bestFit="1" customWidth="1"/>
    <col min="4" max="4" width="18.33203125" bestFit="1" customWidth="1"/>
    <col min="5" max="5" width="12.5546875" bestFit="1" customWidth="1"/>
    <col min="6" max="6" width="18.109375" bestFit="1" customWidth="1"/>
    <col min="7" max="7" width="7.44140625" bestFit="1" customWidth="1"/>
    <col min="8" max="8" width="12.5546875" bestFit="1" customWidth="1"/>
    <col min="9" max="9" width="18.33203125" bestFit="1" customWidth="1"/>
    <col min="10" max="10" width="12.5546875" bestFit="1" customWidth="1"/>
    <col min="11" max="11" width="10.88671875" bestFit="1" customWidth="1"/>
    <col min="12" max="13" width="5.33203125" bestFit="1" customWidth="1"/>
    <col min="14" max="14" width="3" bestFit="1" customWidth="1"/>
    <col min="15" max="15" width="4" bestFit="1" customWidth="1"/>
    <col min="16" max="16" width="12.5546875" bestFit="1" customWidth="1"/>
    <col min="17" max="17" width="18.33203125" bestFit="1" customWidth="1"/>
    <col min="18" max="18" width="4" bestFit="1" customWidth="1"/>
    <col min="19" max="19" width="5" bestFit="1" customWidth="1"/>
    <col min="20" max="20" width="15.44140625" customWidth="1"/>
    <col min="21" max="21" width="22" bestFit="1" customWidth="1"/>
    <col min="22" max="22" width="18.6640625" bestFit="1" customWidth="1"/>
    <col min="23" max="23" width="15.5546875" customWidth="1"/>
    <col min="24" max="24" width="13.5546875" customWidth="1"/>
    <col min="25" max="25" width="12.6640625" customWidth="1"/>
    <col min="26" max="26" width="15.44140625" customWidth="1"/>
    <col min="27" max="27" width="22" customWidth="1"/>
    <col min="28" max="28" width="18.6640625" customWidth="1"/>
    <col min="29" max="32" width="4" customWidth="1"/>
    <col min="33" max="33" width="5" customWidth="1"/>
    <col min="34" max="34" width="4" customWidth="1"/>
    <col min="35" max="35" width="5" customWidth="1"/>
    <col min="36" max="36" width="4" customWidth="1"/>
    <col min="37" max="37" width="16.109375" customWidth="1"/>
    <col min="38" max="38" width="5" bestFit="1" customWidth="1"/>
    <col min="39" max="40" width="4" bestFit="1" customWidth="1"/>
    <col min="41" max="41" width="3" bestFit="1" customWidth="1"/>
    <col min="42" max="42" width="5" bestFit="1" customWidth="1"/>
    <col min="43" max="45" width="4" bestFit="1" customWidth="1"/>
    <col min="46" max="46" width="3" bestFit="1" customWidth="1"/>
    <col min="47" max="48" width="4" bestFit="1" customWidth="1"/>
    <col min="49" max="50" width="5" bestFit="1" customWidth="1"/>
    <col min="51" max="55" width="4" bestFit="1" customWidth="1"/>
    <col min="56" max="56" width="5" bestFit="1" customWidth="1"/>
    <col min="57" max="58" width="4" bestFit="1" customWidth="1"/>
    <col min="59" max="61" width="5" bestFit="1" customWidth="1"/>
    <col min="62" max="64" width="4" bestFit="1" customWidth="1"/>
    <col min="65" max="70" width="5" bestFit="1" customWidth="1"/>
    <col min="71" max="71" width="3" bestFit="1" customWidth="1"/>
    <col min="72" max="76" width="4" bestFit="1" customWidth="1"/>
    <col min="77" max="77" width="5" bestFit="1" customWidth="1"/>
    <col min="78" max="78" width="4" bestFit="1" customWidth="1"/>
    <col min="79" max="79" width="5" bestFit="1" customWidth="1"/>
    <col min="80" max="83" width="4" bestFit="1" customWidth="1"/>
    <col min="84" max="84" width="5" bestFit="1" customWidth="1"/>
    <col min="85" max="85" width="4" bestFit="1" customWidth="1"/>
    <col min="86" max="88" width="5" bestFit="1" customWidth="1"/>
    <col min="89" max="89" width="4" bestFit="1" customWidth="1"/>
    <col min="90" max="91" width="5" bestFit="1" customWidth="1"/>
    <col min="92" max="94" width="4" bestFit="1" customWidth="1"/>
    <col min="95" max="95" width="5" bestFit="1" customWidth="1"/>
    <col min="96" max="99" width="4" bestFit="1" customWidth="1"/>
    <col min="100" max="102" width="5" bestFit="1" customWidth="1"/>
    <col min="103" max="104" width="4" bestFit="1" customWidth="1"/>
    <col min="105" max="105" width="5" bestFit="1" customWidth="1"/>
    <col min="106" max="106" width="4" bestFit="1" customWidth="1"/>
    <col min="107" max="107" width="5" bestFit="1" customWidth="1"/>
    <col min="108" max="108" width="4" bestFit="1" customWidth="1"/>
    <col min="109" max="109" width="5" bestFit="1" customWidth="1"/>
    <col min="110" max="111" width="4" bestFit="1" customWidth="1"/>
    <col min="112" max="113" width="5" bestFit="1" customWidth="1"/>
    <col min="114" max="116" width="4" bestFit="1" customWidth="1"/>
    <col min="117" max="119" width="5" bestFit="1" customWidth="1"/>
    <col min="120" max="124" width="4" bestFit="1" customWidth="1"/>
    <col min="125" max="125" width="5" bestFit="1" customWidth="1"/>
    <col min="126" max="126" width="4" bestFit="1" customWidth="1"/>
    <col min="127" max="127" width="5" bestFit="1" customWidth="1"/>
    <col min="128" max="128" width="4" bestFit="1" customWidth="1"/>
    <col min="129" max="129" width="5" bestFit="1" customWidth="1"/>
    <col min="130" max="132" width="4" bestFit="1" customWidth="1"/>
    <col min="133" max="133" width="5" bestFit="1" customWidth="1"/>
    <col min="134" max="135" width="4" bestFit="1" customWidth="1"/>
    <col min="136" max="139" width="5" bestFit="1" customWidth="1"/>
    <col min="140" max="142" width="4" bestFit="1" customWidth="1"/>
    <col min="143" max="143" width="5" bestFit="1" customWidth="1"/>
    <col min="144" max="147" width="4" bestFit="1" customWidth="1"/>
    <col min="148" max="148" width="5" bestFit="1" customWidth="1"/>
    <col min="149" max="149" width="4" bestFit="1" customWidth="1"/>
    <col min="150" max="150" width="5" bestFit="1" customWidth="1"/>
    <col min="151" max="153" width="4" bestFit="1" customWidth="1"/>
    <col min="154" max="155" width="5" bestFit="1" customWidth="1"/>
    <col min="156" max="156" width="4" bestFit="1" customWidth="1"/>
    <col min="157" max="157" width="5" bestFit="1" customWidth="1"/>
    <col min="158" max="158" width="4" bestFit="1" customWidth="1"/>
    <col min="159" max="159" width="5" bestFit="1" customWidth="1"/>
    <col min="160" max="162" width="4" bestFit="1" customWidth="1"/>
    <col min="163" max="166" width="5" bestFit="1" customWidth="1"/>
    <col min="167" max="168" width="4" bestFit="1" customWidth="1"/>
    <col min="169" max="169" width="5" bestFit="1" customWidth="1"/>
    <col min="170" max="170" width="4" bestFit="1" customWidth="1"/>
    <col min="171" max="171" width="5" bestFit="1" customWidth="1"/>
    <col min="172" max="172" width="4" bestFit="1" customWidth="1"/>
    <col min="173" max="174" width="5" bestFit="1" customWidth="1"/>
    <col min="175" max="179" width="4" bestFit="1" customWidth="1"/>
    <col min="180" max="180" width="5" bestFit="1" customWidth="1"/>
    <col min="181" max="181" width="4" bestFit="1" customWidth="1"/>
    <col min="182" max="183" width="5" bestFit="1" customWidth="1"/>
    <col min="184" max="184" width="4" bestFit="1" customWidth="1"/>
    <col min="185" max="191" width="5" bestFit="1" customWidth="1"/>
    <col min="192" max="195" width="4" bestFit="1" customWidth="1"/>
    <col min="196" max="196" width="5" bestFit="1" customWidth="1"/>
    <col min="197" max="199" width="4" bestFit="1" customWidth="1"/>
    <col min="200" max="202" width="5" bestFit="1" customWidth="1"/>
    <col min="203" max="206" width="4" bestFit="1" customWidth="1"/>
    <col min="207" max="207" width="5" bestFit="1" customWidth="1"/>
    <col min="208" max="209" width="4" bestFit="1" customWidth="1"/>
    <col min="210" max="210" width="5" bestFit="1" customWidth="1"/>
    <col min="211" max="211" width="4" bestFit="1" customWidth="1"/>
    <col min="212" max="213" width="5" bestFit="1" customWidth="1"/>
    <col min="214" max="214" width="4" bestFit="1" customWidth="1"/>
    <col min="215" max="215" width="5" bestFit="1" customWidth="1"/>
    <col min="216" max="218" width="4" bestFit="1" customWidth="1"/>
    <col min="219" max="220" width="5" bestFit="1" customWidth="1"/>
    <col min="221" max="223" width="4" bestFit="1" customWidth="1"/>
    <col min="224" max="224" width="5" bestFit="1" customWidth="1"/>
    <col min="225" max="226" width="4" bestFit="1" customWidth="1"/>
    <col min="227" max="227" width="5" bestFit="1" customWidth="1"/>
    <col min="228" max="231" width="4" bestFit="1" customWidth="1"/>
    <col min="232" max="232" width="5" bestFit="1" customWidth="1"/>
    <col min="233" max="233" width="4" bestFit="1" customWidth="1"/>
    <col min="234" max="234" width="5" bestFit="1" customWidth="1"/>
    <col min="235" max="235" width="4" bestFit="1" customWidth="1"/>
    <col min="236" max="237" width="5" bestFit="1" customWidth="1"/>
    <col min="238" max="238" width="4" bestFit="1" customWidth="1"/>
    <col min="239" max="239" width="5" bestFit="1" customWidth="1"/>
    <col min="240" max="240" width="4" bestFit="1" customWidth="1"/>
    <col min="241" max="242" width="5" bestFit="1" customWidth="1"/>
    <col min="243" max="247" width="4" bestFit="1" customWidth="1"/>
    <col min="248" max="248" width="5" bestFit="1" customWidth="1"/>
    <col min="249" max="249" width="4" bestFit="1" customWidth="1"/>
    <col min="250" max="251" width="5" bestFit="1" customWidth="1"/>
    <col min="252" max="252" width="4" bestFit="1" customWidth="1"/>
    <col min="253" max="253" width="5" bestFit="1" customWidth="1"/>
    <col min="254" max="254" width="4" bestFit="1" customWidth="1"/>
    <col min="255" max="255" width="5" bestFit="1" customWidth="1"/>
    <col min="256" max="257" width="4" bestFit="1" customWidth="1"/>
    <col min="258" max="258" width="5" bestFit="1" customWidth="1"/>
    <col min="259" max="259" width="4" bestFit="1" customWidth="1"/>
    <col min="260" max="260" width="5" bestFit="1" customWidth="1"/>
    <col min="261" max="262" width="4" bestFit="1" customWidth="1"/>
    <col min="263" max="264" width="5" bestFit="1" customWidth="1"/>
    <col min="265" max="265" width="4" bestFit="1" customWidth="1"/>
    <col min="266" max="270" width="5" bestFit="1" customWidth="1"/>
    <col min="271" max="271" width="4" bestFit="1" customWidth="1"/>
    <col min="272" max="272" width="5" bestFit="1" customWidth="1"/>
    <col min="273" max="273" width="4" bestFit="1" customWidth="1"/>
    <col min="274" max="275" width="5" bestFit="1" customWidth="1"/>
    <col min="276" max="276" width="4" bestFit="1" customWidth="1"/>
    <col min="277" max="277" width="5" bestFit="1" customWidth="1"/>
    <col min="278" max="279" width="4" bestFit="1" customWidth="1"/>
    <col min="280" max="280" width="5" bestFit="1" customWidth="1"/>
    <col min="281" max="281" width="4" bestFit="1" customWidth="1"/>
    <col min="282" max="282" width="5" bestFit="1" customWidth="1"/>
    <col min="283" max="286" width="4" bestFit="1" customWidth="1"/>
    <col min="287" max="287" width="5" bestFit="1" customWidth="1"/>
    <col min="288" max="288" width="4" bestFit="1" customWidth="1"/>
    <col min="289" max="289" width="5" bestFit="1" customWidth="1"/>
    <col min="290" max="291" width="4" bestFit="1" customWidth="1"/>
    <col min="292" max="293" width="5" bestFit="1" customWidth="1"/>
    <col min="294" max="296" width="4" bestFit="1" customWidth="1"/>
    <col min="297" max="297" width="5" bestFit="1" customWidth="1"/>
    <col min="298" max="299" width="4" bestFit="1" customWidth="1"/>
    <col min="300" max="301" width="5" bestFit="1" customWidth="1"/>
    <col min="302" max="308" width="4" bestFit="1" customWidth="1"/>
    <col min="309" max="309" width="5" bestFit="1" customWidth="1"/>
    <col min="310" max="310" width="4" bestFit="1" customWidth="1"/>
    <col min="311" max="311" width="5" bestFit="1" customWidth="1"/>
    <col min="312" max="315" width="4" bestFit="1" customWidth="1"/>
    <col min="316" max="318" width="5" bestFit="1" customWidth="1"/>
    <col min="319" max="319" width="4" bestFit="1" customWidth="1"/>
    <col min="320" max="320" width="5" bestFit="1" customWidth="1"/>
    <col min="321" max="326" width="4" bestFit="1" customWidth="1"/>
    <col min="327" max="328" width="5" bestFit="1" customWidth="1"/>
    <col min="329" max="331" width="4" bestFit="1" customWidth="1"/>
    <col min="332" max="332" width="5" bestFit="1" customWidth="1"/>
    <col min="333" max="336" width="4" bestFit="1" customWidth="1"/>
    <col min="337" max="337" width="5" bestFit="1" customWidth="1"/>
    <col min="338" max="338" width="4" bestFit="1" customWidth="1"/>
    <col min="339" max="343" width="5" bestFit="1" customWidth="1"/>
    <col min="344" max="344" width="4" bestFit="1" customWidth="1"/>
    <col min="345" max="345" width="5" bestFit="1" customWidth="1"/>
    <col min="346" max="352" width="4" bestFit="1" customWidth="1"/>
    <col min="353" max="353" width="5" bestFit="1" customWidth="1"/>
    <col min="354" max="357" width="4" bestFit="1" customWidth="1"/>
    <col min="358" max="363" width="5" bestFit="1" customWidth="1"/>
    <col min="364" max="365" width="4" bestFit="1" customWidth="1"/>
    <col min="366" max="367" width="5" bestFit="1" customWidth="1"/>
    <col min="368" max="369" width="4" bestFit="1" customWidth="1"/>
    <col min="370" max="371" width="5" bestFit="1" customWidth="1"/>
    <col min="372" max="373" width="4" bestFit="1" customWidth="1"/>
    <col min="374" max="374" width="5" bestFit="1" customWidth="1"/>
    <col min="375" max="376" width="4" bestFit="1" customWidth="1"/>
    <col min="377" max="377" width="5" bestFit="1" customWidth="1"/>
    <col min="378" max="381" width="4" bestFit="1" customWidth="1"/>
    <col min="382" max="382" width="5" bestFit="1" customWidth="1"/>
    <col min="383" max="384" width="4" bestFit="1" customWidth="1"/>
    <col min="385" max="387" width="5" bestFit="1" customWidth="1"/>
    <col min="388" max="388" width="4" bestFit="1" customWidth="1"/>
    <col min="389" max="389" width="5" bestFit="1" customWidth="1"/>
    <col min="390" max="391" width="4" bestFit="1" customWidth="1"/>
    <col min="392" max="393" width="5" bestFit="1" customWidth="1"/>
    <col min="394" max="397" width="4" bestFit="1" customWidth="1"/>
    <col min="398" max="398" width="5" bestFit="1" customWidth="1"/>
    <col min="399" max="404" width="4" bestFit="1" customWidth="1"/>
    <col min="405" max="405" width="5" bestFit="1" customWidth="1"/>
    <col min="406" max="406" width="4" bestFit="1" customWidth="1"/>
    <col min="407" max="407" width="5" bestFit="1" customWidth="1"/>
    <col min="408" max="409" width="4" bestFit="1" customWidth="1"/>
    <col min="410" max="411" width="5" bestFit="1" customWidth="1"/>
    <col min="412" max="414" width="4" bestFit="1" customWidth="1"/>
    <col min="415" max="415" width="5" bestFit="1" customWidth="1"/>
    <col min="416" max="417" width="4" bestFit="1" customWidth="1"/>
    <col min="418" max="418" width="5" bestFit="1" customWidth="1"/>
    <col min="419" max="419" width="4" bestFit="1" customWidth="1"/>
    <col min="420" max="420" width="5" bestFit="1" customWidth="1"/>
    <col min="421" max="427" width="4" bestFit="1" customWidth="1"/>
    <col min="428" max="428" width="5" bestFit="1" customWidth="1"/>
    <col min="429" max="429" width="4" bestFit="1" customWidth="1"/>
    <col min="430" max="431" width="5" bestFit="1" customWidth="1"/>
    <col min="432" max="434" width="4" bestFit="1" customWidth="1"/>
    <col min="435" max="437" width="5" bestFit="1" customWidth="1"/>
    <col min="438" max="444" width="4" bestFit="1" customWidth="1"/>
    <col min="445" max="445" width="5" bestFit="1" customWidth="1"/>
    <col min="446" max="447" width="4" bestFit="1" customWidth="1"/>
    <col min="448" max="448" width="5" bestFit="1" customWidth="1"/>
    <col min="449" max="452" width="4" bestFit="1" customWidth="1"/>
    <col min="453" max="453" width="5" bestFit="1" customWidth="1"/>
    <col min="454" max="458" width="4" bestFit="1" customWidth="1"/>
    <col min="459" max="461" width="5" bestFit="1" customWidth="1"/>
    <col min="462" max="463" width="4" bestFit="1" customWidth="1"/>
    <col min="464" max="464" width="5" bestFit="1" customWidth="1"/>
    <col min="465" max="465" width="4" bestFit="1" customWidth="1"/>
    <col min="466" max="467" width="5" bestFit="1" customWidth="1"/>
    <col min="468" max="469" width="4" bestFit="1" customWidth="1"/>
    <col min="470" max="470" width="5" bestFit="1" customWidth="1"/>
    <col min="471" max="475" width="4" bestFit="1" customWidth="1"/>
    <col min="476" max="477" width="5" bestFit="1" customWidth="1"/>
    <col min="478" max="481" width="4" bestFit="1" customWidth="1"/>
    <col min="482" max="482" width="5" bestFit="1" customWidth="1"/>
    <col min="483" max="489" width="4" bestFit="1" customWidth="1"/>
    <col min="490" max="490" width="5" bestFit="1" customWidth="1"/>
    <col min="491" max="492" width="4" bestFit="1" customWidth="1"/>
    <col min="493" max="496" width="5" bestFit="1" customWidth="1"/>
    <col min="497" max="504" width="4" bestFit="1" customWidth="1"/>
    <col min="505" max="505" width="5" bestFit="1" customWidth="1"/>
    <col min="506" max="508" width="4" bestFit="1" customWidth="1"/>
    <col min="509" max="509" width="5" bestFit="1" customWidth="1"/>
    <col min="510" max="512" width="4" bestFit="1" customWidth="1"/>
    <col min="513" max="513" width="5" bestFit="1" customWidth="1"/>
    <col min="514" max="514" width="4" bestFit="1" customWidth="1"/>
    <col min="515" max="515" width="5" bestFit="1" customWidth="1"/>
    <col min="516" max="519" width="4" bestFit="1" customWidth="1"/>
    <col min="520" max="520" width="5" bestFit="1" customWidth="1"/>
    <col min="521" max="524" width="4" bestFit="1" customWidth="1"/>
    <col min="525" max="527" width="5" bestFit="1" customWidth="1"/>
    <col min="528" max="535" width="4" bestFit="1" customWidth="1"/>
    <col min="536" max="538" width="5" bestFit="1" customWidth="1"/>
    <col min="539" max="540" width="4" bestFit="1" customWidth="1"/>
    <col min="541" max="541" width="5" bestFit="1" customWidth="1"/>
    <col min="542" max="543" width="4" bestFit="1" customWidth="1"/>
    <col min="544" max="545" width="5" bestFit="1" customWidth="1"/>
    <col min="546" max="546" width="4" bestFit="1" customWidth="1"/>
    <col min="547" max="548" width="5" bestFit="1" customWidth="1"/>
    <col min="549" max="550" width="4" bestFit="1" customWidth="1"/>
    <col min="551" max="553" width="5" bestFit="1" customWidth="1"/>
    <col min="554" max="557" width="4" bestFit="1" customWidth="1"/>
    <col min="558" max="558" width="5" bestFit="1" customWidth="1"/>
    <col min="559" max="559" width="4" bestFit="1" customWidth="1"/>
    <col min="560" max="560" width="5" bestFit="1" customWidth="1"/>
    <col min="561" max="561" width="4" bestFit="1" customWidth="1"/>
    <col min="562" max="563" width="5" bestFit="1" customWidth="1"/>
    <col min="564" max="564" width="4" bestFit="1" customWidth="1"/>
    <col min="565" max="568" width="5" bestFit="1" customWidth="1"/>
    <col min="569" max="569" width="4" bestFit="1" customWidth="1"/>
    <col min="570" max="571" width="5" bestFit="1" customWidth="1"/>
    <col min="572" max="576" width="4" bestFit="1" customWidth="1"/>
    <col min="577" max="578" width="5" bestFit="1" customWidth="1"/>
    <col min="579" max="581" width="4" bestFit="1" customWidth="1"/>
    <col min="582" max="585" width="5" bestFit="1" customWidth="1"/>
    <col min="586" max="587" width="4" bestFit="1" customWidth="1"/>
    <col min="588" max="588" width="5" bestFit="1" customWidth="1"/>
    <col min="589" max="590" width="4" bestFit="1" customWidth="1"/>
    <col min="591" max="593" width="5" bestFit="1" customWidth="1"/>
    <col min="594" max="597" width="4" bestFit="1" customWidth="1"/>
    <col min="598" max="598" width="5" bestFit="1" customWidth="1"/>
    <col min="599" max="599" width="4" bestFit="1" customWidth="1"/>
    <col min="600" max="600" width="5" bestFit="1" customWidth="1"/>
    <col min="601" max="602" width="4" bestFit="1" customWidth="1"/>
    <col min="603" max="603" width="5" bestFit="1" customWidth="1"/>
    <col min="604" max="604" width="4" bestFit="1" customWidth="1"/>
    <col min="605" max="605" width="5" bestFit="1" customWidth="1"/>
    <col min="606" max="610" width="4" bestFit="1" customWidth="1"/>
    <col min="611" max="611" width="5" bestFit="1" customWidth="1"/>
    <col min="612" max="612" width="4" bestFit="1" customWidth="1"/>
    <col min="613" max="613" width="5" bestFit="1" customWidth="1"/>
    <col min="614" max="618" width="4" bestFit="1" customWidth="1"/>
    <col min="619" max="619" width="5" bestFit="1" customWidth="1"/>
    <col min="620" max="621" width="4" bestFit="1" customWidth="1"/>
    <col min="622" max="622" width="5" bestFit="1" customWidth="1"/>
    <col min="623" max="624" width="4" bestFit="1" customWidth="1"/>
    <col min="625" max="625" width="5" bestFit="1" customWidth="1"/>
    <col min="626" max="626" width="4" bestFit="1" customWidth="1"/>
    <col min="627" max="627" width="5" bestFit="1" customWidth="1"/>
    <col min="628" max="630" width="4" bestFit="1" customWidth="1"/>
    <col min="631" max="631" width="5" bestFit="1" customWidth="1"/>
    <col min="632" max="632" width="4" bestFit="1" customWidth="1"/>
    <col min="633" max="633" width="5" bestFit="1" customWidth="1"/>
    <col min="634" max="634" width="4" bestFit="1" customWidth="1"/>
    <col min="635" max="636" width="5" bestFit="1" customWidth="1"/>
    <col min="637" max="642" width="4" bestFit="1" customWidth="1"/>
    <col min="643" max="643" width="5" bestFit="1" customWidth="1"/>
    <col min="644" max="644" width="4" bestFit="1" customWidth="1"/>
    <col min="645" max="646" width="5" bestFit="1" customWidth="1"/>
    <col min="647" max="648" width="4" bestFit="1" customWidth="1"/>
    <col min="649" max="651" width="5" bestFit="1" customWidth="1"/>
    <col min="652" max="652" width="4" bestFit="1" customWidth="1"/>
    <col min="653" max="653" width="5" bestFit="1" customWidth="1"/>
    <col min="654" max="655" width="4" bestFit="1" customWidth="1"/>
    <col min="656" max="656" width="5" bestFit="1" customWidth="1"/>
    <col min="657" max="658" width="4" bestFit="1" customWidth="1"/>
    <col min="659" max="659" width="5" bestFit="1" customWidth="1"/>
    <col min="660" max="663" width="4" bestFit="1" customWidth="1"/>
    <col min="664" max="664" width="5" bestFit="1" customWidth="1"/>
    <col min="665" max="665" width="4" bestFit="1" customWidth="1"/>
    <col min="666" max="667" width="5" bestFit="1" customWidth="1"/>
    <col min="668" max="670" width="4" bestFit="1" customWidth="1"/>
    <col min="671" max="672" width="5" bestFit="1" customWidth="1"/>
    <col min="673" max="674" width="4" bestFit="1" customWidth="1"/>
    <col min="675" max="676" width="5" bestFit="1" customWidth="1"/>
    <col min="677" max="677" width="4" bestFit="1" customWidth="1"/>
    <col min="678" max="678" width="5" bestFit="1" customWidth="1"/>
    <col min="679" max="679" width="4" bestFit="1" customWidth="1"/>
    <col min="680" max="680" width="5" bestFit="1" customWidth="1"/>
    <col min="681" max="682" width="4" bestFit="1" customWidth="1"/>
    <col min="683" max="683" width="5" bestFit="1" customWidth="1"/>
    <col min="684" max="688" width="4" bestFit="1" customWidth="1"/>
    <col min="689" max="689" width="5" bestFit="1" customWidth="1"/>
    <col min="690" max="693" width="4" bestFit="1" customWidth="1"/>
    <col min="694" max="694" width="5" bestFit="1" customWidth="1"/>
    <col min="695" max="695" width="4" bestFit="1" customWidth="1"/>
    <col min="696" max="699" width="5" bestFit="1" customWidth="1"/>
    <col min="700" max="701" width="4" bestFit="1" customWidth="1"/>
    <col min="702" max="702" width="5" bestFit="1" customWidth="1"/>
    <col min="703" max="703" width="4" bestFit="1" customWidth="1"/>
    <col min="704" max="704" width="5" bestFit="1" customWidth="1"/>
    <col min="705" max="705" width="4" bestFit="1" customWidth="1"/>
    <col min="706" max="706" width="5" bestFit="1" customWidth="1"/>
    <col min="707" max="707" width="4" bestFit="1" customWidth="1"/>
    <col min="708" max="708" width="5" bestFit="1" customWidth="1"/>
    <col min="709" max="709" width="4" bestFit="1" customWidth="1"/>
    <col min="710" max="710" width="5" bestFit="1" customWidth="1"/>
    <col min="711" max="713" width="4" bestFit="1" customWidth="1"/>
    <col min="714" max="716" width="5" bestFit="1" customWidth="1"/>
    <col min="717" max="722" width="4" bestFit="1" customWidth="1"/>
    <col min="723" max="723" width="5" bestFit="1" customWidth="1"/>
    <col min="724" max="725" width="4" bestFit="1" customWidth="1"/>
    <col min="726" max="728" width="5" bestFit="1" customWidth="1"/>
    <col min="729" max="729" width="4" bestFit="1" customWidth="1"/>
    <col min="730" max="732" width="5" bestFit="1" customWidth="1"/>
    <col min="733" max="734" width="4" bestFit="1" customWidth="1"/>
    <col min="735" max="735" width="5" bestFit="1" customWidth="1"/>
    <col min="736" max="737" width="4" bestFit="1" customWidth="1"/>
    <col min="738" max="739" width="5" bestFit="1" customWidth="1"/>
    <col min="740" max="740" width="4" bestFit="1" customWidth="1"/>
    <col min="741" max="741" width="5" bestFit="1" customWidth="1"/>
    <col min="742" max="742" width="4" bestFit="1" customWidth="1"/>
    <col min="743" max="744" width="5" bestFit="1" customWidth="1"/>
    <col min="745" max="748" width="4" bestFit="1" customWidth="1"/>
    <col min="749" max="751" width="5" bestFit="1" customWidth="1"/>
    <col min="752" max="752" width="4" bestFit="1" customWidth="1"/>
    <col min="753" max="754" width="5" bestFit="1" customWidth="1"/>
    <col min="755" max="755" width="4" bestFit="1" customWidth="1"/>
    <col min="756" max="756" width="5" bestFit="1" customWidth="1"/>
    <col min="757" max="758" width="4" bestFit="1" customWidth="1"/>
    <col min="759" max="759" width="5" bestFit="1" customWidth="1"/>
    <col min="760" max="761" width="4" bestFit="1" customWidth="1"/>
    <col min="762" max="763" width="5" bestFit="1" customWidth="1"/>
    <col min="764" max="764" width="4" bestFit="1" customWidth="1"/>
    <col min="765" max="767" width="5" bestFit="1" customWidth="1"/>
    <col min="768" max="768" width="4" bestFit="1" customWidth="1"/>
    <col min="769" max="771" width="5" bestFit="1" customWidth="1"/>
    <col min="772" max="774" width="4" bestFit="1" customWidth="1"/>
    <col min="775" max="776" width="5" bestFit="1" customWidth="1"/>
    <col min="777" max="779" width="4" bestFit="1" customWidth="1"/>
    <col min="780" max="781" width="5" bestFit="1" customWidth="1"/>
    <col min="782" max="783" width="4" bestFit="1" customWidth="1"/>
    <col min="784" max="784" width="5" bestFit="1" customWidth="1"/>
    <col min="785" max="786" width="4" bestFit="1" customWidth="1"/>
    <col min="787" max="787" width="5" bestFit="1" customWidth="1"/>
    <col min="788" max="790" width="4" bestFit="1" customWidth="1"/>
    <col min="791" max="793" width="5" bestFit="1" customWidth="1"/>
    <col min="794" max="795" width="4" bestFit="1" customWidth="1"/>
    <col min="796" max="796" width="5" bestFit="1" customWidth="1"/>
    <col min="797" max="799" width="4" bestFit="1" customWidth="1"/>
    <col min="800" max="800" width="5" bestFit="1" customWidth="1"/>
    <col min="801" max="801" width="4" bestFit="1" customWidth="1"/>
    <col min="802" max="802" width="5" bestFit="1" customWidth="1"/>
    <col min="803" max="806" width="4" bestFit="1" customWidth="1"/>
    <col min="807" max="810" width="5" bestFit="1" customWidth="1"/>
    <col min="811" max="811" width="4" bestFit="1" customWidth="1"/>
    <col min="812" max="812" width="5" bestFit="1" customWidth="1"/>
    <col min="813" max="816" width="4" bestFit="1" customWidth="1"/>
    <col min="817" max="817" width="10.77734375" bestFit="1" customWidth="1"/>
  </cols>
  <sheetData>
    <row r="3" spans="1:26" x14ac:dyDescent="0.3">
      <c r="A3" s="2" t="s">
        <v>1651</v>
      </c>
      <c r="B3" t="s">
        <v>1653</v>
      </c>
    </row>
    <row r="4" spans="1:26" x14ac:dyDescent="0.3">
      <c r="A4" s="3" t="s">
        <v>46</v>
      </c>
      <c r="B4" s="6">
        <v>0.23107816127037165</v>
      </c>
    </row>
    <row r="5" spans="1:26" x14ac:dyDescent="0.3">
      <c r="A5" s="3" t="s">
        <v>29</v>
      </c>
      <c r="B5" s="6">
        <v>0.2618414605739805</v>
      </c>
    </row>
    <row r="6" spans="1:26" x14ac:dyDescent="0.3">
      <c r="A6" s="3" t="s">
        <v>68</v>
      </c>
      <c r="B6" s="6">
        <v>0.24676503425730328</v>
      </c>
      <c r="J6" s="2" t="s">
        <v>1651</v>
      </c>
      <c r="K6" t="s">
        <v>1664</v>
      </c>
      <c r="L6" s="29" t="s">
        <v>1665</v>
      </c>
      <c r="M6" s="29" t="s">
        <v>1666</v>
      </c>
      <c r="T6" s="2" t="s">
        <v>4</v>
      </c>
      <c r="U6" t="s">
        <v>38</v>
      </c>
    </row>
    <row r="7" spans="1:26" x14ac:dyDescent="0.3">
      <c r="A7" s="3" t="s">
        <v>40</v>
      </c>
      <c r="B7" s="6">
        <v>0.26031534389834454</v>
      </c>
      <c r="J7" s="3">
        <v>2019</v>
      </c>
      <c r="K7">
        <v>1939</v>
      </c>
      <c r="L7" s="29">
        <f>J7</f>
        <v>2019</v>
      </c>
      <c r="M7" s="29">
        <f>VLOOKUP(L7,J6:K12,2,0)</f>
        <v>1939</v>
      </c>
    </row>
    <row r="8" spans="1:26" x14ac:dyDescent="0.3">
      <c r="A8" s="3" t="s">
        <v>1652</v>
      </c>
      <c r="B8" s="6">
        <v>1</v>
      </c>
      <c r="H8" s="2" t="s">
        <v>1651</v>
      </c>
      <c r="I8" t="s">
        <v>1653</v>
      </c>
      <c r="J8" s="3">
        <v>2020</v>
      </c>
      <c r="K8">
        <v>2930</v>
      </c>
      <c r="L8" s="29">
        <f t="shared" ref="L8:L11" si="0">J8</f>
        <v>2020</v>
      </c>
      <c r="M8" s="29">
        <f t="shared" ref="M8:M11" si="1">VLOOKUP(L8,J7:K13,2,0)</f>
        <v>2930</v>
      </c>
      <c r="T8" s="2" t="s">
        <v>1651</v>
      </c>
      <c r="U8" t="s">
        <v>1667</v>
      </c>
      <c r="V8" t="s">
        <v>1658</v>
      </c>
      <c r="W8" s="4"/>
      <c r="X8" s="29" t="s">
        <v>1669</v>
      </c>
      <c r="Y8" s="29" t="s">
        <v>1670</v>
      </c>
      <c r="Z8" s="29" t="s">
        <v>1668</v>
      </c>
    </row>
    <row r="9" spans="1:26" x14ac:dyDescent="0.3">
      <c r="H9" s="3" t="s">
        <v>1661</v>
      </c>
      <c r="I9" s="6">
        <v>0.39939276620695746</v>
      </c>
      <c r="J9" s="3">
        <v>2021</v>
      </c>
      <c r="K9">
        <v>2722</v>
      </c>
      <c r="L9" s="29">
        <f t="shared" si="0"/>
        <v>2021</v>
      </c>
      <c r="M9" s="29">
        <f t="shared" si="1"/>
        <v>2722</v>
      </c>
      <c r="T9" s="3" t="s">
        <v>26</v>
      </c>
      <c r="U9">
        <v>5372</v>
      </c>
      <c r="V9">
        <v>13430</v>
      </c>
      <c r="W9" s="31" t="str">
        <f>VLOOKUP(T9,T8:V16,1,0)</f>
        <v>ERASER</v>
      </c>
      <c r="X9" s="4">
        <f>VLOOKUP(T9,T8:V15,2,0)</f>
        <v>5372</v>
      </c>
      <c r="Y9" s="4">
        <f>VLOOKUP(T9,T8:V15,3,0)</f>
        <v>13430</v>
      </c>
      <c r="Z9" s="4">
        <f>Y9-X9</f>
        <v>8058</v>
      </c>
    </row>
    <row r="10" spans="1:26" x14ac:dyDescent="0.3">
      <c r="A10" s="5" t="str">
        <f>A4</f>
        <v>AMAZON</v>
      </c>
      <c r="B10" s="5" t="s">
        <v>1655</v>
      </c>
      <c r="H10" s="3" t="s">
        <v>1660</v>
      </c>
      <c r="I10" s="6">
        <v>0.60060723379304248</v>
      </c>
      <c r="J10" s="3">
        <v>2022</v>
      </c>
      <c r="K10">
        <v>2685</v>
      </c>
      <c r="L10" s="29">
        <f t="shared" si="0"/>
        <v>2022</v>
      </c>
      <c r="M10" s="29">
        <f t="shared" si="1"/>
        <v>2685</v>
      </c>
      <c r="T10" s="3" t="s">
        <v>66</v>
      </c>
      <c r="U10">
        <v>18470</v>
      </c>
      <c r="V10">
        <v>46175</v>
      </c>
      <c r="W10" s="31" t="str">
        <f>VLOOKUP(T10,T9:V17,1,0)</f>
        <v>GEOMETRY BOX</v>
      </c>
      <c r="X10" s="4">
        <f>VLOOKUP(T10,T9:V16,2,0)</f>
        <v>18470</v>
      </c>
      <c r="Y10" s="4">
        <f>VLOOKUP(T10,T9:V16,3,0)</f>
        <v>46175</v>
      </c>
      <c r="Z10" s="4">
        <f t="shared" ref="Z10:Z15" si="2">Y10-X10</f>
        <v>27705</v>
      </c>
    </row>
    <row r="11" spans="1:26" x14ac:dyDescent="0.3">
      <c r="A11" s="8">
        <f>VLOOKUP(A10,$A$17:$B$21,2,0)</f>
        <v>0.23107816127037165</v>
      </c>
      <c r="B11" s="8">
        <f>1-A11</f>
        <v>0.76892183872962838</v>
      </c>
      <c r="H11" s="3" t="s">
        <v>1652</v>
      </c>
      <c r="I11" s="6">
        <v>1</v>
      </c>
      <c r="J11" s="3">
        <v>2023</v>
      </c>
      <c r="K11">
        <v>2608</v>
      </c>
      <c r="L11" s="29">
        <f t="shared" si="0"/>
        <v>2023</v>
      </c>
      <c r="M11" s="29">
        <f t="shared" si="1"/>
        <v>2608</v>
      </c>
      <c r="T11" s="3" t="s">
        <v>49</v>
      </c>
      <c r="U11">
        <v>13909</v>
      </c>
      <c r="V11">
        <v>79480</v>
      </c>
      <c r="W11" s="32" t="str">
        <f>VLOOKUP(T11,T10:V33,1,0)</f>
        <v>NOTEBOOK</v>
      </c>
      <c r="X11" s="29">
        <f>VLOOKUP(T11,T10:V17,2,0)</f>
        <v>13909</v>
      </c>
      <c r="Y11" s="29">
        <f>VLOOKUP(T11,T10:V17,3,0)</f>
        <v>79480</v>
      </c>
      <c r="Z11" s="29">
        <f t="shared" si="2"/>
        <v>65571</v>
      </c>
    </row>
    <row r="12" spans="1:26" x14ac:dyDescent="0.3">
      <c r="C12" s="5" t="str">
        <f>A5</f>
        <v>FLIPKART</v>
      </c>
      <c r="D12" s="5" t="s">
        <v>1655</v>
      </c>
      <c r="J12" s="3" t="s">
        <v>1652</v>
      </c>
      <c r="K12">
        <v>12884</v>
      </c>
      <c r="T12" s="3" t="s">
        <v>58</v>
      </c>
      <c r="U12">
        <v>8540</v>
      </c>
      <c r="V12">
        <v>21350</v>
      </c>
      <c r="W12" s="31" t="str">
        <f>VLOOKUP(T12,T11:V34,1,0)</f>
        <v>PEN</v>
      </c>
      <c r="X12" s="4">
        <f>VLOOKUP(T12,T11:V33,2,0)</f>
        <v>8540</v>
      </c>
      <c r="Y12" s="4">
        <f>VLOOKUP(T12,T11:V33,3,0)</f>
        <v>21350</v>
      </c>
      <c r="Z12" s="4">
        <f t="shared" si="2"/>
        <v>12810</v>
      </c>
    </row>
    <row r="13" spans="1:26" x14ac:dyDescent="0.3">
      <c r="C13" s="8">
        <f>VLOOKUP(C12,$A$17:$B$21,2,0)</f>
        <v>0.2618414605739805</v>
      </c>
      <c r="D13" s="8">
        <f>1-C13</f>
        <v>0.7381585394260195</v>
      </c>
      <c r="T13" s="3" t="s">
        <v>34</v>
      </c>
      <c r="U13">
        <v>6372</v>
      </c>
      <c r="V13">
        <v>10620</v>
      </c>
      <c r="W13" s="33" t="str">
        <f>VLOOKUP(T13,T12:V35,1,0)</f>
        <v>PENCIL</v>
      </c>
      <c r="X13" s="34">
        <f>VLOOKUP(T13,T12:V34,2,0)</f>
        <v>6372</v>
      </c>
      <c r="Y13" s="34">
        <f>VLOOKUP(T13,T12:V34,3,0)</f>
        <v>10620</v>
      </c>
      <c r="Z13" s="34">
        <f t="shared" si="2"/>
        <v>4248</v>
      </c>
    </row>
    <row r="14" spans="1:26" x14ac:dyDescent="0.3">
      <c r="A14" s="5" t="str">
        <f>A6</f>
        <v>STORE</v>
      </c>
      <c r="B14" s="5" t="s">
        <v>1655</v>
      </c>
      <c r="E14" s="2" t="s">
        <v>1651</v>
      </c>
      <c r="F14" t="s">
        <v>1658</v>
      </c>
      <c r="G14" s="4"/>
      <c r="H14" s="4" t="str">
        <f>H9</f>
        <v>FEMALE</v>
      </c>
      <c r="I14" s="4" t="str">
        <f>H10</f>
        <v>MALE</v>
      </c>
      <c r="T14" s="3" t="s">
        <v>37</v>
      </c>
      <c r="U14">
        <v>3126</v>
      </c>
      <c r="V14">
        <v>7815</v>
      </c>
      <c r="W14" s="31" t="str">
        <f>VLOOKUP(T14,T13:V36,1,0)</f>
        <v>SCALE</v>
      </c>
      <c r="X14" s="4">
        <f>VLOOKUP(T14,T13:V35,2,0)</f>
        <v>3126</v>
      </c>
      <c r="Y14" s="4">
        <f>VLOOKUP(T14,T13:V35,3,0)</f>
        <v>7815</v>
      </c>
      <c r="Z14" s="4">
        <f t="shared" si="2"/>
        <v>4689</v>
      </c>
    </row>
    <row r="15" spans="1:26" x14ac:dyDescent="0.3">
      <c r="A15" s="8">
        <f>VLOOKUP(A14,A17:B21,2,0)</f>
        <v>0.24676503425730328</v>
      </c>
      <c r="B15" s="8">
        <f>1-A15</f>
        <v>0.75323496574269666</v>
      </c>
      <c r="E15" s="3" t="s">
        <v>55</v>
      </c>
      <c r="F15">
        <v>12445</v>
      </c>
      <c r="G15" s="4" t="s">
        <v>1662</v>
      </c>
      <c r="H15" s="7">
        <f>VLOOKUP(H14,H8:I11,2,0)</f>
        <v>0.39939276620695746</v>
      </c>
      <c r="I15" s="7">
        <f>1-H15</f>
        <v>0.60060723379304259</v>
      </c>
      <c r="T15" s="3" t="s">
        <v>44</v>
      </c>
      <c r="U15">
        <v>11255</v>
      </c>
      <c r="V15">
        <v>33765</v>
      </c>
      <c r="W15" s="31" t="str">
        <f>VLOOKUP(T15,T14:V37,1,0)</f>
        <v>SKETCH PEN</v>
      </c>
      <c r="X15" s="4">
        <f>VLOOKUP(T15,T14:V36,2,0)</f>
        <v>11255</v>
      </c>
      <c r="Y15" s="4">
        <f>VLOOKUP(T15,T14:V36,3,0)</f>
        <v>33765</v>
      </c>
      <c r="Z15" s="4">
        <f t="shared" si="2"/>
        <v>22510</v>
      </c>
    </row>
    <row r="16" spans="1:26" x14ac:dyDescent="0.3">
      <c r="C16" s="5" t="str">
        <f>A7</f>
        <v>WEBSITE</v>
      </c>
      <c r="D16" s="5" t="s">
        <v>1655</v>
      </c>
      <c r="E16" s="3" t="s">
        <v>1652</v>
      </c>
      <c r="F16">
        <v>12445</v>
      </c>
      <c r="G16" s="4" t="s">
        <v>1663</v>
      </c>
      <c r="H16" s="7">
        <v>1</v>
      </c>
      <c r="I16" s="7">
        <v>1</v>
      </c>
      <c r="T16" s="3" t="s">
        <v>1652</v>
      </c>
      <c r="U16">
        <v>67044</v>
      </c>
      <c r="V16">
        <v>212635</v>
      </c>
    </row>
    <row r="17" spans="1:26" x14ac:dyDescent="0.3">
      <c r="A17" s="5" t="s">
        <v>1654</v>
      </c>
      <c r="B17" s="5" t="s">
        <v>19</v>
      </c>
      <c r="C17" s="8">
        <f>VLOOKUP(C16,$A$17:$B$21,2,0)</f>
        <v>0.26031534389834454</v>
      </c>
      <c r="D17" s="8">
        <f>1-C17</f>
        <v>0.73968465610165546</v>
      </c>
    </row>
    <row r="18" spans="1:26" x14ac:dyDescent="0.3">
      <c r="A18" s="4" t="str">
        <f>A4</f>
        <v>AMAZON</v>
      </c>
      <c r="B18" s="7">
        <f>VLOOKUP($A18,$A$4:$B$7,2)</f>
        <v>0.23107816127037165</v>
      </c>
    </row>
    <row r="19" spans="1:26" x14ac:dyDescent="0.3">
      <c r="A19" s="4" t="str">
        <f>A5</f>
        <v>FLIPKART</v>
      </c>
      <c r="B19" s="7">
        <f>VLOOKUP($A19,$A$4:$B$7,2)</f>
        <v>0.2618414605739805</v>
      </c>
    </row>
    <row r="20" spans="1:26" x14ac:dyDescent="0.3">
      <c r="A20" s="4" t="str">
        <f>A6</f>
        <v>STORE</v>
      </c>
      <c r="B20" s="7">
        <f>VLOOKUP($A20,$A$4:$B$7,2)</f>
        <v>0.24676503425730328</v>
      </c>
    </row>
    <row r="21" spans="1:26" x14ac:dyDescent="0.3">
      <c r="A21" s="4" t="str">
        <f>A7</f>
        <v>WEBSITE</v>
      </c>
      <c r="B21" s="7">
        <f>VLOOKUP($A21,$A$4:$B$7,2)</f>
        <v>0.26031534389834454</v>
      </c>
      <c r="T21" s="2" t="s">
        <v>4</v>
      </c>
      <c r="U21" t="s">
        <v>55</v>
      </c>
    </row>
    <row r="23" spans="1:26" x14ac:dyDescent="0.3">
      <c r="P23" s="2" t="s">
        <v>1651</v>
      </c>
      <c r="Q23" t="s">
        <v>1653</v>
      </c>
      <c r="T23" s="2" t="s">
        <v>1651</v>
      </c>
      <c r="U23" t="s">
        <v>1667</v>
      </c>
      <c r="V23" t="s">
        <v>1658</v>
      </c>
      <c r="X23" s="30" t="s">
        <v>1669</v>
      </c>
      <c r="Y23" s="30" t="s">
        <v>1670</v>
      </c>
      <c r="Z23" s="30" t="s">
        <v>1668</v>
      </c>
    </row>
    <row r="24" spans="1:26" x14ac:dyDescent="0.3">
      <c r="C24" s="2" t="s">
        <v>1651</v>
      </c>
      <c r="D24" t="s">
        <v>1653</v>
      </c>
      <c r="E24" s="20" t="s">
        <v>1656</v>
      </c>
      <c r="F24" s="21" t="s">
        <v>1657</v>
      </c>
      <c r="H24" s="9"/>
      <c r="I24" s="10"/>
      <c r="J24" s="11"/>
      <c r="P24" s="3" t="s">
        <v>26</v>
      </c>
      <c r="Q24">
        <v>124499</v>
      </c>
      <c r="T24" s="3" t="s">
        <v>26</v>
      </c>
      <c r="U24">
        <v>4978</v>
      </c>
      <c r="V24">
        <v>12445</v>
      </c>
      <c r="W24" s="31" t="str">
        <f>VLOOKUP(T24,T23:V31,1,0)</f>
        <v>ERASER</v>
      </c>
      <c r="X24" s="31">
        <f>VLOOKUP(T24,T23:V30,2,0)</f>
        <v>4978</v>
      </c>
      <c r="Y24" s="31">
        <f>VLOOKUP(T24,T23:V30,3,0)</f>
        <v>12445</v>
      </c>
      <c r="Z24" s="31">
        <f>Y24-X24</f>
        <v>7467</v>
      </c>
    </row>
    <row r="25" spans="1:26" x14ac:dyDescent="0.3">
      <c r="C25" s="3" t="s">
        <v>70</v>
      </c>
      <c r="D25">
        <v>11966</v>
      </c>
      <c r="E25" s="18" t="str">
        <f>C25</f>
        <v>ANDHRA PRADESH</v>
      </c>
      <c r="F25" s="19">
        <f>VLOOKUP(E25,C24:D34,2,0)</f>
        <v>11966</v>
      </c>
      <c r="H25" s="12"/>
      <c r="I25" s="13"/>
      <c r="J25" s="14"/>
      <c r="P25" s="3" t="s">
        <v>1652</v>
      </c>
      <c r="Q25">
        <v>124499</v>
      </c>
      <c r="T25" s="3" t="s">
        <v>66</v>
      </c>
      <c r="U25">
        <v>18360</v>
      </c>
      <c r="V25">
        <v>45900</v>
      </c>
      <c r="W25" s="31" t="str">
        <f t="shared" ref="W25:W30" si="3">VLOOKUP(T25,T24:V32,1,0)</f>
        <v>GEOMETRY BOX</v>
      </c>
      <c r="X25" s="31">
        <f t="shared" ref="X25:X30" si="4">VLOOKUP(T25,T24:V31,2,0)</f>
        <v>18360</v>
      </c>
      <c r="Y25" s="31">
        <f t="shared" ref="Y25:Y30" si="5">VLOOKUP(T25,T24:V31,3,0)</f>
        <v>45900</v>
      </c>
      <c r="Z25" s="31">
        <f t="shared" ref="Z25:Z30" si="6">Y25-X25</f>
        <v>27540</v>
      </c>
    </row>
    <row r="26" spans="1:26" x14ac:dyDescent="0.3">
      <c r="C26" s="3" t="s">
        <v>25</v>
      </c>
      <c r="D26">
        <v>8875</v>
      </c>
      <c r="E26" s="18" t="str">
        <f t="shared" ref="E26:E33" si="7">C26</f>
        <v>DELHI</v>
      </c>
      <c r="F26" s="19">
        <f t="shared" ref="F26:F33" si="8">VLOOKUP(E26,C25:D35,2,0)</f>
        <v>8875</v>
      </c>
      <c r="H26" s="12"/>
      <c r="I26" s="13"/>
      <c r="J26" s="14"/>
      <c r="T26" s="3" t="s">
        <v>49</v>
      </c>
      <c r="U26">
        <v>18123</v>
      </c>
      <c r="V26">
        <v>103560</v>
      </c>
      <c r="W26" s="32" t="str">
        <f t="shared" si="3"/>
        <v>NOTEBOOK</v>
      </c>
      <c r="X26" s="32">
        <f t="shared" si="4"/>
        <v>18123</v>
      </c>
      <c r="Y26" s="32">
        <f t="shared" si="5"/>
        <v>103560</v>
      </c>
      <c r="Z26" s="32">
        <f t="shared" si="6"/>
        <v>85437</v>
      </c>
    </row>
    <row r="27" spans="1:26" hidden="1" x14ac:dyDescent="0.3">
      <c r="C27" s="3" t="s">
        <v>33</v>
      </c>
      <c r="D27">
        <v>14477</v>
      </c>
      <c r="E27" s="18" t="str">
        <f t="shared" si="7"/>
        <v>GUJARAT</v>
      </c>
      <c r="F27" s="19">
        <f t="shared" si="8"/>
        <v>14477</v>
      </c>
      <c r="H27" s="12"/>
      <c r="I27" s="13"/>
      <c r="J27" s="14"/>
      <c r="T27" s="3" t="s">
        <v>58</v>
      </c>
      <c r="U27">
        <v>7264</v>
      </c>
      <c r="V27">
        <v>18160</v>
      </c>
      <c r="W27" s="31" t="str">
        <f t="shared" si="3"/>
        <v>PEN</v>
      </c>
      <c r="X27" s="31">
        <f t="shared" si="4"/>
        <v>7264</v>
      </c>
      <c r="Y27" s="31">
        <f t="shared" si="5"/>
        <v>18160</v>
      </c>
      <c r="Z27" s="31">
        <f t="shared" si="6"/>
        <v>10896</v>
      </c>
    </row>
    <row r="28" spans="1:26" x14ac:dyDescent="0.3">
      <c r="C28" s="3" t="s">
        <v>43</v>
      </c>
      <c r="D28">
        <v>14771</v>
      </c>
      <c r="E28" s="18" t="str">
        <f t="shared" si="7"/>
        <v>MAHARASHTRA</v>
      </c>
      <c r="F28" s="19">
        <f t="shared" si="8"/>
        <v>14771</v>
      </c>
      <c r="H28" s="12"/>
      <c r="I28" s="13"/>
      <c r="J28" s="14"/>
      <c r="T28" s="3" t="s">
        <v>34</v>
      </c>
      <c r="U28">
        <v>6237</v>
      </c>
      <c r="V28">
        <v>10395</v>
      </c>
      <c r="W28" s="33" t="str">
        <f t="shared" si="3"/>
        <v>PENCIL</v>
      </c>
      <c r="X28" s="33">
        <f t="shared" si="4"/>
        <v>6237</v>
      </c>
      <c r="Y28" s="33">
        <f t="shared" si="5"/>
        <v>10395</v>
      </c>
      <c r="Z28" s="33">
        <f t="shared" si="6"/>
        <v>4158</v>
      </c>
    </row>
    <row r="29" spans="1:26" x14ac:dyDescent="0.3">
      <c r="C29" s="3" t="s">
        <v>76</v>
      </c>
      <c r="D29">
        <v>28444</v>
      </c>
      <c r="E29" s="18" t="str">
        <f t="shared" si="7"/>
        <v>PUNJAB</v>
      </c>
      <c r="F29" s="19">
        <f t="shared" si="8"/>
        <v>28444</v>
      </c>
      <c r="H29" s="12"/>
      <c r="I29" s="13"/>
      <c r="J29" s="14"/>
      <c r="T29" s="3" t="s">
        <v>37</v>
      </c>
      <c r="U29">
        <v>3494</v>
      </c>
      <c r="V29">
        <v>8735</v>
      </c>
      <c r="W29" s="31" t="str">
        <f t="shared" si="3"/>
        <v>SCALE</v>
      </c>
      <c r="X29" s="31">
        <f t="shared" si="4"/>
        <v>3494</v>
      </c>
      <c r="Y29" s="31">
        <f t="shared" si="5"/>
        <v>8735</v>
      </c>
      <c r="Z29" s="31">
        <f t="shared" si="6"/>
        <v>5241</v>
      </c>
    </row>
    <row r="30" spans="1:26" x14ac:dyDescent="0.3">
      <c r="C30" s="3" t="s">
        <v>72</v>
      </c>
      <c r="D30">
        <v>11576</v>
      </c>
      <c r="E30" s="18" t="str">
        <f t="shared" si="7"/>
        <v>RAJASTHAN</v>
      </c>
      <c r="F30" s="19">
        <f t="shared" si="8"/>
        <v>11576</v>
      </c>
      <c r="H30" s="12"/>
      <c r="I30" s="13"/>
      <c r="J30" s="14"/>
      <c r="T30" s="3" t="s">
        <v>44</v>
      </c>
      <c r="U30">
        <v>12905</v>
      </c>
      <c r="V30">
        <v>38715</v>
      </c>
      <c r="W30" s="31" t="str">
        <f t="shared" si="3"/>
        <v>SKETCH PEN</v>
      </c>
      <c r="X30" s="31">
        <f t="shared" si="4"/>
        <v>12905</v>
      </c>
      <c r="Y30" s="31">
        <f t="shared" si="5"/>
        <v>38715</v>
      </c>
      <c r="Z30" s="31">
        <f t="shared" si="6"/>
        <v>25810</v>
      </c>
    </row>
    <row r="31" spans="1:26" x14ac:dyDescent="0.3">
      <c r="C31" s="3" t="s">
        <v>52</v>
      </c>
      <c r="D31">
        <v>10151</v>
      </c>
      <c r="E31" s="18" t="str">
        <f t="shared" si="7"/>
        <v>SIKKIM</v>
      </c>
      <c r="F31" s="19">
        <f t="shared" si="8"/>
        <v>10151</v>
      </c>
      <c r="H31" s="12"/>
      <c r="I31" s="13"/>
      <c r="J31" s="14"/>
      <c r="T31" s="3" t="s">
        <v>1652</v>
      </c>
      <c r="U31">
        <v>71361</v>
      </c>
      <c r="V31">
        <v>237910</v>
      </c>
    </row>
    <row r="32" spans="1:26" x14ac:dyDescent="0.3">
      <c r="C32" s="3" t="s">
        <v>36</v>
      </c>
      <c r="D32">
        <v>11434</v>
      </c>
      <c r="E32" s="18" t="str">
        <f t="shared" si="7"/>
        <v>TAMIL NADU</v>
      </c>
      <c r="F32" s="19">
        <f t="shared" si="8"/>
        <v>11434</v>
      </c>
      <c r="H32" s="12"/>
      <c r="I32" s="13"/>
      <c r="J32" s="14"/>
    </row>
    <row r="33" spans="3:26" x14ac:dyDescent="0.3">
      <c r="C33" s="3" t="s">
        <v>54</v>
      </c>
      <c r="D33">
        <v>12805</v>
      </c>
      <c r="E33" s="22" t="str">
        <f t="shared" si="7"/>
        <v>WEST BENGAL</v>
      </c>
      <c r="F33" s="23">
        <f t="shared" si="8"/>
        <v>12805</v>
      </c>
      <c r="H33" s="12"/>
      <c r="I33" s="13"/>
      <c r="J33" s="14"/>
    </row>
    <row r="34" spans="3:26" x14ac:dyDescent="0.3">
      <c r="C34" s="3" t="s">
        <v>1652</v>
      </c>
      <c r="D34">
        <v>124499</v>
      </c>
      <c r="H34" s="12"/>
      <c r="I34" s="13"/>
      <c r="J34" s="14"/>
    </row>
    <row r="35" spans="3:26" x14ac:dyDescent="0.3">
      <c r="H35" s="12"/>
      <c r="I35" s="13"/>
      <c r="J35" s="14"/>
      <c r="T35" s="2" t="s">
        <v>4</v>
      </c>
      <c r="U35" t="s">
        <v>50</v>
      </c>
    </row>
    <row r="36" spans="3:26" x14ac:dyDescent="0.3">
      <c r="H36" s="12"/>
      <c r="I36" s="13"/>
      <c r="J36" s="14"/>
    </row>
    <row r="37" spans="3:26" x14ac:dyDescent="0.3">
      <c r="H37" s="12"/>
      <c r="I37" s="13"/>
      <c r="J37" s="14"/>
      <c r="T37" s="2" t="s">
        <v>1651</v>
      </c>
      <c r="U37" t="s">
        <v>1667</v>
      </c>
      <c r="V37" t="s">
        <v>1658</v>
      </c>
      <c r="W37" s="4"/>
      <c r="X37" s="29" t="s">
        <v>1669</v>
      </c>
      <c r="Y37" s="29" t="s">
        <v>1670</v>
      </c>
      <c r="Z37" s="29" t="s">
        <v>1668</v>
      </c>
    </row>
    <row r="38" spans="3:26" x14ac:dyDescent="0.3">
      <c r="H38" s="12"/>
      <c r="I38" s="13"/>
      <c r="J38" s="14"/>
      <c r="T38" s="3" t="s">
        <v>26</v>
      </c>
      <c r="U38">
        <v>4188</v>
      </c>
      <c r="V38">
        <v>10470</v>
      </c>
      <c r="W38" s="31" t="str">
        <f>VLOOKUP(T38,T37:V45,1,0)</f>
        <v>ERASER</v>
      </c>
      <c r="X38" s="4">
        <f>VLOOKUP(T38,T37:V44,2,0)</f>
        <v>4188</v>
      </c>
      <c r="Y38" s="4">
        <f>VLOOKUP(T38,T37:V44,3,0)</f>
        <v>10470</v>
      </c>
      <c r="Z38" s="4">
        <f>Y38-X38</f>
        <v>6282</v>
      </c>
    </row>
    <row r="39" spans="3:26" x14ac:dyDescent="0.3">
      <c r="H39" s="12"/>
      <c r="I39" s="13"/>
      <c r="J39" s="14"/>
      <c r="T39" s="3" t="s">
        <v>66</v>
      </c>
      <c r="U39">
        <v>23220</v>
      </c>
      <c r="V39">
        <v>58050</v>
      </c>
      <c r="W39" s="31" t="str">
        <f t="shared" ref="W39:W44" si="9">VLOOKUP(T39,T38:V46,1,0)</f>
        <v>GEOMETRY BOX</v>
      </c>
      <c r="X39" s="4">
        <f t="shared" ref="X39:X44" si="10">VLOOKUP(T39,T38:V45,2,0)</f>
        <v>23220</v>
      </c>
      <c r="Y39" s="4">
        <f t="shared" ref="Y39:Y44" si="11">VLOOKUP(T39,T38:V45,3,0)</f>
        <v>58050</v>
      </c>
      <c r="Z39" s="4">
        <f t="shared" ref="Z39:Z44" si="12">Y39-X39</f>
        <v>34830</v>
      </c>
    </row>
    <row r="40" spans="3:26" x14ac:dyDescent="0.3">
      <c r="H40" s="12"/>
      <c r="I40" s="13"/>
      <c r="J40" s="14"/>
      <c r="T40" s="3" t="s">
        <v>49</v>
      </c>
      <c r="U40">
        <v>13244</v>
      </c>
      <c r="V40">
        <v>75680</v>
      </c>
      <c r="W40" s="32" t="str">
        <f t="shared" si="9"/>
        <v>NOTEBOOK</v>
      </c>
      <c r="X40" s="29">
        <f t="shared" si="10"/>
        <v>13244</v>
      </c>
      <c r="Y40" s="29">
        <f t="shared" si="11"/>
        <v>75680</v>
      </c>
      <c r="Z40" s="29">
        <f t="shared" si="12"/>
        <v>62436</v>
      </c>
    </row>
    <row r="41" spans="3:26" x14ac:dyDescent="0.3">
      <c r="H41" s="15"/>
      <c r="I41" s="16"/>
      <c r="J41" s="17"/>
      <c r="T41" s="3" t="s">
        <v>58</v>
      </c>
      <c r="U41">
        <v>13128</v>
      </c>
      <c r="V41">
        <v>32820</v>
      </c>
      <c r="W41" s="31" t="str">
        <f t="shared" si="9"/>
        <v>PEN</v>
      </c>
      <c r="X41" s="4">
        <f t="shared" si="10"/>
        <v>13128</v>
      </c>
      <c r="Y41" s="4">
        <f t="shared" si="11"/>
        <v>32820</v>
      </c>
      <c r="Z41" s="4">
        <f t="shared" si="12"/>
        <v>19692</v>
      </c>
    </row>
    <row r="42" spans="3:26" x14ac:dyDescent="0.3">
      <c r="T42" s="3" t="s">
        <v>34</v>
      </c>
      <c r="U42">
        <v>7617</v>
      </c>
      <c r="V42">
        <v>12695</v>
      </c>
      <c r="W42" s="33" t="str">
        <f t="shared" si="9"/>
        <v>PENCIL</v>
      </c>
      <c r="X42" s="34">
        <f t="shared" si="10"/>
        <v>7617</v>
      </c>
      <c r="Y42" s="34">
        <f t="shared" si="11"/>
        <v>12695</v>
      </c>
      <c r="Z42" s="34">
        <f t="shared" si="12"/>
        <v>5078</v>
      </c>
    </row>
    <row r="43" spans="3:26" x14ac:dyDescent="0.3">
      <c r="T43" s="3" t="s">
        <v>37</v>
      </c>
      <c r="U43">
        <v>4676</v>
      </c>
      <c r="V43">
        <v>11690</v>
      </c>
      <c r="W43" s="31" t="str">
        <f t="shared" si="9"/>
        <v>SCALE</v>
      </c>
      <c r="X43" s="4">
        <f t="shared" si="10"/>
        <v>4676</v>
      </c>
      <c r="Y43" s="4">
        <f t="shared" si="11"/>
        <v>11690</v>
      </c>
      <c r="Z43" s="4">
        <f t="shared" si="12"/>
        <v>7014</v>
      </c>
    </row>
    <row r="44" spans="3:26" x14ac:dyDescent="0.3">
      <c r="T44" s="3" t="s">
        <v>44</v>
      </c>
      <c r="U44">
        <v>15280</v>
      </c>
      <c r="V44">
        <v>45840</v>
      </c>
      <c r="W44" s="31" t="str">
        <f t="shared" si="9"/>
        <v>SKETCH PEN</v>
      </c>
      <c r="X44" s="4">
        <f t="shared" si="10"/>
        <v>15280</v>
      </c>
      <c r="Y44" s="4">
        <f t="shared" si="11"/>
        <v>45840</v>
      </c>
      <c r="Z44" s="4">
        <f t="shared" si="12"/>
        <v>30560</v>
      </c>
    </row>
    <row r="45" spans="3:26" x14ac:dyDescent="0.3">
      <c r="T45" s="3" t="s">
        <v>1652</v>
      </c>
      <c r="U45">
        <v>81353</v>
      </c>
      <c r="V45">
        <v>247245</v>
      </c>
    </row>
    <row r="48" spans="3:26" x14ac:dyDescent="0.3">
      <c r="T48" s="2" t="s">
        <v>4</v>
      </c>
      <c r="U48" t="s">
        <v>59</v>
      </c>
    </row>
    <row r="50" spans="20:26" x14ac:dyDescent="0.3">
      <c r="T50" s="2" t="s">
        <v>1651</v>
      </c>
      <c r="U50" t="s">
        <v>1667</v>
      </c>
      <c r="V50" t="s">
        <v>1658</v>
      </c>
      <c r="W50" s="4"/>
      <c r="X50" s="29" t="s">
        <v>1669</v>
      </c>
      <c r="Y50" s="29" t="s">
        <v>1670</v>
      </c>
      <c r="Z50" s="29" t="s">
        <v>1668</v>
      </c>
    </row>
    <row r="51" spans="20:26" x14ac:dyDescent="0.3">
      <c r="T51" s="3" t="s">
        <v>26</v>
      </c>
      <c r="U51">
        <v>4122</v>
      </c>
      <c r="V51">
        <v>10305</v>
      </c>
      <c r="W51" s="31" t="str">
        <f>VLOOKUP(T51,T50:V58,1,0)</f>
        <v>ERASER</v>
      </c>
      <c r="X51" s="4">
        <f>VLOOKUP(T51,T50:V57,2,0)</f>
        <v>4122</v>
      </c>
      <c r="Y51" s="4">
        <f>VLOOKUP(T51,T50:V57,3,0)</f>
        <v>10305</v>
      </c>
      <c r="Z51" s="4">
        <f>Y51-X51</f>
        <v>6183</v>
      </c>
    </row>
    <row r="52" spans="20:26" x14ac:dyDescent="0.3">
      <c r="T52" s="3" t="s">
        <v>66</v>
      </c>
      <c r="U52">
        <v>27600</v>
      </c>
      <c r="V52">
        <v>69000</v>
      </c>
      <c r="W52" s="32" t="str">
        <f t="shared" ref="W52:W57" si="13">VLOOKUP(T52,T51:V59,1,0)</f>
        <v>GEOMETRY BOX</v>
      </c>
      <c r="X52" s="29">
        <f t="shared" ref="X52:X57" si="14">VLOOKUP(T52,T51:V58,2,0)</f>
        <v>27600</v>
      </c>
      <c r="Y52" s="29">
        <f t="shared" ref="Y52:Y57" si="15">VLOOKUP(T52,T51:V58,3,0)</f>
        <v>69000</v>
      </c>
      <c r="Z52" s="29">
        <f t="shared" ref="Z52:Z57" si="16">Y52-X52</f>
        <v>41400</v>
      </c>
    </row>
    <row r="53" spans="20:26" x14ac:dyDescent="0.3">
      <c r="T53" s="3" t="s">
        <v>49</v>
      </c>
      <c r="U53">
        <v>11158</v>
      </c>
      <c r="V53">
        <v>63760</v>
      </c>
      <c r="W53" s="35" t="str">
        <f t="shared" si="13"/>
        <v>NOTEBOOK</v>
      </c>
      <c r="X53" s="28">
        <f t="shared" si="14"/>
        <v>11158</v>
      </c>
      <c r="Y53" s="28">
        <f t="shared" si="15"/>
        <v>63760</v>
      </c>
      <c r="Z53" s="28">
        <f t="shared" si="16"/>
        <v>52602</v>
      </c>
    </row>
    <row r="54" spans="20:26" x14ac:dyDescent="0.3">
      <c r="T54" s="3" t="s">
        <v>58</v>
      </c>
      <c r="U54">
        <v>11060</v>
      </c>
      <c r="V54">
        <v>27650</v>
      </c>
      <c r="W54" s="31" t="str">
        <f t="shared" si="13"/>
        <v>PEN</v>
      </c>
      <c r="X54" s="4">
        <f t="shared" si="14"/>
        <v>11060</v>
      </c>
      <c r="Y54" s="4">
        <f t="shared" si="15"/>
        <v>27650</v>
      </c>
      <c r="Z54" s="4">
        <f t="shared" si="16"/>
        <v>16590</v>
      </c>
    </row>
    <row r="55" spans="20:26" x14ac:dyDescent="0.3">
      <c r="T55" s="3" t="s">
        <v>34</v>
      </c>
      <c r="U55">
        <v>7437</v>
      </c>
      <c r="V55">
        <v>12395</v>
      </c>
      <c r="W55" s="33" t="str">
        <f t="shared" si="13"/>
        <v>PENCIL</v>
      </c>
      <c r="X55" s="34">
        <f t="shared" si="14"/>
        <v>7437</v>
      </c>
      <c r="Y55" s="34">
        <f t="shared" si="15"/>
        <v>12395</v>
      </c>
      <c r="Z55" s="34">
        <f t="shared" si="16"/>
        <v>4958</v>
      </c>
    </row>
    <row r="56" spans="20:26" x14ac:dyDescent="0.3">
      <c r="T56" s="3" t="s">
        <v>37</v>
      </c>
      <c r="U56">
        <v>4506</v>
      </c>
      <c r="V56">
        <v>11265</v>
      </c>
      <c r="W56" s="31" t="str">
        <f t="shared" si="13"/>
        <v>SCALE</v>
      </c>
      <c r="X56" s="4">
        <f t="shared" si="14"/>
        <v>4506</v>
      </c>
      <c r="Y56" s="4">
        <f t="shared" si="15"/>
        <v>11265</v>
      </c>
      <c r="Z56" s="4">
        <f t="shared" si="16"/>
        <v>6759</v>
      </c>
    </row>
    <row r="57" spans="20:26" x14ac:dyDescent="0.3">
      <c r="T57" s="3" t="s">
        <v>44</v>
      </c>
      <c r="U57">
        <v>12025</v>
      </c>
      <c r="V57">
        <v>36075</v>
      </c>
      <c r="W57" s="31" t="str">
        <f t="shared" si="13"/>
        <v>SKETCH PEN</v>
      </c>
      <c r="X57" s="4">
        <f t="shared" si="14"/>
        <v>12025</v>
      </c>
      <c r="Y57" s="4">
        <f t="shared" si="15"/>
        <v>36075</v>
      </c>
      <c r="Z57" s="4">
        <f t="shared" si="16"/>
        <v>24050</v>
      </c>
    </row>
    <row r="58" spans="20:26" x14ac:dyDescent="0.3">
      <c r="T58" s="3" t="s">
        <v>1652</v>
      </c>
      <c r="U58">
        <v>77908</v>
      </c>
      <c r="V58">
        <v>230450</v>
      </c>
    </row>
    <row r="62" spans="20:26" x14ac:dyDescent="0.3">
      <c r="T62" s="2" t="s">
        <v>4</v>
      </c>
      <c r="U62" t="s">
        <v>27</v>
      </c>
    </row>
    <row r="64" spans="20:26" x14ac:dyDescent="0.3">
      <c r="T64" s="2" t="s">
        <v>1651</v>
      </c>
      <c r="U64" t="s">
        <v>1667</v>
      </c>
      <c r="V64" t="s">
        <v>1658</v>
      </c>
      <c r="W64" s="4"/>
      <c r="X64" s="29" t="s">
        <v>1669</v>
      </c>
      <c r="Y64" s="29" t="s">
        <v>1670</v>
      </c>
      <c r="Z64" s="29" t="s">
        <v>1668</v>
      </c>
    </row>
    <row r="65" spans="20:26" x14ac:dyDescent="0.3">
      <c r="T65" s="3" t="s">
        <v>26</v>
      </c>
      <c r="U65">
        <v>3252</v>
      </c>
      <c r="V65">
        <v>8130</v>
      </c>
      <c r="W65" s="31" t="str">
        <f>VLOOKUP(T65,T64:V72,1,0)</f>
        <v>ERASER</v>
      </c>
      <c r="X65" s="4">
        <f>VLOOKUP(T65,T64:V71,2,0)</f>
        <v>3252</v>
      </c>
      <c r="Y65" s="4">
        <f>VLOOKUP(T65,T64:V71,3,0)</f>
        <v>8130</v>
      </c>
      <c r="Z65" s="4">
        <f>Y65-X65</f>
        <v>4878</v>
      </c>
    </row>
    <row r="66" spans="20:26" x14ac:dyDescent="0.3">
      <c r="T66" s="3" t="s">
        <v>66</v>
      </c>
      <c r="U66">
        <v>20620</v>
      </c>
      <c r="V66">
        <v>51550</v>
      </c>
      <c r="W66" s="31" t="str">
        <f t="shared" ref="W66:W71" si="17">VLOOKUP(T66,T65:V73,1,0)</f>
        <v>GEOMETRY BOX</v>
      </c>
      <c r="X66" s="4">
        <f t="shared" ref="X66:X71" si="18">VLOOKUP(T66,T65:V72,2,0)</f>
        <v>20620</v>
      </c>
      <c r="Y66" s="4">
        <f t="shared" ref="Y66:Y71" si="19">VLOOKUP(T66,T65:V72,3,0)</f>
        <v>51550</v>
      </c>
      <c r="Z66" s="4">
        <f t="shared" ref="Z66:Z71" si="20">Y66-X66</f>
        <v>30930</v>
      </c>
    </row>
    <row r="67" spans="20:26" x14ac:dyDescent="0.3">
      <c r="T67" s="3" t="s">
        <v>49</v>
      </c>
      <c r="U67">
        <v>13888</v>
      </c>
      <c r="V67">
        <v>79360</v>
      </c>
      <c r="W67" s="32" t="str">
        <f t="shared" si="17"/>
        <v>NOTEBOOK</v>
      </c>
      <c r="X67" s="29">
        <f t="shared" si="18"/>
        <v>13888</v>
      </c>
      <c r="Y67" s="29">
        <f t="shared" si="19"/>
        <v>79360</v>
      </c>
      <c r="Z67" s="29">
        <f t="shared" si="20"/>
        <v>65472</v>
      </c>
    </row>
    <row r="68" spans="20:26" x14ac:dyDescent="0.3">
      <c r="T68" s="3" t="s">
        <v>58</v>
      </c>
      <c r="U68">
        <v>9120</v>
      </c>
      <c r="V68">
        <v>22800</v>
      </c>
      <c r="W68" s="31" t="str">
        <f t="shared" si="17"/>
        <v>PEN</v>
      </c>
      <c r="X68" s="4">
        <f t="shared" si="18"/>
        <v>9120</v>
      </c>
      <c r="Y68" s="4">
        <f t="shared" si="19"/>
        <v>22800</v>
      </c>
      <c r="Z68" s="4">
        <f t="shared" si="20"/>
        <v>13680</v>
      </c>
    </row>
    <row r="69" spans="20:26" x14ac:dyDescent="0.3">
      <c r="T69" s="3" t="s">
        <v>34</v>
      </c>
      <c r="U69">
        <v>5703</v>
      </c>
      <c r="V69">
        <v>9505</v>
      </c>
      <c r="W69" s="33" t="str">
        <f t="shared" si="17"/>
        <v>PENCIL</v>
      </c>
      <c r="X69" s="34">
        <f t="shared" si="18"/>
        <v>5703</v>
      </c>
      <c r="Y69" s="34">
        <f t="shared" si="19"/>
        <v>9505</v>
      </c>
      <c r="Z69" s="34">
        <f t="shared" si="20"/>
        <v>3802</v>
      </c>
    </row>
    <row r="70" spans="20:26" x14ac:dyDescent="0.3">
      <c r="T70" s="3" t="s">
        <v>37</v>
      </c>
      <c r="U70">
        <v>4902</v>
      </c>
      <c r="V70">
        <v>12255</v>
      </c>
      <c r="W70" s="31" t="str">
        <f t="shared" si="17"/>
        <v>SCALE</v>
      </c>
      <c r="X70" s="4">
        <f t="shared" si="18"/>
        <v>4902</v>
      </c>
      <c r="Y70" s="4">
        <f t="shared" si="19"/>
        <v>12255</v>
      </c>
      <c r="Z70" s="4">
        <f t="shared" si="20"/>
        <v>7353</v>
      </c>
    </row>
    <row r="71" spans="20:26" x14ac:dyDescent="0.3">
      <c r="T71" s="3" t="s">
        <v>44</v>
      </c>
      <c r="U71">
        <v>9290</v>
      </c>
      <c r="V71">
        <v>27870</v>
      </c>
      <c r="W71" s="31" t="str">
        <f t="shared" si="17"/>
        <v>SKETCH PEN</v>
      </c>
      <c r="X71" s="4">
        <f t="shared" si="18"/>
        <v>9290</v>
      </c>
      <c r="Y71" s="4">
        <f t="shared" si="19"/>
        <v>27870</v>
      </c>
      <c r="Z71" s="4">
        <f t="shared" si="20"/>
        <v>18580</v>
      </c>
    </row>
    <row r="72" spans="20:26" x14ac:dyDescent="0.3">
      <c r="T72" s="3" t="s">
        <v>1652</v>
      </c>
      <c r="U72">
        <v>66775</v>
      </c>
      <c r="V72">
        <v>211470</v>
      </c>
    </row>
    <row r="75" spans="20:26" x14ac:dyDescent="0.3">
      <c r="T75" s="2" t="s">
        <v>4</v>
      </c>
      <c r="U75" t="s">
        <v>45</v>
      </c>
    </row>
    <row r="77" spans="20:26" x14ac:dyDescent="0.3">
      <c r="T77" s="2" t="s">
        <v>1651</v>
      </c>
      <c r="U77" t="s">
        <v>1667</v>
      </c>
      <c r="V77" t="s">
        <v>1658</v>
      </c>
      <c r="W77" s="4"/>
      <c r="X77" s="29" t="s">
        <v>1669</v>
      </c>
      <c r="Y77" s="29" t="s">
        <v>1670</v>
      </c>
      <c r="Z77" s="29" t="s">
        <v>1668</v>
      </c>
    </row>
    <row r="78" spans="20:26" x14ac:dyDescent="0.3">
      <c r="T78" s="3" t="s">
        <v>26</v>
      </c>
      <c r="U78">
        <v>3856</v>
      </c>
      <c r="V78">
        <v>9640</v>
      </c>
      <c r="W78" s="31" t="str">
        <f>VLOOKUP(T78,T77:V85,1,0)</f>
        <v>ERASER</v>
      </c>
      <c r="X78" s="4">
        <f>VLOOKUP(T78,T77:V84,2,0)</f>
        <v>3856</v>
      </c>
      <c r="Y78" s="4">
        <f>VLOOKUP(T78,T77:V84,3,0)</f>
        <v>9640</v>
      </c>
      <c r="Z78" s="4">
        <f>Y78-X78</f>
        <v>5784</v>
      </c>
    </row>
    <row r="79" spans="20:26" x14ac:dyDescent="0.3">
      <c r="T79" s="3" t="s">
        <v>66</v>
      </c>
      <c r="U79">
        <v>28010</v>
      </c>
      <c r="V79">
        <v>70025</v>
      </c>
      <c r="W79" s="31" t="str">
        <f t="shared" ref="W79:W84" si="21">VLOOKUP(T79,T78:V86,1,0)</f>
        <v>GEOMETRY BOX</v>
      </c>
      <c r="X79" s="4">
        <f t="shared" ref="X79:X84" si="22">VLOOKUP(T79,T78:V85,2,0)</f>
        <v>28010</v>
      </c>
      <c r="Y79" s="4">
        <f t="shared" ref="Y79:Y84" si="23">VLOOKUP(T79,T78:V85,3,0)</f>
        <v>70025</v>
      </c>
      <c r="Z79" s="4">
        <f t="shared" ref="Z79:Z84" si="24">Y79-X79</f>
        <v>42015</v>
      </c>
    </row>
    <row r="80" spans="20:26" x14ac:dyDescent="0.3">
      <c r="T80" s="3" t="s">
        <v>49</v>
      </c>
      <c r="U80">
        <v>16114</v>
      </c>
      <c r="V80">
        <v>92080</v>
      </c>
      <c r="W80" s="32" t="str">
        <f t="shared" si="21"/>
        <v>NOTEBOOK</v>
      </c>
      <c r="X80" s="29">
        <f t="shared" si="22"/>
        <v>16114</v>
      </c>
      <c r="Y80" s="29">
        <f t="shared" si="23"/>
        <v>92080</v>
      </c>
      <c r="Z80" s="29">
        <f t="shared" si="24"/>
        <v>75966</v>
      </c>
    </row>
    <row r="81" spans="20:26" x14ac:dyDescent="0.3">
      <c r="T81" s="3" t="s">
        <v>58</v>
      </c>
      <c r="U81">
        <v>10616</v>
      </c>
      <c r="V81">
        <v>26540</v>
      </c>
      <c r="W81" s="31" t="str">
        <f t="shared" si="21"/>
        <v>PEN</v>
      </c>
      <c r="X81" s="4">
        <f t="shared" si="22"/>
        <v>10616</v>
      </c>
      <c r="Y81" s="4">
        <f t="shared" si="23"/>
        <v>26540</v>
      </c>
      <c r="Z81" s="4">
        <f t="shared" si="24"/>
        <v>15924</v>
      </c>
    </row>
    <row r="82" spans="20:26" x14ac:dyDescent="0.3">
      <c r="T82" s="3" t="s">
        <v>34</v>
      </c>
      <c r="U82">
        <v>7479</v>
      </c>
      <c r="V82">
        <v>12465</v>
      </c>
      <c r="W82" s="33" t="str">
        <f t="shared" si="21"/>
        <v>PENCIL</v>
      </c>
      <c r="X82" s="34">
        <f t="shared" si="22"/>
        <v>7479</v>
      </c>
      <c r="Y82" s="34">
        <f t="shared" si="23"/>
        <v>12465</v>
      </c>
      <c r="Z82" s="34">
        <f t="shared" si="24"/>
        <v>4986</v>
      </c>
    </row>
    <row r="83" spans="20:26" x14ac:dyDescent="0.3">
      <c r="T83" s="3" t="s">
        <v>37</v>
      </c>
      <c r="U83">
        <v>5382</v>
      </c>
      <c r="V83">
        <v>13455</v>
      </c>
      <c r="W83" s="31" t="str">
        <f t="shared" si="21"/>
        <v>SCALE</v>
      </c>
      <c r="X83" s="4">
        <f t="shared" si="22"/>
        <v>5382</v>
      </c>
      <c r="Y83" s="4">
        <f t="shared" si="23"/>
        <v>13455</v>
      </c>
      <c r="Z83" s="4">
        <f t="shared" si="24"/>
        <v>8073</v>
      </c>
    </row>
    <row r="84" spans="20:26" x14ac:dyDescent="0.3">
      <c r="T84" s="3" t="s">
        <v>44</v>
      </c>
      <c r="U84">
        <v>10220</v>
      </c>
      <c r="V84">
        <v>30660</v>
      </c>
      <c r="W84" s="31" t="str">
        <f t="shared" si="21"/>
        <v>SKETCH PEN</v>
      </c>
      <c r="X84" s="4">
        <f t="shared" si="22"/>
        <v>10220</v>
      </c>
      <c r="Y84" s="4">
        <f t="shared" si="23"/>
        <v>30660</v>
      </c>
      <c r="Z84" s="4">
        <f t="shared" si="24"/>
        <v>20440</v>
      </c>
    </row>
    <row r="85" spans="20:26" x14ac:dyDescent="0.3">
      <c r="T85" s="3" t="s">
        <v>1652</v>
      </c>
      <c r="U85">
        <v>81677</v>
      </c>
      <c r="V85">
        <v>254865</v>
      </c>
    </row>
  </sheetData>
  <pageMargins left="0.7" right="0.7" top="0.75" bottom="0.75" header="0.3" footer="0.3"/>
  <drawing r:id="rId14"/>
  <tableParts count="1">
    <tablePart r:id="rId15"/>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68787-219D-40D6-AF91-E8FD066A7627}">
  <sheetPr>
    <tabColor rgb="FFFF0000"/>
  </sheetPr>
  <dimension ref="A13"/>
  <sheetViews>
    <sheetView showGridLines="0" zoomScale="60" zoomScaleNormal="60" zoomScalePageLayoutView="31" workbookViewId="0"/>
  </sheetViews>
  <sheetFormatPr defaultRowHeight="14.4" x14ac:dyDescent="0.3"/>
  <sheetData>
    <row r="13" customFormat="1"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EB615B-7260-4687-9E79-13846B27ADA2}">
  <sheetPr>
    <tabColor rgb="FFFF0000"/>
  </sheetPr>
  <dimension ref="A1"/>
  <sheetViews>
    <sheetView showGridLines="0" zoomScale="60" zoomScaleNormal="60" zoomScalePageLayoutView="31" workbookViewId="0"/>
  </sheetViews>
  <sheetFormatPr defaultRowHeight="14.4"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2F659A-9230-49C7-8882-CEE0BB80A9EA}">
  <sheetPr>
    <tabColor rgb="FFFF0000"/>
  </sheetPr>
  <dimension ref="A1"/>
  <sheetViews>
    <sheetView showGridLines="0" zoomScale="60" zoomScaleNormal="60" zoomScalePageLayoutView="31" workbookViewId="0"/>
  </sheetViews>
  <sheetFormatPr defaultRowHeight="14.4"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2CA65A-17C4-483B-BB10-00EDC5626950}">
  <sheetPr>
    <tabColor rgb="FFFF0000"/>
  </sheetPr>
  <dimension ref="A1"/>
  <sheetViews>
    <sheetView showGridLines="0" zoomScale="60" zoomScaleNormal="60" zoomScalePageLayoutView="31" workbookViewId="0"/>
  </sheetViews>
  <sheetFormatPr defaultRowHeight="14.4"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1FEB2-33D2-4CC0-AD06-AB75C68E4E25}">
  <sheetPr>
    <tabColor rgb="FFFF0000"/>
  </sheetPr>
  <dimension ref="A1"/>
  <sheetViews>
    <sheetView showGridLines="0" zoomScale="60" zoomScaleNormal="60" zoomScalePageLayoutView="31" workbookViewId="0"/>
  </sheetViews>
  <sheetFormatPr defaultRowHeight="14.4"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534211-6522-457B-8EE8-2C6E2B33CBC8}">
  <sheetPr>
    <tabColor rgb="FFFF0000"/>
  </sheetPr>
  <dimension ref="A1"/>
  <sheetViews>
    <sheetView showGridLines="0" zoomScale="60" zoomScaleNormal="60" zoomScalePageLayoutView="31" workbookViewId="0"/>
  </sheetViews>
  <sheetFormatPr defaultRowHeight="14.4"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6</vt:i4>
      </vt:variant>
    </vt:vector>
  </HeadingPairs>
  <TitlesOfParts>
    <vt:vector size="14" baseType="lpstr">
      <vt:lpstr>MAIN SOURCE</vt:lpstr>
      <vt:lpstr>SUPPORT SHEET</vt:lpstr>
      <vt:lpstr>apsara</vt:lpstr>
      <vt:lpstr>CAMEL</vt:lpstr>
      <vt:lpstr>CLASSM</vt:lpstr>
      <vt:lpstr>DOMS</vt:lpstr>
      <vt:lpstr>FABER</vt:lpstr>
      <vt:lpstr>NATRAJ</vt:lpstr>
      <vt:lpstr>apsara!Print_Area</vt:lpstr>
      <vt:lpstr>CAMEL!Print_Area</vt:lpstr>
      <vt:lpstr>CLASSM!Print_Area</vt:lpstr>
      <vt:lpstr>DOMS!Print_Area</vt:lpstr>
      <vt:lpstr>FABER!Print_Area</vt:lpstr>
      <vt:lpstr>NATRAJ!Print_Area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Ritika Pandey</dc:creator>
  <cp:lastModifiedBy>Himanshu Mehra</cp:lastModifiedBy>
  <dcterms:created xsi:type="dcterms:W3CDTF">2023-12-08T15:41:46Z</dcterms:created>
  <dcterms:modified xsi:type="dcterms:W3CDTF">2024-09-26T09:19:43Z</dcterms:modified>
</cp:coreProperties>
</file>