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. all pdf files\research\Data Analysis\Kheda\"/>
    </mc:Choice>
  </mc:AlternateContent>
  <xr:revisionPtr revIDLastSave="0" documentId="13_ncr:1_{11B5CE0A-8161-49BD-A0F7-2F5C834C2D05}" xr6:coauthVersionLast="47" xr6:coauthVersionMax="47" xr10:uidLastSave="{00000000-0000-0000-0000-000000000000}"/>
  <bookViews>
    <workbookView xWindow="-108" yWindow="-108" windowWidth="23256" windowHeight="12456" activeTab="2" xr2:uid="{1804B5EA-E07C-4A99-B6B4-F5968CFAD04D}"/>
  </bookViews>
  <sheets>
    <sheet name="Kheda" sheetId="2" r:id="rId1"/>
    <sheet name="Sheet3" sheetId="6" r:id="rId2"/>
    <sheet name="Sheet2" sheetId="5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5" l="1"/>
  <c r="C27" i="5"/>
  <c r="C28" i="5"/>
  <c r="C26" i="5"/>
  <c r="C23" i="5"/>
  <c r="C24" i="5"/>
  <c r="E24" i="5" l="1"/>
  <c r="E26" i="5"/>
  <c r="E27" i="5"/>
  <c r="D23" i="5"/>
  <c r="E28" i="5"/>
  <c r="E23" i="5"/>
  <c r="D28" i="5"/>
  <c r="D25" i="5"/>
  <c r="D24" i="5"/>
  <c r="D26" i="5"/>
  <c r="D27" i="5"/>
  <c r="E25" i="5"/>
</calcChain>
</file>

<file path=xl/sharedStrings.xml><?xml version="1.0" encoding="utf-8"?>
<sst xmlns="http://schemas.openxmlformats.org/spreadsheetml/2006/main" count="14" uniqueCount="8">
  <si>
    <t>Year</t>
  </si>
  <si>
    <t xml:space="preserve">Area </t>
  </si>
  <si>
    <t xml:space="preserve">Actual Production </t>
  </si>
  <si>
    <t>Expected Production</t>
  </si>
  <si>
    <t>Lower Confidence Bound(Expected Production)</t>
  </si>
  <si>
    <t>Upper Confidence Bound(Expected Production)</t>
  </si>
  <si>
    <t>Forecasted Production</t>
  </si>
  <si>
    <t xml:space="preserve">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</si>
</sst>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;\(0\)"/>
    <numFmt numFmtId="165" formatCode="[$-10409]0.00;\(0.00\)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164" fontId="1" fillId="0" borderId="0" xfId="0" applyNumberFormat="1" applyFont="1" applyAlignment="1" applyProtection="1">
      <alignment vertical="top" wrapText="1" readingOrder="1"/>
      <protection locked="0"/>
    </xf>
    <xf numFmtId="165" fontId="1" fillId="0" borderId="0" xfId="0" applyNumberFormat="1" applyFont="1" applyAlignment="1" applyProtection="1">
      <alignment horizontal="right" vertical="top" wrapText="1" readingOrder="1"/>
      <protection locked="0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Area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78500</c:v>
                </c:pt>
                <c:pt idx="1">
                  <c:v>65600</c:v>
                </c:pt>
                <c:pt idx="2">
                  <c:v>64900</c:v>
                </c:pt>
                <c:pt idx="3">
                  <c:v>47400</c:v>
                </c:pt>
                <c:pt idx="4">
                  <c:v>20500</c:v>
                </c:pt>
                <c:pt idx="5">
                  <c:v>30500</c:v>
                </c:pt>
                <c:pt idx="6">
                  <c:v>26400</c:v>
                </c:pt>
                <c:pt idx="7">
                  <c:v>20700</c:v>
                </c:pt>
                <c:pt idx="8">
                  <c:v>20200</c:v>
                </c:pt>
                <c:pt idx="9">
                  <c:v>22500</c:v>
                </c:pt>
                <c:pt idx="10">
                  <c:v>70800</c:v>
                </c:pt>
                <c:pt idx="11">
                  <c:v>37600</c:v>
                </c:pt>
                <c:pt idx="12">
                  <c:v>47700</c:v>
                </c:pt>
                <c:pt idx="13">
                  <c:v>42000</c:v>
                </c:pt>
                <c:pt idx="14">
                  <c:v>32163</c:v>
                </c:pt>
                <c:pt idx="15">
                  <c:v>60361</c:v>
                </c:pt>
                <c:pt idx="16">
                  <c:v>69020</c:v>
                </c:pt>
                <c:pt idx="17">
                  <c:v>61047</c:v>
                </c:pt>
                <c:pt idx="18">
                  <c:v>62462</c:v>
                </c:pt>
                <c:pt idx="19">
                  <c:v>73694</c:v>
                </c:pt>
                <c:pt idx="20">
                  <c:v>53963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3-4B71-B0BC-BAA064FB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838671"/>
        <c:axId val="889829519"/>
      </c:lineChart>
      <c:catAx>
        <c:axId val="8898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29519"/>
        <c:crosses val="autoZero"/>
        <c:auto val="1"/>
        <c:lblAlgn val="ctr"/>
        <c:lblOffset val="100"/>
        <c:noMultiLvlLbl val="0"/>
      </c:catAx>
      <c:valAx>
        <c:axId val="8898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Sheet3!$M$1</c:f>
              <c:strCache>
                <c:ptCount val="1"/>
                <c:pt idx="0">
                  <c:v>Production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Sheet3!$L$2:$L$22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Sheet3!$M$2:$M$22</c:f>
              <c:numCache>
                <c:formatCode>[$-10409]0;\(0\)</c:formatCode>
                <c:ptCount val="21"/>
                <c:pt idx="0">
                  <c:v>153000</c:v>
                </c:pt>
                <c:pt idx="1">
                  <c:v>118900</c:v>
                </c:pt>
                <c:pt idx="2">
                  <c:v>124200</c:v>
                </c:pt>
                <c:pt idx="3">
                  <c:v>87300</c:v>
                </c:pt>
                <c:pt idx="4">
                  <c:v>36300</c:v>
                </c:pt>
                <c:pt idx="5">
                  <c:v>48200</c:v>
                </c:pt>
                <c:pt idx="6">
                  <c:v>39000</c:v>
                </c:pt>
                <c:pt idx="7">
                  <c:v>40900</c:v>
                </c:pt>
                <c:pt idx="8">
                  <c:v>38600</c:v>
                </c:pt>
                <c:pt idx="9">
                  <c:v>30100</c:v>
                </c:pt>
                <c:pt idx="10">
                  <c:v>107400</c:v>
                </c:pt>
                <c:pt idx="11">
                  <c:v>67500</c:v>
                </c:pt>
                <c:pt idx="12">
                  <c:v>85000</c:v>
                </c:pt>
                <c:pt idx="13">
                  <c:v>68400</c:v>
                </c:pt>
                <c:pt idx="14">
                  <c:v>63563</c:v>
                </c:pt>
                <c:pt idx="15">
                  <c:v>112754</c:v>
                </c:pt>
                <c:pt idx="16">
                  <c:v>116400</c:v>
                </c:pt>
                <c:pt idx="17">
                  <c:v>165188</c:v>
                </c:pt>
                <c:pt idx="18">
                  <c:v>158620</c:v>
                </c:pt>
                <c:pt idx="19">
                  <c:v>125303</c:v>
                </c:pt>
                <c:pt idx="20">
                  <c:v>116010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E-4D0F-A5A8-83B01BAB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54239"/>
        <c:axId val="1173771711"/>
      </c:lineChart>
      <c:catAx>
        <c:axId val="117375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71711"/>
        <c:crosses val="autoZero"/>
        <c:auto val="1"/>
        <c:lblAlgn val="ctr"/>
        <c:lblOffset val="100"/>
        <c:noMultiLvlLbl val="0"/>
      </c:catAx>
      <c:valAx>
        <c:axId val="11737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0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5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Sheet2!$B$2:$B$28</c:f>
              <c:numCache>
                <c:formatCode>General</c:formatCode>
                <c:ptCount val="27"/>
                <c:pt idx="0">
                  <c:v>145986.73615326409</c:v>
                </c:pt>
                <c:pt idx="1">
                  <c:v>123895.6322384956</c:v>
                </c:pt>
                <c:pt idx="2">
                  <c:v>102338.68347512331</c:v>
                </c:pt>
                <c:pt idx="3">
                  <c:v>81876.179131349665</c:v>
                </c:pt>
                <c:pt idx="4">
                  <c:v>64335.038526353201</c:v>
                </c:pt>
                <c:pt idx="5">
                  <c:v>51766.18307111349</c:v>
                </c:pt>
                <c:pt idx="6">
                  <c:v>44630.790747326384</c:v>
                </c:pt>
                <c:pt idx="7">
                  <c:v>42700.604834865575</c:v>
                </c:pt>
                <c:pt idx="8">
                  <c:v>45345.581312622984</c:v>
                </c:pt>
                <c:pt idx="9">
                  <c:v>51653.993337499574</c:v>
                </c:pt>
                <c:pt idx="10">
                  <c:v>59989.548035481195</c:v>
                </c:pt>
                <c:pt idx="11">
                  <c:v>68057.595181413228</c:v>
                </c:pt>
                <c:pt idx="12">
                  <c:v>75979.301914777607</c:v>
                </c:pt>
                <c:pt idx="13">
                  <c:v>84654.663879993532</c:v>
                </c:pt>
                <c:pt idx="14">
                  <c:v>95262.180610874479</c:v>
                </c:pt>
                <c:pt idx="15">
                  <c:v>107717.22661729591</c:v>
                </c:pt>
                <c:pt idx="16">
                  <c:v>119946.2554572287</c:v>
                </c:pt>
                <c:pt idx="17">
                  <c:v>129659.61396066831</c:v>
                </c:pt>
                <c:pt idx="18">
                  <c:v>134946.14651485439</c:v>
                </c:pt>
                <c:pt idx="19">
                  <c:v>136232.44539193</c:v>
                </c:pt>
                <c:pt idx="20">
                  <c:v>135663.59960746879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5-4CDB-BAF3-FD281447DF1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Forecasted Production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Sheet2!$C$2:$C$28</c:f>
              <c:numCache>
                <c:formatCode>General</c:formatCode>
                <c:ptCount val="27"/>
                <c:pt idx="20">
                  <c:v>135663.59960746879</c:v>
                </c:pt>
                <c:pt idx="21">
                  <c:v>135323.41855906765</c:v>
                </c:pt>
                <c:pt idx="22">
                  <c:v>134978.62351959146</c:v>
                </c:pt>
                <c:pt idx="23">
                  <c:v>134633.82848011528</c:v>
                </c:pt>
                <c:pt idx="24">
                  <c:v>134289.03344063909</c:v>
                </c:pt>
                <c:pt idx="25">
                  <c:v>133944.23840116287</c:v>
                </c:pt>
                <c:pt idx="26">
                  <c:v>133599.44336168669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5-4CDB-BAF3-FD281447DF15}"/>
            </c:ext>
          </c:extLst>
        </c:ser>
        <c:ser>
          <c:idx val="2"/>
          <c:order val="2"/>
          <c:tx>
            <c:strRef>
              <c:f>Kheda!$C$1</c:f>
              <c:strCache>
                <c:ptCount val="1"/>
                <c:pt idx="0">
                  <c:v>Actual Production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Kheda!$C$2:$C$22</c:f>
              <c:numCache>
                <c:formatCode>[$-10409]0;\(0\)</c:formatCode>
                <c:ptCount val="21"/>
                <c:pt idx="0">
                  <c:v>153000</c:v>
                </c:pt>
                <c:pt idx="1">
                  <c:v>118900</c:v>
                </c:pt>
                <c:pt idx="2">
                  <c:v>124200</c:v>
                </c:pt>
                <c:pt idx="3">
                  <c:v>87300</c:v>
                </c:pt>
                <c:pt idx="4">
                  <c:v>36300</c:v>
                </c:pt>
                <c:pt idx="5">
                  <c:v>48200</c:v>
                </c:pt>
                <c:pt idx="6">
                  <c:v>39000</c:v>
                </c:pt>
                <c:pt idx="7">
                  <c:v>40900</c:v>
                </c:pt>
                <c:pt idx="8">
                  <c:v>38600</c:v>
                </c:pt>
                <c:pt idx="9">
                  <c:v>30100</c:v>
                </c:pt>
                <c:pt idx="10">
                  <c:v>107400</c:v>
                </c:pt>
                <c:pt idx="11">
                  <c:v>67500</c:v>
                </c:pt>
                <c:pt idx="12">
                  <c:v>85000</c:v>
                </c:pt>
                <c:pt idx="13">
                  <c:v>68400</c:v>
                </c:pt>
                <c:pt idx="14">
                  <c:v>63563</c:v>
                </c:pt>
                <c:pt idx="15">
                  <c:v>112754</c:v>
                </c:pt>
                <c:pt idx="16">
                  <c:v>116400</c:v>
                </c:pt>
                <c:pt idx="17">
                  <c:v>165188</c:v>
                </c:pt>
                <c:pt idx="18">
                  <c:v>158620</c:v>
                </c:pt>
                <c:pt idx="19">
                  <c:v>125303</c:v>
                </c:pt>
                <c:pt idx="20">
                  <c:v>116010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C5-4CDB-BAF3-FD281447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665919"/>
        <c:axId val="1521665087"/>
      </c:lineChart>
      <c:catAx>
        <c:axId val="152166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u="sn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en-IN" b="1" u="sng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5087"/>
        <c:crosses val="autoZero"/>
        <c:auto val="1"/>
        <c:lblAlgn val="ctr"/>
        <c:lblOffset val="100"/>
        <c:noMultiLvlLbl val="0"/>
      </c:catAx>
      <c:valAx>
        <c:axId val="15216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u="sn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 (tonnes)</a:t>
                </a:r>
                <a:endParaRPr lang="en-IN" b="1" u="sng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1002030</xdr:colOff>
      <xdr:row>2</xdr:row>
      <xdr:rowOff>83820</xdr:rowOff>
    </xdr:from>
    <xdr:to>
      <xdr:col>9</xdr:col>
      <xdr:colOff>483870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040B6-ABEF-CDF5-E5F5-0A9F5653F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</xdr:row>
      <xdr:rowOff>30480</xdr:rowOff>
    </xdr:from>
    <xdr:to>
      <xdr:col>21</xdr:col>
      <xdr:colOff>87630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FF35C-2988-172F-F5BD-6745C044E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1</xdr:row>
      <xdr:rowOff>190500</xdr:rowOff>
    </xdr:from>
    <xdr:to>
      <xdr:col>17</xdr:col>
      <xdr:colOff>158115</xdr:colOff>
      <xdr:row>20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42F57-3B10-C1F3-CB11-619B38394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1D5A7-C9C6-498F-8353-1DF1E553CA3B}" name="Table1" displayName="Table1" ref="A1:E28" totalsRowShown="0">
  <autoFilter ref="A1:E28" xr:uid="{CD81D5A7-C9C6-498F-8353-1DF1E553CA3B}"/>
  <tableColumns count="5">
    <tableColumn id="1" xr3:uid="{24E6DC07-9AC3-4BBF-A1CB-355C664D7ED3}" name="Year"/>
    <tableColumn id="2" xr3:uid="{54BBC603-B75C-4554-8FA3-DA23BADE0108}" name="Expected Production"/>
    <tableColumn id="3" xr3:uid="{02A0098A-EC1C-42F0-B0DE-F71D7E465668}" name="Forecasted Production">
      <calculatedColumnFormula>_xlfn.FORECAST.ETS(A2,$B$2:$B$22,$A$2:$A$22,1,1)</calculatedColumnFormula>
    </tableColumn>
    <tableColumn id="4" xr3:uid="{F618302A-8BFB-4A7F-8B84-94ADA27ECB4F}" name="Lower Confidence Bound(Expected Production)" dataDxfId="1">
      <calculatedColumnFormula>C2-_xlfn.FORECAST.ETS.CONFINT(A2,$B$2:$B$22,$A$2:$A$22,0.95,1,1)</calculatedColumnFormula>
    </tableColumn>
    <tableColumn id="5" xr3:uid="{8793908A-6100-4935-B58C-BA95A3FB2E72}" name="Upper Confidence Bound(Expected Production)" dataDxfId="0">
      <calculatedColumnFormula>C2+_xlfn.FORECAST.ETS.CONFINT(A2,$B$2:$B$22,$A$2:$A$22,0.95,1,1)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852D-9EBD-449B-AE01-CAE8C4D35E8D}">
  <dimension ref="A1:D22"/>
  <sheetViews>
    <sheetView workbookViewId="0">
      <selection activeCell="C1" sqref="A1:C22"/>
    </sheetView>
  </sheetViews>
  <sheetFormatPr defaultRowHeight="15.6" x14ac:dyDescent="0.3"/>
  <cols>
    <col min="3" max="3" width="1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/>
    </row>
    <row r="2" spans="1:4" x14ac:dyDescent="0.3">
      <c r="A2" s="1">
        <v>1999</v>
      </c>
      <c r="B2" s="2">
        <v>78500</v>
      </c>
      <c r="C2" s="3">
        <v>153000</v>
      </c>
      <c r="D2" s="4"/>
    </row>
    <row r="3" spans="1:4" x14ac:dyDescent="0.3">
      <c r="A3" s="1">
        <v>2000</v>
      </c>
      <c r="B3" s="2">
        <v>65600</v>
      </c>
      <c r="C3" s="3">
        <v>118900</v>
      </c>
      <c r="D3" s="4"/>
    </row>
    <row r="4" spans="1:4" x14ac:dyDescent="0.3">
      <c r="A4" s="1">
        <v>2001</v>
      </c>
      <c r="B4" s="2">
        <v>64900</v>
      </c>
      <c r="C4" s="3">
        <v>124200</v>
      </c>
      <c r="D4" s="4"/>
    </row>
    <row r="5" spans="1:4" x14ac:dyDescent="0.3">
      <c r="A5" s="1">
        <v>2002</v>
      </c>
      <c r="B5" s="2">
        <v>47400</v>
      </c>
      <c r="C5" s="3">
        <v>87300</v>
      </c>
      <c r="D5" s="4"/>
    </row>
    <row r="6" spans="1:4" x14ac:dyDescent="0.3">
      <c r="A6" s="1">
        <v>2003</v>
      </c>
      <c r="B6" s="2">
        <v>20500</v>
      </c>
      <c r="C6" s="3">
        <v>36300</v>
      </c>
      <c r="D6" s="4"/>
    </row>
    <row r="7" spans="1:4" x14ac:dyDescent="0.3">
      <c r="A7" s="1">
        <v>2004</v>
      </c>
      <c r="B7" s="2">
        <v>30500</v>
      </c>
      <c r="C7" s="3">
        <v>48200</v>
      </c>
      <c r="D7" s="4"/>
    </row>
    <row r="8" spans="1:4" x14ac:dyDescent="0.3">
      <c r="A8" s="1">
        <v>2005</v>
      </c>
      <c r="B8" s="2">
        <v>26400</v>
      </c>
      <c r="C8" s="3">
        <v>39000</v>
      </c>
      <c r="D8" s="4"/>
    </row>
    <row r="9" spans="1:4" x14ac:dyDescent="0.3">
      <c r="A9" s="1">
        <v>2006</v>
      </c>
      <c r="B9" s="2">
        <v>20700</v>
      </c>
      <c r="C9" s="3">
        <v>40900</v>
      </c>
      <c r="D9" s="4"/>
    </row>
    <row r="10" spans="1:4" x14ac:dyDescent="0.3">
      <c r="A10" s="1">
        <v>2007</v>
      </c>
      <c r="B10" s="2">
        <v>20200</v>
      </c>
      <c r="C10" s="3">
        <v>38600</v>
      </c>
      <c r="D10" s="4"/>
    </row>
    <row r="11" spans="1:4" x14ac:dyDescent="0.3">
      <c r="A11" s="1">
        <v>2008</v>
      </c>
      <c r="B11" s="2">
        <v>22500</v>
      </c>
      <c r="C11" s="3">
        <v>30100</v>
      </c>
      <c r="D11" s="4"/>
    </row>
    <row r="12" spans="1:4" x14ac:dyDescent="0.3">
      <c r="A12" s="1">
        <v>2009</v>
      </c>
      <c r="B12" s="2">
        <v>70800</v>
      </c>
      <c r="C12" s="3">
        <v>107400</v>
      </c>
      <c r="D12" s="4"/>
    </row>
    <row r="13" spans="1:4" x14ac:dyDescent="0.3">
      <c r="A13" s="1">
        <v>2010</v>
      </c>
      <c r="B13" s="2">
        <v>37600</v>
      </c>
      <c r="C13" s="3">
        <v>67500</v>
      </c>
      <c r="D13" s="4"/>
    </row>
    <row r="14" spans="1:4" x14ac:dyDescent="0.3">
      <c r="A14" s="1">
        <v>2011</v>
      </c>
      <c r="B14" s="2">
        <v>47700</v>
      </c>
      <c r="C14" s="3">
        <v>85000</v>
      </c>
      <c r="D14" s="4"/>
    </row>
    <row r="15" spans="1:4" x14ac:dyDescent="0.3">
      <c r="A15" s="1">
        <v>2012</v>
      </c>
      <c r="B15" s="2">
        <v>42000</v>
      </c>
      <c r="C15" s="3">
        <v>68400</v>
      </c>
      <c r="D15" s="4"/>
    </row>
    <row r="16" spans="1:4" x14ac:dyDescent="0.3">
      <c r="A16" s="1">
        <v>2013</v>
      </c>
      <c r="B16" s="2">
        <v>32163</v>
      </c>
      <c r="C16" s="3">
        <v>63563</v>
      </c>
      <c r="D16" s="4"/>
    </row>
    <row r="17" spans="1:4" x14ac:dyDescent="0.3">
      <c r="A17" s="1">
        <v>2014</v>
      </c>
      <c r="B17" s="2">
        <v>60361</v>
      </c>
      <c r="C17" s="3">
        <v>112754</v>
      </c>
      <c r="D17" s="4"/>
    </row>
    <row r="18" spans="1:4" x14ac:dyDescent="0.3">
      <c r="A18" s="1">
        <v>2015</v>
      </c>
      <c r="B18" s="2">
        <v>69020</v>
      </c>
      <c r="C18" s="3">
        <v>116400</v>
      </c>
      <c r="D18" s="4"/>
    </row>
    <row r="19" spans="1:4" x14ac:dyDescent="0.3">
      <c r="A19" s="1">
        <v>2016</v>
      </c>
      <c r="B19" s="2">
        <v>61047</v>
      </c>
      <c r="C19" s="3">
        <v>165188</v>
      </c>
      <c r="D19" s="4"/>
    </row>
    <row r="20" spans="1:4" x14ac:dyDescent="0.3">
      <c r="A20" s="1">
        <v>2017</v>
      </c>
      <c r="B20" s="2">
        <v>62462</v>
      </c>
      <c r="C20" s="3">
        <v>158620</v>
      </c>
      <c r="D20" s="4"/>
    </row>
    <row r="21" spans="1:4" x14ac:dyDescent="0.3">
      <c r="A21" s="1">
        <v>2018</v>
      </c>
      <c r="B21" s="2">
        <v>73694</v>
      </c>
      <c r="C21" s="3">
        <v>125303</v>
      </c>
      <c r="D21" s="4"/>
    </row>
    <row r="22" spans="1:4" x14ac:dyDescent="0.3">
      <c r="A22" s="1">
        <v>2019</v>
      </c>
      <c r="B22" s="2">
        <v>53963</v>
      </c>
      <c r="C22" s="3">
        <v>116010</v>
      </c>
      <c r="D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6C7-1973-40A4-80F0-647F32386940}">
  <dimension ref="A1:M22"/>
  <sheetViews>
    <sheetView topLeftCell="D1" workbookViewId="0">
      <selection activeCell="O6" sqref="O6"/>
    </sheetView>
  </sheetViews>
  <sheetFormatPr defaultRowHeight="15.6" x14ac:dyDescent="0.3"/>
  <cols>
    <col min="1" max="1" width="4.5" bestFit="1" customWidth="1"/>
    <col min="2" max="2" width="5.3984375" bestFit="1" customWidth="1"/>
    <col min="3" max="3" width="14" customWidth="1"/>
    <col min="12" max="12" width="4.5" bestFit="1" customWidth="1"/>
  </cols>
  <sheetData>
    <row r="1" spans="1:13" x14ac:dyDescent="0.3">
      <c r="A1" s="1" t="s">
        <v>0</v>
      </c>
      <c r="B1" s="1" t="s">
        <v>1</v>
      </c>
      <c r="L1" s="1" t="s">
        <v>0</v>
      </c>
      <c r="M1" s="1" t="s">
        <v>7</v>
      </c>
    </row>
    <row r="2" spans="1:13" x14ac:dyDescent="0.3">
      <c r="A2" s="1">
        <v>1999</v>
      </c>
      <c r="B2" s="2">
        <v>78500</v>
      </c>
      <c r="L2" s="1">
        <v>1999</v>
      </c>
      <c r="M2" s="3">
        <v>153000</v>
      </c>
    </row>
    <row r="3" spans="1:13" x14ac:dyDescent="0.3">
      <c r="A3" s="1">
        <v>2000</v>
      </c>
      <c r="B3" s="2">
        <v>65600</v>
      </c>
      <c r="L3" s="1">
        <v>2000</v>
      </c>
      <c r="M3" s="3">
        <v>118900</v>
      </c>
    </row>
    <row r="4" spans="1:13" x14ac:dyDescent="0.3">
      <c r="A4" s="1">
        <v>2001</v>
      </c>
      <c r="B4" s="2">
        <v>64900</v>
      </c>
      <c r="L4" s="1">
        <v>2001</v>
      </c>
      <c r="M4" s="3">
        <v>124200</v>
      </c>
    </row>
    <row r="5" spans="1:13" x14ac:dyDescent="0.3">
      <c r="A5" s="1">
        <v>2002</v>
      </c>
      <c r="B5" s="2">
        <v>47400</v>
      </c>
      <c r="L5" s="1">
        <v>2002</v>
      </c>
      <c r="M5" s="3">
        <v>87300</v>
      </c>
    </row>
    <row r="6" spans="1:13" x14ac:dyDescent="0.3">
      <c r="A6" s="1">
        <v>2003</v>
      </c>
      <c r="B6" s="2">
        <v>20500</v>
      </c>
      <c r="L6" s="1">
        <v>2003</v>
      </c>
      <c r="M6" s="3">
        <v>36300</v>
      </c>
    </row>
    <row r="7" spans="1:13" x14ac:dyDescent="0.3">
      <c r="A7" s="1">
        <v>2004</v>
      </c>
      <c r="B7" s="2">
        <v>30500</v>
      </c>
      <c r="L7" s="1">
        <v>2004</v>
      </c>
      <c r="M7" s="3">
        <v>48200</v>
      </c>
    </row>
    <row r="8" spans="1:13" x14ac:dyDescent="0.3">
      <c r="A8" s="1">
        <v>2005</v>
      </c>
      <c r="B8" s="2">
        <v>26400</v>
      </c>
      <c r="L8" s="1">
        <v>2005</v>
      </c>
      <c r="M8" s="3">
        <v>39000</v>
      </c>
    </row>
    <row r="9" spans="1:13" x14ac:dyDescent="0.3">
      <c r="A9" s="1">
        <v>2006</v>
      </c>
      <c r="B9" s="2">
        <v>20700</v>
      </c>
      <c r="L9" s="1">
        <v>2006</v>
      </c>
      <c r="M9" s="3">
        <v>40900</v>
      </c>
    </row>
    <row r="10" spans="1:13" x14ac:dyDescent="0.3">
      <c r="A10" s="1">
        <v>2007</v>
      </c>
      <c r="B10" s="2">
        <v>20200</v>
      </c>
      <c r="L10" s="1">
        <v>2007</v>
      </c>
      <c r="M10" s="3">
        <v>38600</v>
      </c>
    </row>
    <row r="11" spans="1:13" x14ac:dyDescent="0.3">
      <c r="A11" s="1">
        <v>2008</v>
      </c>
      <c r="B11" s="2">
        <v>22500</v>
      </c>
      <c r="L11" s="1">
        <v>2008</v>
      </c>
      <c r="M11" s="3">
        <v>30100</v>
      </c>
    </row>
    <row r="12" spans="1:13" x14ac:dyDescent="0.3">
      <c r="A12" s="1">
        <v>2009</v>
      </c>
      <c r="B12" s="2">
        <v>70800</v>
      </c>
      <c r="L12" s="1">
        <v>2009</v>
      </c>
      <c r="M12" s="3">
        <v>107400</v>
      </c>
    </row>
    <row r="13" spans="1:13" x14ac:dyDescent="0.3">
      <c r="A13" s="1">
        <v>2010</v>
      </c>
      <c r="B13" s="2">
        <v>37600</v>
      </c>
      <c r="L13" s="1">
        <v>2010</v>
      </c>
      <c r="M13" s="3">
        <v>67500</v>
      </c>
    </row>
    <row r="14" spans="1:13" x14ac:dyDescent="0.3">
      <c r="A14" s="1">
        <v>2011</v>
      </c>
      <c r="B14" s="2">
        <v>47700</v>
      </c>
      <c r="L14" s="1">
        <v>2011</v>
      </c>
      <c r="M14" s="3">
        <v>85000</v>
      </c>
    </row>
    <row r="15" spans="1:13" x14ac:dyDescent="0.3">
      <c r="A15" s="1">
        <v>2012</v>
      </c>
      <c r="B15" s="2">
        <v>42000</v>
      </c>
      <c r="L15" s="1">
        <v>2012</v>
      </c>
      <c r="M15" s="3">
        <v>68400</v>
      </c>
    </row>
    <row r="16" spans="1:13" x14ac:dyDescent="0.3">
      <c r="A16" s="1">
        <v>2013</v>
      </c>
      <c r="B16" s="2">
        <v>32163</v>
      </c>
      <c r="L16" s="1">
        <v>2013</v>
      </c>
      <c r="M16" s="3">
        <v>63563</v>
      </c>
    </row>
    <row r="17" spans="1:13" x14ac:dyDescent="0.3">
      <c r="A17" s="1">
        <v>2014</v>
      </c>
      <c r="B17" s="2">
        <v>60361</v>
      </c>
      <c r="L17" s="1">
        <v>2014</v>
      </c>
      <c r="M17" s="3">
        <v>112754</v>
      </c>
    </row>
    <row r="18" spans="1:13" x14ac:dyDescent="0.3">
      <c r="A18" s="1">
        <v>2015</v>
      </c>
      <c r="B18" s="2">
        <v>69020</v>
      </c>
      <c r="L18" s="1">
        <v>2015</v>
      </c>
      <c r="M18" s="3">
        <v>116400</v>
      </c>
    </row>
    <row r="19" spans="1:13" x14ac:dyDescent="0.3">
      <c r="A19" s="1">
        <v>2016</v>
      </c>
      <c r="B19" s="2">
        <v>61047</v>
      </c>
      <c r="L19" s="1">
        <v>2016</v>
      </c>
      <c r="M19" s="3">
        <v>165188</v>
      </c>
    </row>
    <row r="20" spans="1:13" x14ac:dyDescent="0.3">
      <c r="A20" s="1">
        <v>2017</v>
      </c>
      <c r="B20" s="2">
        <v>62462</v>
      </c>
      <c r="L20" s="1">
        <v>2017</v>
      </c>
      <c r="M20" s="3">
        <v>158620</v>
      </c>
    </row>
    <row r="21" spans="1:13" x14ac:dyDescent="0.3">
      <c r="A21" s="1">
        <v>2018</v>
      </c>
      <c r="B21" s="2">
        <v>73694</v>
      </c>
      <c r="L21" s="1">
        <v>2018</v>
      </c>
      <c r="M21" s="3">
        <v>125303</v>
      </c>
    </row>
    <row r="22" spans="1:13" x14ac:dyDescent="0.3">
      <c r="A22" s="1">
        <v>2019</v>
      </c>
      <c r="B22" s="2">
        <v>53963</v>
      </c>
      <c r="L22" s="1">
        <v>2019</v>
      </c>
      <c r="M22" s="3">
        <v>116010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FACC-EC5E-4C89-A52E-982AF603A598}">
  <dimension ref="A1:E28"/>
  <sheetViews>
    <sheetView tabSelected="1" topLeftCell="A8" workbookViewId="0">
      <selection activeCell="C23" sqref="C23:E28"/>
    </sheetView>
  </sheetViews>
  <sheetFormatPr defaultRowHeight="15.6" x14ac:dyDescent="0.3"/>
  <cols>
    <col min="1" max="1" width="8.8984375" bestFit="1" customWidth="1"/>
    <col min="2" max="2" width="20" customWidth="1"/>
    <col min="3" max="3" width="28.19921875" customWidth="1"/>
    <col min="4" max="4" width="42.19921875" customWidth="1"/>
    <col min="5" max="5" width="42.296875" customWidth="1"/>
  </cols>
  <sheetData>
    <row r="1" spans="1:5" x14ac:dyDescent="0.3">
      <c r="A1" t="s">
        <v>0</v>
      </c>
      <c r="B1" t="s">
        <v>3</v>
      </c>
      <c r="C1" t="s">
        <v>6</v>
      </c>
      <c r="D1" t="s">
        <v>4</v>
      </c>
      <c r="E1" t="s">
        <v>5</v>
      </c>
    </row>
    <row r="2" spans="1:5" x14ac:dyDescent="0.3">
      <c r="A2">
        <v>1999</v>
      </c>
      <c r="B2">
        <v>145986.73615326409</v>
      </c>
    </row>
    <row r="3" spans="1:5" x14ac:dyDescent="0.3">
      <c r="A3">
        <v>2000</v>
      </c>
      <c r="B3">
        <v>123895.6322384956</v>
      </c>
    </row>
    <row r="4" spans="1:5" x14ac:dyDescent="0.3">
      <c r="A4">
        <v>2001</v>
      </c>
      <c r="B4">
        <v>102338.68347512331</v>
      </c>
    </row>
    <row r="5" spans="1:5" x14ac:dyDescent="0.3">
      <c r="A5">
        <v>2002</v>
      </c>
      <c r="B5">
        <v>81876.179131349665</v>
      </c>
    </row>
    <row r="6" spans="1:5" x14ac:dyDescent="0.3">
      <c r="A6">
        <v>2003</v>
      </c>
      <c r="B6">
        <v>64335.038526353201</v>
      </c>
    </row>
    <row r="7" spans="1:5" x14ac:dyDescent="0.3">
      <c r="A7">
        <v>2004</v>
      </c>
      <c r="B7">
        <v>51766.18307111349</v>
      </c>
    </row>
    <row r="8" spans="1:5" x14ac:dyDescent="0.3">
      <c r="A8">
        <v>2005</v>
      </c>
      <c r="B8">
        <v>44630.790747326384</v>
      </c>
    </row>
    <row r="9" spans="1:5" x14ac:dyDescent="0.3">
      <c r="A9">
        <v>2006</v>
      </c>
      <c r="B9">
        <v>42700.604834865575</v>
      </c>
    </row>
    <row r="10" spans="1:5" x14ac:dyDescent="0.3">
      <c r="A10">
        <v>2007</v>
      </c>
      <c r="B10">
        <v>45345.581312622984</v>
      </c>
    </row>
    <row r="11" spans="1:5" x14ac:dyDescent="0.3">
      <c r="A11">
        <v>2008</v>
      </c>
      <c r="B11">
        <v>51653.993337499574</v>
      </c>
    </row>
    <row r="12" spans="1:5" x14ac:dyDescent="0.3">
      <c r="A12">
        <v>2009</v>
      </c>
      <c r="B12">
        <v>59989.548035481195</v>
      </c>
    </row>
    <row r="13" spans="1:5" x14ac:dyDescent="0.3">
      <c r="A13">
        <v>2010</v>
      </c>
      <c r="B13">
        <v>68057.595181413228</v>
      </c>
    </row>
    <row r="14" spans="1:5" x14ac:dyDescent="0.3">
      <c r="A14">
        <v>2011</v>
      </c>
      <c r="B14">
        <v>75979.301914777607</v>
      </c>
    </row>
    <row r="15" spans="1:5" x14ac:dyDescent="0.3">
      <c r="A15">
        <v>2012</v>
      </c>
      <c r="B15">
        <v>84654.663879993532</v>
      </c>
    </row>
    <row r="16" spans="1:5" x14ac:dyDescent="0.3">
      <c r="A16">
        <v>2013</v>
      </c>
      <c r="B16">
        <v>95262.180610874479</v>
      </c>
    </row>
    <row r="17" spans="1:5" x14ac:dyDescent="0.3">
      <c r="A17">
        <v>2014</v>
      </c>
      <c r="B17">
        <v>107717.22661729591</v>
      </c>
    </row>
    <row r="18" spans="1:5" x14ac:dyDescent="0.3">
      <c r="A18">
        <v>2015</v>
      </c>
      <c r="B18">
        <v>119946.2554572287</v>
      </c>
    </row>
    <row r="19" spans="1:5" x14ac:dyDescent="0.3">
      <c r="A19">
        <v>2016</v>
      </c>
      <c r="B19">
        <v>129659.61396066831</v>
      </c>
    </row>
    <row r="20" spans="1:5" x14ac:dyDescent="0.3">
      <c r="A20">
        <v>2017</v>
      </c>
      <c r="B20">
        <v>134946.14651485439</v>
      </c>
    </row>
    <row r="21" spans="1:5" x14ac:dyDescent="0.3">
      <c r="A21">
        <v>2018</v>
      </c>
      <c r="B21">
        <v>136232.44539193</v>
      </c>
    </row>
    <row r="22" spans="1:5" x14ac:dyDescent="0.3">
      <c r="A22">
        <v>2019</v>
      </c>
      <c r="B22">
        <v>135663.59960746879</v>
      </c>
      <c r="C22">
        <v>135663.59960746879</v>
      </c>
      <c r="D22" s="6">
        <v>135663.59960746879</v>
      </c>
      <c r="E22" s="6">
        <v>135663.59960746879</v>
      </c>
    </row>
    <row r="23" spans="1:5" x14ac:dyDescent="0.3">
      <c r="A23">
        <v>2020</v>
      </c>
      <c r="C23">
        <f t="shared" ref="C23:C28" si="0">_xlfn.FORECAST.ETS(A23,$B$2:$B$22,$A$2:$A$22,1,1)</f>
        <v>135323.41855906765</v>
      </c>
      <c r="D23" s="6">
        <f t="shared" ref="D23:D28" si="1">C23-_xlfn.FORECAST.ETS.CONFINT(A23,$B$2:$B$22,$A$2:$A$22,0.95,1,1)</f>
        <v>123155.59826386659</v>
      </c>
      <c r="E23" s="6">
        <f t="shared" ref="E23:E28" si="2">C23+_xlfn.FORECAST.ETS.CONFINT(A23,$B$2:$B$22,$A$2:$A$22,0.95,1,1)</f>
        <v>147491.23885426871</v>
      </c>
    </row>
    <row r="24" spans="1:5" x14ac:dyDescent="0.3">
      <c r="A24">
        <v>2021</v>
      </c>
      <c r="C24">
        <f t="shared" si="0"/>
        <v>134978.62351959146</v>
      </c>
      <c r="D24" s="6">
        <f t="shared" si="1"/>
        <v>108885.50243953211</v>
      </c>
      <c r="E24" s="6">
        <f t="shared" si="2"/>
        <v>161071.74459965082</v>
      </c>
    </row>
    <row r="25" spans="1:5" x14ac:dyDescent="0.3">
      <c r="A25">
        <v>2022</v>
      </c>
      <c r="C25">
        <f t="shared" si="0"/>
        <v>134633.82848011528</v>
      </c>
      <c r="D25" s="6">
        <f t="shared" si="1"/>
        <v>91758.488769409742</v>
      </c>
      <c r="E25" s="6">
        <f t="shared" si="2"/>
        <v>177509.16819082081</v>
      </c>
    </row>
    <row r="26" spans="1:5" x14ac:dyDescent="0.3">
      <c r="A26">
        <v>2023</v>
      </c>
      <c r="C26">
        <f t="shared" si="0"/>
        <v>134289.03344063909</v>
      </c>
      <c r="D26" s="6">
        <f t="shared" si="1"/>
        <v>72162.509420640417</v>
      </c>
      <c r="E26" s="6">
        <f t="shared" si="2"/>
        <v>196415.55746063776</v>
      </c>
    </row>
    <row r="27" spans="1:5" x14ac:dyDescent="0.3">
      <c r="A27">
        <v>2024</v>
      </c>
      <c r="C27">
        <f t="shared" si="0"/>
        <v>133944.23840116287</v>
      </c>
      <c r="D27" s="6">
        <f t="shared" si="1"/>
        <v>50371.518956132786</v>
      </c>
      <c r="E27" s="6">
        <f t="shared" si="2"/>
        <v>217516.95784619296</v>
      </c>
    </row>
    <row r="28" spans="1:5" x14ac:dyDescent="0.3">
      <c r="A28">
        <v>2025</v>
      </c>
      <c r="C28">
        <f t="shared" si="0"/>
        <v>133599.44336168669</v>
      </c>
      <c r="D28" s="6">
        <f t="shared" si="1"/>
        <v>26586.846559062615</v>
      </c>
      <c r="E28" s="6">
        <f t="shared" si="2"/>
        <v>240612.04016431078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D8C9-80D5-4A08-B0B6-5299F4286B10}">
  <dimension ref="A1:B22"/>
  <sheetViews>
    <sheetView workbookViewId="0">
      <selection activeCell="B19" sqref="B19"/>
    </sheetView>
  </sheetViews>
  <sheetFormatPr defaultRowHeight="15.6" x14ac:dyDescent="0.3"/>
  <cols>
    <col min="1" max="1" width="4.5" bestFit="1" customWidth="1"/>
    <col min="2" max="2" width="16.09765625" bestFit="1" customWidth="1"/>
  </cols>
  <sheetData>
    <row r="1" spans="1:2" x14ac:dyDescent="0.3">
      <c r="A1" s="1" t="s">
        <v>0</v>
      </c>
      <c r="B1" s="5" t="s">
        <v>3</v>
      </c>
    </row>
    <row r="2" spans="1:2" x14ac:dyDescent="0.3">
      <c r="A2" s="1">
        <v>1999</v>
      </c>
      <c r="B2">
        <v>145986.73615326409</v>
      </c>
    </row>
    <row r="3" spans="1:2" x14ac:dyDescent="0.3">
      <c r="A3" s="1">
        <v>2000</v>
      </c>
      <c r="B3">
        <v>123895.6322384956</v>
      </c>
    </row>
    <row r="4" spans="1:2" x14ac:dyDescent="0.3">
      <c r="A4" s="1">
        <v>2001</v>
      </c>
      <c r="B4">
        <v>102338.68347512331</v>
      </c>
    </row>
    <row r="5" spans="1:2" x14ac:dyDescent="0.3">
      <c r="A5" s="1">
        <v>2002</v>
      </c>
      <c r="B5">
        <v>81876.179131349665</v>
      </c>
    </row>
    <row r="6" spans="1:2" x14ac:dyDescent="0.3">
      <c r="A6" s="1">
        <v>2003</v>
      </c>
      <c r="B6">
        <v>64335.038526353201</v>
      </c>
    </row>
    <row r="7" spans="1:2" x14ac:dyDescent="0.3">
      <c r="A7" s="1">
        <v>2004</v>
      </c>
      <c r="B7">
        <v>51766.18307111349</v>
      </c>
    </row>
    <row r="8" spans="1:2" x14ac:dyDescent="0.3">
      <c r="A8" s="1">
        <v>2005</v>
      </c>
      <c r="B8">
        <v>44630.790747326384</v>
      </c>
    </row>
    <row r="9" spans="1:2" x14ac:dyDescent="0.3">
      <c r="A9" s="1">
        <v>2006</v>
      </c>
      <c r="B9">
        <v>42700.604834865575</v>
      </c>
    </row>
    <row r="10" spans="1:2" x14ac:dyDescent="0.3">
      <c r="A10" s="1">
        <v>2007</v>
      </c>
      <c r="B10">
        <v>45345.581312622984</v>
      </c>
    </row>
    <row r="11" spans="1:2" x14ac:dyDescent="0.3">
      <c r="A11" s="1">
        <v>2008</v>
      </c>
      <c r="B11">
        <v>51653.993337499574</v>
      </c>
    </row>
    <row r="12" spans="1:2" x14ac:dyDescent="0.3">
      <c r="A12" s="1">
        <v>2009</v>
      </c>
      <c r="B12">
        <v>59989.548035481195</v>
      </c>
    </row>
    <row r="13" spans="1:2" x14ac:dyDescent="0.3">
      <c r="A13" s="1">
        <v>2010</v>
      </c>
      <c r="B13">
        <v>68057.595181413228</v>
      </c>
    </row>
    <row r="14" spans="1:2" x14ac:dyDescent="0.3">
      <c r="A14" s="1">
        <v>2011</v>
      </c>
      <c r="B14">
        <v>75979.301914777607</v>
      </c>
    </row>
    <row r="15" spans="1:2" x14ac:dyDescent="0.3">
      <c r="A15" s="1">
        <v>2012</v>
      </c>
      <c r="B15">
        <v>84654.663879993532</v>
      </c>
    </row>
    <row r="16" spans="1:2" x14ac:dyDescent="0.3">
      <c r="A16" s="1">
        <v>2013</v>
      </c>
      <c r="B16">
        <v>95262.180610874479</v>
      </c>
    </row>
    <row r="17" spans="1:2" x14ac:dyDescent="0.3">
      <c r="A17" s="1">
        <v>2014</v>
      </c>
      <c r="B17">
        <v>107717.22661729591</v>
      </c>
    </row>
    <row r="18" spans="1:2" x14ac:dyDescent="0.3">
      <c r="A18" s="1">
        <v>2015</v>
      </c>
      <c r="B18">
        <v>119946.2554572287</v>
      </c>
    </row>
    <row r="19" spans="1:2" x14ac:dyDescent="0.3">
      <c r="A19" s="1">
        <v>2016</v>
      </c>
      <c r="B19">
        <v>129659.61396066831</v>
      </c>
    </row>
    <row r="20" spans="1:2" x14ac:dyDescent="0.3">
      <c r="A20" s="1">
        <v>2017</v>
      </c>
      <c r="B20">
        <v>134946.14651485439</v>
      </c>
    </row>
    <row r="21" spans="1:2" x14ac:dyDescent="0.3">
      <c r="A21" s="1">
        <v>2018</v>
      </c>
      <c r="B21">
        <v>136232.44539193</v>
      </c>
    </row>
    <row r="22" spans="1:2" x14ac:dyDescent="0.3">
      <c r="A22" s="1">
        <v>2019</v>
      </c>
      <c r="B22">
        <v>135663.59960746879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Kheda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2023-08-27T05:37:52Z</dcterms:created>
  <dcterms:modified xsi:type="dcterms:W3CDTF">2023-09-14T04:12:17Z</dcterms:modified>
</cp:coreProperties>
</file>