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troopdata.csv" sheetId="1" r:id="rId1"/>
  </sheets>
  <calcPr calcId="124519"/>
</workbook>
</file>

<file path=xl/calcChain.xml><?xml version="1.0" encoding="utf-8"?>
<calcChain xmlns="http://schemas.openxmlformats.org/spreadsheetml/2006/main">
  <c r="O2" i="1"/>
  <c r="F2"/>
  <c r="M25"/>
  <c r="N25" s="1"/>
  <c r="D25"/>
  <c r="E25" s="1"/>
  <c r="M24"/>
  <c r="N24" s="1"/>
  <c r="D24"/>
  <c r="E24" s="1"/>
  <c r="M23"/>
  <c r="N23" s="1"/>
  <c r="D23"/>
  <c r="E23" s="1"/>
  <c r="M22"/>
  <c r="N22" s="1"/>
  <c r="D22"/>
  <c r="E22" s="1"/>
  <c r="M21"/>
  <c r="N21" s="1"/>
  <c r="D21"/>
  <c r="E21" s="1"/>
  <c r="M20"/>
  <c r="N20" s="1"/>
  <c r="D20"/>
  <c r="E20" s="1"/>
  <c r="M19"/>
  <c r="N19" s="1"/>
  <c r="D19"/>
  <c r="E19" s="1"/>
  <c r="M18"/>
  <c r="N18" s="1"/>
  <c r="D18"/>
  <c r="E18" s="1"/>
  <c r="M17"/>
  <c r="N17" s="1"/>
  <c r="D17"/>
  <c r="E17" s="1"/>
  <c r="M16"/>
  <c r="N16" s="1"/>
  <c r="D16"/>
  <c r="E16" s="1"/>
  <c r="M15"/>
  <c r="N15" s="1"/>
  <c r="D15"/>
  <c r="E15" s="1"/>
  <c r="M14"/>
  <c r="N14" s="1"/>
  <c r="D14"/>
  <c r="E14" s="1"/>
  <c r="M13"/>
  <c r="N13" s="1"/>
  <c r="D13"/>
  <c r="E13" s="1"/>
  <c r="M12"/>
  <c r="N12" s="1"/>
  <c r="D12"/>
  <c r="E12" s="1"/>
  <c r="M11"/>
  <c r="N11" s="1"/>
  <c r="D11"/>
  <c r="E11" s="1"/>
  <c r="M10"/>
  <c r="N10" s="1"/>
  <c r="D10"/>
  <c r="E10" s="1"/>
  <c r="M9"/>
  <c r="N9" s="1"/>
  <c r="D9"/>
  <c r="E9" s="1"/>
  <c r="M8"/>
  <c r="N8" s="1"/>
  <c r="D8"/>
  <c r="E8" s="1"/>
  <c r="M7"/>
  <c r="N7" s="1"/>
  <c r="D7"/>
  <c r="E7" s="1"/>
  <c r="M6"/>
  <c r="N6" s="1"/>
  <c r="D6"/>
  <c r="E6" s="1"/>
  <c r="M5"/>
  <c r="N5" s="1"/>
  <c r="D5"/>
  <c r="E5" s="1"/>
  <c r="M4"/>
  <c r="N4" s="1"/>
  <c r="D4"/>
  <c r="E4" s="1"/>
  <c r="M3"/>
  <c r="N3" s="1"/>
  <c r="D3"/>
  <c r="E3" s="1"/>
  <c r="M2"/>
  <c r="N2" s="1"/>
  <c r="L2"/>
  <c r="E2"/>
  <c r="D2"/>
  <c r="C2"/>
  <c r="P2" l="1"/>
  <c r="G2"/>
</calcChain>
</file>

<file path=xl/sharedStrings.xml><?xml version="1.0" encoding="utf-8"?>
<sst xmlns="http://schemas.openxmlformats.org/spreadsheetml/2006/main" count="24" uniqueCount="18">
  <si>
    <t>No</t>
  </si>
  <si>
    <t>Congruent Data</t>
  </si>
  <si>
    <t>Average of Congruent</t>
  </si>
  <si>
    <t>Deviation of X(bar)</t>
  </si>
  <si>
    <t>Deviation of X(bar)^2</t>
  </si>
  <si>
    <t>Variance</t>
  </si>
  <si>
    <t>Standard Deviation (Congruent)</t>
  </si>
  <si>
    <t>InCongruent Data</t>
  </si>
  <si>
    <t>Average of InCongruent</t>
  </si>
  <si>
    <t>Standard Deviation of InCongruent</t>
  </si>
  <si>
    <t>Central Tendency:</t>
  </si>
  <si>
    <t>Mean = 14.051125</t>
  </si>
  <si>
    <t>Mean = 22.01591667</t>
  </si>
  <si>
    <t>Median = 14.3565</t>
  </si>
  <si>
    <t>Median = 21.0175</t>
  </si>
  <si>
    <t>Mode = No Mode</t>
  </si>
  <si>
    <r>
      <t xml:space="preserve">for </t>
    </r>
    <r>
      <rPr>
        <b/>
        <sz val="10"/>
        <rFont val="Arial"/>
      </rPr>
      <t>N = 24</t>
    </r>
  </si>
  <si>
    <r>
      <t xml:space="preserve">for </t>
    </r>
    <r>
      <rPr>
        <b/>
        <sz val="10"/>
        <rFont val="Arial"/>
      </rPr>
      <t>N = 24</t>
    </r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</si>
</sst>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2"/>
      <name val="Arial"/>
    </font>
    <font>
      <b/>
      <sz val="12"/>
      <name val="Arial"/>
    </font>
    <font>
      <sz val="10"/>
      <name val="Arial"/>
    </font>
    <font>
      <sz val="12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</cellXfs>
  <cellStyles count="1">
    <cellStyle name="Normal" xfId="0" builtinId="0"/>
  </cellStyles>
  <dxfs count="1">
    <dxf>
      <fill>
        <patternFill patternType="solid">
          <fgColor rgb="FFCC0000"/>
          <bgColor rgb="FFCC0000"/>
        </patternFill>
      </fill>
      <border>
        <left/>
        <right/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/>
            </a:pPr>
            <a:r>
              <a:rPr lang="en-US"/>
              <a:t>Congruent Data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strRef>
              <c:f>stroopdata.csv!$B$1</c:f>
              <c:strCache>
                <c:ptCount val="1"/>
                <c:pt idx="0">
                  <c:v>Congruent Data</c:v>
                </c:pt>
              </c:strCache>
            </c:strRef>
          </c:tx>
          <c:spPr>
            <a:solidFill>
              <a:srgbClr val="3366CC">
                <a:alpha val="80000"/>
              </a:srgbClr>
            </a:solidFill>
            <a:ln w="25400" cmpd="sng">
              <a:solidFill>
                <a:srgbClr val="3366CC"/>
              </a:solidFill>
            </a:ln>
          </c:spPr>
          <c:val>
            <c:numRef>
              <c:f>stroopdata.csv!$B$2:$B$25</c:f>
              <c:numCache>
                <c:formatCode>General</c:formatCode>
                <c:ptCount val="24"/>
                <c:pt idx="0">
                  <c:v>12.079000000000001</c:v>
                </c:pt>
                <c:pt idx="1">
                  <c:v>16.791</c:v>
                </c:pt>
                <c:pt idx="2">
                  <c:v>9.5640000000000001</c:v>
                </c:pt>
                <c:pt idx="3">
                  <c:v>8.6300000000000008</c:v>
                </c:pt>
                <c:pt idx="4">
                  <c:v>14.669</c:v>
                </c:pt>
                <c:pt idx="5">
                  <c:v>12.238</c:v>
                </c:pt>
                <c:pt idx="6">
                  <c:v>14.692</c:v>
                </c:pt>
                <c:pt idx="7">
                  <c:v>8.9870000000000001</c:v>
                </c:pt>
                <c:pt idx="8">
                  <c:v>9.4009999999999998</c:v>
                </c:pt>
                <c:pt idx="9">
                  <c:v>14.48</c:v>
                </c:pt>
                <c:pt idx="10">
                  <c:v>22.327999999999999</c:v>
                </c:pt>
                <c:pt idx="11">
                  <c:v>15.298</c:v>
                </c:pt>
                <c:pt idx="12">
                  <c:v>15.073</c:v>
                </c:pt>
                <c:pt idx="13">
                  <c:v>16.928999999999998</c:v>
                </c:pt>
                <c:pt idx="14">
                  <c:v>18.2</c:v>
                </c:pt>
                <c:pt idx="15">
                  <c:v>12.13</c:v>
                </c:pt>
                <c:pt idx="16">
                  <c:v>18.495000000000001</c:v>
                </c:pt>
                <c:pt idx="17">
                  <c:v>10.638999999999999</c:v>
                </c:pt>
                <c:pt idx="18">
                  <c:v>11.343999999999999</c:v>
                </c:pt>
                <c:pt idx="19">
                  <c:v>12.369</c:v>
                </c:pt>
                <c:pt idx="20">
                  <c:v>12.944000000000001</c:v>
                </c:pt>
                <c:pt idx="21">
                  <c:v>14.233000000000001</c:v>
                </c:pt>
                <c:pt idx="22">
                  <c:v>19.71</c:v>
                </c:pt>
                <c:pt idx="23">
                  <c:v>16.004000000000001</c:v>
                </c:pt>
              </c:numCache>
            </c:numRef>
          </c:val>
        </c:ser>
        <c:axId val="122440704"/>
        <c:axId val="122462976"/>
      </c:areaChart>
      <c:catAx>
        <c:axId val="122440704"/>
        <c:scaling>
          <c:orientation val="minMax"/>
        </c:scaling>
        <c:axPos val="b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22462976"/>
        <c:crosses val="autoZero"/>
        <c:lblAlgn val="ctr"/>
        <c:lblOffset val="100"/>
      </c:catAx>
      <c:valAx>
        <c:axId val="122462976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/>
                </a:pPr>
                <a:r>
                  <a:rPr lang="en-US"/>
                  <a:t>Congruent Data</a:t>
                </a:r>
              </a:p>
            </c:rich>
          </c:tx>
          <c:layout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/>
            </a:pPr>
            <a:endParaRPr lang="en-US"/>
          </a:p>
        </c:txPr>
        <c:crossAx val="122440704"/>
        <c:crosses val="autoZero"/>
        <c:crossBetween val="midCat"/>
      </c:valAx>
    </c:plotArea>
    <c:legend>
      <c:legendPos val="r"/>
      <c:layout/>
    </c:legend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/>
            </a:pPr>
            <a:r>
              <a:rPr lang="en-US"/>
              <a:t>InCongruent Data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strRef>
              <c:f>stroopdata.csv!$K$1</c:f>
              <c:strCache>
                <c:ptCount val="1"/>
                <c:pt idx="0">
                  <c:v>InCongruent Data</c:v>
                </c:pt>
              </c:strCache>
            </c:strRef>
          </c:tx>
          <c:spPr>
            <a:solidFill>
              <a:srgbClr val="3366CC">
                <a:alpha val="80000"/>
              </a:srgbClr>
            </a:solidFill>
            <a:ln w="25400" cmpd="sng">
              <a:solidFill>
                <a:srgbClr val="3366CC"/>
              </a:solidFill>
            </a:ln>
          </c:spPr>
          <c:val>
            <c:numRef>
              <c:f>stroopdata.csv!$K$2:$K$25</c:f>
              <c:numCache>
                <c:formatCode>General</c:formatCode>
                <c:ptCount val="24"/>
                <c:pt idx="0">
                  <c:v>19.277999999999999</c:v>
                </c:pt>
                <c:pt idx="1">
                  <c:v>18.741</c:v>
                </c:pt>
                <c:pt idx="2">
                  <c:v>21.213999999999999</c:v>
                </c:pt>
                <c:pt idx="3">
                  <c:v>15.686999999999999</c:v>
                </c:pt>
                <c:pt idx="4">
                  <c:v>22.803000000000001</c:v>
                </c:pt>
                <c:pt idx="5">
                  <c:v>20.878</c:v>
                </c:pt>
                <c:pt idx="6">
                  <c:v>24.571999999999999</c:v>
                </c:pt>
                <c:pt idx="7">
                  <c:v>17.393999999999998</c:v>
                </c:pt>
                <c:pt idx="8">
                  <c:v>20.762</c:v>
                </c:pt>
                <c:pt idx="9">
                  <c:v>26.282</c:v>
                </c:pt>
                <c:pt idx="10">
                  <c:v>24.524000000000001</c:v>
                </c:pt>
                <c:pt idx="11">
                  <c:v>18.643999999999998</c:v>
                </c:pt>
                <c:pt idx="12">
                  <c:v>17.510000000000002</c:v>
                </c:pt>
                <c:pt idx="13">
                  <c:v>20.329999999999998</c:v>
                </c:pt>
                <c:pt idx="14">
                  <c:v>35.255000000000003</c:v>
                </c:pt>
                <c:pt idx="15">
                  <c:v>22.158000000000001</c:v>
                </c:pt>
                <c:pt idx="16">
                  <c:v>25.138999999999999</c:v>
                </c:pt>
                <c:pt idx="17">
                  <c:v>20.428999999999998</c:v>
                </c:pt>
                <c:pt idx="18">
                  <c:v>17.425000000000001</c:v>
                </c:pt>
                <c:pt idx="19">
                  <c:v>34.287999999999997</c:v>
                </c:pt>
                <c:pt idx="20">
                  <c:v>23.893999999999998</c:v>
                </c:pt>
                <c:pt idx="21">
                  <c:v>17.96</c:v>
                </c:pt>
                <c:pt idx="22">
                  <c:v>22.058</c:v>
                </c:pt>
                <c:pt idx="23">
                  <c:v>21.157</c:v>
                </c:pt>
              </c:numCache>
            </c:numRef>
          </c:val>
        </c:ser>
        <c:axId val="78517376"/>
        <c:axId val="78518912"/>
      </c:areaChart>
      <c:catAx>
        <c:axId val="78517376"/>
        <c:scaling>
          <c:orientation val="minMax"/>
        </c:scaling>
        <c:axPos val="b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78518912"/>
        <c:crosses val="autoZero"/>
        <c:lblAlgn val="ctr"/>
        <c:lblOffset val="100"/>
      </c:catAx>
      <c:valAx>
        <c:axId val="78518912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InCongruent Data</a:t>
                </a:r>
              </a:p>
            </c:rich>
          </c:tx>
          <c:layout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78517376"/>
        <c:crosses val="autoZero"/>
        <c:crossBetween val="midCat"/>
      </c:valAx>
    </c:plotArea>
    <c:legend>
      <c:legendPos val="r"/>
      <c:layout/>
    </c:legend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9</xdr:row>
      <xdr:rowOff>0</xdr:rowOff>
    </xdr:from>
    <xdr:to>
      <xdr:col>8</xdr:col>
      <xdr:colOff>819150</xdr:colOff>
      <xdr:row>23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14</xdr:col>
      <xdr:colOff>457200</xdr:colOff>
      <xdr:row>8</xdr:row>
      <xdr:rowOff>190500</xdr:rowOff>
    </xdr:from>
    <xdr:to>
      <xdr:col>17</xdr:col>
      <xdr:colOff>466725</xdr:colOff>
      <xdr:row>24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oneCell">
    <xdr:from>
      <xdr:col>7</xdr:col>
      <xdr:colOff>0</xdr:colOff>
      <xdr:row>29</xdr:row>
      <xdr:rowOff>0</xdr:rowOff>
    </xdr:from>
    <xdr:to>
      <xdr:col>10</xdr:col>
      <xdr:colOff>381000</xdr:colOff>
      <xdr:row>45</xdr:row>
      <xdr:rowOff>45839</xdr:rowOff>
    </xdr:to>
    <xdr:sp macro="" textlink="">
      <xdr:nvSpPr>
        <xdr:cNvPr id="1025" name="AutoShape 1" descr="data:image/png;base64,iVBORw0KGgoAAAANSUhEUgAAAbMAAAEwCAYAAAA9yZ/xAAAgAElEQVR4Xu2decxVRfrnH2TfV4H3BV5BEEUQUECxRaRpRQRB9n2XpY3pZDK/v36/5NeT6WTSmUlmMkmHKItsyg6isiibNMgutAgom6yyCLIpm+yTbzn1ejjee+vce8+5Vffe70mIwq1TVefz1Knveaqeqipx//79+8KLBEiABEiABLKYQAmKWRZbj1UnARIgARJQBChmbAgkQAIkQAJZT4BilvUm5AOQAAmQAAlQzNgGSIAESIAEsp4AxSzrTcgHIAESIAESoJixDZAACZAACWQ9AYpZ1puQD0ACJEACJEAxYxsgARIgARLIegIUs6w3IR+ABEiABEiAYsY2QAIkQAIkkPUEKGZZb0I+AAmQAAmQAMWMbYAESIAESCDrCVDMst6EfAASIAESIAGKGdsACZAACZBA1hOgmGW9CfkAJEACJEACaYvZiRMnZOrUqdK/f3956qmnSDTLCKxZs0YOHjwoY8aMkXLlysWs/c2bN2XlypXyr3/9S65fvy6lS5eWNm3aSLdu3eLek2UYQq/u7Nmz5euvvy7OF8zwfrz66qtSvXr10MtjhiSQ7wQoZpZbwE8//SQTJ06UHj16WPkYMInZjRs3ZMaMGXLx4kXVETdq1EiOHj2qxK1GjRoyatQoKV++vGWKmS3exAy1gZhduHBBBg8eLGXKlJFTp07J6tWr5fLlyzJ69GgpKioKXGnbbSRwRZmQBCwSoJhZhI+ibXdUpo55w4YN8vnnnyvRatiwYTGt7777TmbOnClvvPGGtG3b1jLFzBZvYqbFDLb1erz6wwCHuyfyhP1PY7uNZJYuSyOB1AiELmZ40bdv3y5dunRRneD58+elWrVq0rdvX3n88ceLa3n27Fn5+OOP5fDhw/LQQw/JE088Ib1795YqVaqoNHfv3pX169cLOlMMbeHfX3vtNXnmmWekRIkSxSLQsmVLuXXrlnz55ZfqvlatWql8ypYtq/6OexcvXizffvut+nu7du3U1zF+Hzp0aHE+6JB3796t8ho+fLi8//778uyzz8rLL79cXGd8bePCfbjQKWHo7dNPP5Wff/5Z1RGde4sWLVQdTSzw+6pVq4rzB6e3335bqlat+jtrgtfChQvl+++/V7yefPJJxbRChQqBWWim69atU8/ZrFkzqVy5siDvWJ3rL7/8ItOmTVOe14gRI6RkyZLF9cJv8+bNU95Zz5491b/76+i3qYmHZrp3717VNsC0Vq1ayubbtm1TdoFHg3xgz0ceeUS2bt0qf/rTn6Rp06a/G+7W9cdv2o7Ic8mSJbJ//35V52Q4Ij940Wg/+kI797YR/e9oK34xw28oF20LzwI+sbh565SojSRqE6l1B7yLBLKXQCRihuGUhx9+WHVy6GzReeCr9M9//rPq8DH8gnk2dFTdu3dXHeuiRYtUWngAEBrcs2vXLvU7RBACuXHjRunTp4+0bt26uAO/evWqtG/fXp5//nn55ptv1PAXRK9jx45KEOfPn6/mhDCMB88CArtjxw6BCHrFDB0VhO7RRx+VOnXqyOTJk41ihvp9+OGH0qFDBzWHtGXLFtXpjhw5Upo0aaI63UQsMPwEsccw3iuvvKI61ooVKyqx8l4//vijTJo0SXXemKcCPwh0vXr11DOAATrZRCyQH54ddUIHjPmbnTt3CoStQYMGMcVMewR+UY/V3E+fPi1TpkyR+vXrP2BTCKEeijTxQNs4duyYEtDGjRsrO4IP2gLm7caOHVssZsirsLBQ2R31Rxvyz936xUx7Rvhvv3795N69ezJ37lwpKChQ4mLiCDtfu3ZNfWQdOXJEDSHiYyDWXGM8MYMQwlaod+fOncVk29u3b8dsI2gDidqE98Mje7sn1pwEghOIRMwgOuPHj1edjf4axVc8vv71lzU8Gi1uSINAEnRigwYNUoKHjhGdGTpS/cWODhzzNW+99ZYSKnQK+OqGhwJPCC8+hAGiiE4eeb733nuqc9X54D4Mj/k9M3RUEEBc8Tpxr2eGTu3dd99VAuMtH8+ADg4d3dq1a5UAJ2IRZAgJ4guhhHekvTaINsQInhwuEwt01O+8847yxsADvOBZLl26VE6ePJmWmCEf2AbzQhAcCDIuCBw+CuC5gC8EKBEPiBLEBR28Nx98jOCjBB8JidqPScw2b96sPi7GjRtX3Dbh4S1YsEA9P9iaOOK5Uh1mjNW2TLZFnWK1kSD3Be8GmJIEsp9AJGIGL8o7XAZR0UMr8CZmzZolpUqVkmHDhqlO1X/B48Ew04QJE6Ru3brFP2OIRoui7ngSDQXu2bNHeXzovOAx6MsrSrE6iiBipoVywIAB0rx58+K8IQ4YCkTniI47EQt0zEHELFYz00N2XjFLxCJefRN1zEE9M3hAEBJ4OBB2ffk/Lrx11qLsbRu1a9dWHzSI9sPHgL68abSY+SMwY0XV+j0z2B3DjLCNHoaG5weR79WrlxJKiJlpeDlMMTPZNp6YBbkv+7snPgEJBCeQcTHTHRZeUj335K9urE4PabydWhAxw9cr5qT881BhiBk60+nTpysP0X+hM0aZELIwxAzDYRB4cMHwEjwhXHqOTXtmJjHTHxTeSLowxCyR6HlZm8QMQ9Pw5PBx4J2HCkPMOnXqpDzyAwcOxHw7unbtqoaKoxYz/zCjybbxxCzIfcG7AaYkgewnkHExC+qZwcPBcCLm1fSFOTEMCb355pvFQ0ImzwxzWn4PLwwxQwcLDxPBJl6vD3XFnBeG2jBHFYaYQZSXLVum5v0w14c1S/A6wSgZz0wP4+rAA9Q1kZhpzwaiCU/J60V7A0AwBwfPDEOuqKO+MM+FMjFsjA8Xk5jpDx3MWXo9vDDEDOIIu6NO3rx1XeGp4beoxQzDmqiHDgAx2TbRMGOiNhEriCj7uys+AQnEJ5BxMYs35/HDDz+oeRF0hphQDzpnlkjMkCcmyb1zb/HmzLzrvBABCQ8BQQi6c/bfh+EqzJkhGAXBG7qjRyeP/0fnaOq8vcOMCOxAXrGuWMEEiOKDWAYVs1TmzFAXHZqPDwjMaenLG5oPjybonJlJ3JEP5vBMc2b+YUY9XAgPC4E8uDCvCTsi2AVihmfZtGmTmsOsWbOmSgMv98qVK2qeEzYNKmYY8kYd4y00j2WzWKH5Jtt6xczbRoLcx46PBPKJgBUx80cz3rlzR0WsYR4NkW/oIGJFMyKKDHMb6KyCzGtBgHRYPkQJnTGi9xB84o9m9IqZDmhAiDi+4uEp+O9DI9HRgRjCgqiiQ/3kk0/UwmKE6AfxzLTIYL4JogsvyB+Jhk4Y4f/okBHAgSFHdMrw/oKKmbe+8KQwlAevAHnHi2bEPd5F0wgcQUQohMy/aDpeNCO8SMxRoa5BxB3zjQjaAUPwQL7Lly//XTSjX8wwPwcvEIu74UWiLYHZoUOHVPQm2GGID+KG3xDNiDpBXNEesJAZfw8iZpgLxfD1kCFDVEQphNB/eRdNgwECl9CGIJzeRdMm20LMYrUR2D9Rm6Bnlk/dOJ8VBKyIGQr2r5GBuKCzTHadmWmyHp0xBA1DlLjirTPz78CBr3QMUe7bt08NG/rv01/13nVm8MaQDjtlBPXMkA86R3RMlSpVUuKkGegmio76s88+U2uqIPwQNHiNiMyDxwQBDNIJJ7vOTJcPb3PFihUqehJ1QbQo1n5BJLyeSdB1ZvGCg/RcHmyFj5lE68xibcGF8uHdI6oSyx4Q/g7hxZKHWOvMMO+EiNvXX39d8QzygQQmSIchZggvPEGE2McSM+92VuCEevi3szLZFkO3sdoIljwkahP6PnZzJJAvBNIWM9dBocPCsJ8eBtRDiPBGYs2duP48uV4/eMX4411rhwXxEFP/3Geus+DzkQAJBCeQ02KGCX1E8MHTwVAgLgz1wNvyzwEFR8aUURKAVwbhwjyk3gcSw4yPPfaY+vjgYuAo6TNvEsheAjktZno4E/NY2LEBXhrCvzGfhc6Rl3sEMBSK+SDMJWGYEfNN2GoMwQ96bZh7tWaNSIAEbBPIeTGzDZjlkwAJkAAJRE+AYhY9Y5ZAAiRAAiQQMQGKWcSAmT0JkAAJkED0BChm0TNmCSRAAiRAAhEToJhFDJjZkwAJkAAJRE+AYhY9Y5ZAAiRAAiQQMQGKWcSAmT0JkAAJkED0BChm0TNmCSRAAiRAAhEToJhFDJjZkwAJkAAJRE+AYhY9Y5ZAAiRAAiQQMQGKWcSAmT0JkAAJkED0BCIVM+ythzOz8Ad767Vo0UI9Efbfw2ay3iNN+vTp87ujT6J/fJZAAiSQLwQmLT0t/zp4NdDjvv58Tenxh18PcOWVHQQiEzOc+TR37lzBuUrYpR67oOPEX1wQNwjZyJEj1XlYCxYsUP/lkSzZ0WhYSxLIRgJtJ+wMXO1K5UvKP/9v7JPfdSY45w8HwjZt2rT4vDxTAf6zAXGiBw6hxfmA+pgqUx7Z8nsqfNJ5tsjEzG/wF198sVjMtm3bpg6ixGnHuPbs2SO7d++WoUOHpvMsvJcESIAE4hJIRszUR/ekNglpJttZI/2MGTPUAbv9+/dXh+rikNmPPvpIcDhw69aJxTPbTJssn3Sfz4qYeSuNgxhxEnTt2rWlY8eO6T4P7ycBEiCBmASiFrMTJ06oUab27dvL559/LteuXVNTK/369ROcDI4RqZUrV8r48ePVUVT6Wrp0qTq1fMyYMeqYo2+//VbwbxcvXpQaNWqoI6twujyuNWvWqLQ1a9aULVu2SKlSpdSJ7x06dFCenZ7C2bx5s/oNHh/OCEQeGBmbPXu2+vfTp0+rsjBihiOyxo4dK1WrVlVlIA0u7VxgZO3jjz9W9alVq5YMHDhQjbhh9G3q1KnSrl07NdJ24cIFwaHHw4YNU8c34TcIGq6GDRuq5/OeTB92M7UuZrt27ZKNGzfK6NGjpWLFimE/H/MjARIgAUUgE2KGDhxnJSIGAJ39zJkzBaNSEBt8tKOTHzFixAOHzF6+fFlOnTqlhiuPHz+upmd69uyphPCrr76SZcuWKYFo0qSJErO1a9fK66+/rs75+/rrr2XVqlVKjOrWrav60n/+858yePBgKSgoUKL6xRdfqPu1mB06dEh5gk888YScP39eFi1aFFfMjh07puozYMAAJWAQLYgoysNp8BMnTlSxDoMGDVJnD+IwZJSLKaO88swAasmSJcrlrl+/ftxX7syZM+pLglf2EThwWmTT/vty6VqJpCtfveJ9eeGJEvJ4YdK38oYcI1BYWKg6yXSuTIjZ/Pnz1Yc5PBjt5aDTh7j4PR7/s2CUCsJRpkwZJQbwtPTI1a1bt1QeEDJ4ZloQIZgQFHhejRs3/t0cnv4d4qXFDOKDv+OCN7lw4cKYYjZkyBBVn8qVKxenv379ukyZMkXNEaLPnjx5shJulK09R4glvDDUPdk5xXTsa80zg0s6Z84cBQkuKK/cJND3r3vl+NmbKT/cI3XKyuK//RoFy4sE0iGQCTGLJwwYsjOJmfZkMGyHP/qCt4WYAggE/v/s2bPFQ4BesSoqKlLCpoUL98cSszp16hQHrCQSMwgqxAhOh/8aPny4oDx4onBG8P9azDAPiLriynkxg5DBHe3UqVPOTXqm87Ll4r3JdiCxGJgm4nORG58pfALJtkVTu/MPoyUSBohZvGHG27dvqyG5kiVLqgARv5hhqHD//v3WxKxly5ZqmNR/6TmzvBYzjPtinNd7YWIQ47Ba4cNvyszRBoFkOxCKmQ0r5UeZybbFsMVMB4BMmDCheBgS5HUACIYnMe1iGmaM55lhzg2eEKLEdTBdEM8MQSvoexFdiUt7kJgH83qTEFtcCDLB/+edmOXHa8KnjEcg2Q6EYsa2FBWBZNti2GJ248YN5XlBrBDggejBAwcOPBCa/9133wnm3Xr16qUCNLBsCZGE8Ox0AEg8McOcGIYh8QfzXZi3ixUA4h1mRPDJO++8I88//7z6g/kuBIQgiAVlwiPEdFDXrl1VlCZiFyC4GIJEwF6iYUZES37wwQcqahLPi+fG/GFUV+RzZlFVnPlmB4FkOxCKWXbYNRtrmWxbDFvMwAwBFIhORBQi1pshxB6h9a1atSoO+Ni7d68SMEQ+IjQfc2BPPvmk+h2jWonEzB+a//TTTwvy6927d3EAiFfMUCeE7sM7w1AnIhbv3bsn1atXV2KGIA5vfbA+uHv37irkX4ffxxtmxGgbxBBBJPj/t99+O9Jdnihm2fhWZlGdk+1AKGZZZNwsq2oybbFujTKy7O+/7liUTRfEB3+0B4TQ++nTp6u1Ybk+hUMxy6aWmoV1TaYDifd4pi/kLMTCKlsgcOD7G3Ll+p1AJRfWKiuFNcsESutSIqwxO3nypPLEsDj6ww8/lEuXLkW+YNkFBhQzF6yQw3WgmOWwcflozhG4efOm2sQdwSYYxsSwIbwyDGfm+kUxy3ULW34+ipllA7D4vCAAb2z79u0q0AIemQvXuXPn1G4hCB5BEEjUF8UsasJ5nj/FLM8bQA4/vl5nphcVI0CjXr16KkBC74hhevwwtnxyaQMKbyg/5u6wYwn2dET0ow7tNzFJ9XeKWarkeF8gAhSzQJiYKAsJ+IUIGwtjr1lEHGJ7qSC74KcrZoheRCQiNi7GFlO2L/8uJ2CCABTUDUsNorwoZlHSZd5Jb+4aCxkDQNiQXCQQT4iwzgvHXGF3fOxriFB6bHOFPRUxBIj1WjisGJsLx9pZHh6ef94L68b0omYvC6z7wjqwUaNGFS/EhsCtX79e1q1bJ9jTEd4i5s0Qkg9vybQrf6LQf4gVwvOxYBoh/VhrBq8L+zRiKy2sW8OFuiIUH2vpNmzYoNbToY7YjDiqi2IWFVnmqwjQM2NDyFUC8cQM4fB6MTF2sp80aZLalQPeCYbc4Kl07txZ7XofKw+cb4bN1bHTPdZnYREztrzCui//UB2EE0e0eIUCC6URAILDj7FObfXq1XL48GG1ywcE1LQrv0nMsLAaa8uwiBtlYR3aW2+9pUQu1v6T2ObLvwFzFG2CYhYFVeZZTIBixsaQqwTiiZl3CyksdsZC6QoVKhQLETp8vZO+Pw94TkgP0dJnf2EXECy0jrXoGHkhHbwjXLgXO9m/8MILxZsVY6gP3hH2fMQ2gqlulxVv133s8oFd/OGdxRIz8Hj33XfV0GuUQ40Us1x90xx5LoqZI4ZgNUInEETMIADwsrDJMIYZIVa4sOMHPK1YeeDfMMy4c+dO5ZH5h+30g+A3bI/VqFGj4vkyCAeOaIHnhLB875XurvxazPy77mPTeL2LfiwxQ7nwVF966SW1C0lUF8UsKrLMl8OMbAM5TSDIMCOG+eApIRgEQ4uYM/J2+P48dEAH5p4wT4Y5J3hm2IxYz0FpqEg7a9YsdbqzDv5IRcyC7spPMcvp5syHMxGgZ2YixN+zlUCQABDsvuE94wyeGYblMMwYyzPTeeJ0au3FIEISnppfzMAtyDAjFlIfOXJEbWeFPR9Nw4x6vg6BKEF23Td5ZhxmzNYWzno/QIBixgaRqwRiheZv3rxZ7VqP7aTgjSGYAkNsOJKlTZs28tVXXylhwlya3sjXu7M8BETPqSEPCMG8efPUbh6xxCyVAJBEu/LjEFAIHubAEO5v2nUfwR1eMVu5cqUcPXpUDTtiLg9zf1jQjaAT7wncUbQJDjNGQTWJPK+u/UguTvm73D7xXRJ3/Zq0dFETqTHu36XSn3olfW+mbqCYZYo0y8k0gaCLphHCjjkzBGI0a9ZMDTUiZB6Cgc7ev7M8dq2HwGGODdtQwUPDLvuIRsSxLt4rSGg+jnOBMCIv/y74/l35MXS5fPly2bRpk1pGgPrCq4u3675fzBAtCXHDcTfjxo1TQSGxBDcKW1HMoqCaRJ4nBj2XkpDpIiBoRfO2JVFiZpNSzDLLm6XlFwHXFk376UPU9FKEKCMZUS7FzHLbP/yH9DcAbbz5guWniF88xcxZ07BiOULApe2svEi5nVWONLCgj0ExM5PiDiBmRkyR3wS40TA9M+tvAMXMbAKKmZkRU5BAvhPgMKPlFkAxMxuAYmZmxBQkkO8EKGaWWwDFzGwAipmZEVOQQL4ToJhZbgEUM7MBKGZmRkxBAvlOgGJmuQVQzMwGoJiZGTEFCeQ7AYqZ5RZAMTMbgGJmZsQUJJDvBChmllsAxcxsAIqZmRFTkEC+E6CYWW4BFDOzAShmZkZMQQL5ToBiZrkFUMzMBqCYmRkxBQnkO4FIxeznn39Wx3fjT7du3aRFixaKN7Y5weaTOPUUG27i3/v16yfly5fPO3tQzMwmp5iZGTEFCeQ7gcjEDEcXYNt/nHa6b98+eeWVV4rP58FOzzjmYNCgQVK3bl1ZsGCBVK9eXQlevl0UM7PFKWZmRkxhJnBx6v+UX77aZE4oIpW7DZLK3YcESstEbhCITMz048U6bO7LL79Uxx4MGzZMcH4Pjkj44osv1Hk3ZcuWdYNMhmpBMTODppiZGTGFmUAy79pDlapIo1VHjZlilOngwYPqJOgff/xRHbqJ3eFxZEqVKlWM92dbgninXrvwHFbEbM2aNerQOhxOhwtn4qxevVr9HQe65dOVzAsWjwt3zc+nFsNnTZVAsu9akPcKh1kuWrRIunTpIm3bthWc6vzJJ5/I1atXZdSoUTk3dUIxmzZNvMeAU8x+ex2TfcFivchBXrpUO4B07+MRMOkS5P1hEUj2XTO9Vzira8qUKfLoo49K9+7d1SgTrvPnz8u7774rPXv2lJYtW8r169eV57Zr1y71+9NPPy09evRQQofpGJxE3a5dO9m6davgOJcGDRqoUatq1aqp9NgRf86cOeq3evXqqROgL126JGPGjFGxB8eOHVPpzp07p06jXrZsmdSpU0defvnlYmfBexo06o364NRrXM8//7y89tpr6tBQ9M36UNAtW7aoAzoh1B06dFB1wCGh+sJp0jg41JUrKzyzM2fOCObZcvGq9pcuaT/W5X+sSjuPqDKYMDn9nCeNTz8P5pDdBAoLC6WgoCCthwhbzH744QeZNm2aDBw4UBo3blxcNxyYefjwYTXMCOGBkGA4EkFuuHCKNIQMYgAPbuLEiSotYgggKEiPZ+3bt69cuXJFJk2aJI0aNVKCA6FEvEHVqlWLxWzt2rXy6quvKpGsXLmyilWIJ2YQw/nz5yvh7dOnj8ofIvXkk08q8YOYIb/XX39deZoQLwTq4ZRrxDfQM/N5Zpwz++2dTPYFi/U2m74g0+oB0ryZnlmaAHl7aASSfddM7xWmR7weT6yKIg3EZ+TIkQJBxoUP85kzZ6ppFYjS5MmTlbBoQYSgHDp0SInVgQMHZPny5fLWW28Ve2r4HfN02jODJzVixAgpWbKkyh/lxRMz/A4xQ3xCrVq1VHr0x4g4R36IXfDmB88RYvvGG29I8+bNKWb4evEOM8KYaAT9+/dXLjWjGdN7X00vXXq5p3c3xSw9frw7PAI2xAyeDDyd8ePHS4UKFdTDwBt75513pGvXrlJUVKSGGdEX4v9x+cVKC5eOJ/D/7o0/MIkZxAl9r/9q2LBhsTh689NihmFRDCnSM/OJGVxufA1g3JbrzGqm/bZSzNJGyAzygEDYYhZvmBH9G+bJ4CnBw/KLGdbfwtvBUJ4NMfvss8+Up1epUqXfWd0fz0Axy4MXI6xHTPYFi1UuxSwsazCfXCaQ7Ltmeq90AEiTJk0eWCPrDQBBEIdpmDGRZ4a5txUrVsiECROKQ/2DeGYYQsQ8Gi7vcCjm8/TQKObhcN27d0/NoeEPxSyX34CIny3ZF4xiFrFBmH3OEkj2XTOJGUAhQvHjjz9WQ4YIwIDAeUPzy5Qpo8QDXhrmxSAcmLNClKAOAEkkZrdv31Zzao8//rh07tw5ZgCIf5gRgoTADcyjYd0u6gcPEUEcCCzBfB3W/2LODkOfWBaFcjAv9vnnnz+wbMrvmR0/flwFjOBeBITg+Vy5Io9mdOVBXa1Hsi8YxcxVS7JerhNI9l0LImYYUvz2229VkAZC5yFSmFvCbkZ60TSGHBcvXqzS4WrdurUKzYeQ6ND8eHNmmCfzh+bXrFlT3acDQPxiBkFFHALKQ9QkPEeIEMQTw5re+kBcmzVrpoQW9TV5ZhBB5I2NLuD5QWBduShmli2R7AtGMbNsMBaftQSSeddK1a0vj3z425oqmw+NoUEdqYh6INYA82560wmbdXOpbIqZZWsk84LFq2qQL0hbj8loRlvkWa6fwK2De+Tu1Z8CgSldUCSlCn6NLrR5wQPDurROnTopD+ro0aNqmA+eHTw8Xr8RoJhZbg0UM7MBuDejmRFT5C4BzHdh3gt7P2LYEEN72JED+0Dyopg50wYoZmZTUMzMjJgivwlgXm379u1qCy3M27lwYXstbImF4JhMbCBPz8yy1SlmZgNQzMyMmCLzBPSJIHpvRIS2Y7so7NPo3d4qUc10Hk2bNi3eSzHZJ0HgiR56xOJnmxeWIeDCfB6CY7DG7uLFi2prLu+8XxR1pJhFQTWJPClmZlgUMzMjpsg8Ab8QXbt2TYXqIyIQYe5B5rTSFTMEhyC6EHtA6o2FM0/itxK9YoZ/BZPp06eruuFonCgvilmUdAPkTTEzQ6KYmRkxReYJxBMi7GS/bds2tYUVNv5F6PzChQvVnocYAmzfvr0K3T916pTaygr54NJbSsHDw0Jp7Jd4584ddcDxkCFDivdm9D4ptgaEV4bjZvReixC49evXy7p169QOS/AWsRky9mvUSwkQEQmPqUaNGkp4EVyCyxSaD7HCziEITEF4fsWKFZXXVb9+fbWryeXLl1U+WCyOHfyx9+SGDRvUHpOoIzZSjuqimEVFNmC+FDMzKIqZmRFTZJ5APDHDDiB6ITQWFmPXe2zSC+8EAgJPBUEc2JU+Vh4fffSR4KQQHAODdWY4Lw2LmjF05x+qg3Du27fvAaHAwmcIITY3hlhhUTR2EsGiaQgodtXH3FqLFi3UMTA4MgZlYT1aEDFDQEs8V8YAAB6wSURBVArWxSE9ytq7d2/x9lh+zwxWwQ4k/s2No7AWxSwKqknkSTEzw6KYmRkxReYJxBMz764ZOFoFi5SxQNq7qz0iEQcPHvw7MfPu66g3FsbmvhAceDr+06shHkgH7wgXysKOIS+88II6Iw0XhvrgHeHvOM4Fu3YgPTxAlIcF3fDgUB/McSXaaBjloQ5YGqCFCksHsNsIvLNYYgYeON8NHmCUQ40Us8y/Aw+USDEzG4BiZmbEFJknEETMsBsIvCwIBoYZIR64WrVqpTytWHng3zDMuHPnTuWR+Yft9JPitxkzZqizzvR8GYQDB4bCc8LwpPfSZUHUtNDhd3h3ODE71o4i/u2sEh0vg91FYokZyoWn+tJLL0V6mCfFLPPvAMUsSeYUsySBMXlGCAQZZsQwHzwlBINgaBFzRt4O35+HDujA3BPmyTDnFO/YFaSdNWuWOkYrHTHDUOH+/fspZhlpNTlcCD0zs3EpZmZGTJF5AkECQC5duqSCPzBfBWGCZ4ZhOQwzxvLMdJ7e8x8RIQlPTQdUeJ80yDDjzZs35ciRI2pfRiy+Ng0z6vk6DEOG4ZlxmDHzbdNKiRQzM3aKmZkRU2SeQKzQ/M2bN6thu969eytvDPNPGGLr2LGjtGnTRgVcQJgwl6bXYkHcsKgYQRkQEAgUxA55QAjmzZunohpjiVkqASAIxujVq5eav4LXB4FDXRDQgeFG/B1zYAj3h9eG06cRIIIhU9Mw48qVK9WWW9jUGHN5mCfEgm4EnXhPt47CWhxmjIJqEnlSzMywKGZmRkyReQJBF00jhB1zZgjEQAg8hhoRcAHBQGePIT509uj8IVjYyR4Chzk27JAPEcGRLvDudPi9ftogofmPPfaYEkbkBc8Q0YcQLGxWjGFQBHNAXCGkGLrECQCbNm1SywhQX3h1uD+ImCFaEkfeYOf+cePGqaCQWIIbhbUoZlFQTSJPipkZFsXMzIgp8pOAa4um/VaAqOmlCFFGMqJcipnld4BiZjYAxczMiCnyl4BL21l5rcDtrPKsTVLMzAanmJkZMUV+E+BGw/TMrL8BFDOzCShmZkZMQQL5ToDDjJZbAMXMbACKmZkRU5BAvhOgmFluARQzswEoZmZGTEEC+U6AYma5BVDMzAagmJkZMQUJ5DsBipnlFkAxMxuAYmZmxBQkkO8EKGaWWwDFzGwAipmZEVOQQL4ToJhZbgEUM7MBKGZmRkxBAvlOgGJmuQVQzMwGoJiZGTEFCeQ7AStihpXh2K8LB8VhjzKceNqvXz8pX7583tmDYmY2OcXMzIgpSCDfCVgRM2yOic0ocYAczuJZsGCBVK9eXbp165Z39qCYmU1OMTMzYgoSyHcCVsQMxw7gWAGcbIqdovF3HD2AYwjy7aKYmS1OMTMzYgoSyHcCVsTs/Pnz6oRUnKkDzwyH1+HguA4dOuSdPShmZpNTzMyMmIIE8p2AFTED9C1btqgzdXB2T9OmTdXhb/DS8u2imJktTjEzM2IKEsh3AlbEDCeR6tNNq1WrJjidFIEgOAAOB8T5LxzjjXm2XLyq/aVL2o91+R+r0s4jqgwmTE4/50nj08+DOWQ3gcLCQikoKMjuh2DtIyVgRczWrFkjt2/fltdee0093IkTJ2T16tVqzizfvLMwPbPVOy7Ju5+ckuNnbybdaB6pU1b+3LOevNK2ulxd+5FcnPJ3uX3iu6TzKV3URGqM+3ep9Kde6t62E3YmnYf/BnpmaSNkBiSQ8wSsiNmOHTtUAAiODYdnBiGD5zV8+HB1pHg+XWGKWd+/7k1JyDRvCNriv7WQE4OeS0nIdD4QtKJ52yhm+dSQ+awkYJmAFTHDUd/r16+XdevWqeFFBIFgzgzClm9XmGIWlhfkYp3yrV3weUmABJIjYEXMkqtibqd2UThcrFNutwI+HQmQQLoEKGbpEkzzfheFw8U6pYmZt5MACeQ4AYqZZQO7KBwu1smymVg8CZCA4wQoZpYN5KJwuFgny2Zi8SRAAo4ToJhZNpCLwuFinSybicWTAAk4ToBiZtlALgqHi3WybCYWTwIk4DgBipllA7koHC7WybKZWDwJkIDjBChmlg3konC4WCfLZmLxJEACjhOgmFk2kIvC4WKdLJuJxZMACThOgGJm2UAuCoeLdbJsJhZPAiTgOAGKmWUDuSgcLtbJsplYPAmQgOMEKGaWDeSicLhYJ8tmYvEkQAKOE6CYWTaQi8LhYp0sm4nFkwAJOE6AYmbZQC4Kh4t1smwmFk8CJOA4AYqZZQO5KBwu1smymVg8CZCA4wQoZpYN5KJwuFgny2Zi8SRAAo4ToJhZNpCLwuFinSybicWTAAk4ToBiZtlALgqHi3WybCYWTwIk4DgBipllA7koHC7WybKZWDwJkIDjBChmlg3konC4WCfLZmLxJEACjhOgmFk2kIvC4WKdLJuJxZMACThOgGJm2UAuCoeLdbJsJhZPAiTgOAGKmWUDuSgcLtbJsplYPAmQgOMEKGaWDeSicLhYJ8tmYvEkQAKOE6CYWTaQi8LhYp0sm4nFkwAJOE6AYmbZQC4Kh4t1smwmFk8CJOA4AYqZZQO5KBwu1smymVg8CZCA4wQoZpYN5KJwuFgny2Zi8SRAAo4ToJhZNpCLwuFinSybicWTAAk4TsCamN27d0+2bNki69atkxo1asiYMWOkXLlyjuMKv3ouCoeLdQqfPHMkARLIJQJWxOz+/fuydu1aOXDggAwYMEBq1aolJUqUyCWugZ/FReFwsU6BgTIhCZBAXhKwImaXL1+WDz74QAYOHCgPP/xwXoLXD+2icLhYp7xuJHx4EiABIwErYrZ//35ZuXKl8sZOnTol9evXl+HDh0u1atWMFc61BC4Kh4t1yjW783lIgATCJWBFzPbs2SOLFy9WAtaoUSNZtWqVnDt3ToYOHSolS5YM9wkdz81F4XCxTo6bkdUjARKwTMCamO3evVuJF66TJ0/KggUL5M0335SqVav+DsmZM2fk9OnTllFFU3y1v3RJO+PL/1il8pgwOe2sZNJ4ERfrlP6TMYdsJlBYWCgFBQXZ/Aise8QErIjZN998I5s2bZLRo0dL6dKllZjBU8Pfq1SpEvEju5W9i16Qi3Vyy2qsDQmQgGsErIjZlStX5L333pMXX3xRWrVqJWvWrOEwYxoto/HmC+ruthN2ppHLr7fumNRGKGZpY2QGJEACGSZgRczwjPDG5syZIxcuXJAGDRrIsGHDGACSovEpZimC420kQAI5Q8CamOUMwTQfxEUvyMU6pYmZt5MACeQ4AYqZZQO7KBwu1smymVg8CZCA4wQoZpYN5KJwuFgny2Zi8SRAAo4ToJhZNpCLwuFinSybicWTAAk4ToBiZtlALgqHi3WybCYWTwIk4DgBipllA7koHC7WybKZWDwJkIDjBChmlg3konC4WCfLZmLxJEACjhOgmFk2kIvC4WKdLJuJxZMACThOgGJm2UAuCoeLdbJsJhZPAiTgOAGKmWUDuSgcLtbJsplYPAmQgOMEKGaWDeSicLhYJ8tmYvEkQAKOE6CYWTaQi8LhYp0sm4nFkwAJOE6AYmbZQC4Kh4t1smwmFk8CJOA4AYqZZQO5KBwu1smymVg8CZCA4wQoZpYN5KJwuFgny2Zi8SRAAo4ToJhZNpCLwuFinSybicWTAAk4ToBiZtlALgqHi3WybCYWTwIk4DgBipllA7koHC7WybKZWDwJkIDjBChmlg3konC4WCfLZmLxJEACjhOgmFk2kIvC4WKdLJuJxZMACThOgGJm2UAuCoeLdbJsJhZPAiTgOAGKmWUDuSgcLtbJsplYPAmQgOMEKGaWDeSicLhYJ8tmYvEkQAKOE6CYWTaQi8LhYp0sm4nFkwAJOE6AYmbZQC4Kh4t1smwmFk8CJOA4AYqZZQO5KBwu1smymVg8CZCA4wQoZpYN5KJwuFgny2Zi8SRAAo4ToJhZNpCLwuFinSybicWTAAk4TsC6mO3cuVOWLl0qY8aMkaKiIsdxhV89F4XDxTqFT545kgAJ5BIBq2J25coVmTJlivz000/y5ptvUsxSbFmNN19Qd7adsDPFHH67bcekNkIxSxsjMyABEsgwAWtidv/+ffn000/ll19+kaNHj0r//v0pZikan2KWIjjeRgIkkDMErInZiRMnZMWKFdKzZ0+ZO3cuxSyNJkUxSwMebyUBEsgJAlbE7Pbt2zJ79mxp3769FBQUyNSpUylmaTQnilka8HgrCZBAThCwImbbt2+Xw4cPy4ABA+Tq1atGMTtz5oycPn06FOCl/7Veyi2fKSXPnUw6v7u168sv3UfK7WdeSvreeDdU+0uXtPO6/I9VKo8Jk9POSiaNF3GxTuk/GXPIZgKFhYXqw5cXCcQjkHExu3nzpkybNk3Nk/mv4cOHy1NPPRWptU4Mek5un/gu5TJKFzWRonnbUr7ff6OLwRYu1ik04MyIBEggJwlkXMz8FBHJmMlhxjA76jBaRJj1YTRjGBZhHiRAAtlIgGKWgtX0HFUKt/7uFoqZmSKWC/AiARIggUQErItZps0TpniEUfcw60PPLAyLMA8SIIFsJEAxS8Fq9MzM0MKOsDSXyBQkQAL5TIBiloL1KWZmaBQzMyOmIAESCI8AxSwFlhQzMzSKmZkRU5AACYRHgGKWAkuKmRkaxczMiClIgATCI0AxS4ElxcwMjWJmZsQUJEAC4RGgmKXAkmJmhkYxMzNiChIggfAIUMxSYEkxM0OjmJkZMQUJkEB4BChmKbCkmJmhUczMjJiCBEggPAIUsxRYUszM0ChmZkZMQQIkEB4BilkKLClmZmgUMzMjpiABEgiPAMUsBZYUMzM0ipmZEVOQAAmER4BilgJLipkZGsXMzIgpSIAEwiNAMUuBJcXMDI1iZmbEFCRAAuERoJilwJJiZoZGMTMzYgoSIIHwCFDMUmBJMTNDo5iZGTEFCZBAeAQoZimwpJiZoVHMzIyYggRIIDwCFLMUWFLMzNAoZmZGTEECJBAeAYpZCiwpZmZoFDMzI6YgARIIjwDFLAWWFDMzNIqZmRFTkAAJhEeAYpYCS4qZGRrFzMyIKUiABMIjQDFLgSXFzAyNYmZmxBQkQALhEaCYpcCSYmaGRjEzM2IKEiCB8AhQzFJgSTEzQ6OYmRkxBQmQQHgEKGYpsKSYmaFRzMyMmIIESCA8AhSzFFhSzMzQKGZmRkxBAiQQHgGKWQosKWZmaBQzMyOmIAESCI8AxSwFlhQzMzSKmZkRU5AACYRHwIqY3b17V1asWCFbt26VO3fuSLNmzaRPnz5SpUqV8J4sTk6H/1Az7TIoZmaEFDMzI6YgARIIj4AVMduxY4cSspEjR0q5cuVkwYIF6r99+/YN78koZimx3DGpjYQp+G0n7EypHt6bUCdeJEACJJCIgBUx27Ztm1SqVEmaN2+u6rZnzx7ZvXu3DB06NHJrhdlRh1HZMOsTlnC4WKcwWDMPEiCB3CVgRcy8OO/fvy+LFy+W2rVrS8eOHSMnHWZHHUZlw6wPxSwMizAPEiCBbCRgXcx27dolGzdulNGjR0vFihUjZximeIRR2TDrQzELwyLMgwRIIBsJWBWzY8eOyZIlS6R///5Sv379uPzOnDkjp0+fDoVvtb90STufy/9YlXYeOoMw6zNhcvrVmjRexMU6pf9kzCGbCRQWFkpBQUE2PwLrHjEBa2J24cIFmTNnjvTo0UMaNmwY8WP+ln2YnlAYlQ6zPvTMgllk9Y5L8u4np+T42ZvBbvCkeqROWflzz3ryStvqSd/LG0iABKIjYEXMIGTvv/++dOrUSVq3bh3d08XIOUzxCKPiYdaHYhbMIn3/ujclIdO5Q9AW/61FsMKYigRIICMErIjZmjVrZNWqB4fqEJo/duxYKSoqivTBwxSPMCoaZn0oZsEsEhanYKUxFQmQQCYIWBGzTDxYvDLCFI8wniPM+oTVSbtYpzBY6zzC4hRmnZgXCZBAegQoZinw4w4gZmgu7wBCMTPbjylIINsIUMxSsBjFzAyNYmZmxBQkQALhEaCYpcCSYmaGRjEzM2IKEiCB8AhQzFJgSTEzQ6OYmRkxBQmQQHgEKGYpsKSYmaFRzMyMmIIESCA8AhSzFFhSzMzQKGZmRkxBAiQQHgGKWQosKWZmaBQzMyOmIAESCI8AxSwFlhQzMzSKmZkRU5AACYRHgGKWAkuKmRkaxczMiClIgATCI0AxS4ElxcwMjWJmZsQUJEAC4RGgmKXAkmJmhkYxMzNiChIggfAIUMxSYEkxM0OjmJkZMQUJkEB4BChmKbCkmJmhUczMjJiCBEggPAIUsxRYUszM0ChmZkZMQQIkEB4BilkKLClmZmhhi9m1Dcvl4nv/S24d2msu3JeiVN0GUuu//A+p2LG7+sW1XfP/ueuyTF56Wg6evJH0sxXULCP/NqCBdGpdLel7E93gYp1CfUBmlnMEKGYpmJRiZoYWtpgd79Na7vzwvbngOCnKPNZCGsxc76SY9fiPPXLmwq2Un61p/fIy5z+fTPn+WDe6WKdQH5CZ5RwBilkKJqWYmaGFLWa5fGCoa56ii96rucUxRb4ToJil0AIoZmZoFDMzI52CYhacFVOSQDwCFLMU2gbFzAyNYmZmRDELzogpScBEgGJmIhTjd4qZGRrFzMyIYhacEVOSgIkAxcxEiGKWAiERillwbBxmDM6KKUmAw4z/n0CYgQRhNKsw6xNWp8g6mS27Y1Ibc6KAKcKyW8DiAiVzsU6BKs5EeUuAnlkKpucwoxkaPTMzIw4zBmfElCRgIkAxMxHiMGMKhDjMmAw0F70gF+uUDFOmzT8CFLMUbE7PzAyNnpmZET2z4IyYkgRMBChmJkL0zFIgRM8sGWguekEu1ikZpkybfwQoZinYnJ6ZGRo9MzMjembBGTElCZgIWBGz+/fvy8aNG2XVqlVy69YtadGihfTr10/Kly9vqm/av4cZqZd2ZUQkzPqE9TXNOpkty2jGzDIyl8YU+U7AipidPn1aZs+eLYMGDZK6devKggULpHr16tKtW7fI7RFmRx1GZcOsD8UssUXC9hbDsD/yCMtuYdXH1TqF+XzMK/cIWBGzL7/8Uvbv3y/Dhg2TEiVKyDfffCNffPGFjB49WsqWLRsp5TDFI4yKhlmfsDpF1slsWXpmmWVkLo0p8p2AFTFbs2aNnD17VoYOHar4nzhxQlavXq3+Xq5cuUhtEmZHHUZFw6wPxYyeWRhtkp5ZWBSZTyYJUMxSoM0AEDO0sIf0XBR9M4VgKcL6CAlWWrBULtYpWM2ZKl8JZIWYTZ48WfAnjOu/lTqTdjb//U5B2nnoDEKtT9N/S79eB/+3uFinv5Y8rYakU70QdPS3u4W/3h4Sp1Tr4r/v/mP/Ne1nK3Ho/4RVHZWPa3UaP3684A8vEohHwIqY2ZwzY1MgARIgARLIPQJWxAzRjO+//770799fGjRokNFoxtwzIZ+IBEiABEjAiphhyAfe2dKlSzO+zowmJwESIAESyD0CVsQs9zDyiUiABEiABGwSoJjZpM+ySYAESIAEQiFAMQsFIzMhARIgARKwScCqmGHODDt/6Kthw4YyZsyYBxZO37hxQxYtWiR79+6VMmXKSJcuXaRDhw4qlPny5cvywQcfyPfffy8VK1aUvn37SvPmzZPi+fPPP8uOHTvUH2ynhX0icQXdPzJRukR1j1dJ5Hfx4kXZsmWL2iVlwIABUlRUpJJfv35dLVFAAI2+wOPll19+ILuwmYHznDlz5Pjx48oGf/zjH+Wll16SkiVLBrZBIlthB5jFixfLtWvXVEAQdoapVq1aQjuePHlS5s2bJz/++KOyfffu3eWZZ55R7QLzsQsXLiy+H3m9/fbbUrVq1eJ/i8Ju2G907dq1Av7e5wjalsK22927d2XFihWydetWuXPnzgN7oAZtS2HbTRsAz/ree++pbez05glB20G8dEE5J9VBMHHWELAqZtifsWXLlvLUU0/FBbZhwwY5cOCADB8+XCA8iILs06ePQPjQAT700EPSo0cPtYvIkiVLZNSoUVKrVq1ABvjpp59k7ty58sgjj8i+ffvklVdeKa5L0P0jE6WLV/dGjRrFrR+EGSL/+OOPy86dO9X+lVrMUF8ww8vv7Zj9mYXJDB0iyqxdu7bic+HCBZkxY4b07NlT1TGIDdDJxEsHcZw+fboSSHxIYPPpc+fOqWeEWMa6dEf47LPPStu2beXo0aPqg2fkyJFqr0/sMIPLL/LevMK2G+rw4YcfqnqDFZ4DHyWDBw+WM2fOBNqLNEy74VnxgQYhAxfsrIM9UOvUqaO4BGlLYdvNyx/Cv3z5cmVzMMO7HaQdJEqHXYVs7fkaqMNhokgJWBOzmzdvKmFCJ9a4ceOYD4mOdNasWfL0009L69atVRqID17I9u3by8yZM5U3BTFCfngZXnzxxaS9s19++UWmTZum7tXCGnQtXLx0I0aMkPnz58ese+fOnY1GRWczdepUtXxBixm8kWXLlgnyrlChQkaYgc369euVaNSsWVOVqT9CYLcgNoAXEC8dOlmIj+5w8YwQPuzTWaVKlZjPeOnSJdm2bZvyDnHSAuqIOkFswQptpEmTJtKuXbu4nMO2GzwY/MFHFq49e/aoUQeMNOD/TXuRRtHWf/jhB1UXCDwu7zZyQdpS2HbTxoA3DRujPeHUDIjZ4cOHA7WDROnw0WvibHzxmCBrCVgTM3RAEJ/z58/L1atXVcMeMmSI1K9fvxhmLJHRX93oqPydfRBPL5al4pUTZP/IePtMYsgTQ3NegQziMej6xRIzDPPhA+D27duqA491dE7UzPBljA8MeMcY3gtig1jPom2F59WdPoQtiMfgtyG8LHhFEPnKlSuroWd46qhrvOHnqOyGusE+8BThPeNjK8hepFHbTQsT3ht8mARpS1HYDaINNhidgH30O+YV/0TtIFE6fKAEeWeztrdmxRMSsCZmeOExtFdYWCg1atRQL/yxY8fUF3np0qVVpaN+wTWZbBEzfPmjE3riiScEnQK8HcwRduzYMSMfALoj0nNU6IxsixmGHMEB82UYdkQdDx06pEStoKBAvvrqK+VZjh079gFPLyoxg0h//fXXqrPG0HilSpWsiplu23i3wAgfIRjaDdKWohAzeE4Y+oQ3BrtQzKhQYRGwJmb+B8DLhS9+eGd6zoti9uAwo5/Zrl27VGcNj0TPL0XFDPMnCG7A8NTAgQPV8F6izs47DxpFpwgWEC4MV6FzxrxprDk28IDYYZ7IO5wdlZjpeiF/zP2hPa9bt87oMURlN91mMAwP71V7i0HaUth2Q4APRha6du2qhmO9NqBnFlaXnr/5WBMzPcTw6KOPFkfF+cUsinmEoMOMLs6ZITgEXqueA4klZlExQ1lggkhDfSJ4ojkVb1RpFHMvWlwRZIEhXS1k8NTgvUK4wCqemIU9Z4b5KZSl58wwzImISniEBw8eNM7lRGE3eGMYstPtxSsYmLcytaWw7YYoRLzjsJ33AjPMnSMAxjR3yjmz/BUr05NbEzPMlaFh9+rVq/grTQ8z4sXGhRcRDRwvARo55tb80YwYruzXr19K0YyJhhkT7R+JTkvXL1G6eHVPFM2YaM4M0WnohMECl3eYEZ14qVKlVAcVNjMIGbwLeIA6CATl62i3WDbA0DHqBOFDuDw8qFjp4FVhqBLBHAj0CRLNiHJRHwwnok5aXFEnlIm52Oeee07l5x1mxPAoPBSkR4RhvP1BU7Ebhs8QnAPbgBG8jlOnTinxh3DEK8vblsK2GyIGIWCoE9oF5qrw7HjngrQltKcw7ebvjLyemR6yjtUOcJ+225UrV+K2FwxZcs9XU5efu79bEzMg9a4XQYQihmTwFfnRRx+pKCessdLDI+hQ/evM8AIgcu3IkSMprzNDPWIN8STaP9Jbv0TpEtXd1KRiDfHodUObN29Wt7dq1Up69+6tlicg6AEi2alTp1CZeedc/F/TiNSDnWLZAB0L6oSlBfXq1VOT/fFshSg0eDHoqIKsMwObiRMnqnkf7wUemIvBUCiCb/DBhDVm8NywjAAe0ieffCITJkxQc1nx9gdNxW737t0TiAcOmQUT/zqzeGVF2dbx8fDpp5+qNYuonzdgKGhbCtNuicQMv8VrB167YS40Xjru+WrqVXL7d6tiltto+XQkQAIkQAKZIkAxyxRplkMCJEACJBAZAYpZZGiZMQmQAAmQQKYIUMwyRZrlkAAJkAAJREaAYhYZWmZMAiRAAiSQKQIUs0yRZjkkQAIkQAKREaCYRYaWGZMACZAACWSKAMUsU6RZDgmQAAmQQGQEKGaRoWXGJEACJEACmSJAMcsUaZZDAiRAAiQQGQGKWWRomTEJkAAJkECmCFDMMkWa5ZAACZAACURGgGIWGVpmTAIkQAIkkCkCFLNMkWY5JEACJEACkRGgmEWGlhmTAAmQAAlkigDFLFOkWQ4JkAAJkEBkBChmkaFlxiRAAiRAApkiQDHLFGmWQwIkQAIkEBmB/wc6ORaMIfU05wAAAABJRU5ErkJggg=="/>
        <xdr:cNvSpPr>
          <a:spLocks noChangeAspect="1" noChangeArrowheads="1"/>
        </xdr:cNvSpPr>
      </xdr:nvSpPr>
      <xdr:spPr bwMode="auto">
        <a:xfrm>
          <a:off x="11087100" y="6076950"/>
          <a:ext cx="3295650" cy="3398639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V28"/>
  <sheetViews>
    <sheetView tabSelected="1" topLeftCell="G1" zoomScale="80" zoomScaleNormal="80" workbookViewId="0">
      <selection activeCell="O3" sqref="O3"/>
    </sheetView>
  </sheetViews>
  <sheetFormatPr defaultColWidth="14.42578125" defaultRowHeight="15.75" customHeight="1"/>
  <cols>
    <col min="1" max="1" width="18" customWidth="1"/>
    <col min="2" max="2" width="19.140625" customWidth="1"/>
    <col min="3" max="3" width="26.5703125" customWidth="1"/>
    <col min="4" max="4" width="22.85546875" customWidth="1"/>
    <col min="5" max="5" width="25.7109375" customWidth="1"/>
    <col min="6" max="6" width="16.5703125" customWidth="1"/>
    <col min="7" max="7" width="37.28515625" customWidth="1"/>
    <col min="11" max="11" width="27.42578125" customWidth="1"/>
    <col min="12" max="12" width="30.42578125" customWidth="1"/>
    <col min="13" max="13" width="22" customWidth="1"/>
    <col min="14" max="14" width="25.140625" customWidth="1"/>
    <col min="16" max="16" width="43" customWidth="1"/>
  </cols>
  <sheetData>
    <row r="1" spans="1:2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J1" s="4" t="s">
        <v>0</v>
      </c>
      <c r="K1" s="4" t="s">
        <v>7</v>
      </c>
      <c r="L1" s="4" t="s">
        <v>8</v>
      </c>
      <c r="M1" s="2" t="s">
        <v>3</v>
      </c>
      <c r="N1" s="2" t="s">
        <v>4</v>
      </c>
      <c r="O1" s="2" t="s">
        <v>5</v>
      </c>
      <c r="P1" s="2" t="s">
        <v>9</v>
      </c>
      <c r="Q1" s="5"/>
      <c r="V1" s="6"/>
    </row>
    <row r="2" spans="1:22" ht="15.75" customHeight="1">
      <c r="A2" s="6">
        <v>1</v>
      </c>
      <c r="B2" s="7">
        <v>12.079000000000001</v>
      </c>
      <c r="C2" s="8">
        <f>AVERAGE(B2:B25)</f>
        <v>14.051125000000001</v>
      </c>
      <c r="D2">
        <f t="shared" ref="D2:D25" si="0">B2-14.051125</f>
        <v>-1.9721250000000001</v>
      </c>
      <c r="E2">
        <f t="shared" ref="E2:E25" si="1">D2^2</f>
        <v>3.8892770156250007</v>
      </c>
      <c r="F2">
        <f>SUM(E2:E25)/23</f>
        <v>12.669029070652176</v>
      </c>
      <c r="G2">
        <f>SQRT(F2)</f>
        <v>3.5593579576451955</v>
      </c>
      <c r="H2" s="3"/>
      <c r="J2" s="6">
        <v>1</v>
      </c>
      <c r="K2" s="6">
        <v>19.277999999999999</v>
      </c>
      <c r="L2" s="7">
        <f>AVERAGE(K2:K25)</f>
        <v>22.015916666666669</v>
      </c>
      <c r="M2">
        <f t="shared" ref="M2:M25" si="2">K2-22.01591667</f>
        <v>-2.7379166700000006</v>
      </c>
      <c r="N2">
        <f t="shared" ref="N2:N25" si="3">M2^2</f>
        <v>7.4961876918638923</v>
      </c>
      <c r="O2">
        <f>SUM(N2:N25)/23</f>
        <v>23.011757036231892</v>
      </c>
      <c r="P2">
        <f>SQRT(O2)</f>
        <v>4.7970571224691385</v>
      </c>
      <c r="V2" s="6"/>
    </row>
    <row r="3" spans="1:22" ht="15.75" customHeight="1">
      <c r="A3" s="6">
        <v>2</v>
      </c>
      <c r="B3" s="7">
        <v>16.791</v>
      </c>
      <c r="D3">
        <f t="shared" si="0"/>
        <v>2.7398749999999996</v>
      </c>
      <c r="E3">
        <f t="shared" si="1"/>
        <v>7.5069150156249975</v>
      </c>
      <c r="H3" s="3"/>
      <c r="J3" s="6">
        <v>2</v>
      </c>
      <c r="K3" s="6">
        <v>18.741</v>
      </c>
      <c r="L3" s="7"/>
      <c r="M3">
        <f t="shared" si="2"/>
        <v>-3.2749166699999996</v>
      </c>
      <c r="N3">
        <f t="shared" si="3"/>
        <v>10.725079195443886</v>
      </c>
      <c r="V3" s="6"/>
    </row>
    <row r="4" spans="1:22">
      <c r="A4" s="6">
        <v>3</v>
      </c>
      <c r="B4" s="7">
        <v>9.5640000000000001</v>
      </c>
      <c r="D4">
        <f t="shared" si="0"/>
        <v>-4.4871250000000007</v>
      </c>
      <c r="E4">
        <f t="shared" si="1"/>
        <v>20.134290765625007</v>
      </c>
      <c r="G4" s="2" t="s">
        <v>10</v>
      </c>
      <c r="H4" s="3"/>
      <c r="J4" s="6">
        <v>3</v>
      </c>
      <c r="K4" s="6">
        <v>21.213999999999999</v>
      </c>
      <c r="L4" s="7"/>
      <c r="M4">
        <f t="shared" si="2"/>
        <v>-0.80191667000000066</v>
      </c>
      <c r="N4">
        <f t="shared" si="3"/>
        <v>0.64307034562388998</v>
      </c>
      <c r="P4" s="2" t="s">
        <v>10</v>
      </c>
      <c r="V4" s="6"/>
    </row>
    <row r="5" spans="1:22" ht="15.75" customHeight="1">
      <c r="A5" s="6">
        <v>4</v>
      </c>
      <c r="B5" s="7">
        <v>8.6300000000000008</v>
      </c>
      <c r="D5">
        <f t="shared" si="0"/>
        <v>-5.421125</v>
      </c>
      <c r="E5">
        <f t="shared" si="1"/>
        <v>29.388596265625001</v>
      </c>
      <c r="G5" s="9" t="s">
        <v>11</v>
      </c>
      <c r="H5" s="3"/>
      <c r="J5" s="6">
        <v>4</v>
      </c>
      <c r="K5" s="6">
        <v>15.686999999999999</v>
      </c>
      <c r="L5" s="7"/>
      <c r="M5">
        <f t="shared" si="2"/>
        <v>-6.3289166699999999</v>
      </c>
      <c r="N5">
        <f t="shared" si="3"/>
        <v>40.055186215803886</v>
      </c>
      <c r="P5" s="9" t="s">
        <v>12</v>
      </c>
      <c r="V5" s="6"/>
    </row>
    <row r="6" spans="1:22" ht="15.75" customHeight="1">
      <c r="A6" s="6">
        <v>5</v>
      </c>
      <c r="B6" s="7">
        <v>14.669</v>
      </c>
      <c r="D6">
        <f t="shared" si="0"/>
        <v>0.61787499999999973</v>
      </c>
      <c r="E6">
        <f t="shared" si="1"/>
        <v>0.38176951562499967</v>
      </c>
      <c r="G6" s="9" t="s">
        <v>13</v>
      </c>
      <c r="H6" s="3"/>
      <c r="J6" s="6">
        <v>5</v>
      </c>
      <c r="K6" s="6">
        <v>22.803000000000001</v>
      </c>
      <c r="L6" s="7"/>
      <c r="M6">
        <f t="shared" si="2"/>
        <v>0.78708333000000152</v>
      </c>
      <c r="N6">
        <f t="shared" si="3"/>
        <v>0.61950016836389132</v>
      </c>
      <c r="P6" s="9" t="s">
        <v>14</v>
      </c>
      <c r="V6" s="6"/>
    </row>
    <row r="7" spans="1:22" ht="15.75" customHeight="1">
      <c r="A7" s="6">
        <v>6</v>
      </c>
      <c r="B7" s="7">
        <v>12.238</v>
      </c>
      <c r="D7">
        <f t="shared" si="0"/>
        <v>-1.8131250000000012</v>
      </c>
      <c r="E7">
        <f t="shared" si="1"/>
        <v>3.2874222656250045</v>
      </c>
      <c r="G7" s="9" t="s">
        <v>15</v>
      </c>
      <c r="H7" s="3"/>
      <c r="J7" s="6">
        <v>6</v>
      </c>
      <c r="K7" s="6">
        <v>20.878</v>
      </c>
      <c r="L7" s="7"/>
      <c r="M7">
        <f t="shared" si="2"/>
        <v>-1.1379166699999992</v>
      </c>
      <c r="N7">
        <f t="shared" si="3"/>
        <v>1.294854347863887</v>
      </c>
      <c r="P7" s="9" t="s">
        <v>15</v>
      </c>
      <c r="V7" s="6"/>
    </row>
    <row r="8" spans="1:22" ht="15.75" customHeight="1">
      <c r="A8" s="6">
        <v>7</v>
      </c>
      <c r="B8" s="7">
        <v>14.692</v>
      </c>
      <c r="D8">
        <f t="shared" si="0"/>
        <v>0.64087499999999942</v>
      </c>
      <c r="E8">
        <f t="shared" si="1"/>
        <v>0.41072076562499926</v>
      </c>
      <c r="G8" s="3" t="s">
        <v>16</v>
      </c>
      <c r="H8" s="3"/>
      <c r="J8" s="6">
        <v>7</v>
      </c>
      <c r="K8" s="6">
        <v>24.571999999999999</v>
      </c>
      <c r="L8" s="7"/>
      <c r="M8">
        <f t="shared" si="2"/>
        <v>2.5560833299999999</v>
      </c>
      <c r="N8">
        <f t="shared" si="3"/>
        <v>6.5335619899038884</v>
      </c>
      <c r="P8" s="3" t="s">
        <v>17</v>
      </c>
      <c r="V8" s="6"/>
    </row>
    <row r="9" spans="1:22" ht="15.75" customHeight="1">
      <c r="A9" s="6">
        <v>8</v>
      </c>
      <c r="B9" s="7">
        <v>8.9870000000000001</v>
      </c>
      <c r="D9">
        <f t="shared" si="0"/>
        <v>-5.0641250000000007</v>
      </c>
      <c r="E9">
        <f t="shared" si="1"/>
        <v>25.645362015625008</v>
      </c>
      <c r="H9" s="3"/>
      <c r="J9" s="6">
        <v>8</v>
      </c>
      <c r="K9" s="6">
        <v>17.393999999999998</v>
      </c>
      <c r="L9" s="7"/>
      <c r="M9">
        <f t="shared" si="2"/>
        <v>-4.6219166700000009</v>
      </c>
      <c r="N9">
        <f t="shared" si="3"/>
        <v>21.362113704423898</v>
      </c>
      <c r="V9" s="6"/>
    </row>
    <row r="10" spans="1:22" ht="15.75" customHeight="1">
      <c r="A10" s="6">
        <v>9</v>
      </c>
      <c r="B10" s="7">
        <v>9.4009999999999998</v>
      </c>
      <c r="D10">
        <f t="shared" si="0"/>
        <v>-4.650125000000001</v>
      </c>
      <c r="E10">
        <f t="shared" si="1"/>
        <v>21.623662515625011</v>
      </c>
      <c r="H10" s="3"/>
      <c r="J10" s="6">
        <v>9</v>
      </c>
      <c r="K10" s="6">
        <v>20.762</v>
      </c>
      <c r="L10" s="7"/>
      <c r="M10">
        <f t="shared" si="2"/>
        <v>-1.2539166699999988</v>
      </c>
      <c r="N10">
        <f t="shared" si="3"/>
        <v>1.5723070153038861</v>
      </c>
      <c r="V10" s="6"/>
    </row>
    <row r="11" spans="1:22" ht="15.75" customHeight="1">
      <c r="A11" s="6">
        <v>10</v>
      </c>
      <c r="B11" s="7">
        <v>14.48</v>
      </c>
      <c r="D11">
        <f t="shared" si="0"/>
        <v>0.42887499999999967</v>
      </c>
      <c r="E11">
        <f t="shared" si="1"/>
        <v>0.18393376562499972</v>
      </c>
      <c r="H11" s="3"/>
      <c r="J11" s="6">
        <v>10</v>
      </c>
      <c r="K11" s="6">
        <v>26.282</v>
      </c>
      <c r="L11" s="7"/>
      <c r="M11">
        <f t="shared" si="2"/>
        <v>4.2660833300000007</v>
      </c>
      <c r="N11">
        <f t="shared" si="3"/>
        <v>18.199466978503896</v>
      </c>
      <c r="V11" s="6"/>
    </row>
    <row r="12" spans="1:22" ht="15.75" customHeight="1">
      <c r="A12" s="6">
        <v>11</v>
      </c>
      <c r="B12" s="7">
        <v>22.327999999999999</v>
      </c>
      <c r="D12">
        <f t="shared" si="0"/>
        <v>8.2768749999999986</v>
      </c>
      <c r="E12">
        <f t="shared" si="1"/>
        <v>68.506659765624974</v>
      </c>
      <c r="H12" s="3"/>
      <c r="J12" s="6">
        <v>11</v>
      </c>
      <c r="K12" s="6">
        <v>24.524000000000001</v>
      </c>
      <c r="L12" s="7"/>
      <c r="M12">
        <f t="shared" si="2"/>
        <v>2.5080833300000016</v>
      </c>
      <c r="N12">
        <f t="shared" si="3"/>
        <v>6.2904819902238973</v>
      </c>
      <c r="V12" s="6"/>
    </row>
    <row r="13" spans="1:22" ht="15.75" customHeight="1">
      <c r="A13" s="6">
        <v>12</v>
      </c>
      <c r="B13" s="7">
        <v>15.298</v>
      </c>
      <c r="D13">
        <f t="shared" si="0"/>
        <v>1.2468749999999993</v>
      </c>
      <c r="E13">
        <f t="shared" si="1"/>
        <v>1.5546972656249982</v>
      </c>
      <c r="H13" s="3"/>
      <c r="J13" s="6">
        <v>12</v>
      </c>
      <c r="K13" s="6">
        <v>18.643999999999998</v>
      </c>
      <c r="L13" s="7"/>
      <c r="M13">
        <f t="shared" si="2"/>
        <v>-3.3719166700000009</v>
      </c>
      <c r="N13">
        <f t="shared" si="3"/>
        <v>11.369822029423895</v>
      </c>
      <c r="V13" s="3"/>
    </row>
    <row r="14" spans="1:22" ht="15.75" customHeight="1">
      <c r="A14" s="6">
        <v>13</v>
      </c>
      <c r="B14" s="7">
        <v>15.073</v>
      </c>
      <c r="D14">
        <f t="shared" si="0"/>
        <v>1.0218749999999996</v>
      </c>
      <c r="E14">
        <f t="shared" si="1"/>
        <v>1.0442285156249993</v>
      </c>
      <c r="H14" s="3"/>
      <c r="J14" s="6">
        <v>13</v>
      </c>
      <c r="K14" s="6">
        <v>17.510000000000002</v>
      </c>
      <c r="L14" s="7"/>
      <c r="M14">
        <f t="shared" si="2"/>
        <v>-4.5059166699999977</v>
      </c>
      <c r="N14">
        <f t="shared" si="3"/>
        <v>20.303285036983869</v>
      </c>
      <c r="V14" s="6"/>
    </row>
    <row r="15" spans="1:22" ht="15.75" customHeight="1">
      <c r="A15" s="6">
        <v>14</v>
      </c>
      <c r="B15" s="7">
        <v>16.928999999999998</v>
      </c>
      <c r="D15">
        <f t="shared" si="0"/>
        <v>2.8778749999999977</v>
      </c>
      <c r="E15">
        <f t="shared" si="1"/>
        <v>8.2821645156249861</v>
      </c>
      <c r="H15" s="3"/>
      <c r="J15" s="6">
        <v>14</v>
      </c>
      <c r="K15" s="6">
        <v>20.329999999999998</v>
      </c>
      <c r="L15" s="7"/>
      <c r="M15">
        <f t="shared" si="2"/>
        <v>-1.685916670000001</v>
      </c>
      <c r="N15">
        <f t="shared" si="3"/>
        <v>2.8423150181838923</v>
      </c>
      <c r="V15" s="6"/>
    </row>
    <row r="16" spans="1:22" ht="15.75" customHeight="1">
      <c r="A16" s="6">
        <v>15</v>
      </c>
      <c r="B16" s="7">
        <v>18.2</v>
      </c>
      <c r="D16">
        <f t="shared" si="0"/>
        <v>4.1488749999999985</v>
      </c>
      <c r="E16">
        <f t="shared" si="1"/>
        <v>17.213163765624987</v>
      </c>
      <c r="H16" s="3"/>
      <c r="J16" s="6">
        <v>15</v>
      </c>
      <c r="K16" s="6">
        <v>35.255000000000003</v>
      </c>
      <c r="L16" s="7"/>
      <c r="M16">
        <f t="shared" si="2"/>
        <v>13.239083330000003</v>
      </c>
      <c r="N16">
        <f t="shared" si="3"/>
        <v>175.27332741868398</v>
      </c>
      <c r="V16" s="6"/>
    </row>
    <row r="17" spans="1:22" ht="15.75" customHeight="1">
      <c r="A17" s="6">
        <v>16</v>
      </c>
      <c r="B17" s="7">
        <v>12.13</v>
      </c>
      <c r="D17">
        <f t="shared" si="0"/>
        <v>-1.921125</v>
      </c>
      <c r="E17">
        <f t="shared" si="1"/>
        <v>3.6907212656249997</v>
      </c>
      <c r="H17" s="3"/>
      <c r="J17" s="6">
        <v>16</v>
      </c>
      <c r="K17" s="6">
        <v>22.158000000000001</v>
      </c>
      <c r="L17" s="7"/>
      <c r="M17">
        <f t="shared" si="2"/>
        <v>0.14208333000000195</v>
      </c>
      <c r="N17">
        <f t="shared" si="3"/>
        <v>2.0187672663889454E-2</v>
      </c>
      <c r="V17" s="6"/>
    </row>
    <row r="18" spans="1:22" ht="15.75" customHeight="1">
      <c r="A18" s="6">
        <v>17</v>
      </c>
      <c r="B18" s="7">
        <v>18.495000000000001</v>
      </c>
      <c r="D18">
        <f t="shared" si="0"/>
        <v>4.4438750000000002</v>
      </c>
      <c r="E18">
        <f t="shared" si="1"/>
        <v>19.748025015625004</v>
      </c>
      <c r="H18" s="3"/>
      <c r="J18" s="6">
        <v>17</v>
      </c>
      <c r="K18" s="6">
        <v>25.138999999999999</v>
      </c>
      <c r="L18" s="7"/>
      <c r="M18">
        <f t="shared" si="2"/>
        <v>3.12308333</v>
      </c>
      <c r="N18">
        <f t="shared" si="3"/>
        <v>9.7536494861238889</v>
      </c>
      <c r="V18" s="6"/>
    </row>
    <row r="19" spans="1:22" ht="15.75" customHeight="1">
      <c r="A19" s="6">
        <v>18</v>
      </c>
      <c r="B19" s="7">
        <v>10.638999999999999</v>
      </c>
      <c r="D19">
        <f t="shared" si="0"/>
        <v>-3.4121250000000014</v>
      </c>
      <c r="E19">
        <f t="shared" si="1"/>
        <v>11.642597015625009</v>
      </c>
      <c r="H19" s="3"/>
      <c r="J19" s="6">
        <v>18</v>
      </c>
      <c r="K19" s="6">
        <v>20.428999999999998</v>
      </c>
      <c r="L19" s="7"/>
      <c r="M19">
        <f t="shared" si="2"/>
        <v>-1.5869166700000008</v>
      </c>
      <c r="N19">
        <f t="shared" si="3"/>
        <v>2.5183045175238914</v>
      </c>
      <c r="V19" s="6"/>
    </row>
    <row r="20" spans="1:22" ht="15.75" customHeight="1">
      <c r="A20" s="6">
        <v>19</v>
      </c>
      <c r="B20" s="7">
        <v>11.343999999999999</v>
      </c>
      <c r="D20">
        <f t="shared" si="0"/>
        <v>-2.7071250000000013</v>
      </c>
      <c r="E20">
        <f t="shared" si="1"/>
        <v>7.3285257656250069</v>
      </c>
      <c r="H20" s="3"/>
      <c r="J20" s="6">
        <v>19</v>
      </c>
      <c r="K20" s="6">
        <v>17.425000000000001</v>
      </c>
      <c r="L20" s="7"/>
      <c r="M20">
        <f t="shared" si="2"/>
        <v>-4.5909166699999986</v>
      </c>
      <c r="N20">
        <f t="shared" si="3"/>
        <v>21.076515870883878</v>
      </c>
      <c r="V20" s="6"/>
    </row>
    <row r="21" spans="1:22" ht="15.75" customHeight="1">
      <c r="A21" s="6">
        <v>20</v>
      </c>
      <c r="B21" s="7">
        <v>12.369</v>
      </c>
      <c r="D21">
        <f t="shared" si="0"/>
        <v>-1.682125000000001</v>
      </c>
      <c r="E21">
        <f t="shared" si="1"/>
        <v>2.8295445156250034</v>
      </c>
      <c r="H21" s="3"/>
      <c r="J21" s="6">
        <v>20</v>
      </c>
      <c r="K21" s="6">
        <v>34.287999999999997</v>
      </c>
      <c r="L21" s="7"/>
      <c r="M21">
        <f t="shared" si="2"/>
        <v>12.272083329999997</v>
      </c>
      <c r="N21">
        <f t="shared" si="3"/>
        <v>150.60402925846381</v>
      </c>
      <c r="V21" s="6"/>
    </row>
    <row r="22" spans="1:22" ht="15.75" customHeight="1">
      <c r="A22" s="6">
        <v>21</v>
      </c>
      <c r="B22" s="7">
        <v>12.944000000000001</v>
      </c>
      <c r="D22">
        <f t="shared" si="0"/>
        <v>-1.1071249999999999</v>
      </c>
      <c r="E22">
        <f t="shared" si="1"/>
        <v>1.2257257656249998</v>
      </c>
      <c r="H22" s="3"/>
      <c r="J22" s="6">
        <v>21</v>
      </c>
      <c r="K22" s="6">
        <v>23.893999999999998</v>
      </c>
      <c r="L22" s="7"/>
      <c r="M22">
        <f t="shared" si="2"/>
        <v>1.8780833299999991</v>
      </c>
      <c r="N22">
        <f t="shared" si="3"/>
        <v>3.5271969944238855</v>
      </c>
      <c r="V22" s="6"/>
    </row>
    <row r="23" spans="1:22" ht="15.75" customHeight="1">
      <c r="A23" s="6">
        <v>22</v>
      </c>
      <c r="B23" s="7">
        <v>14.233000000000001</v>
      </c>
      <c r="D23">
        <f t="shared" si="0"/>
        <v>0.18187499999999979</v>
      </c>
      <c r="E23">
        <f t="shared" si="1"/>
        <v>3.3078515624999923E-2</v>
      </c>
      <c r="H23" s="3"/>
      <c r="J23" s="6">
        <v>22</v>
      </c>
      <c r="K23" s="6">
        <v>17.96</v>
      </c>
      <c r="L23" s="7"/>
      <c r="M23">
        <f t="shared" si="2"/>
        <v>-4.0559166699999984</v>
      </c>
      <c r="N23">
        <f t="shared" si="3"/>
        <v>16.450460033983877</v>
      </c>
      <c r="V23" s="6"/>
    </row>
    <row r="24" spans="1:22" ht="15.75" customHeight="1">
      <c r="A24" s="6">
        <v>23</v>
      </c>
      <c r="B24" s="7">
        <v>19.71</v>
      </c>
      <c r="D24">
        <f t="shared" si="0"/>
        <v>5.6588750000000001</v>
      </c>
      <c r="E24">
        <f t="shared" si="1"/>
        <v>32.022866265624998</v>
      </c>
      <c r="H24" s="3"/>
      <c r="J24" s="6">
        <v>23</v>
      </c>
      <c r="K24" s="6">
        <v>22.058</v>
      </c>
      <c r="L24" s="7"/>
      <c r="M24">
        <f t="shared" si="2"/>
        <v>4.2083330000000529E-2</v>
      </c>
      <c r="N24">
        <f t="shared" si="3"/>
        <v>1.7710066638889446E-3</v>
      </c>
      <c r="V24" s="6"/>
    </row>
    <row r="25" spans="1:22" ht="15.75" customHeight="1">
      <c r="A25" s="6">
        <v>24</v>
      </c>
      <c r="B25" s="7">
        <v>16.004000000000001</v>
      </c>
      <c r="D25">
        <f t="shared" si="0"/>
        <v>1.9528750000000006</v>
      </c>
      <c r="E25">
        <f t="shared" si="1"/>
        <v>3.8137207656250021</v>
      </c>
      <c r="H25" s="3"/>
      <c r="J25" s="3">
        <v>24</v>
      </c>
      <c r="K25" s="3">
        <v>21.157</v>
      </c>
      <c r="M25">
        <f t="shared" si="2"/>
        <v>-0.85891666999999927</v>
      </c>
      <c r="N25">
        <f t="shared" si="3"/>
        <v>0.7377378460038877</v>
      </c>
    </row>
    <row r="26" spans="1:22" ht="15.75" customHeight="1">
      <c r="A26" s="3"/>
      <c r="B26" s="3"/>
    </row>
    <row r="28" spans="1:22" ht="15.75" customHeight="1">
      <c r="H28" s="9"/>
    </row>
  </sheetData>
  <conditionalFormatting sqref="J1:J24 B2:B25">
    <cfRule type="expression" dxfId="0" priority="1">
      <formula>COUNTIF(I:I,#REF!)&gt;1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stroopdata.csv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2017-09-14T18:57:54Z</dcterms:created>
  <dcterms:modified xsi:type="dcterms:W3CDTF">2017-09-15T04:48:19Z</dcterms:modified>
</cp:coreProperties>
</file>