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imon_longatte_capgemini_com/Documents/Desktop/Projet/"/>
    </mc:Choice>
  </mc:AlternateContent>
  <xr:revisionPtr revIDLastSave="1947" documentId="8_{EA853BF8-A6D7-4156-866B-C74A406FC407}" xr6:coauthVersionLast="47" xr6:coauthVersionMax="47" xr10:uidLastSave="{E7247AC8-425F-4782-88BD-EC7B3BE07C02}"/>
  <bookViews>
    <workbookView xWindow="-28920" yWindow="-9540" windowWidth="28110" windowHeight="16440" firstSheet="2" activeTab="2" xr2:uid="{F2D3F16E-A6CB-4C70-A487-48ABC5E031D7}"/>
  </bookViews>
  <sheets>
    <sheet name="Instructions" sheetId="6" r:id="rId1"/>
    <sheet name="Recherche" sheetId="3" r:id="rId2"/>
    <sheet name="Matrice" sheetId="5" r:id="rId3"/>
    <sheet name="Param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2" l="1" a="1"/>
  <c r="Y1" i="2" s="1"/>
  <c r="G3" i="3" a="1"/>
  <c r="G3" i="3" l="1"/>
  <c r="H3" i="3" s="1"/>
  <c r="I8" i="3"/>
  <c r="I4" i="3"/>
  <c r="I9" i="3"/>
  <c r="I7" i="3"/>
  <c r="I5" i="3"/>
  <c r="H10" i="3"/>
  <c r="I17" i="3"/>
  <c r="H17" i="3"/>
  <c r="H9" i="3"/>
  <c r="I16" i="3"/>
  <c r="H16" i="3"/>
  <c r="H8" i="3"/>
  <c r="I15" i="3"/>
  <c r="H15" i="3"/>
  <c r="H7" i="3"/>
  <c r="I14" i="3"/>
  <c r="H14" i="3"/>
  <c r="H6" i="3"/>
  <c r="I13" i="3"/>
  <c r="H13" i="3"/>
  <c r="H5" i="3"/>
  <c r="I12" i="3"/>
  <c r="H12" i="3"/>
  <c r="H4" i="3"/>
  <c r="H11" i="3"/>
  <c r="I3" i="3"/>
  <c r="I10" i="3"/>
  <c r="I6" i="3"/>
  <c r="I11" i="3"/>
  <c r="G2" i="3"/>
  <c r="V252" i="3"/>
  <c r="V248" i="3"/>
  <c r="V249" i="3"/>
  <c r="V250" i="3"/>
  <c r="V251" i="3"/>
  <c r="V239" i="3"/>
  <c r="V240" i="3"/>
  <c r="V241" i="3"/>
  <c r="V242" i="3"/>
  <c r="V243" i="3"/>
  <c r="V244" i="3"/>
  <c r="V245" i="3"/>
  <c r="V246" i="3"/>
  <c r="V247" i="3"/>
  <c r="V231" i="3"/>
  <c r="V232" i="3"/>
  <c r="V233" i="3"/>
  <c r="V234" i="3"/>
  <c r="V235" i="3"/>
  <c r="V236" i="3"/>
  <c r="V237" i="3"/>
  <c r="V238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09" i="3"/>
  <c r="V210" i="3"/>
  <c r="V211" i="3"/>
  <c r="V212" i="3"/>
  <c r="V213" i="3"/>
  <c r="V214" i="3"/>
  <c r="V215" i="3"/>
  <c r="V216" i="3"/>
  <c r="V217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U2" i="3" a="1"/>
  <c r="V15" i="3" s="1"/>
  <c r="Z96" i="2"/>
  <c r="V16" i="3" l="1"/>
  <c r="V13" i="3"/>
  <c r="V14" i="3"/>
  <c r="V11" i="3"/>
  <c r="V12" i="3"/>
  <c r="V9" i="3"/>
  <c r="V10" i="3"/>
  <c r="Z97" i="2"/>
  <c r="Z94" i="2"/>
  <c r="Z95" i="2"/>
  <c r="Z80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77" i="2"/>
  <c r="Z79" i="2"/>
  <c r="Z78" i="2"/>
  <c r="Z71" i="2"/>
  <c r="Z76" i="2"/>
  <c r="Z75" i="2"/>
  <c r="Z74" i="2"/>
  <c r="Z73" i="2"/>
  <c r="Z72" i="2"/>
  <c r="Z69" i="2"/>
  <c r="Z70" i="2"/>
  <c r="Z1" i="2"/>
  <c r="Z68" i="2"/>
  <c r="U2" i="3"/>
  <c r="V2" i="3" s="1"/>
  <c r="V8" i="3"/>
  <c r="E3" i="3" a="1"/>
  <c r="E3" i="3" s="1"/>
  <c r="V5" i="3"/>
  <c r="V4" i="3"/>
  <c r="V3" i="3"/>
  <c r="V7" i="3"/>
  <c r="V6" i="3"/>
  <c r="Z64" i="2"/>
  <c r="Z60" i="2"/>
  <c r="Z52" i="2"/>
  <c r="Z48" i="2"/>
  <c r="Z40" i="2"/>
  <c r="Z36" i="2"/>
  <c r="Z24" i="2"/>
  <c r="Z12" i="2"/>
  <c r="Z4" i="2"/>
  <c r="Z67" i="2"/>
  <c r="Z63" i="2"/>
  <c r="Z59" i="2"/>
  <c r="Z55" i="2"/>
  <c r="Z51" i="2"/>
  <c r="Z47" i="2"/>
  <c r="Z43" i="2"/>
  <c r="Z39" i="2"/>
  <c r="Z35" i="2"/>
  <c r="Z31" i="2"/>
  <c r="Z27" i="2"/>
  <c r="Z23" i="2"/>
  <c r="Z19" i="2"/>
  <c r="Z15" i="2"/>
  <c r="Z11" i="2"/>
  <c r="Z7" i="2"/>
  <c r="Z3" i="2"/>
  <c r="Z56" i="2"/>
  <c r="Z44" i="2"/>
  <c r="Z32" i="2"/>
  <c r="Z28" i="2"/>
  <c r="Z20" i="2"/>
  <c r="Z16" i="2"/>
  <c r="Z8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14" i="2"/>
  <c r="Z10" i="2"/>
  <c r="Z6" i="2"/>
  <c r="Z2" i="2"/>
  <c r="Z65" i="2"/>
  <c r="Z61" i="2"/>
  <c r="Z57" i="2"/>
  <c r="Z53" i="2"/>
  <c r="Z49" i="2"/>
  <c r="Z45" i="2"/>
  <c r="Z41" i="2"/>
  <c r="Z37" i="2"/>
  <c r="Z33" i="2"/>
  <c r="Z29" i="2"/>
  <c r="Z25" i="2"/>
  <c r="Z21" i="2"/>
  <c r="Z17" i="2"/>
  <c r="Z13" i="2"/>
  <c r="Z9" i="2"/>
  <c r="Z5" i="2"/>
  <c r="D1" i="2" l="1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<sst xmlns="http://schemas.openxmlformats.org/spreadsheetml/2006/main" count="245" uniqueCount="175">
  <si>
    <t>Bienvenue dans la matrice de compétences CASCAD</t>
  </si>
  <si>
    <t>Cette matrice vous permettra de vous auto-évaluer sur différentes compétences IT &amp; Soft Skills.</t>
  </si>
  <si>
    <t>Cette fichier sera transmis par la suite à vos PMs et sera utilisé par les commerciaux afin de trouver des missions en adéquation avec vos compétences.</t>
  </si>
  <si>
    <t>Pour cela, les instructions sont les suivantes :</t>
  </si>
  <si>
    <t>1. Sélectionner l'onglet "Matrice"</t>
  </si>
  <si>
    <t>2. Trouvez votre nom déjà renseigné dans la ligne C, puis évaluez chaque compétences une par une. ***</t>
  </si>
  <si>
    <t>3. Si il manque des compétences que vous connaissez, n'hésitez pas à insérer une ligne dans la bonne catégorie puis de notifier le responsable du fichier (Arthur TEIRLYNCK)</t>
  </si>
  <si>
    <t>4. Une fois le fichier rempli, prévenez le responsable du fichier.</t>
  </si>
  <si>
    <t xml:space="preserve">*** Voici les différents niveaux de compétences : </t>
  </si>
  <si>
    <t>0 - ne connait pas du tout / n'a jamais pratiqué</t>
  </si>
  <si>
    <t>1 - Connait les concepts</t>
  </si>
  <si>
    <t xml:space="preserve">2 - A déjà pratiqué/réalisé </t>
  </si>
  <si>
    <t>3 - Est capable de former un collaborateur</t>
  </si>
  <si>
    <t>Compétence 1</t>
  </si>
  <si>
    <t>Bash</t>
  </si>
  <si>
    <t>Correspondance exacte</t>
  </si>
  <si>
    <t>Correspondance compétences</t>
  </si>
  <si>
    <t>Correspondance niveau</t>
  </si>
  <si>
    <t>Niveau</t>
  </si>
  <si>
    <t>Compétence 2</t>
  </si>
  <si>
    <t>Jenkins</t>
  </si>
  <si>
    <t>Compétence 3</t>
  </si>
  <si>
    <t>Tomcat</t>
  </si>
  <si>
    <t>Disponibilité</t>
  </si>
  <si>
    <t>CASCAD</t>
  </si>
  <si>
    <t>BEAUPREZ​ Sophie-Anne</t>
  </si>
  <si>
    <t>COQUERET​ Martin​</t>
  </si>
  <si>
    <t>DE QUICK​ Max​</t>
  </si>
  <si>
    <t>DERROUICHE​ Sliman​</t>
  </si>
  <si>
    <t>GHAZALY​ Oumaima​</t>
  </si>
  <si>
    <t>GOURASHI​ Waleed​</t>
  </si>
  <si>
    <t>IBNIBRAHIM​ Khadija​</t>
  </si>
  <si>
    <t>JACEK​ Romain​</t>
  </si>
  <si>
    <t>MBARKI​ Aymane​</t>
  </si>
  <si>
    <t>MEYE​ Jimmy​</t>
  </si>
  <si>
    <t>MOHAMED DAOUD​ Hassan Mahad​</t>
  </si>
  <si>
    <t>TORCHE​ Maissae​</t>
  </si>
  <si>
    <t>MEDJOUDJ Liticia</t>
  </si>
  <si>
    <t>EL YAGOUBI Khaoula</t>
  </si>
  <si>
    <t>VAILLANT Nicolas</t>
  </si>
  <si>
    <t>Nicolas Rémond</t>
  </si>
  <si>
    <t>QUINTYN Clément</t>
  </si>
  <si>
    <t>NIYONSABA Victor</t>
  </si>
  <si>
    <t>PYLYPIW Stéphane</t>
  </si>
  <si>
    <t>DE SOUZA REINE</t>
  </si>
  <si>
    <t>GALMICHE Mickaël</t>
  </si>
  <si>
    <t xml:space="preserve"> PAVLOV ILIYAN</t>
  </si>
  <si>
    <t>MERZOUG FEDWA</t>
  </si>
  <si>
    <t xml:space="preserve"> EL HAYOUNI WASSIMA</t>
  </si>
  <si>
    <t>TSOGO ESSIANE CHRISTIE</t>
  </si>
  <si>
    <t>KAOULAL AHMED</t>
  </si>
  <si>
    <t>LAZAAL NOUREDDINE</t>
  </si>
  <si>
    <t xml:space="preserve"> DIALLO IBRAHIMA</t>
  </si>
  <si>
    <t xml:space="preserve"> TAGNE KAPTOUOM VANNEL</t>
  </si>
  <si>
    <t>VANCOPPENOLLE SIMON</t>
  </si>
  <si>
    <t>Christie TSOGO ESSIANE</t>
  </si>
  <si>
    <t>Arthur TEIRLYNCK</t>
  </si>
  <si>
    <t>DISPONIBILITÉ</t>
  </si>
  <si>
    <t>SPS</t>
  </si>
  <si>
    <t xml:space="preserve">              CASCAD</t>
  </si>
  <si>
    <t>CLOUD</t>
  </si>
  <si>
    <t> </t>
  </si>
  <si>
    <t>AWS</t>
  </si>
  <si>
    <t>GCP</t>
  </si>
  <si>
    <t>Nutanix</t>
  </si>
  <si>
    <t>Oracle Cloud</t>
  </si>
  <si>
    <t>DÉVELOPPEMENT</t>
  </si>
  <si>
    <t>Powershell</t>
  </si>
  <si>
    <t>JavaScript</t>
  </si>
  <si>
    <t>Angular</t>
  </si>
  <si>
    <t>Node.JS</t>
  </si>
  <si>
    <t>Python </t>
  </si>
  <si>
    <t>VBA</t>
  </si>
  <si>
    <t>Rust</t>
  </si>
  <si>
    <t>C#</t>
  </si>
  <si>
    <t>C++</t>
  </si>
  <si>
    <t>C</t>
  </si>
  <si>
    <t>SQL</t>
  </si>
  <si>
    <t>PL/SQL</t>
  </si>
  <si>
    <t>Ruby</t>
  </si>
  <si>
    <t>Java</t>
  </si>
  <si>
    <t>PHP</t>
  </si>
  <si>
    <t>HTML/CSS</t>
  </si>
  <si>
    <t>Perl</t>
  </si>
  <si>
    <t>API Rest</t>
  </si>
  <si>
    <t>ASP .NET</t>
  </si>
  <si>
    <t>SOFT SKILLS &amp; MANAGEMENT</t>
  </si>
  <si>
    <t>Anglais</t>
  </si>
  <si>
    <t>Agile</t>
  </si>
  <si>
    <t>SAFE</t>
  </si>
  <si>
    <t>Gestion de Projet (cycle en V)</t>
  </si>
  <si>
    <t>ITIL</t>
  </si>
  <si>
    <t>PMP</t>
  </si>
  <si>
    <t>Prince Two</t>
  </si>
  <si>
    <t>MIDDLEWARES</t>
  </si>
  <si>
    <t>Kafka</t>
  </si>
  <si>
    <t>Apache2 (httpd)</t>
  </si>
  <si>
    <t>Nginx</t>
  </si>
  <si>
    <t>IIS (Windows Server)</t>
  </si>
  <si>
    <t>LDAP</t>
  </si>
  <si>
    <t>Active Directory</t>
  </si>
  <si>
    <t>SUPERVISION</t>
  </si>
  <si>
    <t>Centreon</t>
  </si>
  <si>
    <t>Datadog</t>
  </si>
  <si>
    <t>ELK</t>
  </si>
  <si>
    <t>Nagios</t>
  </si>
  <si>
    <t>Zabbix</t>
  </si>
  <si>
    <t>Prometheus</t>
  </si>
  <si>
    <t>Splunk</t>
  </si>
  <si>
    <t>CA Spectrum</t>
  </si>
  <si>
    <t>HPE IMC</t>
  </si>
  <si>
    <t>Grafana / Loki</t>
  </si>
  <si>
    <t>AUTOMATISATION</t>
  </si>
  <si>
    <t>Ansible</t>
  </si>
  <si>
    <t>Git</t>
  </si>
  <si>
    <t>Kubernetes</t>
  </si>
  <si>
    <t>Automator</t>
  </si>
  <si>
    <t>$Universe</t>
  </si>
  <si>
    <t>Ctrl M</t>
  </si>
  <si>
    <t>VTOM</t>
  </si>
  <si>
    <t>Terraform</t>
  </si>
  <si>
    <t>SYSTÈMES</t>
  </si>
  <si>
    <t>Windows Server</t>
  </si>
  <si>
    <t>UNIX (BSD, Solaris)</t>
  </si>
  <si>
    <t>Linux</t>
  </si>
  <si>
    <t>Saltstack (Gestionnaire de conf. unifié)</t>
  </si>
  <si>
    <t>VMWare</t>
  </si>
  <si>
    <t>VMWare - VRA/VRO</t>
  </si>
  <si>
    <t>Veeam</t>
  </si>
  <si>
    <t>Backup Exec</t>
  </si>
  <si>
    <t>Docker</t>
  </si>
  <si>
    <t>SGBD</t>
  </si>
  <si>
    <t>MySQL - MariaDB</t>
  </si>
  <si>
    <t>Oracle</t>
  </si>
  <si>
    <t>PostreSQL</t>
  </si>
  <si>
    <t>SQL Server</t>
  </si>
  <si>
    <t>VIRTUALISATION</t>
  </si>
  <si>
    <t>Citrix</t>
  </si>
  <si>
    <t>Hyper-V</t>
  </si>
  <si>
    <t>Proxmox</t>
  </si>
  <si>
    <t>Virtualbox</t>
  </si>
  <si>
    <t>QEMU</t>
  </si>
  <si>
    <t>VMware</t>
  </si>
  <si>
    <t>OUTILS</t>
  </si>
  <si>
    <t>Jira</t>
  </si>
  <si>
    <t>Servicenow</t>
  </si>
  <si>
    <t>Trello</t>
  </si>
  <si>
    <t>MS Visio</t>
  </si>
  <si>
    <t>Photoshop</t>
  </si>
  <si>
    <t>MS Project </t>
  </si>
  <si>
    <t>OCS Inventory</t>
  </si>
  <si>
    <t>Office 365</t>
  </si>
  <si>
    <t>SonarQube</t>
  </si>
  <si>
    <t>Microsoft Exchange</t>
  </si>
  <si>
    <t>Teradata</t>
  </si>
  <si>
    <t>SÉCURITÉ &amp; RÉSEAUX</t>
  </si>
  <si>
    <t>OpenVAS </t>
  </si>
  <si>
    <t>Kali Linux </t>
  </si>
  <si>
    <t>Parrot OS</t>
  </si>
  <si>
    <t>Firewall Checkpoint</t>
  </si>
  <si>
    <t>PfSense</t>
  </si>
  <si>
    <t>Cisco Meraki</t>
  </si>
  <si>
    <t>CrowdStrike</t>
  </si>
  <si>
    <t>Sophos </t>
  </si>
  <si>
    <t>PaloAlto</t>
  </si>
  <si>
    <t>Cisco </t>
  </si>
  <si>
    <t>DNS</t>
  </si>
  <si>
    <t>DHCP</t>
  </si>
  <si>
    <t>ANGLAIS</t>
  </si>
  <si>
    <t>Niveau actuel (EF)</t>
  </si>
  <si>
    <t>14 - Toeic 895</t>
  </si>
  <si>
    <t>Screen</t>
  </si>
  <si>
    <t>Level</t>
  </si>
  <si>
    <t>Catégories</t>
  </si>
  <si>
    <t>en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</si>
</sst>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0" fillId="0" borderId="6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10" fillId="7" borderId="0" xfId="0" applyFont="1" applyFill="1"/>
    <xf numFmtId="0" fontId="12" fillId="0" borderId="0" xfId="0" applyFont="1"/>
    <xf numFmtId="0" fontId="11" fillId="0" borderId="0" xfId="0" applyFont="1"/>
    <xf numFmtId="0" fontId="12" fillId="8" borderId="0" xfId="0" applyFont="1" applyFill="1"/>
    <xf numFmtId="0" fontId="12" fillId="5" borderId="0" xfId="0" applyFont="1" applyFill="1"/>
    <xf numFmtId="0" fontId="12" fillId="6" borderId="0" xfId="0" applyFont="1" applyFill="1"/>
    <xf numFmtId="0" fontId="11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 vertical="center"/>
    </xf>
    <xf numFmtId="0" fontId="7" fillId="9" borderId="0" xfId="0" applyFont="1" applyFill="1"/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12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8"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152399</xdr:rowOff>
    </xdr:from>
    <xdr:to>
      <xdr:col>5</xdr:col>
      <xdr:colOff>539706</xdr:colOff>
      <xdr:row>7</xdr:row>
      <xdr:rowOff>105066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A387E56-178E-4F16-832B-E3270161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342899"/>
          <a:ext cx="2539956" cy="1095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</xdr:colOff>
      <xdr:row>117</xdr:row>
      <xdr:rowOff>104775</xdr:rowOff>
    </xdr:from>
    <xdr:to>
      <xdr:col>17</xdr:col>
      <xdr:colOff>1943100</xdr:colOff>
      <xdr:row>119</xdr:row>
      <xdr:rowOff>215900</xdr:rowOff>
    </xdr:to>
    <xdr:pic>
      <xdr:nvPicPr>
        <xdr:cNvPr id="48" name="Image 9">
          <a:extLst>
            <a:ext uri="{FF2B5EF4-FFF2-40B4-BE49-F238E27FC236}">
              <a16:creationId xmlns:a16="http://schemas.microsoft.com/office/drawing/2014/main" id="{B38E45C4-9071-736F-A7A4-83CE774D30F0}"/>
            </a:ext>
            <a:ext uri="{147F2762-F138-4A5C-976F-8EAC2B608ADB}">
              <a16:predDERef xmlns:a16="http://schemas.microsoft.com/office/drawing/2014/main" pred="{652BFBC5-9B41-13E2-4F8D-4F91531A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47725" y="21536025"/>
          <a:ext cx="1905000" cy="876300"/>
        </a:xfrm>
        <a:prstGeom prst="rect">
          <a:avLst/>
        </a:prstGeom>
      </xdr:spPr>
    </xdr:pic>
    <xdr:clientData/>
  </xdr:twoCellAnchor>
  <xdr:twoCellAnchor>
    <xdr:from>
      <xdr:col>12</xdr:col>
      <xdr:colOff>103188</xdr:colOff>
      <xdr:row>117</xdr:row>
      <xdr:rowOff>119063</xdr:rowOff>
    </xdr:from>
    <xdr:to>
      <xdr:col>12</xdr:col>
      <xdr:colOff>2032000</xdr:colOff>
      <xdr:row>119</xdr:row>
      <xdr:rowOff>284163</xdr:rowOff>
    </xdr:to>
    <xdr:pic>
      <xdr:nvPicPr>
        <xdr:cNvPr id="8" name="Image 34">
          <a:extLst>
            <a:ext uri="{FF2B5EF4-FFF2-40B4-BE49-F238E27FC236}">
              <a16:creationId xmlns:a16="http://schemas.microsoft.com/office/drawing/2014/main" id="{112136F5-A48E-535C-7CEE-2FBAABB0AA0C}"/>
            </a:ext>
            <a:ext uri="{147F2762-F138-4A5C-976F-8EAC2B608ADB}">
              <a16:predDERef xmlns:a16="http://schemas.microsoft.com/office/drawing/2014/main" pred="{B38E45C4-9071-736F-A7A4-83CE774D30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17" t="7301" r="14258"/>
        <a:stretch/>
      </xdr:blipFill>
      <xdr:spPr>
        <a:xfrm>
          <a:off x="30106938" y="21296313"/>
          <a:ext cx="1928812" cy="927100"/>
        </a:xfrm>
        <a:prstGeom prst="rect">
          <a:avLst/>
        </a:prstGeom>
      </xdr:spPr>
    </xdr:pic>
    <xdr:clientData/>
  </xdr:twoCellAnchor>
  <xdr:twoCellAnchor>
    <xdr:from>
      <xdr:col>4</xdr:col>
      <xdr:colOff>160337</xdr:colOff>
      <xdr:row>117</xdr:row>
      <xdr:rowOff>19050</xdr:rowOff>
    </xdr:from>
    <xdr:to>
      <xdr:col>4</xdr:col>
      <xdr:colOff>1941512</xdr:colOff>
      <xdr:row>119</xdr:row>
      <xdr:rowOff>333375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6AB390C6-7517-4F2D-87B2-42602C3DE179}"/>
            </a:ext>
            <a:ext uri="{147F2762-F138-4A5C-976F-8EAC2B608ADB}">
              <a16:predDERef xmlns:a16="http://schemas.microsoft.com/office/drawing/2014/main" pred="{112136F5-A48E-535C-7CEE-2FBAABB0A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95212" y="21459825"/>
          <a:ext cx="1781175" cy="10763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117</xdr:row>
      <xdr:rowOff>66675</xdr:rowOff>
    </xdr:from>
    <xdr:to>
      <xdr:col>5</xdr:col>
      <xdr:colOff>1968500</xdr:colOff>
      <xdr:row>119</xdr:row>
      <xdr:rowOff>304800</xdr:rowOff>
    </xdr:to>
    <xdr:pic>
      <xdr:nvPicPr>
        <xdr:cNvPr id="6" name="Image 1">
          <a:extLst>
            <a:ext uri="{FF2B5EF4-FFF2-40B4-BE49-F238E27FC236}">
              <a16:creationId xmlns:a16="http://schemas.microsoft.com/office/drawing/2014/main" id="{024B8F6D-E172-AD1B-6E66-BD49AAE73651}"/>
            </a:ext>
            <a:ext uri="{147F2762-F138-4A5C-976F-8EAC2B608ADB}">
              <a16:predDERef xmlns:a16="http://schemas.microsoft.com/office/drawing/2014/main" pred="{6AB390C6-7517-4F2D-87B2-42602C3DE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9900" y="21497925"/>
          <a:ext cx="19145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2000250</xdr:colOff>
      <xdr:row>120</xdr:row>
      <xdr:rowOff>152400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2D96D66-5B12-BC67-9E74-E6C5A9755CC3}"/>
            </a:ext>
            <a:ext uri="{147F2762-F138-4A5C-976F-8EAC2B608ADB}">
              <a16:predDERef xmlns:a16="http://schemas.microsoft.com/office/drawing/2014/main" pred="{024B8F6D-E172-AD1B-6E66-BD49AAE73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6375" y="21431250"/>
          <a:ext cx="2000250" cy="1485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1949450</xdr:colOff>
      <xdr:row>119</xdr:row>
      <xdr:rowOff>349250</xdr:rowOff>
    </xdr:to>
    <xdr:pic>
      <xdr:nvPicPr>
        <xdr:cNvPr id="4" name="Image 1">
          <a:extLst>
            <a:ext uri="{FF2B5EF4-FFF2-40B4-BE49-F238E27FC236}">
              <a16:creationId xmlns:a16="http://schemas.microsoft.com/office/drawing/2014/main" id="{6E669A7C-CB21-DBEF-50AB-51A1ACF77AF5}"/>
            </a:ext>
            <a:ext uri="{147F2762-F138-4A5C-976F-8EAC2B608ADB}">
              <a16:predDERef xmlns:a16="http://schemas.microsoft.com/office/drawing/2014/main" pred="{92D96D66-5B12-BC67-9E74-E6C5A975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0" y="21431250"/>
          <a:ext cx="1952625" cy="1114425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117</xdr:row>
      <xdr:rowOff>161925</xdr:rowOff>
    </xdr:from>
    <xdr:to>
      <xdr:col>7</xdr:col>
      <xdr:colOff>1962150</xdr:colOff>
      <xdr:row>119</xdr:row>
      <xdr:rowOff>139700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11926CAD-AF15-E406-1088-2D7C86C10407}"/>
            </a:ext>
            <a:ext uri="{147F2762-F138-4A5C-976F-8EAC2B608ADB}">
              <a16:predDERef xmlns:a16="http://schemas.microsoft.com/office/drawing/2014/main" pred="{6E669A7C-CB21-DBEF-50AB-51A1ACF77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40425" y="22259925"/>
          <a:ext cx="1800225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117</xdr:row>
      <xdr:rowOff>114300</xdr:rowOff>
    </xdr:from>
    <xdr:to>
      <xdr:col>3</xdr:col>
      <xdr:colOff>2011256</xdr:colOff>
      <xdr:row>119</xdr:row>
      <xdr:rowOff>241139</xdr:rowOff>
    </xdr:to>
    <xdr:pic>
      <xdr:nvPicPr>
        <xdr:cNvPr id="13" name="Image 20">
          <a:extLst>
            <a:ext uri="{FF2B5EF4-FFF2-40B4-BE49-F238E27FC236}">
              <a16:creationId xmlns:a16="http://schemas.microsoft.com/office/drawing/2014/main" id="{3EBD7468-BFC6-E0E3-18CE-F00A35E9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60100" y="22212300"/>
          <a:ext cx="1830281" cy="892014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117</xdr:row>
      <xdr:rowOff>9525</xdr:rowOff>
    </xdr:from>
    <xdr:to>
      <xdr:col>21</xdr:col>
      <xdr:colOff>1625600</xdr:colOff>
      <xdr:row>119</xdr:row>
      <xdr:rowOff>342900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DA857BC2-587B-1A99-12BC-CDFAADB7ED41}"/>
            </a:ext>
            <a:ext uri="{147F2762-F138-4A5C-976F-8EAC2B608ADB}">
              <a16:predDERef xmlns:a16="http://schemas.microsoft.com/office/drawing/2014/main" pred="{3EBD7468-BFC6-E0E3-18CE-F00A35E9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558325" y="22107525"/>
          <a:ext cx="1219200" cy="10953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117</xdr:row>
      <xdr:rowOff>0</xdr:rowOff>
    </xdr:from>
    <xdr:to>
      <xdr:col>16</xdr:col>
      <xdr:colOff>2019300</xdr:colOff>
      <xdr:row>119</xdr:row>
      <xdr:rowOff>349250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2B9A715F-778E-2A9B-918F-83D3DF73B8D5}"/>
            </a:ext>
            <a:ext uri="{147F2762-F138-4A5C-976F-8EAC2B608ADB}">
              <a16:predDERef xmlns:a16="http://schemas.microsoft.com/office/drawing/2014/main" pred="{DA857BC2-587B-1A99-12BC-CDFAADB7E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09375" y="22098000"/>
          <a:ext cx="2019300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3</xdr:col>
      <xdr:colOff>95250</xdr:colOff>
      <xdr:row>119</xdr:row>
      <xdr:rowOff>209550</xdr:rowOff>
    </xdr:to>
    <xdr:pic>
      <xdr:nvPicPr>
        <xdr:cNvPr id="17" name="Image 4">
          <a:extLst>
            <a:ext uri="{FF2B5EF4-FFF2-40B4-BE49-F238E27FC236}">
              <a16:creationId xmlns:a16="http://schemas.microsoft.com/office/drawing/2014/main" id="{1BDC701E-7110-4DA4-B65A-AFF16DE33255}"/>
            </a:ext>
            <a:ext uri="{147F2762-F138-4A5C-976F-8EAC2B608ADB}">
              <a16:predDERef xmlns:a16="http://schemas.microsoft.com/office/drawing/2014/main" pred="{2B9A715F-778E-2A9B-918F-83D3DF73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39125" y="22098000"/>
          <a:ext cx="2143125" cy="971550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117</xdr:row>
      <xdr:rowOff>133350</xdr:rowOff>
    </xdr:from>
    <xdr:to>
      <xdr:col>24</xdr:col>
      <xdr:colOff>1035050</xdr:colOff>
      <xdr:row>118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92D6F3-7722-462D-A4E5-4A1FCA91069C}"/>
            </a:ext>
            <a:ext uri="{147F2762-F138-4A5C-976F-8EAC2B608ADB}">
              <a16:predDERef xmlns:a16="http://schemas.microsoft.com/office/drawing/2014/main" pred="{1BDC701E-7110-4DA4-B65A-AFF16DE33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320700" y="22231350"/>
          <a:ext cx="962025" cy="457200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117</xdr:row>
      <xdr:rowOff>38100</xdr:rowOff>
    </xdr:from>
    <xdr:to>
      <xdr:col>30</xdr:col>
      <xdr:colOff>2019300</xdr:colOff>
      <xdr:row>119</xdr:row>
      <xdr:rowOff>419100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32EFED8-5614-AE1D-61A6-AE672D0A3494}"/>
            </a:ext>
            <a:ext uri="{147F2762-F138-4A5C-976F-8EAC2B608ADB}">
              <a16:predDERef xmlns:a16="http://schemas.microsoft.com/office/drawing/2014/main" pred="{EE92D6F3-7722-462D-A4E5-4A1FCA91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550800" y="22136100"/>
          <a:ext cx="2000250" cy="1143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117</xdr:row>
      <xdr:rowOff>95250</xdr:rowOff>
    </xdr:from>
    <xdr:to>
      <xdr:col>20</xdr:col>
      <xdr:colOff>1987550</xdr:colOff>
      <xdr:row>119</xdr:row>
      <xdr:rowOff>273050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376EF5-3D1F-8ECC-3D07-66282F7A7421}"/>
            </a:ext>
            <a:ext uri="{147F2762-F138-4A5C-976F-8EAC2B608ADB}">
              <a16:predDERef xmlns:a16="http://schemas.microsoft.com/office/drawing/2014/main" pred="{332EFED8-5614-AE1D-61A6-AE672D0A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053000" y="22193250"/>
          <a:ext cx="1990725" cy="94297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117</xdr:row>
      <xdr:rowOff>95250</xdr:rowOff>
    </xdr:from>
    <xdr:to>
      <xdr:col>23</xdr:col>
      <xdr:colOff>1949450</xdr:colOff>
      <xdr:row>119</xdr:row>
      <xdr:rowOff>476250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458C4CBC-D167-E7EB-BE29-34FFC9094086}"/>
            </a:ext>
            <a:ext uri="{147F2762-F138-4A5C-976F-8EAC2B608ADB}">
              <a16:predDERef xmlns:a16="http://schemas.microsoft.com/office/drawing/2014/main" pred="{A9376EF5-3D1F-8ECC-3D07-66282F7A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196625" y="22193250"/>
          <a:ext cx="1952625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117</xdr:row>
      <xdr:rowOff>209550</xdr:rowOff>
    </xdr:from>
    <xdr:to>
      <xdr:col>6</xdr:col>
      <xdr:colOff>1949450</xdr:colOff>
      <xdr:row>119</xdr:row>
      <xdr:rowOff>361950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7C65CA06-838E-4B6B-C5D7-2FCA85D0F074}"/>
            </a:ext>
            <a:ext uri="{147F2762-F138-4A5C-976F-8EAC2B608ADB}">
              <a16:predDERef xmlns:a16="http://schemas.microsoft.com/office/drawing/2014/main" pred="{458C4CBC-D167-E7EB-BE29-34FFC9094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458950" y="22307550"/>
          <a:ext cx="1876425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117</xdr:row>
      <xdr:rowOff>57150</xdr:rowOff>
    </xdr:from>
    <xdr:to>
      <xdr:col>19</xdr:col>
      <xdr:colOff>1962150</xdr:colOff>
      <xdr:row>119</xdr:row>
      <xdr:rowOff>463550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BFE88A-D544-8773-723E-B7B028819674}"/>
            </a:ext>
            <a:ext uri="{147F2762-F138-4A5C-976F-8EAC2B608ADB}">
              <a16:predDERef xmlns:a16="http://schemas.microsoft.com/office/drawing/2014/main" pred="{7C65CA06-838E-4B6B-C5D7-2FCA85D0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062275" y="21050250"/>
          <a:ext cx="1905000" cy="11715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3F8E-57B5-4CD8-B5F2-ADDD3BA47BFB}">
  <sheetPr>
    <tabColor theme="7"/>
  </sheetPr>
  <dimension ref="A2:D23"/>
  <sheetViews>
    <sheetView showGridLines="0" topLeftCell="A12" workbookViewId="0">
      <selection activeCell="B25" sqref="B25"/>
    </sheetView>
  </sheetViews>
  <sheetFormatPr baseColWidth="10" defaultColWidth="11.453125" defaultRowHeight="14.5" x14ac:dyDescent="0.35"/>
  <cols>
    <col min="2" max="2" width="157.1796875" bestFit="1" customWidth="1"/>
  </cols>
  <sheetData>
    <row r="2" spans="1:4" x14ac:dyDescent="0.35">
      <c r="B2" s="24" t="s">
        <v>0</v>
      </c>
      <c r="C2" s="20"/>
      <c r="D2" s="20"/>
    </row>
    <row r="3" spans="1:4" x14ac:dyDescent="0.35">
      <c r="B3" s="22" t="s">
        <v>1</v>
      </c>
      <c r="C3" s="20"/>
      <c r="D3" s="20"/>
    </row>
    <row r="4" spans="1:4" x14ac:dyDescent="0.35">
      <c r="A4" s="20"/>
      <c r="B4" s="22" t="s">
        <v>2</v>
      </c>
      <c r="C4" s="20"/>
      <c r="D4" s="20"/>
    </row>
    <row r="5" spans="1:4" x14ac:dyDescent="0.35">
      <c r="A5" s="20"/>
      <c r="B5" s="2"/>
    </row>
    <row r="6" spans="1:4" x14ac:dyDescent="0.35">
      <c r="A6" s="20"/>
      <c r="B6" s="22" t="s">
        <v>3</v>
      </c>
      <c r="C6" s="20"/>
      <c r="D6" s="20"/>
    </row>
    <row r="7" spans="1:4" x14ac:dyDescent="0.35">
      <c r="A7" s="20"/>
      <c r="B7" s="22"/>
      <c r="C7" s="20"/>
      <c r="D7" s="20"/>
    </row>
    <row r="8" spans="1:4" x14ac:dyDescent="0.35">
      <c r="A8" s="20"/>
      <c r="B8" s="23" t="s">
        <v>4</v>
      </c>
      <c r="C8" s="20"/>
      <c r="D8" s="20"/>
    </row>
    <row r="9" spans="1:4" x14ac:dyDescent="0.35">
      <c r="A9" s="20"/>
      <c r="B9" s="23" t="s">
        <v>5</v>
      </c>
      <c r="C9" s="20"/>
      <c r="D9" s="20"/>
    </row>
    <row r="10" spans="1:4" x14ac:dyDescent="0.35">
      <c r="A10" s="20"/>
      <c r="B10" s="23" t="s">
        <v>6</v>
      </c>
      <c r="C10" s="20"/>
      <c r="D10" s="20"/>
    </row>
    <row r="11" spans="1:4" x14ac:dyDescent="0.35">
      <c r="A11" s="20"/>
      <c r="B11" s="23" t="s">
        <v>7</v>
      </c>
      <c r="C11" s="20"/>
      <c r="D11" s="20"/>
    </row>
    <row r="12" spans="1:4" x14ac:dyDescent="0.35">
      <c r="A12" s="20"/>
      <c r="B12" s="20"/>
      <c r="C12" s="21"/>
      <c r="D12" s="20"/>
    </row>
    <row r="13" spans="1:4" x14ac:dyDescent="0.35">
      <c r="A13" s="20"/>
      <c r="B13" s="20"/>
      <c r="C13" s="20"/>
      <c r="D13" s="20"/>
    </row>
    <row r="14" spans="1:4" x14ac:dyDescent="0.35">
      <c r="A14" s="20"/>
    </row>
    <row r="15" spans="1:4" x14ac:dyDescent="0.35">
      <c r="A15" s="20"/>
    </row>
    <row r="16" spans="1:4" x14ac:dyDescent="0.35">
      <c r="A16" s="20"/>
    </row>
    <row r="19" spans="2:2" x14ac:dyDescent="0.35">
      <c r="B19" s="25" t="s">
        <v>8</v>
      </c>
    </row>
    <row r="20" spans="2:2" x14ac:dyDescent="0.35">
      <c r="B20" t="s">
        <v>9</v>
      </c>
    </row>
    <row r="21" spans="2:2" x14ac:dyDescent="0.35">
      <c r="B21" t="s">
        <v>10</v>
      </c>
    </row>
    <row r="22" spans="2:2" x14ac:dyDescent="0.35">
      <c r="B22" t="s">
        <v>11</v>
      </c>
    </row>
    <row r="23" spans="2:2" x14ac:dyDescent="0.35">
      <c r="B23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7A45-9E6E-4494-8AD2-3AA66BC7FB17}">
  <dimension ref="B1:V252"/>
  <sheetViews>
    <sheetView topLeftCell="D1" workbookViewId="0">
      <selection activeCell="H7" sqref="H7"/>
    </sheetView>
  </sheetViews>
  <sheetFormatPr baseColWidth="10" defaultColWidth="11.453125" defaultRowHeight="14.5" x14ac:dyDescent="0.35"/>
  <cols>
    <col min="2" max="3" width="15.54296875" customWidth="1"/>
    <col min="5" max="5" width="30.54296875" style="7" customWidth="1"/>
    <col min="7" max="7" width="31.1796875" style="11" bestFit="1" customWidth="1"/>
    <col min="8" max="8" width="30.54296875" customWidth="1"/>
    <col min="9" max="9" width="30.54296875" style="12" customWidth="1"/>
    <col min="21" max="22" width="10.81640625" customWidth="1"/>
  </cols>
  <sheetData>
    <row r="1" spans="2:22" ht="15" thickBot="1" x14ac:dyDescent="0.4">
      <c r="E1" s="2"/>
      <c r="G1" s="2"/>
      <c r="I1"/>
    </row>
    <row r="2" spans="2:22" ht="15" thickBot="1" x14ac:dyDescent="0.4">
      <c r="B2" s="5" t="s">
        <v>13</v>
      </c>
      <c r="C2" s="9" t="s">
        <v>14</v>
      </c>
      <c r="E2" s="8" t="s">
        <v>15</v>
      </c>
      <c r="G2" s="13" t="str">
        <f>_xlfn.CONCAT("Ressources ", $C$8)</f>
        <v>Ressources CASCAD</v>
      </c>
      <c r="H2" s="14" t="s">
        <v>16</v>
      </c>
      <c r="I2" s="15" t="s">
        <v>17</v>
      </c>
      <c r="U2" t="e" cm="1">
        <f t="array" ref="U2">TRANSPOSE(_xlfn._xlws.FILTER(#REF!,
(#REF!&lt;&gt;0)*
(#REF!=C8)
))</f>
        <v>#REF!</v>
      </c>
      <c r="V2" t="e">
        <f>IF(ISNA(AND(
IF(ISBLANK($C$2),TRUE(),INDEX(#REF!,MATCH($C$2,#REF!,0),MATCH(U2,#REF!,0))=$C$3),
IF(ISBLANK($C$4),TRUE(),INDEX(#REF!,MATCH($C$4,#REF!,0),MATCH(U2,#REF!,0))=$C$5),
IF(ISBLANK($C$6),TRUE(),INDEX(#REF!,MATCH($C$6,#REF!,0),MATCH(U2,#REF!,0))=$C$7))),0,AND(
IF(ISBLANK($C$2),TRUE(),INDEX(#REF!,MATCH($C$2,#REF!,0),MATCH(U2,#REF!,0))=$C$3),
IF(ISBLANK($C$4),TRUE(),INDEX(#REF!,MATCH($C$4,#REF!,0),MATCH(U2,#REF!,0))=$C$5),
IF(ISBLANK($C$6),TRUE(),INDEX(#REF!,MATCH($C$6,#REF!,0),MATCH(U2,#REF!,0))=$C$7)))</f>
        <v>#REF!</v>
      </c>
    </row>
    <row r="3" spans="2:22" ht="15" thickBot="1" x14ac:dyDescent="0.4">
      <c r="B3" s="6" t="s">
        <v>18</v>
      </c>
      <c r="C3" s="10">
        <v>2</v>
      </c>
      <c r="E3" s="7" t="str" cm="1">
        <f t="array" ref="E3:E9">_xlfn._xlws.FILTER(G3:G253, I3:I253=TRUE())</f>
        <v>COQUERET​ Martin​</v>
      </c>
      <c r="G3" s="11" t="str" cm="1">
        <f t="array" ref="G3:G17">TRANSPOSE(_xlfn._xlws.FILTER(Matrice!A2:AW2,
(Matrice!A2:AW2&lt;&gt;0)*
(Matrice!A3:AW3=C8)))</f>
        <v>BEAUPREZ​ Sophie-Anne</v>
      </c>
      <c r="H3" t="b">
        <f>IF(ISNA(
AND(
IF($C$2="",TRUE(),INDEX(Matrice!A:AW,MATCH($C$2,Matrice!A:A,0),MATCH($G3,Matrice!A$2:AW$2,0))&lt;&gt;""),
IF($C$4="",TRUE(),INDEX(Matrice!A:AW,MATCH($C$4,Matrice!A:A,0),MATCH($G3,Matrice!A$2:AW$2,0))&lt;&gt;""),
IF($C$6="",TRUE(),INDEX(Matrice!A:AW,MATCH($C$6,Matrice!A:A,0),MATCH($G3,Matrice!A$2:AW$2,0))&lt;&gt;""))),"",AND(
IF($C$2="",TRUE(),INDEX(Matrice!A:AW,MATCH($C$2,Matrice!A:A,0),MATCH($G3,Matrice!A$2:AW$2,0))&lt;&gt;""),
IF($C$4="",TRUE(),INDEX(Matrice!A:AW,MATCH($C$4,Matrice!A:A,0),MATCH($G3,Matrice!A$2:AW$2,0))&lt;&gt;""),
IF($C$6="",TRUE(),INDEX(Matrice!A:AW,MATCH($C$6,Matrice!A:A,0),MATCH($G3,Matrice!A$2:AW$2,0))&lt;&gt;"")))</f>
        <v>1</v>
      </c>
      <c r="I3" s="19" t="b">
        <f>IF(ISNA(
AND(
IF($C$2="", TRUE(),  INDEX(Matrice!A:AW, MATCH($C$2, Matrice!A:A, 0), MATCH($G3, Matrice!A$2:AW$2, 0))&gt;=$C$3),
IF($C$4="", TRUE(),  INDEX(Matrice!A:AW, MATCH($C$4, Matrice!A:A, 0), MATCH($G3, Matrice!A$2:AW$2, 0))&gt;=$C$5),
IF($C$6="", TRUE(),  INDEX(Matrice!A:AW, MATCH($C$6, Matrice!A:A, 0), MATCH($G3, Matrice!A$2:AW$2, 0))&gt;=$C$7))), "", AND(
IF($C$2="", TRUE(),  INDEX(Matrice!A:AW, MATCH($C$2, Matrice!A:A, 0), MATCH($G3, Matrice!A$2:AW$2, 0))&gt;=$C$3),
IF($C$4="", TRUE(),  INDEX(Matrice!A:AW, MATCH($C$4, Matrice!A:A, 0), MATCH($G3, Matrice!A$2:AW$2, 0))&gt;=$C$5),
IF($C$6="", TRUE(),  INDEX(Matrice!A:AW, MATCH($C$6, Matrice!A:A, 0), MATCH($G3, Matrice!A$2:AW$2, 0))&gt;=$C$7)))</f>
        <v>0</v>
      </c>
      <c r="V3" t="e">
        <f>IF(ISNA(AND(
IF(ISBLANK($C$2),TRUE(),INDEX(#REF!,MATCH($C$2,#REF!,0),MATCH(U3,#REF!,0))=$C$3),
IF(ISBLANK($C$4),TRUE(),INDEX(#REF!,MATCH($C$4,#REF!,0),MATCH(U3,#REF!,0))=$C$5),
IF(ISBLANK($C$6),TRUE(),INDEX(#REF!,MATCH($C$6,#REF!,0),MATCH(U3,#REF!,0))=$C$7))),0,AND(
IF(ISBLANK($C$2),TRUE(),INDEX(#REF!,MATCH($C$2,#REF!,0),MATCH(U3,#REF!,0))=$C$3),
IF(ISBLANK($C$4),TRUE(),INDEX(#REF!,MATCH($C$4,#REF!,0),MATCH(U3,#REF!,0))=$C$5),
IF(ISBLANK($C$6),TRUE(),INDEX(#REF!,MATCH($C$6,#REF!,0),MATCH(U3,#REF!,0))=$C$7)))</f>
        <v>#REF!</v>
      </c>
    </row>
    <row r="4" spans="2:22" x14ac:dyDescent="0.35">
      <c r="B4" s="5" t="s">
        <v>19</v>
      </c>
      <c r="C4" s="9" t="s">
        <v>20</v>
      </c>
      <c r="E4" s="7" t="str">
        <v>DE QUICK​ Max​</v>
      </c>
      <c r="G4" s="11" t="str">
        <v>COQUERET​ Martin​</v>
      </c>
      <c r="H4" t="b">
        <f>IF(ISNA(
AND(
IF($C$2="",TRUE(),INDEX(Matrice!A:AW,MATCH($C$2,Matrice!A:A,0),MATCH($G4,Matrice!A$2:AW$2,0))&lt;&gt;""),
IF($C$4="",TRUE(),INDEX(Matrice!A:AW,MATCH($C$4,Matrice!A:A,0),MATCH($G4,Matrice!A$2:AW$2,0))&lt;&gt;""),
IF($C$6="",TRUE(),INDEX(Matrice!A:AW,MATCH($C$6,Matrice!A:A,0),MATCH($G4,Matrice!A$2:AW$2,0))&lt;&gt;""))),"",AND(
IF($C$2="",TRUE(),INDEX(Matrice!A:AW,MATCH($C$2,Matrice!A:A,0),MATCH($G4,Matrice!A$2:AW$2,0))&lt;&gt;""),
IF($C$4="",TRUE(),INDEX(Matrice!A:AW,MATCH($C$4,Matrice!A:A,0),MATCH($G4,Matrice!A$2:AW$2,0))&lt;&gt;""),
IF($C$6="",TRUE(),INDEX(Matrice!A:AW,MATCH($C$6,Matrice!A:A,0),MATCH($G4,Matrice!A$2:AW$2,0))&lt;&gt;"")))</f>
        <v>1</v>
      </c>
      <c r="I4" s="12" t="b">
        <f>IF(ISNA(
AND(
IF($C$2="", TRUE(),  INDEX(Matrice!A:AW, MATCH($C$2, Matrice!A:A, 0), MATCH($G4, Matrice!A$2:AW$2, 0))&gt;=$C$3),
IF($C$4="", TRUE(),  INDEX(Matrice!A:AW, MATCH($C$4, Matrice!A:A, 0), MATCH($G4, Matrice!A$2:AW$2, 0))&gt;=$C$5),
IF($C$6="", TRUE(),  INDEX(Matrice!A:AW, MATCH($C$6, Matrice!A:A, 0), MATCH($G4, Matrice!A$2:AW$2, 0))&gt;=$C$7))), "", AND(
IF($C$2="", TRUE(),  INDEX(Matrice!A:AW, MATCH($C$2, Matrice!A:A, 0), MATCH($G4, Matrice!A$2:AW$2, 0))&gt;=$C$3),
IF($C$4="", TRUE(),  INDEX(Matrice!A:AW, MATCH($C$4, Matrice!A:A, 0), MATCH($G4, Matrice!A$2:AW$2, 0))&gt;=$C$5),
IF($C$6="", TRUE(),  INDEX(Matrice!A:AW, MATCH($C$6, Matrice!A:A, 0), MATCH($G4, Matrice!A$2:AW$2, 0))&gt;=$C$7)))</f>
        <v>1</v>
      </c>
      <c r="V4" t="e">
        <f>IF(ISNA(AND(
IF(ISBLANK($C$2),TRUE(),INDEX(#REF!,MATCH($C$2,#REF!,0),MATCH(U4,#REF!,0))=$C$3),
IF(ISBLANK($C$4),TRUE(),INDEX(#REF!,MATCH($C$4,#REF!,0),MATCH(U4,#REF!,0))=$C$5),
IF(ISBLANK($C$6),TRUE(),INDEX(#REF!,MATCH($C$6,#REF!,0),MATCH(U4,#REF!,0))=$C$7))),0,AND(
IF(ISBLANK($C$2),TRUE(),INDEX(#REF!,MATCH($C$2,#REF!,0),MATCH(U4,#REF!,0))=$C$3),
IF(ISBLANK($C$4),TRUE(),INDEX(#REF!,MATCH($C$4,#REF!,0),MATCH(U4,#REF!,0))=$C$5),
IF(ISBLANK($C$6),TRUE(),INDEX(#REF!,MATCH($C$6,#REF!,0),MATCH(U4,#REF!,0))=$C$7)))</f>
        <v>#REF!</v>
      </c>
    </row>
    <row r="5" spans="2:22" ht="15" thickBot="1" x14ac:dyDescent="0.4">
      <c r="B5" s="6" t="s">
        <v>18</v>
      </c>
      <c r="C5" s="10">
        <v>2</v>
      </c>
      <c r="E5" s="7" t="str">
        <v>DERROUICHE​ Sliman​</v>
      </c>
      <c r="G5" s="11" t="str">
        <v>DE QUICK​ Max​</v>
      </c>
      <c r="H5" t="b">
        <f>IF(ISNA(
AND(
IF($C$2="",TRUE(),INDEX(Matrice!A:AW,MATCH($C$2,Matrice!A:A,0),MATCH($G5,Matrice!A$2:AW$2,0))&lt;&gt;""),
IF($C$4="",TRUE(),INDEX(Matrice!A:AW,MATCH($C$4,Matrice!A:A,0),MATCH($G5,Matrice!A$2:AW$2,0))&lt;&gt;""),
IF($C$6="",TRUE(),INDEX(Matrice!A:AW,MATCH($C$6,Matrice!A:A,0),MATCH($G5,Matrice!A$2:AW$2,0))&lt;&gt;""))),"",AND(
IF($C$2="",TRUE(),INDEX(Matrice!A:AW,MATCH($C$2,Matrice!A:A,0),MATCH($G5,Matrice!A$2:AW$2,0))&lt;&gt;""),
IF($C$4="",TRUE(),INDEX(Matrice!A:AW,MATCH($C$4,Matrice!A:A,0),MATCH($G5,Matrice!A$2:AW$2,0))&lt;&gt;""),
IF($C$6="",TRUE(),INDEX(Matrice!A:AW,MATCH($C$6,Matrice!A:A,0),MATCH($G5,Matrice!A$2:AW$2,0))&lt;&gt;"")))</f>
        <v>1</v>
      </c>
      <c r="I5" s="12" t="b">
        <f>IF(ISNA(
AND(
IF($C$2="", TRUE(),  INDEX(Matrice!A:AW, MATCH($C$2, Matrice!A:A, 0), MATCH($G5, Matrice!A$2:AW$2, 0))&gt;=$C$3),
IF($C$4="", TRUE(),  INDEX(Matrice!A:AW, MATCH($C$4, Matrice!A:A, 0), MATCH($G5, Matrice!A$2:AW$2, 0))&gt;=$C$5),
IF($C$6="", TRUE(),  INDEX(Matrice!A:AW, MATCH($C$6, Matrice!A:A, 0), MATCH($G5, Matrice!A$2:AW$2, 0))&gt;=$C$7))), "", AND(
IF($C$2="", TRUE(),  INDEX(Matrice!A:AW, MATCH($C$2, Matrice!A:A, 0), MATCH($G5, Matrice!A$2:AW$2, 0))&gt;=$C$3),
IF($C$4="", TRUE(),  INDEX(Matrice!A:AW, MATCH($C$4, Matrice!A:A, 0), MATCH($G5, Matrice!A$2:AW$2, 0))&gt;=$C$5),
IF($C$6="", TRUE(),  INDEX(Matrice!A:AW, MATCH($C$6, Matrice!A:A, 0), MATCH($G5, Matrice!A$2:AW$2, 0))&gt;=$C$7)))</f>
        <v>1</v>
      </c>
      <c r="V5" t="e">
        <f>IF(ISNA(AND(
IF(ISBLANK($C$2),TRUE(),INDEX(#REF!,MATCH($C$2,#REF!,0),MATCH(U5,#REF!,0))=$C$3),
IF(ISBLANK($C$4),TRUE(),INDEX(#REF!,MATCH($C$4,#REF!,0),MATCH(U5,#REF!,0))=$C$5),
IF(ISBLANK($C$6),TRUE(),INDEX(#REF!,MATCH($C$6,#REF!,0),MATCH(U5,#REF!,0))=$C$7))),0,AND(
IF(ISBLANK($C$2),TRUE(),INDEX(#REF!,MATCH($C$2,#REF!,0),MATCH(U5,#REF!,0))=$C$3),
IF(ISBLANK($C$4),TRUE(),INDEX(#REF!,MATCH($C$4,#REF!,0),MATCH(U5,#REF!,0))=$C$5),
IF(ISBLANK($C$6),TRUE(),INDEX(#REF!,MATCH($C$6,#REF!,0),MATCH(U5,#REF!,0))=$C$7)))</f>
        <v>#REF!</v>
      </c>
    </row>
    <row r="6" spans="2:22" x14ac:dyDescent="0.35">
      <c r="B6" s="5" t="s">
        <v>21</v>
      </c>
      <c r="C6" s="9" t="s">
        <v>22</v>
      </c>
      <c r="E6" s="7" t="str">
        <v>GHAZALY​ Oumaima​</v>
      </c>
      <c r="G6" s="11" t="str">
        <v>DERROUICHE​ Sliman​</v>
      </c>
      <c r="H6" t="b">
        <f>IF(ISNA(
AND(
IF($C$2="",TRUE(),INDEX(Matrice!A:AW,MATCH($C$2,Matrice!A:A,0),MATCH($G6,Matrice!A$2:AW$2,0))&lt;&gt;""),
IF($C$4="",TRUE(),INDEX(Matrice!A:AW,MATCH($C$4,Matrice!A:A,0),MATCH($G6,Matrice!A$2:AW$2,0))&lt;&gt;""),
IF($C$6="",TRUE(),INDEX(Matrice!A:AW,MATCH($C$6,Matrice!A:A,0),MATCH($G6,Matrice!A$2:AW$2,0))&lt;&gt;""))),"",AND(
IF($C$2="",TRUE(),INDEX(Matrice!A:AW,MATCH($C$2,Matrice!A:A,0),MATCH($G6,Matrice!A$2:AW$2,0))&lt;&gt;""),
IF($C$4="",TRUE(),INDEX(Matrice!A:AW,MATCH($C$4,Matrice!A:A,0),MATCH($G6,Matrice!A$2:AW$2,0))&lt;&gt;""),
IF($C$6="",TRUE(),INDEX(Matrice!A:AW,MATCH($C$6,Matrice!A:A,0),MATCH($G6,Matrice!A$2:AW$2,0))&lt;&gt;"")))</f>
        <v>1</v>
      </c>
      <c r="I6" s="12" t="b">
        <f>IF(ISNA(
AND(
IF($C$2="", TRUE(),  INDEX(Matrice!A:AW, MATCH($C$2, Matrice!A:A, 0), MATCH($G6, Matrice!A$2:AW$2, 0))&gt;=$C$3),
IF($C$4="", TRUE(),  INDEX(Matrice!A:AW, MATCH($C$4, Matrice!A:A, 0), MATCH($G6, Matrice!A$2:AW$2, 0))&gt;=$C$5),
IF($C$6="", TRUE(),  INDEX(Matrice!A:AW, MATCH($C$6, Matrice!A:A, 0), MATCH($G6, Matrice!A$2:AW$2, 0))&gt;=$C$7))), "", AND(
IF($C$2="", TRUE(),  INDEX(Matrice!A:AW, MATCH($C$2, Matrice!A:A, 0), MATCH($G6, Matrice!A$2:AW$2, 0))&gt;=$C$3),
IF($C$4="", TRUE(),  INDEX(Matrice!A:AW, MATCH($C$4, Matrice!A:A, 0), MATCH($G6, Matrice!A$2:AW$2, 0))&gt;=$C$5),
IF($C$6="", TRUE(),  INDEX(Matrice!A:AW, MATCH($C$6, Matrice!A:A, 0), MATCH($G6, Matrice!A$2:AW$2, 0))&gt;=$C$7)))</f>
        <v>1</v>
      </c>
      <c r="V6" t="e">
        <f>IF(ISNA(AND(
INDEX(#REF!,MATCH($C$2,#REF!,0),MATCH(U6,#REF!,0))=$C$3,
INDEX(#REF!,MATCH($C$4,#REF!,0),MATCH(U6,#REF!,0))=$C$5,
INDEX(#REF!,MATCH($C$6,#REF!,0),MATCH(U6,#REF!,0))=$C$7)),0,AND(
INDEX(#REF!,MATCH($C$2,#REF!,0),MATCH(U6,#REF!,0))=$C$3,
INDEX(#REF!,MATCH($C$4,#REF!,0),MATCH(U6,#REF!,0))=$C$5,
INDEX(#REF!,MATCH($C$6,#REF!,0),MATCH(U6,#REF!,0))=$C$7))</f>
        <v>#REF!</v>
      </c>
    </row>
    <row r="7" spans="2:22" ht="15" thickBot="1" x14ac:dyDescent="0.4">
      <c r="B7" s="6" t="s">
        <v>18</v>
      </c>
      <c r="C7" s="10">
        <v>2</v>
      </c>
      <c r="E7" s="7" t="str">
        <v>JACEK​ Romain​</v>
      </c>
      <c r="G7" s="11" t="str">
        <v>GHAZALY​ Oumaima​</v>
      </c>
      <c r="H7" t="b">
        <f>IF(ISNA(
AND(
IF($C$2="",TRUE(),INDEX(Matrice!A:AW,MATCH($C$2,Matrice!A:A,0),MATCH($G7,Matrice!A$2:AW$2,0))&lt;&gt;""),
IF($C$4="",TRUE(),INDEX(Matrice!A:AW,MATCH($C$4,Matrice!A:A,0),MATCH($G7,Matrice!A$2:AW$2,0))&lt;&gt;""),
IF($C$6="",TRUE(),INDEX(Matrice!A:AW,MATCH($C$6,Matrice!A:A,0),MATCH($G7,Matrice!A$2:AW$2,0))&lt;&gt;""))),"",AND(
IF($C$2="",TRUE(),INDEX(Matrice!A:AW,MATCH($C$2,Matrice!A:A,0),MATCH($G7,Matrice!A$2:AW$2,0))&lt;&gt;""),
IF($C$4="",TRUE(),INDEX(Matrice!A:AW,MATCH($C$4,Matrice!A:A,0),MATCH($G7,Matrice!A$2:AW$2,0))&lt;&gt;""),
IF($C$6="",TRUE(),INDEX(Matrice!A:AW,MATCH($C$6,Matrice!A:A,0),MATCH($G7,Matrice!A$2:AW$2,0))&lt;&gt;"")))</f>
        <v>1</v>
      </c>
      <c r="I7" s="12" t="b">
        <f>IF(ISNA(
AND(
IF($C$2="", TRUE(),  INDEX(Matrice!A:AW, MATCH($C$2, Matrice!A:A, 0), MATCH($G7, Matrice!A$2:AW$2, 0))&gt;=$C$3),
IF($C$4="", TRUE(),  INDEX(Matrice!A:AW, MATCH($C$4, Matrice!A:A, 0), MATCH($G7, Matrice!A$2:AW$2, 0))&gt;=$C$5),
IF($C$6="", TRUE(),  INDEX(Matrice!A:AW, MATCH($C$6, Matrice!A:A, 0), MATCH($G7, Matrice!A$2:AW$2, 0))&gt;=$C$7))), "", AND(
IF($C$2="", TRUE(),  INDEX(Matrice!A:AW, MATCH($C$2, Matrice!A:A, 0), MATCH($G7, Matrice!A$2:AW$2, 0))&gt;=$C$3),
IF($C$4="", TRUE(),  INDEX(Matrice!A:AW, MATCH($C$4, Matrice!A:A, 0), MATCH($G7, Matrice!A$2:AW$2, 0))&gt;=$C$5),
IF($C$6="", TRUE(),  INDEX(Matrice!A:AW, MATCH($C$6, Matrice!A:A, 0), MATCH($G7, Matrice!A$2:AW$2, 0))&gt;=$C$7)))</f>
        <v>1</v>
      </c>
      <c r="V7" t="e">
        <f>IF(ISNA(AND(
INDEX(#REF!,MATCH($C$2,#REF!,0),MATCH(U7,#REF!,0))=$C$3,
INDEX(#REF!,MATCH($C$4,#REF!,0),MATCH(U7,#REF!,0))=$C$5,
INDEX(#REF!,MATCH($C$6,#REF!,0),MATCH(U7,#REF!,0))=$C$7)),0,AND(
INDEX(#REF!,MATCH($C$2,#REF!,0),MATCH(U7,#REF!,0))=$C$3,
INDEX(#REF!,MATCH($C$4,#REF!,0),MATCH(U7,#REF!,0))=$C$5,
INDEX(#REF!,MATCH($C$6,#REF!,0),MATCH(U7,#REF!,0))=$C$7))</f>
        <v>#REF!</v>
      </c>
    </row>
    <row r="8" spans="2:22" ht="15" thickBot="1" x14ac:dyDescent="0.4">
      <c r="B8" s="6" t="s">
        <v>23</v>
      </c>
      <c r="C8" s="10" t="s">
        <v>24</v>
      </c>
      <c r="E8" s="7" t="str">
        <v>MEYE​ Jimmy​</v>
      </c>
      <c r="G8" s="11" t="str">
        <v>GOURASHI​ Waleed​</v>
      </c>
      <c r="H8" t="b">
        <f>IF(ISNA(
AND(
IF($C$2="",TRUE(),INDEX(Matrice!A:AW,MATCH($C$2,Matrice!A:A,0),MATCH($G8,Matrice!A$2:AW$2,0))&lt;&gt;""),
IF($C$4="",TRUE(),INDEX(Matrice!A:AW,MATCH($C$4,Matrice!A:A,0),MATCH($G8,Matrice!A$2:AW$2,0))&lt;&gt;""),
IF($C$6="",TRUE(),INDEX(Matrice!A:AW,MATCH($C$6,Matrice!A:A,0),MATCH($G8,Matrice!A$2:AW$2,0))&lt;&gt;""))),"",AND(
IF($C$2="",TRUE(),INDEX(Matrice!A:AW,MATCH($C$2,Matrice!A:A,0),MATCH($G8,Matrice!A$2:AW$2,0))&lt;&gt;""),
IF($C$4="",TRUE(),INDEX(Matrice!A:AW,MATCH($C$4,Matrice!A:A,0),MATCH($G8,Matrice!A$2:AW$2,0))&lt;&gt;""),
IF($C$6="",TRUE(),INDEX(Matrice!A:AW,MATCH($C$6,Matrice!A:A,0),MATCH($G8,Matrice!A$2:AW$2,0))&lt;&gt;"")))</f>
        <v>1</v>
      </c>
      <c r="I8" s="12" t="b">
        <f>IF(ISNA(
AND(
IF($C$2="", TRUE(),  INDEX(Matrice!A:AW, MATCH($C$2, Matrice!A:A, 0), MATCH($G8, Matrice!A$2:AW$2, 0))&gt;=$C$3),
IF($C$4="", TRUE(),  INDEX(Matrice!A:AW, MATCH($C$4, Matrice!A:A, 0), MATCH($G8, Matrice!A$2:AW$2, 0))&gt;=$C$5),
IF($C$6="", TRUE(),  INDEX(Matrice!A:AW, MATCH($C$6, Matrice!A:A, 0), MATCH($G8, Matrice!A$2:AW$2, 0))&gt;=$C$7))), "", AND(
IF($C$2="", TRUE(),  INDEX(Matrice!A:AW, MATCH($C$2, Matrice!A:A, 0), MATCH($G8, Matrice!A$2:AW$2, 0))&gt;=$C$3),
IF($C$4="", TRUE(),  INDEX(Matrice!A:AW, MATCH($C$4, Matrice!A:A, 0), MATCH($G8, Matrice!A$2:AW$2, 0))&gt;=$C$5),
IF($C$6="", TRUE(),  INDEX(Matrice!A:AW, MATCH($C$6, Matrice!A:A, 0), MATCH($G8, Matrice!A$2:AW$2, 0))&gt;=$C$7)))</f>
        <v>0</v>
      </c>
      <c r="V8" t="e">
        <f>IF(ISNA(AND(
INDEX(#REF!,MATCH($C$2,#REF!,0),MATCH(U8,#REF!,0))=$C$3,
INDEX(#REF!,MATCH($C$4,#REF!,0),MATCH(U8,#REF!,0))=$C$5,
INDEX(#REF!,MATCH($C$6,#REF!,0),MATCH(U8,#REF!,0))=$C$7)),0,AND(
INDEX(#REF!,MATCH($C$2,#REF!,0),MATCH(U8,#REF!,0))=$C$3,
INDEX(#REF!,MATCH($C$4,#REF!,0),MATCH(U8,#REF!,0))=$C$5,
INDEX(#REF!,MATCH($C$6,#REF!,0),MATCH(U8,#REF!,0))=$C$7))</f>
        <v>#REF!</v>
      </c>
    </row>
    <row r="9" spans="2:22" x14ac:dyDescent="0.35">
      <c r="E9" s="7" t="str">
        <v>TORCHE​ Maissae​</v>
      </c>
      <c r="G9" s="11" t="str">
        <v>IBNIBRAHIM​ Khadija​</v>
      </c>
      <c r="H9" t="b">
        <f>IF(ISNA(
AND(
IF($C$2="",TRUE(),INDEX(Matrice!A:AW,MATCH($C$2,Matrice!A:A,0),MATCH($G9,Matrice!A$2:AW$2,0))&lt;&gt;""),
IF($C$4="",TRUE(),INDEX(Matrice!A:AW,MATCH($C$4,Matrice!A:A,0),MATCH($G9,Matrice!A$2:AW$2,0))&lt;&gt;""),
IF($C$6="",TRUE(),INDEX(Matrice!A:AW,MATCH($C$6,Matrice!A:A,0),MATCH($G9,Matrice!A$2:AW$2,0))&lt;&gt;""))),"",AND(
IF($C$2="",TRUE(),INDEX(Matrice!A:AW,MATCH($C$2,Matrice!A:A,0),MATCH($G9,Matrice!A$2:AW$2,0))&lt;&gt;""),
IF($C$4="",TRUE(),INDEX(Matrice!A:AW,MATCH($C$4,Matrice!A:A,0),MATCH($G9,Matrice!A$2:AW$2,0))&lt;&gt;""),
IF($C$6="",TRUE(),INDEX(Matrice!A:AW,MATCH($C$6,Matrice!A:A,0),MATCH($G9,Matrice!A$2:AW$2,0))&lt;&gt;"")))</f>
        <v>1</v>
      </c>
      <c r="I9" s="12" t="b">
        <f>IF(ISNA(
AND(
IF($C$2="", TRUE(),  INDEX(Matrice!A:AW, MATCH($C$2, Matrice!A:A, 0), MATCH($G9, Matrice!A$2:AW$2, 0))&gt;=$C$3),
IF($C$4="", TRUE(),  INDEX(Matrice!A:AW, MATCH($C$4, Matrice!A:A, 0), MATCH($G9, Matrice!A$2:AW$2, 0))&gt;=$C$5),
IF($C$6="", TRUE(),  INDEX(Matrice!A:AW, MATCH($C$6, Matrice!A:A, 0), MATCH($G9, Matrice!A$2:AW$2, 0))&gt;=$C$7))), "", AND(
IF($C$2="", TRUE(),  INDEX(Matrice!A:AW, MATCH($C$2, Matrice!A:A, 0), MATCH($G9, Matrice!A$2:AW$2, 0))&gt;=$C$3),
IF($C$4="", TRUE(),  INDEX(Matrice!A:AW, MATCH($C$4, Matrice!A:A, 0), MATCH($G9, Matrice!A$2:AW$2, 0))&gt;=$C$5),
IF($C$6="", TRUE(),  INDEX(Matrice!A:AW, MATCH($C$6, Matrice!A:A, 0), MATCH($G9, Matrice!A$2:AW$2, 0))&gt;=$C$7)))</f>
        <v>0</v>
      </c>
      <c r="V9" t="e">
        <f>IF(ISNA(AND(
INDEX(#REF!,MATCH($C$2,#REF!,0),MATCH(U9,#REF!,0))=$C$3,
INDEX(#REF!,MATCH($C$4,#REF!,0),MATCH(U9,#REF!,0))=$C$5,
INDEX(#REF!,MATCH($C$6,#REF!,0),MATCH(U9,#REF!,0))=$C$7)),0,AND(
INDEX(#REF!,MATCH($C$2,#REF!,0),MATCH(U9,#REF!,0))=$C$3,
INDEX(#REF!,MATCH($C$4,#REF!,0),MATCH(U9,#REF!,0))=$C$5,
INDEX(#REF!,MATCH($C$6,#REF!,0),MATCH(U9,#REF!,0))=$C$7))</f>
        <v>#REF!</v>
      </c>
    </row>
    <row r="10" spans="2:22" x14ac:dyDescent="0.35">
      <c r="G10" s="11" t="str">
        <v>JACEK​ Romain​</v>
      </c>
      <c r="H10" t="b">
        <f>IF(ISNA(
AND(
IF($C$2="",TRUE(),INDEX(Matrice!A:AW,MATCH($C$2,Matrice!A:A,0),MATCH($G10,Matrice!A$2:AW$2,0))&lt;&gt;""),
IF($C$4="",TRUE(),INDEX(Matrice!A:AW,MATCH($C$4,Matrice!A:A,0),MATCH($G10,Matrice!A$2:AW$2,0))&lt;&gt;""),
IF($C$6="",TRUE(),INDEX(Matrice!A:AW,MATCH($C$6,Matrice!A:A,0),MATCH($G10,Matrice!A$2:AW$2,0))&lt;&gt;""))),"",AND(
IF($C$2="",TRUE(),INDEX(Matrice!A:AW,MATCH($C$2,Matrice!A:A,0),MATCH($G10,Matrice!A$2:AW$2,0))&lt;&gt;""),
IF($C$4="",TRUE(),INDEX(Matrice!A:AW,MATCH($C$4,Matrice!A:A,0),MATCH($G10,Matrice!A$2:AW$2,0))&lt;&gt;""),
IF($C$6="",TRUE(),INDEX(Matrice!A:AW,MATCH($C$6,Matrice!A:A,0),MATCH($G10,Matrice!A$2:AW$2,0))&lt;&gt;"")))</f>
        <v>1</v>
      </c>
      <c r="I10" s="12" t="b">
        <f>IF(ISNA(
AND(
IF($C$2="", TRUE(),  INDEX(Matrice!A:AW, MATCH($C$2, Matrice!A:A, 0), MATCH($G10, Matrice!A$2:AW$2, 0))&gt;=$C$3),
IF($C$4="", TRUE(),  INDEX(Matrice!A:AW, MATCH($C$4, Matrice!A:A, 0), MATCH($G10, Matrice!A$2:AW$2, 0))&gt;=$C$5),
IF($C$6="", TRUE(),  INDEX(Matrice!A:AW, MATCH($C$6, Matrice!A:A, 0), MATCH($G10, Matrice!A$2:AW$2, 0))&gt;=$C$7))), "", AND(
IF($C$2="", TRUE(),  INDEX(Matrice!A:AW, MATCH($C$2, Matrice!A:A, 0), MATCH($G10, Matrice!A$2:AW$2, 0))&gt;=$C$3),
IF($C$4="", TRUE(),  INDEX(Matrice!A:AW, MATCH($C$4, Matrice!A:A, 0), MATCH($G10, Matrice!A$2:AW$2, 0))&gt;=$C$5),
IF($C$6="", TRUE(),  INDEX(Matrice!A:AW, MATCH($C$6, Matrice!A:A, 0), MATCH($G10, Matrice!A$2:AW$2, 0))&gt;=$C$7)))</f>
        <v>1</v>
      </c>
      <c r="V10" t="e">
        <f>IF(ISNA(AND(
INDEX(#REF!,MATCH($C$2,#REF!,0),MATCH(U10,#REF!,0))=$C$3,
INDEX(#REF!,MATCH($C$4,#REF!,0),MATCH(U10,#REF!,0))=$C$5,
INDEX(#REF!,MATCH($C$6,#REF!,0),MATCH(U10,#REF!,0))=$C$7)),0,AND(
INDEX(#REF!,MATCH($C$2,#REF!,0),MATCH(U10,#REF!,0))=$C$3,
INDEX(#REF!,MATCH($C$4,#REF!,0),MATCH(U10,#REF!,0))=$C$5,
INDEX(#REF!,MATCH($C$6,#REF!,0),MATCH(U10,#REF!,0))=$C$7))</f>
        <v>#REF!</v>
      </c>
    </row>
    <row r="11" spans="2:22" x14ac:dyDescent="0.35">
      <c r="G11" s="11" t="str">
        <v>MBARKI​ Aymane​</v>
      </c>
      <c r="H11" t="b">
        <f>IF(ISNA(
AND(
IF($C$2="",TRUE(),INDEX(Matrice!A:AW,MATCH($C$2,Matrice!A:A,0),MATCH($G11,Matrice!A$2:AW$2,0))&lt;&gt;""),
IF($C$4="",TRUE(),INDEX(Matrice!A:AW,MATCH($C$4,Matrice!A:A,0),MATCH($G11,Matrice!A$2:AW$2,0))&lt;&gt;""),
IF($C$6="",TRUE(),INDEX(Matrice!A:AW,MATCH($C$6,Matrice!A:A,0),MATCH($G11,Matrice!A$2:AW$2,0))&lt;&gt;""))),"",AND(
IF($C$2="",TRUE(),INDEX(Matrice!A:AW,MATCH($C$2,Matrice!A:A,0),MATCH($G11,Matrice!A$2:AW$2,0))&lt;&gt;""),
IF($C$4="",TRUE(),INDEX(Matrice!A:AW,MATCH($C$4,Matrice!A:A,0),MATCH($G11,Matrice!A$2:AW$2,0))&lt;&gt;""),
IF($C$6="",TRUE(),INDEX(Matrice!A:AW,MATCH($C$6,Matrice!A:A,0),MATCH($G11,Matrice!A$2:AW$2,0))&lt;&gt;"")))</f>
        <v>0</v>
      </c>
      <c r="I11" s="12" t="b">
        <f>IF(ISNA(
AND(
IF($C$2="", TRUE(),  INDEX(Matrice!A:AW, MATCH($C$2, Matrice!A:A, 0), MATCH($G11, Matrice!A$2:AW$2, 0))&gt;=$C$3),
IF($C$4="", TRUE(),  INDEX(Matrice!A:AW, MATCH($C$4, Matrice!A:A, 0), MATCH($G11, Matrice!A$2:AW$2, 0))&gt;=$C$5),
IF($C$6="", TRUE(),  INDEX(Matrice!A:AW, MATCH($C$6, Matrice!A:A, 0), MATCH($G11, Matrice!A$2:AW$2, 0))&gt;=$C$7))), "", AND(
IF($C$2="", TRUE(),  INDEX(Matrice!A:AW, MATCH($C$2, Matrice!A:A, 0), MATCH($G11, Matrice!A$2:AW$2, 0))&gt;=$C$3),
IF($C$4="", TRUE(),  INDEX(Matrice!A:AW, MATCH($C$4, Matrice!A:A, 0), MATCH($G11, Matrice!A$2:AW$2, 0))&gt;=$C$5),
IF($C$6="", TRUE(),  INDEX(Matrice!A:AW, MATCH($C$6, Matrice!A:A, 0), MATCH($G11, Matrice!A$2:AW$2, 0))&gt;=$C$7)))</f>
        <v>0</v>
      </c>
      <c r="V11" t="e">
        <f>IF(ISNA(AND(
INDEX(#REF!,MATCH($C$2,#REF!,0),MATCH(U11,#REF!,0))=$C$3,
INDEX(#REF!,MATCH($C$4,#REF!,0),MATCH(U11,#REF!,0))=$C$5,
INDEX(#REF!,MATCH($C$6,#REF!,0),MATCH(U11,#REF!,0))=$C$7)),0,AND(
INDEX(#REF!,MATCH($C$2,#REF!,0),MATCH(U11,#REF!,0))=$C$3,
INDEX(#REF!,MATCH($C$4,#REF!,0),MATCH(U11,#REF!,0))=$C$5,
INDEX(#REF!,MATCH($C$6,#REF!,0),MATCH(U11,#REF!,0))=$C$7))</f>
        <v>#REF!</v>
      </c>
    </row>
    <row r="12" spans="2:22" x14ac:dyDescent="0.35">
      <c r="G12" s="11" t="str">
        <v>MEYE​ Jimmy​</v>
      </c>
      <c r="H12" t="b">
        <f>IF(ISNA(
AND(
IF($C$2="",TRUE(),INDEX(Matrice!A:AW,MATCH($C$2,Matrice!A:A,0),MATCH($G12,Matrice!A$2:AW$2,0))&lt;&gt;""),
IF($C$4="",TRUE(),INDEX(Matrice!A:AW,MATCH($C$4,Matrice!A:A,0),MATCH($G12,Matrice!A$2:AW$2,0))&lt;&gt;""),
IF($C$6="",TRUE(),INDEX(Matrice!A:AW,MATCH($C$6,Matrice!A:A,0),MATCH($G12,Matrice!A$2:AW$2,0))&lt;&gt;""))),"",AND(
IF($C$2="",TRUE(),INDEX(Matrice!A:AW,MATCH($C$2,Matrice!A:A,0),MATCH($G12,Matrice!A$2:AW$2,0))&lt;&gt;""),
IF($C$4="",TRUE(),INDEX(Matrice!A:AW,MATCH($C$4,Matrice!A:A,0),MATCH($G12,Matrice!A$2:AW$2,0))&lt;&gt;""),
IF($C$6="",TRUE(),INDEX(Matrice!A:AW,MATCH($C$6,Matrice!A:A,0),MATCH($G12,Matrice!A$2:AW$2,0))&lt;&gt;"")))</f>
        <v>1</v>
      </c>
      <c r="I12" s="12" t="b">
        <f>IF(ISNA(
AND(
IF($C$2="", TRUE(),  INDEX(Matrice!A:AW, MATCH($C$2, Matrice!A:A, 0), MATCH($G12, Matrice!A$2:AW$2, 0))&gt;=$C$3),
IF($C$4="", TRUE(),  INDEX(Matrice!A:AW, MATCH($C$4, Matrice!A:A, 0), MATCH($G12, Matrice!A$2:AW$2, 0))&gt;=$C$5),
IF($C$6="", TRUE(),  INDEX(Matrice!A:AW, MATCH($C$6, Matrice!A:A, 0), MATCH($G12, Matrice!A$2:AW$2, 0))&gt;=$C$7))), "", AND(
IF($C$2="", TRUE(),  INDEX(Matrice!A:AW, MATCH($C$2, Matrice!A:A, 0), MATCH($G12, Matrice!A$2:AW$2, 0))&gt;=$C$3),
IF($C$4="", TRUE(),  INDEX(Matrice!A:AW, MATCH($C$4, Matrice!A:A, 0), MATCH($G12, Matrice!A$2:AW$2, 0))&gt;=$C$5),
IF($C$6="", TRUE(),  INDEX(Matrice!A:AW, MATCH($C$6, Matrice!A:A, 0), MATCH($G12, Matrice!A$2:AW$2, 0))&gt;=$C$7)))</f>
        <v>1</v>
      </c>
      <c r="V12" t="e">
        <f>IF(ISNA(AND(
INDEX(#REF!,MATCH($C$2,#REF!,0),MATCH(U12,#REF!,0))=$C$3,
INDEX(#REF!,MATCH($C$4,#REF!,0),MATCH(U12,#REF!,0))=$C$5,
INDEX(#REF!,MATCH($C$6,#REF!,0),MATCH(U12,#REF!,0))=$C$7)),0,AND(
INDEX(#REF!,MATCH($C$2,#REF!,0),MATCH(U12,#REF!,0))=$C$3,
INDEX(#REF!,MATCH($C$4,#REF!,0),MATCH(U12,#REF!,0))=$C$5,
INDEX(#REF!,MATCH($C$6,#REF!,0),MATCH(U12,#REF!,0))=$C$7))</f>
        <v>#REF!</v>
      </c>
    </row>
    <row r="13" spans="2:22" x14ac:dyDescent="0.35">
      <c r="G13" s="11" t="str">
        <v>MOHAMED DAOUD​ Hassan Mahad​</v>
      </c>
      <c r="H13" t="b">
        <f>IF(ISNA(
AND(
IF($C$2="",TRUE(),INDEX(Matrice!A:AW,MATCH($C$2,Matrice!A:A,0),MATCH($G13,Matrice!A$2:AW$2,0))&lt;&gt;""),
IF($C$4="",TRUE(),INDEX(Matrice!A:AW,MATCH($C$4,Matrice!A:A,0),MATCH($G13,Matrice!A$2:AW$2,0))&lt;&gt;""),
IF($C$6="",TRUE(),INDEX(Matrice!A:AW,MATCH($C$6,Matrice!A:A,0),MATCH($G13,Matrice!A$2:AW$2,0))&lt;&gt;""))),"",AND(
IF($C$2="",TRUE(),INDEX(Matrice!A:AW,MATCH($C$2,Matrice!A:A,0),MATCH($G13,Matrice!A$2:AW$2,0))&lt;&gt;""),
IF($C$4="",TRUE(),INDEX(Matrice!A:AW,MATCH($C$4,Matrice!A:A,0),MATCH($G13,Matrice!A$2:AW$2,0))&lt;&gt;""),
IF($C$6="",TRUE(),INDEX(Matrice!A:AW,MATCH($C$6,Matrice!A:A,0),MATCH($G13,Matrice!A$2:AW$2,0))&lt;&gt;"")))</f>
        <v>1</v>
      </c>
      <c r="I13" s="12" t="b">
        <f>IF(ISNA(
AND(
IF($C$2="", TRUE(),  INDEX(Matrice!A:AW, MATCH($C$2, Matrice!A:A, 0), MATCH($G13, Matrice!A$2:AW$2, 0))&gt;=$C$3),
IF($C$4="", TRUE(),  INDEX(Matrice!A:AW, MATCH($C$4, Matrice!A:A, 0), MATCH($G13, Matrice!A$2:AW$2, 0))&gt;=$C$5),
IF($C$6="", TRUE(),  INDEX(Matrice!A:AW, MATCH($C$6, Matrice!A:A, 0), MATCH($G13, Matrice!A$2:AW$2, 0))&gt;=$C$7))), "", AND(
IF($C$2="", TRUE(),  INDEX(Matrice!A:AW, MATCH($C$2, Matrice!A:A, 0), MATCH($G13, Matrice!A$2:AW$2, 0))&gt;=$C$3),
IF($C$4="", TRUE(),  INDEX(Matrice!A:AW, MATCH($C$4, Matrice!A:A, 0), MATCH($G13, Matrice!A$2:AW$2, 0))&gt;=$C$5),
IF($C$6="", TRUE(),  INDEX(Matrice!A:AW, MATCH($C$6, Matrice!A:A, 0), MATCH($G13, Matrice!A$2:AW$2, 0))&gt;=$C$7)))</f>
        <v>0</v>
      </c>
      <c r="V13" t="e">
        <f>IF(ISNA(AND(
INDEX(#REF!,MATCH($C$2,#REF!,0),MATCH(U13,#REF!,0))=$C$3,
INDEX(#REF!,MATCH($C$4,#REF!,0),MATCH(U13,#REF!,0))=$C$5,
INDEX(#REF!,MATCH($C$6,#REF!,0),MATCH(U13,#REF!,0))=$C$7)),0,AND(
INDEX(#REF!,MATCH($C$2,#REF!,0),MATCH(U13,#REF!,0))=$C$3,
INDEX(#REF!,MATCH($C$4,#REF!,0),MATCH(U13,#REF!,0))=$C$5,
INDEX(#REF!,MATCH($C$6,#REF!,0),MATCH(U13,#REF!,0))=$C$7))</f>
        <v>#REF!</v>
      </c>
    </row>
    <row r="14" spans="2:22" x14ac:dyDescent="0.35">
      <c r="G14" s="11" t="str">
        <v>TORCHE​ Maissae​</v>
      </c>
      <c r="H14" t="b">
        <f>IF(ISNA(
AND(
IF($C$2="",TRUE(),INDEX(Matrice!A:AW,MATCH($C$2,Matrice!A:A,0),MATCH($G14,Matrice!A$2:AW$2,0))&lt;&gt;""),
IF($C$4="",TRUE(),INDEX(Matrice!A:AW,MATCH($C$4,Matrice!A:A,0),MATCH($G14,Matrice!A$2:AW$2,0))&lt;&gt;""),
IF($C$6="",TRUE(),INDEX(Matrice!A:AW,MATCH($C$6,Matrice!A:A,0),MATCH($G14,Matrice!A$2:AW$2,0))&lt;&gt;""))),"",AND(
IF($C$2="",TRUE(),INDEX(Matrice!A:AW,MATCH($C$2,Matrice!A:A,0),MATCH($G14,Matrice!A$2:AW$2,0))&lt;&gt;""),
IF($C$4="",TRUE(),INDEX(Matrice!A:AW,MATCH($C$4,Matrice!A:A,0),MATCH($G14,Matrice!A$2:AW$2,0))&lt;&gt;""),
IF($C$6="",TRUE(),INDEX(Matrice!A:AW,MATCH($C$6,Matrice!A:A,0),MATCH($G14,Matrice!A$2:AW$2,0))&lt;&gt;"")))</f>
        <v>1</v>
      </c>
      <c r="I14" s="12" t="b">
        <f>IF(ISNA(
AND(
IF($C$2="", TRUE(),  INDEX(Matrice!A:AW, MATCH($C$2, Matrice!A:A, 0), MATCH($G14, Matrice!A$2:AW$2, 0))&gt;=$C$3),
IF($C$4="", TRUE(),  INDEX(Matrice!A:AW, MATCH($C$4, Matrice!A:A, 0), MATCH($G14, Matrice!A$2:AW$2, 0))&gt;=$C$5),
IF($C$6="", TRUE(),  INDEX(Matrice!A:AW, MATCH($C$6, Matrice!A:A, 0), MATCH($G14, Matrice!A$2:AW$2, 0))&gt;=$C$7))), "", AND(
IF($C$2="", TRUE(),  INDEX(Matrice!A:AW, MATCH($C$2, Matrice!A:A, 0), MATCH($G14, Matrice!A$2:AW$2, 0))&gt;=$C$3),
IF($C$4="", TRUE(),  INDEX(Matrice!A:AW, MATCH($C$4, Matrice!A:A, 0), MATCH($G14, Matrice!A$2:AW$2, 0))&gt;=$C$5),
IF($C$6="", TRUE(),  INDEX(Matrice!A:AW, MATCH($C$6, Matrice!A:A, 0), MATCH($G14, Matrice!A$2:AW$2, 0))&gt;=$C$7)))</f>
        <v>1</v>
      </c>
      <c r="V14" t="e">
        <f>IF(ISNA(AND(
INDEX(#REF!,MATCH($C$2,#REF!,0),MATCH(U14,#REF!,0))=$C$3,
INDEX(#REF!,MATCH($C$4,#REF!,0),MATCH(U14,#REF!,0))=$C$5,
INDEX(#REF!,MATCH($C$6,#REF!,0),MATCH(U14,#REF!,0))=$C$7)),0,AND(
INDEX(#REF!,MATCH($C$2,#REF!,0),MATCH(U14,#REF!,0))=$C$3,
INDEX(#REF!,MATCH($C$4,#REF!,0),MATCH(U14,#REF!,0))=$C$5,
INDEX(#REF!,MATCH($C$6,#REF!,0),MATCH(U14,#REF!,0))=$C$7))</f>
        <v>#REF!</v>
      </c>
    </row>
    <row r="15" spans="2:22" x14ac:dyDescent="0.35">
      <c r="G15" s="11" t="str">
        <v>MEDJOUDJ Liticia</v>
      </c>
      <c r="H15" t="b">
        <f>IF(ISNA(
AND(
IF($C$2="",TRUE(),INDEX(Matrice!A:AW,MATCH($C$2,Matrice!A:A,0),MATCH($G15,Matrice!A$2:AW$2,0))&lt;&gt;""),
IF($C$4="",TRUE(),INDEX(Matrice!A:AW,MATCH($C$4,Matrice!A:A,0),MATCH($G15,Matrice!A$2:AW$2,0))&lt;&gt;""),
IF($C$6="",TRUE(),INDEX(Matrice!A:AW,MATCH($C$6,Matrice!A:A,0),MATCH($G15,Matrice!A$2:AW$2,0))&lt;&gt;""))),"",AND(
IF($C$2="",TRUE(),INDEX(Matrice!A:AW,MATCH($C$2,Matrice!A:A,0),MATCH($G15,Matrice!A$2:AW$2,0))&lt;&gt;""),
IF($C$4="",TRUE(),INDEX(Matrice!A:AW,MATCH($C$4,Matrice!A:A,0),MATCH($G15,Matrice!A$2:AW$2,0))&lt;&gt;""),
IF($C$6="",TRUE(),INDEX(Matrice!A:AW,MATCH($C$6,Matrice!A:A,0),MATCH($G15,Matrice!A$2:AW$2,0))&lt;&gt;"")))</f>
        <v>1</v>
      </c>
      <c r="I15" s="12" t="b">
        <f>IF(ISNA(
AND(
IF($C$2="", TRUE(),  INDEX(Matrice!A:AW, MATCH($C$2, Matrice!A:A, 0), MATCH($G15, Matrice!A$2:AW$2, 0))&gt;=$C$3),
IF($C$4="", TRUE(),  INDEX(Matrice!A:AW, MATCH($C$4, Matrice!A:A, 0), MATCH($G15, Matrice!A$2:AW$2, 0))&gt;=$C$5),
IF($C$6="", TRUE(),  INDEX(Matrice!A:AW, MATCH($C$6, Matrice!A:A, 0), MATCH($G15, Matrice!A$2:AW$2, 0))&gt;=$C$7))), "", AND(
IF($C$2="", TRUE(),  INDEX(Matrice!A:AW, MATCH($C$2, Matrice!A:A, 0), MATCH($G15, Matrice!A$2:AW$2, 0))&gt;=$C$3),
IF($C$4="", TRUE(),  INDEX(Matrice!A:AW, MATCH($C$4, Matrice!A:A, 0), MATCH($G15, Matrice!A$2:AW$2, 0))&gt;=$C$5),
IF($C$6="", TRUE(),  INDEX(Matrice!A:AW, MATCH($C$6, Matrice!A:A, 0), MATCH($G15, Matrice!A$2:AW$2, 0))&gt;=$C$7)))</f>
        <v>0</v>
      </c>
      <c r="V15" t="e">
        <f>IF(ISNA(AND(
INDEX(#REF!,MATCH($C$2,#REF!,0),MATCH(U15,#REF!,0))=$C$3,
INDEX(#REF!,MATCH($C$4,#REF!,0),MATCH(U15,#REF!,0))=$C$5,
INDEX(#REF!,MATCH($C$6,#REF!,0),MATCH(U15,#REF!,0))=$C$7)),0,AND(
INDEX(#REF!,MATCH($C$2,#REF!,0),MATCH(U15,#REF!,0))=$C$3,
INDEX(#REF!,MATCH($C$4,#REF!,0),MATCH(U15,#REF!,0))=$C$5,
INDEX(#REF!,MATCH($C$6,#REF!,0),MATCH(U15,#REF!,0))=$C$7))</f>
        <v>#REF!</v>
      </c>
    </row>
    <row r="16" spans="2:22" x14ac:dyDescent="0.35">
      <c r="G16" s="11" t="str">
        <v>VAILLANT Nicolas</v>
      </c>
      <c r="H16" t="b">
        <f>IF(ISNA(
AND(
IF($C$2="",TRUE(),INDEX(Matrice!A:AW,MATCH($C$2,Matrice!A:A,0),MATCH($G16,Matrice!A$2:AW$2,0))&lt;&gt;""),
IF($C$4="",TRUE(),INDEX(Matrice!A:AW,MATCH($C$4,Matrice!A:A,0),MATCH($G16,Matrice!A$2:AW$2,0))&lt;&gt;""),
IF($C$6="",TRUE(),INDEX(Matrice!A:AW,MATCH($C$6,Matrice!A:A,0),MATCH($G16,Matrice!A$2:AW$2,0))&lt;&gt;""))),"",AND(
IF($C$2="",TRUE(),INDEX(Matrice!A:AW,MATCH($C$2,Matrice!A:A,0),MATCH($G16,Matrice!A$2:AW$2,0))&lt;&gt;""),
IF($C$4="",TRUE(),INDEX(Matrice!A:AW,MATCH($C$4,Matrice!A:A,0),MATCH($G16,Matrice!A$2:AW$2,0))&lt;&gt;""),
IF($C$6="",TRUE(),INDEX(Matrice!A:AW,MATCH($C$6,Matrice!A:A,0),MATCH($G16,Matrice!A$2:AW$2,0))&lt;&gt;"")))</f>
        <v>0</v>
      </c>
      <c r="I16" s="12" t="b">
        <f>IF(ISNA(
AND(
IF($C$2="", TRUE(),  INDEX(Matrice!A:AW, MATCH($C$2, Matrice!A:A, 0), MATCH($G16, Matrice!A$2:AW$2, 0))&gt;=$C$3),
IF($C$4="", TRUE(),  INDEX(Matrice!A:AW, MATCH($C$4, Matrice!A:A, 0), MATCH($G16, Matrice!A$2:AW$2, 0))&gt;=$C$5),
IF($C$6="", TRUE(),  INDEX(Matrice!A:AW, MATCH($C$6, Matrice!A:A, 0), MATCH($G16, Matrice!A$2:AW$2, 0))&gt;=$C$7))), "", AND(
IF($C$2="", TRUE(),  INDEX(Matrice!A:AW, MATCH($C$2, Matrice!A:A, 0), MATCH($G16, Matrice!A$2:AW$2, 0))&gt;=$C$3),
IF($C$4="", TRUE(),  INDEX(Matrice!A:AW, MATCH($C$4, Matrice!A:A, 0), MATCH($G16, Matrice!A$2:AW$2, 0))&gt;=$C$5),
IF($C$6="", TRUE(),  INDEX(Matrice!A:AW, MATCH($C$6, Matrice!A:A, 0), MATCH($G16, Matrice!A$2:AW$2, 0))&gt;=$C$7)))</f>
        <v>0</v>
      </c>
      <c r="V16" t="e">
        <f>IF(ISNA(AND(
INDEX(#REF!,MATCH($C$2,#REF!,0),MATCH(U16,#REF!,0))=$C$3,
INDEX(#REF!,MATCH($C$4,#REF!,0),MATCH(U16,#REF!,0))=$C$5,
INDEX(#REF!,MATCH($C$6,#REF!,0),MATCH(U16,#REF!,0))=$C$7)),0,AND(
INDEX(#REF!,MATCH($C$2,#REF!,0),MATCH(U16,#REF!,0))=$C$3,
INDEX(#REF!,MATCH($C$4,#REF!,0),MATCH(U16,#REF!,0))=$C$5,
INDEX(#REF!,MATCH($C$6,#REF!,0),MATCH(U16,#REF!,0))=$C$7))</f>
        <v>#REF!</v>
      </c>
    </row>
    <row r="17" spans="7:22" x14ac:dyDescent="0.35">
      <c r="G17" s="11" t="str">
        <v>QUINTYN Clément</v>
      </c>
      <c r="H17" t="b">
        <f>IF(ISNA(
AND(
IF($C$2="",TRUE(),INDEX(Matrice!A:AW,MATCH($C$2,Matrice!A:A,0),MATCH($G17,Matrice!A$2:AW$2,0))&lt;&gt;""),
IF($C$4="",TRUE(),INDEX(Matrice!A:AW,MATCH($C$4,Matrice!A:A,0),MATCH($G17,Matrice!A$2:AW$2,0))&lt;&gt;""),
IF($C$6="",TRUE(),INDEX(Matrice!A:AW,MATCH($C$6,Matrice!A:A,0),MATCH($G17,Matrice!A$2:AW$2,0))&lt;&gt;""))),"",AND(
IF($C$2="",TRUE(),INDEX(Matrice!A:AW,MATCH($C$2,Matrice!A:A,0),MATCH($G17,Matrice!A$2:AW$2,0))&lt;&gt;""),
IF($C$4="",TRUE(),INDEX(Matrice!A:AW,MATCH($C$4,Matrice!A:A,0),MATCH($G17,Matrice!A$2:AW$2,0))&lt;&gt;""),
IF($C$6="",TRUE(),INDEX(Matrice!A:AW,MATCH($C$6,Matrice!A:A,0),MATCH($G17,Matrice!A$2:AW$2,0))&lt;&gt;"")))</f>
        <v>1</v>
      </c>
      <c r="I17" s="12" t="b">
        <f>IF(ISNA(
AND(
IF($C$2="", TRUE(),  INDEX(Matrice!A:AW, MATCH($C$2, Matrice!A:A, 0), MATCH($G17, Matrice!A$2:AW$2, 0))&gt;=$C$3),
IF($C$4="", TRUE(),  INDEX(Matrice!A:AW, MATCH($C$4, Matrice!A:A, 0), MATCH($G17, Matrice!A$2:AW$2, 0))&gt;=$C$5),
IF($C$6="", TRUE(),  INDEX(Matrice!A:AW, MATCH($C$6, Matrice!A:A, 0), MATCH($G17, Matrice!A$2:AW$2, 0))&gt;=$C$7))), "", AND(
IF($C$2="", TRUE(),  INDEX(Matrice!A:AW, MATCH($C$2, Matrice!A:A, 0), MATCH($G17, Matrice!A$2:AW$2, 0))&gt;=$C$3),
IF($C$4="", TRUE(),  INDEX(Matrice!A:AW, MATCH($C$4, Matrice!A:A, 0), MATCH($G17, Matrice!A$2:AW$2, 0))&gt;=$C$5),
IF($C$6="", TRUE(),  INDEX(Matrice!A:AW, MATCH($C$6, Matrice!A:A, 0), MATCH($G17, Matrice!A$2:AW$2, 0))&gt;=$C$7)))</f>
        <v>0</v>
      </c>
      <c r="V17" t="e">
        <f>IF(ISNA(AND(
INDEX(#REF!,MATCH($C$2,#REF!,0),MATCH(U17,#REF!,0))=$C$3,
INDEX(#REF!,MATCH($C$4,#REF!,0),MATCH(U17,#REF!,0))=$C$5,
INDEX(#REF!,MATCH($C$6,#REF!,0),MATCH(U17,#REF!,0))=$C$7)),0,AND(
INDEX(#REF!,MATCH($C$2,#REF!,0),MATCH(U17,#REF!,0))=$C$3,
INDEX(#REF!,MATCH($C$4,#REF!,0),MATCH(U17,#REF!,0))=$C$5,
INDEX(#REF!,MATCH($C$6,#REF!,0),MATCH(U17,#REF!,0))=$C$7))</f>
        <v>#REF!</v>
      </c>
    </row>
    <row r="18" spans="7:22" x14ac:dyDescent="0.35">
      <c r="V18" t="e">
        <f>IF(ISNA(AND(
INDEX(#REF!,MATCH($C$2,#REF!,0),MATCH(U18,#REF!,0))=$C$3,
INDEX(#REF!,MATCH($C$4,#REF!,0),MATCH(U18,#REF!,0))=$C$5,
INDEX(#REF!,MATCH($C$6,#REF!,0),MATCH(U18,#REF!,0))=$C$7)),0,AND(
INDEX(#REF!,MATCH($C$2,#REF!,0),MATCH(U18,#REF!,0))=$C$3,
INDEX(#REF!,MATCH($C$4,#REF!,0),MATCH(U18,#REF!,0))=$C$5,
INDEX(#REF!,MATCH($C$6,#REF!,0),MATCH(U18,#REF!,0))=$C$7))</f>
        <v>#REF!</v>
      </c>
    </row>
    <row r="19" spans="7:22" x14ac:dyDescent="0.35">
      <c r="V19" t="e">
        <f>IF(ISNA(AND(
INDEX(#REF!,MATCH($C$2,#REF!,0),MATCH(U19,#REF!,0))=$C$3,
INDEX(#REF!,MATCH($C$4,#REF!,0),MATCH(U19,#REF!,0))=$C$5,
INDEX(#REF!,MATCH($C$6,#REF!,0),MATCH(U19,#REF!,0))=$C$7)),0,AND(
INDEX(#REF!,MATCH($C$2,#REF!,0),MATCH(U19,#REF!,0))=$C$3,
INDEX(#REF!,MATCH($C$4,#REF!,0),MATCH(U19,#REF!,0))=$C$5,
INDEX(#REF!,MATCH($C$6,#REF!,0),MATCH(U19,#REF!,0))=$C$7))</f>
        <v>#REF!</v>
      </c>
    </row>
    <row r="20" spans="7:22" x14ac:dyDescent="0.35">
      <c r="V20" t="e">
        <f>IF(ISNA(AND(
INDEX(#REF!,MATCH($C$2,#REF!,0),MATCH(U20,#REF!,0))=$C$3,
INDEX(#REF!,MATCH($C$4,#REF!,0),MATCH(U20,#REF!,0))=$C$5,
INDEX(#REF!,MATCH($C$6,#REF!,0),MATCH(U20,#REF!,0))=$C$7)),0,AND(
INDEX(#REF!,MATCH($C$2,#REF!,0),MATCH(U20,#REF!,0))=$C$3,
INDEX(#REF!,MATCH($C$4,#REF!,0),MATCH(U20,#REF!,0))=$C$5,
INDEX(#REF!,MATCH($C$6,#REF!,0),MATCH(U20,#REF!,0))=$C$7))</f>
        <v>#REF!</v>
      </c>
    </row>
    <row r="21" spans="7:22" x14ac:dyDescent="0.35">
      <c r="V21" t="e">
        <f>IF(ISNA(AND(
INDEX(#REF!,MATCH($C$2,#REF!,0),MATCH(U21,#REF!,0))=$C$3,
INDEX(#REF!,MATCH($C$4,#REF!,0),MATCH(U21,#REF!,0))=$C$5,
INDEX(#REF!,MATCH($C$6,#REF!,0),MATCH(U21,#REF!,0))=$C$7)),0,AND(
INDEX(#REF!,MATCH($C$2,#REF!,0),MATCH(U21,#REF!,0))=$C$3,
INDEX(#REF!,MATCH($C$4,#REF!,0),MATCH(U21,#REF!,0))=$C$5,
INDEX(#REF!,MATCH($C$6,#REF!,0),MATCH(U21,#REF!,0))=$C$7))</f>
        <v>#REF!</v>
      </c>
    </row>
    <row r="22" spans="7:22" x14ac:dyDescent="0.35">
      <c r="V22" t="e">
        <f>IF(ISNA(AND(
INDEX(#REF!,MATCH($C$2,#REF!,0),MATCH(U22,#REF!,0))=$C$3,
INDEX(#REF!,MATCH($C$4,#REF!,0),MATCH(U22,#REF!,0))=$C$5,
INDEX(#REF!,MATCH($C$6,#REF!,0),MATCH(U22,#REF!,0))=$C$7)),0,AND(
INDEX(#REF!,MATCH($C$2,#REF!,0),MATCH(U22,#REF!,0))=$C$3,
INDEX(#REF!,MATCH($C$4,#REF!,0),MATCH(U22,#REF!,0))=$C$5,
INDEX(#REF!,MATCH($C$6,#REF!,0),MATCH(U22,#REF!,0))=$C$7))</f>
        <v>#REF!</v>
      </c>
    </row>
    <row r="23" spans="7:22" x14ac:dyDescent="0.35">
      <c r="V23" t="e">
        <f>IF(ISNA(AND(
INDEX(#REF!,MATCH($C$2,#REF!,0),MATCH(U23,#REF!,0))=$C$3,
INDEX(#REF!,MATCH($C$4,#REF!,0),MATCH(U23,#REF!,0))=$C$5,
INDEX(#REF!,MATCH($C$6,#REF!,0),MATCH(U23,#REF!,0))=$C$7)),0,AND(
INDEX(#REF!,MATCH($C$2,#REF!,0),MATCH(U23,#REF!,0))=$C$3,
INDEX(#REF!,MATCH($C$4,#REF!,0),MATCH(U23,#REF!,0))=$C$5,
INDEX(#REF!,MATCH($C$6,#REF!,0),MATCH(U23,#REF!,0))=$C$7))</f>
        <v>#REF!</v>
      </c>
    </row>
    <row r="24" spans="7:22" x14ac:dyDescent="0.35">
      <c r="V24" t="e">
        <f>IF(ISNA(AND(
INDEX(#REF!,MATCH($C$2,#REF!,0),MATCH(U24,#REF!,0))=$C$3,
INDEX(#REF!,MATCH($C$4,#REF!,0),MATCH(U24,#REF!,0))=$C$5,
INDEX(#REF!,MATCH($C$6,#REF!,0),MATCH(U24,#REF!,0))=$C$7)),0,AND(
INDEX(#REF!,MATCH($C$2,#REF!,0),MATCH(U24,#REF!,0))=$C$3,
INDEX(#REF!,MATCH($C$4,#REF!,0),MATCH(U24,#REF!,0))=$C$5,
INDEX(#REF!,MATCH($C$6,#REF!,0),MATCH(U24,#REF!,0))=$C$7))</f>
        <v>#REF!</v>
      </c>
    </row>
    <row r="25" spans="7:22" x14ac:dyDescent="0.35">
      <c r="V25" t="e">
        <f>IF(ISNA(AND(
INDEX(#REF!,MATCH($C$2,#REF!,0),MATCH(U25,#REF!,0))=$C$3,
INDEX(#REF!,MATCH($C$4,#REF!,0),MATCH(U25,#REF!,0))=$C$5,
INDEX(#REF!,MATCH($C$6,#REF!,0),MATCH(U25,#REF!,0))=$C$7)),0,AND(
INDEX(#REF!,MATCH($C$2,#REF!,0),MATCH(U25,#REF!,0))=$C$3,
INDEX(#REF!,MATCH($C$4,#REF!,0),MATCH(U25,#REF!,0))=$C$5,
INDEX(#REF!,MATCH($C$6,#REF!,0),MATCH(U25,#REF!,0))=$C$7))</f>
        <v>#REF!</v>
      </c>
    </row>
    <row r="26" spans="7:22" x14ac:dyDescent="0.35">
      <c r="V26" t="e">
        <f>IF(ISNA(AND(
INDEX(#REF!,MATCH($C$2,#REF!,0),MATCH(U26,#REF!,0))=$C$3,
INDEX(#REF!,MATCH($C$4,#REF!,0),MATCH(U26,#REF!,0))=$C$5,
INDEX(#REF!,MATCH($C$6,#REF!,0),MATCH(U26,#REF!,0))=$C$7)),0,AND(
INDEX(#REF!,MATCH($C$2,#REF!,0),MATCH(U26,#REF!,0))=$C$3,
INDEX(#REF!,MATCH($C$4,#REF!,0),MATCH(U26,#REF!,0))=$C$5,
INDEX(#REF!,MATCH($C$6,#REF!,0),MATCH(U26,#REF!,0))=$C$7))</f>
        <v>#REF!</v>
      </c>
    </row>
    <row r="27" spans="7:22" x14ac:dyDescent="0.35">
      <c r="V27" t="e">
        <f>IF(ISNA(AND(
INDEX(#REF!,MATCH($C$2,#REF!,0),MATCH(U27,#REF!,0))=$C$3,
INDEX(#REF!,MATCH($C$4,#REF!,0),MATCH(U27,#REF!,0))=$C$5,
INDEX(#REF!,MATCH($C$6,#REF!,0),MATCH(U27,#REF!,0))=$C$7)),0,AND(
INDEX(#REF!,MATCH($C$2,#REF!,0),MATCH(U27,#REF!,0))=$C$3,
INDEX(#REF!,MATCH($C$4,#REF!,0),MATCH(U27,#REF!,0))=$C$5,
INDEX(#REF!,MATCH($C$6,#REF!,0),MATCH(U27,#REF!,0))=$C$7))</f>
        <v>#REF!</v>
      </c>
    </row>
    <row r="28" spans="7:22" x14ac:dyDescent="0.35">
      <c r="V28" t="e">
        <f>IF(ISNA(AND(
INDEX(#REF!,MATCH($C$2,#REF!,0),MATCH(U28,#REF!,0))=$C$3,
INDEX(#REF!,MATCH($C$4,#REF!,0),MATCH(U28,#REF!,0))=$C$5,
INDEX(#REF!,MATCH($C$6,#REF!,0),MATCH(U28,#REF!,0))=$C$7)),0,AND(
INDEX(#REF!,MATCH($C$2,#REF!,0),MATCH(U28,#REF!,0))=$C$3,
INDEX(#REF!,MATCH($C$4,#REF!,0),MATCH(U28,#REF!,0))=$C$5,
INDEX(#REF!,MATCH($C$6,#REF!,0),MATCH(U28,#REF!,0))=$C$7))</f>
        <v>#REF!</v>
      </c>
    </row>
    <row r="29" spans="7:22" x14ac:dyDescent="0.35">
      <c r="V29" t="e">
        <f>IF(ISNA(AND(
INDEX(#REF!,MATCH($C$2,#REF!,0),MATCH(U29,#REF!,0))=$C$3,
INDEX(#REF!,MATCH($C$4,#REF!,0),MATCH(U29,#REF!,0))=$C$5,
INDEX(#REF!,MATCH($C$6,#REF!,0),MATCH(U29,#REF!,0))=$C$7)),0,AND(
INDEX(#REF!,MATCH($C$2,#REF!,0),MATCH(U29,#REF!,0))=$C$3,
INDEX(#REF!,MATCH($C$4,#REF!,0),MATCH(U29,#REF!,0))=$C$5,
INDEX(#REF!,MATCH($C$6,#REF!,0),MATCH(U29,#REF!,0))=$C$7))</f>
        <v>#REF!</v>
      </c>
    </row>
    <row r="30" spans="7:22" x14ac:dyDescent="0.35">
      <c r="V30" t="e">
        <f>IF(ISNA(AND(
INDEX(#REF!,MATCH($C$2,#REF!,0),MATCH(U30,#REF!,0))=$C$3,
INDEX(#REF!,MATCH($C$4,#REF!,0),MATCH(U30,#REF!,0))=$C$5,
INDEX(#REF!,MATCH($C$6,#REF!,0),MATCH(U30,#REF!,0))=$C$7)),0,AND(
INDEX(#REF!,MATCH($C$2,#REF!,0),MATCH(U30,#REF!,0))=$C$3,
INDEX(#REF!,MATCH($C$4,#REF!,0),MATCH(U30,#REF!,0))=$C$5,
INDEX(#REF!,MATCH($C$6,#REF!,0),MATCH(U30,#REF!,0))=$C$7))</f>
        <v>#REF!</v>
      </c>
    </row>
    <row r="31" spans="7:22" x14ac:dyDescent="0.35">
      <c r="V31" t="e">
        <f>IF(ISNA(AND(
INDEX(#REF!,MATCH($C$2,#REF!,0),MATCH(U31,#REF!,0))=$C$3,
INDEX(#REF!,MATCH($C$4,#REF!,0),MATCH(U31,#REF!,0))=$C$5,
INDEX(#REF!,MATCH($C$6,#REF!,0),MATCH(U31,#REF!,0))=$C$7)),0,AND(
INDEX(#REF!,MATCH($C$2,#REF!,0),MATCH(U31,#REF!,0))=$C$3,
INDEX(#REF!,MATCH($C$4,#REF!,0),MATCH(U31,#REF!,0))=$C$5,
INDEX(#REF!,MATCH($C$6,#REF!,0),MATCH(U31,#REF!,0))=$C$7))</f>
        <v>#REF!</v>
      </c>
    </row>
    <row r="32" spans="7:22" x14ac:dyDescent="0.35">
      <c r="V32" t="e">
        <f>IF(ISNA(AND(
INDEX(#REF!,MATCH($C$2,#REF!,0),MATCH(U32,#REF!,0))=$C$3,
INDEX(#REF!,MATCH($C$4,#REF!,0),MATCH(U32,#REF!,0))=$C$5,
INDEX(#REF!,MATCH($C$6,#REF!,0),MATCH(U32,#REF!,0))=$C$7)),0,AND(
INDEX(#REF!,MATCH($C$2,#REF!,0),MATCH(U32,#REF!,0))=$C$3,
INDEX(#REF!,MATCH($C$4,#REF!,0),MATCH(U32,#REF!,0))=$C$5,
INDEX(#REF!,MATCH($C$6,#REF!,0),MATCH(U32,#REF!,0))=$C$7))</f>
        <v>#REF!</v>
      </c>
    </row>
    <row r="33" spans="22:22" x14ac:dyDescent="0.35">
      <c r="V33" t="e">
        <f>IF(ISNA(AND(
INDEX(#REF!,MATCH($C$2,#REF!,0),MATCH(U33,#REF!,0))=$C$3,
INDEX(#REF!,MATCH($C$4,#REF!,0),MATCH(U33,#REF!,0))=$C$5,
INDEX(#REF!,MATCH($C$6,#REF!,0),MATCH(U33,#REF!,0))=$C$7)),0,AND(
INDEX(#REF!,MATCH($C$2,#REF!,0),MATCH(U33,#REF!,0))=$C$3,
INDEX(#REF!,MATCH($C$4,#REF!,0),MATCH(U33,#REF!,0))=$C$5,
INDEX(#REF!,MATCH($C$6,#REF!,0),MATCH(U33,#REF!,0))=$C$7))</f>
        <v>#REF!</v>
      </c>
    </row>
    <row r="34" spans="22:22" x14ac:dyDescent="0.35">
      <c r="V34" t="e">
        <f>IF(ISNA(AND(
INDEX(#REF!,MATCH($C$2,#REF!,0),MATCH(U34,#REF!,0))=$C$3,
INDEX(#REF!,MATCH($C$4,#REF!,0),MATCH(U34,#REF!,0))=$C$5,
INDEX(#REF!,MATCH($C$6,#REF!,0),MATCH(U34,#REF!,0))=$C$7)),0,AND(
INDEX(#REF!,MATCH($C$2,#REF!,0),MATCH(U34,#REF!,0))=$C$3,
INDEX(#REF!,MATCH($C$4,#REF!,0),MATCH(U34,#REF!,0))=$C$5,
INDEX(#REF!,MATCH($C$6,#REF!,0),MATCH(U34,#REF!,0))=$C$7))</f>
        <v>#REF!</v>
      </c>
    </row>
    <row r="35" spans="22:22" x14ac:dyDescent="0.35">
      <c r="V35" t="e">
        <f>IF(ISNA(AND(
INDEX(#REF!,MATCH($C$2,#REF!,0),MATCH(U35,#REF!,0))=$C$3,
INDEX(#REF!,MATCH($C$4,#REF!,0),MATCH(U35,#REF!,0))=$C$5,
INDEX(#REF!,MATCH($C$6,#REF!,0),MATCH(U35,#REF!,0))=$C$7)),0,AND(
INDEX(#REF!,MATCH($C$2,#REF!,0),MATCH(U35,#REF!,0))=$C$3,
INDEX(#REF!,MATCH($C$4,#REF!,0),MATCH(U35,#REF!,0))=$C$5,
INDEX(#REF!,MATCH($C$6,#REF!,0),MATCH(U35,#REF!,0))=$C$7))</f>
        <v>#REF!</v>
      </c>
    </row>
    <row r="36" spans="22:22" x14ac:dyDescent="0.35">
      <c r="V36" t="e">
        <f>IF(ISNA(AND(
INDEX(#REF!,MATCH($C$2,#REF!,0),MATCH(U36,#REF!,0))=$C$3,
INDEX(#REF!,MATCH($C$4,#REF!,0),MATCH(U36,#REF!,0))=$C$5,
INDEX(#REF!,MATCH($C$6,#REF!,0),MATCH(U36,#REF!,0))=$C$7)),0,AND(
INDEX(#REF!,MATCH($C$2,#REF!,0),MATCH(U36,#REF!,0))=$C$3,
INDEX(#REF!,MATCH($C$4,#REF!,0),MATCH(U36,#REF!,0))=$C$5,
INDEX(#REF!,MATCH($C$6,#REF!,0),MATCH(U36,#REF!,0))=$C$7))</f>
        <v>#REF!</v>
      </c>
    </row>
    <row r="37" spans="22:22" x14ac:dyDescent="0.35">
      <c r="V37" t="e">
        <f>IF(ISNA(AND(
INDEX(#REF!,MATCH($C$2,#REF!,0),MATCH(U37,#REF!,0))=$C$3,
INDEX(#REF!,MATCH($C$4,#REF!,0),MATCH(U37,#REF!,0))=$C$5,
INDEX(#REF!,MATCH($C$6,#REF!,0),MATCH(U37,#REF!,0))=$C$7)),0,AND(
INDEX(#REF!,MATCH($C$2,#REF!,0),MATCH(U37,#REF!,0))=$C$3,
INDEX(#REF!,MATCH($C$4,#REF!,0),MATCH(U37,#REF!,0))=$C$5,
INDEX(#REF!,MATCH($C$6,#REF!,0),MATCH(U37,#REF!,0))=$C$7))</f>
        <v>#REF!</v>
      </c>
    </row>
    <row r="38" spans="22:22" x14ac:dyDescent="0.35">
      <c r="V38" t="e">
        <f>IF(ISNA(AND(
INDEX(#REF!,MATCH($C$2,#REF!,0),MATCH(U38,#REF!,0))=$C$3,
INDEX(#REF!,MATCH($C$4,#REF!,0),MATCH(U38,#REF!,0))=$C$5,
INDEX(#REF!,MATCH($C$6,#REF!,0),MATCH(U38,#REF!,0))=$C$7)),0,AND(
INDEX(#REF!,MATCH($C$2,#REF!,0),MATCH(U38,#REF!,0))=$C$3,
INDEX(#REF!,MATCH($C$4,#REF!,0),MATCH(U38,#REF!,0))=$C$5,
INDEX(#REF!,MATCH($C$6,#REF!,0),MATCH(U38,#REF!,0))=$C$7))</f>
        <v>#REF!</v>
      </c>
    </row>
    <row r="39" spans="22:22" x14ac:dyDescent="0.35">
      <c r="V39" t="e">
        <f>IF(ISNA(AND(
INDEX(#REF!,MATCH($C$2,#REF!,0),MATCH(U39,#REF!,0))=$C$3,
INDEX(#REF!,MATCH($C$4,#REF!,0),MATCH(U39,#REF!,0))=$C$5,
INDEX(#REF!,MATCH($C$6,#REF!,0),MATCH(U39,#REF!,0))=$C$7)),0,AND(
INDEX(#REF!,MATCH($C$2,#REF!,0),MATCH(U39,#REF!,0))=$C$3,
INDEX(#REF!,MATCH($C$4,#REF!,0),MATCH(U39,#REF!,0))=$C$5,
INDEX(#REF!,MATCH($C$6,#REF!,0),MATCH(U39,#REF!,0))=$C$7))</f>
        <v>#REF!</v>
      </c>
    </row>
    <row r="40" spans="22:22" x14ac:dyDescent="0.35">
      <c r="V40" t="e">
        <f>IF(ISNA(AND(
INDEX(#REF!,MATCH($C$2,#REF!,0),MATCH(U40,#REF!,0))=$C$3,
INDEX(#REF!,MATCH($C$4,#REF!,0),MATCH(U40,#REF!,0))=$C$5,
INDEX(#REF!,MATCH($C$6,#REF!,0),MATCH(U40,#REF!,0))=$C$7)),0,AND(
INDEX(#REF!,MATCH($C$2,#REF!,0),MATCH(U40,#REF!,0))=$C$3,
INDEX(#REF!,MATCH($C$4,#REF!,0),MATCH(U40,#REF!,0))=$C$5,
INDEX(#REF!,MATCH($C$6,#REF!,0),MATCH(U40,#REF!,0))=$C$7))</f>
        <v>#REF!</v>
      </c>
    </row>
    <row r="41" spans="22:22" x14ac:dyDescent="0.35">
      <c r="V41" t="e">
        <f>IF(ISNA(AND(
INDEX(#REF!,MATCH($C$2,#REF!,0),MATCH(U41,#REF!,0))=$C$3,
INDEX(#REF!,MATCH($C$4,#REF!,0),MATCH(U41,#REF!,0))=$C$5,
INDEX(#REF!,MATCH($C$6,#REF!,0),MATCH(U41,#REF!,0))=$C$7)),0,AND(
INDEX(#REF!,MATCH($C$2,#REF!,0),MATCH(U41,#REF!,0))=$C$3,
INDEX(#REF!,MATCH($C$4,#REF!,0),MATCH(U41,#REF!,0))=$C$5,
INDEX(#REF!,MATCH($C$6,#REF!,0),MATCH(U41,#REF!,0))=$C$7))</f>
        <v>#REF!</v>
      </c>
    </row>
    <row r="42" spans="22:22" x14ac:dyDescent="0.35">
      <c r="V42" t="e">
        <f>IF(ISNA(AND(
INDEX(#REF!,MATCH($C$2,#REF!,0),MATCH(U42,#REF!,0))=$C$3,
INDEX(#REF!,MATCH($C$4,#REF!,0),MATCH(U42,#REF!,0))=$C$5,
INDEX(#REF!,MATCH($C$6,#REF!,0),MATCH(U42,#REF!,0))=$C$7)),0,AND(
INDEX(#REF!,MATCH($C$2,#REF!,0),MATCH(U42,#REF!,0))=$C$3,
INDEX(#REF!,MATCH($C$4,#REF!,0),MATCH(U42,#REF!,0))=$C$5,
INDEX(#REF!,MATCH($C$6,#REF!,0),MATCH(U42,#REF!,0))=$C$7))</f>
        <v>#REF!</v>
      </c>
    </row>
    <row r="43" spans="22:22" x14ac:dyDescent="0.35">
      <c r="V43" t="e">
        <f>IF(ISNA(AND(
INDEX(#REF!,MATCH($C$2,#REF!,0),MATCH(U43,#REF!,0))=$C$3,
INDEX(#REF!,MATCH($C$4,#REF!,0),MATCH(U43,#REF!,0))=$C$5,
INDEX(#REF!,MATCH($C$6,#REF!,0),MATCH(U43,#REF!,0))=$C$7)),0,AND(
INDEX(#REF!,MATCH($C$2,#REF!,0),MATCH(U43,#REF!,0))=$C$3,
INDEX(#REF!,MATCH($C$4,#REF!,0),MATCH(U43,#REF!,0))=$C$5,
INDEX(#REF!,MATCH($C$6,#REF!,0),MATCH(U43,#REF!,0))=$C$7))</f>
        <v>#REF!</v>
      </c>
    </row>
    <row r="44" spans="22:22" x14ac:dyDescent="0.35">
      <c r="V44" t="e">
        <f>IF(ISNA(AND(
INDEX(#REF!,MATCH($C$2,#REF!,0),MATCH(U44,#REF!,0))=$C$3,
INDEX(#REF!,MATCH($C$4,#REF!,0),MATCH(U44,#REF!,0))=$C$5,
INDEX(#REF!,MATCH($C$6,#REF!,0),MATCH(U44,#REF!,0))=$C$7)),0,AND(
INDEX(#REF!,MATCH($C$2,#REF!,0),MATCH(U44,#REF!,0))=$C$3,
INDEX(#REF!,MATCH($C$4,#REF!,0),MATCH(U44,#REF!,0))=$C$5,
INDEX(#REF!,MATCH($C$6,#REF!,0),MATCH(U44,#REF!,0))=$C$7))</f>
        <v>#REF!</v>
      </c>
    </row>
    <row r="45" spans="22:22" x14ac:dyDescent="0.35">
      <c r="V45" t="e">
        <f>IF(ISNA(AND(
INDEX(#REF!,MATCH($C$2,#REF!,0),MATCH(U45,#REF!,0))=$C$3,
INDEX(#REF!,MATCH($C$4,#REF!,0),MATCH(U45,#REF!,0))=$C$5,
INDEX(#REF!,MATCH($C$6,#REF!,0),MATCH(U45,#REF!,0))=$C$7)),0,AND(
INDEX(#REF!,MATCH($C$2,#REF!,0),MATCH(U45,#REF!,0))=$C$3,
INDEX(#REF!,MATCH($C$4,#REF!,0),MATCH(U45,#REF!,0))=$C$5,
INDEX(#REF!,MATCH($C$6,#REF!,0),MATCH(U45,#REF!,0))=$C$7))</f>
        <v>#REF!</v>
      </c>
    </row>
    <row r="46" spans="22:22" x14ac:dyDescent="0.35">
      <c r="V46" t="e">
        <f>IF(ISNA(AND(
INDEX(#REF!,MATCH($C$2,#REF!,0),MATCH(U46,#REF!,0))=$C$3,
INDEX(#REF!,MATCH($C$4,#REF!,0),MATCH(U46,#REF!,0))=$C$5,
INDEX(#REF!,MATCH($C$6,#REF!,0),MATCH(U46,#REF!,0))=$C$7)),0,AND(
INDEX(#REF!,MATCH($C$2,#REF!,0),MATCH(U46,#REF!,0))=$C$3,
INDEX(#REF!,MATCH($C$4,#REF!,0),MATCH(U46,#REF!,0))=$C$5,
INDEX(#REF!,MATCH($C$6,#REF!,0),MATCH(U46,#REF!,0))=$C$7))</f>
        <v>#REF!</v>
      </c>
    </row>
    <row r="47" spans="22:22" x14ac:dyDescent="0.35">
      <c r="V47" t="e">
        <f>IF(ISNA(AND(
INDEX(#REF!,MATCH($C$2,#REF!,0),MATCH(U47,#REF!,0))=$C$3,
INDEX(#REF!,MATCH($C$4,#REF!,0),MATCH(U47,#REF!,0))=$C$5,
INDEX(#REF!,MATCH($C$6,#REF!,0),MATCH(U47,#REF!,0))=$C$7)),0,AND(
INDEX(#REF!,MATCH($C$2,#REF!,0),MATCH(U47,#REF!,0))=$C$3,
INDEX(#REF!,MATCH($C$4,#REF!,0),MATCH(U47,#REF!,0))=$C$5,
INDEX(#REF!,MATCH($C$6,#REF!,0),MATCH(U47,#REF!,0))=$C$7))</f>
        <v>#REF!</v>
      </c>
    </row>
    <row r="48" spans="22:22" x14ac:dyDescent="0.35">
      <c r="V48" t="e">
        <f>IF(ISNA(AND(
INDEX(#REF!,MATCH($C$2,#REF!,0),MATCH(U48,#REF!,0))=$C$3,
INDEX(#REF!,MATCH($C$4,#REF!,0),MATCH(U48,#REF!,0))=$C$5,
INDEX(#REF!,MATCH($C$6,#REF!,0),MATCH(U48,#REF!,0))=$C$7)),0,AND(
INDEX(#REF!,MATCH($C$2,#REF!,0),MATCH(U48,#REF!,0))=$C$3,
INDEX(#REF!,MATCH($C$4,#REF!,0),MATCH(U48,#REF!,0))=$C$5,
INDEX(#REF!,MATCH($C$6,#REF!,0),MATCH(U48,#REF!,0))=$C$7))</f>
        <v>#REF!</v>
      </c>
    </row>
    <row r="49" spans="22:22" x14ac:dyDescent="0.35">
      <c r="V49" t="e">
        <f>IF(ISNA(AND(
INDEX(#REF!,MATCH($C$2,#REF!,0),MATCH(U49,#REF!,0))=$C$3,
INDEX(#REF!,MATCH($C$4,#REF!,0),MATCH(U49,#REF!,0))=$C$5,
INDEX(#REF!,MATCH($C$6,#REF!,0),MATCH(U49,#REF!,0))=$C$7)),0,AND(
INDEX(#REF!,MATCH($C$2,#REF!,0),MATCH(U49,#REF!,0))=$C$3,
INDEX(#REF!,MATCH($C$4,#REF!,0),MATCH(U49,#REF!,0))=$C$5,
INDEX(#REF!,MATCH($C$6,#REF!,0),MATCH(U49,#REF!,0))=$C$7))</f>
        <v>#REF!</v>
      </c>
    </row>
    <row r="50" spans="22:22" x14ac:dyDescent="0.35">
      <c r="V50" t="e">
        <f>IF(ISNA(AND(
INDEX(#REF!,MATCH($C$2,#REF!,0),MATCH(U50,#REF!,0))=$C$3,
INDEX(#REF!,MATCH($C$4,#REF!,0),MATCH(U50,#REF!,0))=$C$5,
INDEX(#REF!,MATCH($C$6,#REF!,0),MATCH(U50,#REF!,0))=$C$7)),0,AND(
INDEX(#REF!,MATCH($C$2,#REF!,0),MATCH(U50,#REF!,0))=$C$3,
INDEX(#REF!,MATCH($C$4,#REF!,0),MATCH(U50,#REF!,0))=$C$5,
INDEX(#REF!,MATCH($C$6,#REF!,0),MATCH(U50,#REF!,0))=$C$7))</f>
        <v>#REF!</v>
      </c>
    </row>
    <row r="51" spans="22:22" x14ac:dyDescent="0.35">
      <c r="V51" t="e">
        <f>IF(ISNA(AND(
INDEX(#REF!,MATCH($C$2,#REF!,0),MATCH(U51,#REF!,0))=$C$3,
INDEX(#REF!,MATCH($C$4,#REF!,0),MATCH(U51,#REF!,0))=$C$5,
INDEX(#REF!,MATCH($C$6,#REF!,0),MATCH(U51,#REF!,0))=$C$7)),0,AND(
INDEX(#REF!,MATCH($C$2,#REF!,0),MATCH(U51,#REF!,0))=$C$3,
INDEX(#REF!,MATCH($C$4,#REF!,0),MATCH(U51,#REF!,0))=$C$5,
INDEX(#REF!,MATCH($C$6,#REF!,0),MATCH(U51,#REF!,0))=$C$7))</f>
        <v>#REF!</v>
      </c>
    </row>
    <row r="52" spans="22:22" x14ac:dyDescent="0.35">
      <c r="V52" t="e">
        <f>IF(ISNA(AND(
INDEX(#REF!,MATCH($C$2,#REF!,0),MATCH(U52,#REF!,0))=$C$3,
INDEX(#REF!,MATCH($C$4,#REF!,0),MATCH(U52,#REF!,0))=$C$5,
INDEX(#REF!,MATCH($C$6,#REF!,0),MATCH(U52,#REF!,0))=$C$7)),0,AND(
INDEX(#REF!,MATCH($C$2,#REF!,0),MATCH(U52,#REF!,0))=$C$3,
INDEX(#REF!,MATCH($C$4,#REF!,0),MATCH(U52,#REF!,0))=$C$5,
INDEX(#REF!,MATCH($C$6,#REF!,0),MATCH(U52,#REF!,0))=$C$7))</f>
        <v>#REF!</v>
      </c>
    </row>
    <row r="53" spans="22:22" x14ac:dyDescent="0.35">
      <c r="V53" t="e">
        <f>IF(ISNA(AND(
INDEX(#REF!,MATCH($C$2,#REF!,0),MATCH(U53,#REF!,0))=$C$3,
INDEX(#REF!,MATCH($C$4,#REF!,0),MATCH(U53,#REF!,0))=$C$5,
INDEX(#REF!,MATCH($C$6,#REF!,0),MATCH(U53,#REF!,0))=$C$7)),0,AND(
INDEX(#REF!,MATCH($C$2,#REF!,0),MATCH(U53,#REF!,0))=$C$3,
INDEX(#REF!,MATCH($C$4,#REF!,0),MATCH(U53,#REF!,0))=$C$5,
INDEX(#REF!,MATCH($C$6,#REF!,0),MATCH(U53,#REF!,0))=$C$7))</f>
        <v>#REF!</v>
      </c>
    </row>
    <row r="54" spans="22:22" x14ac:dyDescent="0.35">
      <c r="V54" t="e">
        <f>IF(ISNA(AND(
INDEX(#REF!,MATCH($C$2,#REF!,0),MATCH(U54,#REF!,0))=$C$3,
INDEX(#REF!,MATCH($C$4,#REF!,0),MATCH(U54,#REF!,0))=$C$5,
INDEX(#REF!,MATCH($C$6,#REF!,0),MATCH(U54,#REF!,0))=$C$7)),0,AND(
INDEX(#REF!,MATCH($C$2,#REF!,0),MATCH(U54,#REF!,0))=$C$3,
INDEX(#REF!,MATCH($C$4,#REF!,0),MATCH(U54,#REF!,0))=$C$5,
INDEX(#REF!,MATCH($C$6,#REF!,0),MATCH(U54,#REF!,0))=$C$7))</f>
        <v>#REF!</v>
      </c>
    </row>
    <row r="55" spans="22:22" x14ac:dyDescent="0.35">
      <c r="V55" t="e">
        <f>IF(ISNA(AND(
INDEX(#REF!,MATCH($C$2,#REF!,0),MATCH(U55,#REF!,0))=$C$3,
INDEX(#REF!,MATCH($C$4,#REF!,0),MATCH(U55,#REF!,0))=$C$5,
INDEX(#REF!,MATCH($C$6,#REF!,0),MATCH(U55,#REF!,0))=$C$7)),0,AND(
INDEX(#REF!,MATCH($C$2,#REF!,0),MATCH(U55,#REF!,0))=$C$3,
INDEX(#REF!,MATCH($C$4,#REF!,0),MATCH(U55,#REF!,0))=$C$5,
INDEX(#REF!,MATCH($C$6,#REF!,0),MATCH(U55,#REF!,0))=$C$7))</f>
        <v>#REF!</v>
      </c>
    </row>
    <row r="56" spans="22:22" x14ac:dyDescent="0.35">
      <c r="V56" t="e">
        <f>IF(ISNA(AND(
INDEX(#REF!,MATCH($C$2,#REF!,0),MATCH(U56,#REF!,0))=$C$3,
INDEX(#REF!,MATCH($C$4,#REF!,0),MATCH(U56,#REF!,0))=$C$5,
INDEX(#REF!,MATCH($C$6,#REF!,0),MATCH(U56,#REF!,0))=$C$7)),0,AND(
INDEX(#REF!,MATCH($C$2,#REF!,0),MATCH(U56,#REF!,0))=$C$3,
INDEX(#REF!,MATCH($C$4,#REF!,0),MATCH(U56,#REF!,0))=$C$5,
INDEX(#REF!,MATCH($C$6,#REF!,0),MATCH(U56,#REF!,0))=$C$7))</f>
        <v>#REF!</v>
      </c>
    </row>
    <row r="57" spans="22:22" x14ac:dyDescent="0.35">
      <c r="V57" t="e">
        <f>IF(ISNA(AND(
INDEX(#REF!,MATCH($C$2,#REF!,0),MATCH(U57,#REF!,0))=$C$3,
INDEX(#REF!,MATCH($C$4,#REF!,0),MATCH(U57,#REF!,0))=$C$5,
INDEX(#REF!,MATCH($C$6,#REF!,0),MATCH(U57,#REF!,0))=$C$7)),0,AND(
INDEX(#REF!,MATCH($C$2,#REF!,0),MATCH(U57,#REF!,0))=$C$3,
INDEX(#REF!,MATCH($C$4,#REF!,0),MATCH(U57,#REF!,0))=$C$5,
INDEX(#REF!,MATCH($C$6,#REF!,0),MATCH(U57,#REF!,0))=$C$7))</f>
        <v>#REF!</v>
      </c>
    </row>
    <row r="58" spans="22:22" x14ac:dyDescent="0.35">
      <c r="V58" t="e">
        <f>IF(ISNA(AND(
INDEX(#REF!,MATCH($C$2,#REF!,0),MATCH(U58,#REF!,0))=$C$3,
INDEX(#REF!,MATCH($C$4,#REF!,0),MATCH(U58,#REF!,0))=$C$5,
INDEX(#REF!,MATCH($C$6,#REF!,0),MATCH(U58,#REF!,0))=$C$7)),0,AND(
INDEX(#REF!,MATCH($C$2,#REF!,0),MATCH(U58,#REF!,0))=$C$3,
INDEX(#REF!,MATCH($C$4,#REF!,0),MATCH(U58,#REF!,0))=$C$5,
INDEX(#REF!,MATCH($C$6,#REF!,0),MATCH(U58,#REF!,0))=$C$7))</f>
        <v>#REF!</v>
      </c>
    </row>
    <row r="59" spans="22:22" x14ac:dyDescent="0.35">
      <c r="V59" t="e">
        <f>IF(ISNA(AND(
INDEX(#REF!,MATCH($C$2,#REF!,0),MATCH(U59,#REF!,0))=$C$3,
INDEX(#REF!,MATCH($C$4,#REF!,0),MATCH(U59,#REF!,0))=$C$5,
INDEX(#REF!,MATCH($C$6,#REF!,0),MATCH(U59,#REF!,0))=$C$7)),0,AND(
INDEX(#REF!,MATCH($C$2,#REF!,0),MATCH(U59,#REF!,0))=$C$3,
INDEX(#REF!,MATCH($C$4,#REF!,0),MATCH(U59,#REF!,0))=$C$5,
INDEX(#REF!,MATCH($C$6,#REF!,0),MATCH(U59,#REF!,0))=$C$7))</f>
        <v>#REF!</v>
      </c>
    </row>
    <row r="60" spans="22:22" x14ac:dyDescent="0.35">
      <c r="V60" t="e">
        <f>IF(ISNA(AND(
INDEX(#REF!,MATCH($C$2,#REF!,0),MATCH(U60,#REF!,0))=$C$3,
INDEX(#REF!,MATCH($C$4,#REF!,0),MATCH(U60,#REF!,0))=$C$5,
INDEX(#REF!,MATCH($C$6,#REF!,0),MATCH(U60,#REF!,0))=$C$7)),0,AND(
INDEX(#REF!,MATCH($C$2,#REF!,0),MATCH(U60,#REF!,0))=$C$3,
INDEX(#REF!,MATCH($C$4,#REF!,0),MATCH(U60,#REF!,0))=$C$5,
INDEX(#REF!,MATCH($C$6,#REF!,0),MATCH(U60,#REF!,0))=$C$7))</f>
        <v>#REF!</v>
      </c>
    </row>
    <row r="61" spans="22:22" x14ac:dyDescent="0.35">
      <c r="V61" t="e">
        <f>IF(ISNA(AND(
INDEX(#REF!,MATCH($C$2,#REF!,0),MATCH(U61,#REF!,0))=$C$3,
INDEX(#REF!,MATCH($C$4,#REF!,0),MATCH(U61,#REF!,0))=$C$5,
INDEX(#REF!,MATCH($C$6,#REF!,0),MATCH(U61,#REF!,0))=$C$7)),0,AND(
INDEX(#REF!,MATCH($C$2,#REF!,0),MATCH(U61,#REF!,0))=$C$3,
INDEX(#REF!,MATCH($C$4,#REF!,0),MATCH(U61,#REF!,0))=$C$5,
INDEX(#REF!,MATCH($C$6,#REF!,0),MATCH(U61,#REF!,0))=$C$7))</f>
        <v>#REF!</v>
      </c>
    </row>
    <row r="62" spans="22:22" x14ac:dyDescent="0.35">
      <c r="V62" t="e">
        <f>IF(ISNA(AND(
INDEX(#REF!,MATCH($C$2,#REF!,0),MATCH(U62,#REF!,0))=$C$3,
INDEX(#REF!,MATCH($C$4,#REF!,0),MATCH(U62,#REF!,0))=$C$5,
INDEX(#REF!,MATCH($C$6,#REF!,0),MATCH(U62,#REF!,0))=$C$7)),0,AND(
INDEX(#REF!,MATCH($C$2,#REF!,0),MATCH(U62,#REF!,0))=$C$3,
INDEX(#REF!,MATCH($C$4,#REF!,0),MATCH(U62,#REF!,0))=$C$5,
INDEX(#REF!,MATCH($C$6,#REF!,0),MATCH(U62,#REF!,0))=$C$7))</f>
        <v>#REF!</v>
      </c>
    </row>
    <row r="63" spans="22:22" x14ac:dyDescent="0.35">
      <c r="V63" t="e">
        <f>IF(ISNA(AND(
INDEX(#REF!,MATCH($C$2,#REF!,0),MATCH(U63,#REF!,0))=$C$3,
INDEX(#REF!,MATCH($C$4,#REF!,0),MATCH(U63,#REF!,0))=$C$5,
INDEX(#REF!,MATCH($C$6,#REF!,0),MATCH(U63,#REF!,0))=$C$7)),0,AND(
INDEX(#REF!,MATCH($C$2,#REF!,0),MATCH(U63,#REF!,0))=$C$3,
INDEX(#REF!,MATCH($C$4,#REF!,0),MATCH(U63,#REF!,0))=$C$5,
INDEX(#REF!,MATCH($C$6,#REF!,0),MATCH(U63,#REF!,0))=$C$7))</f>
        <v>#REF!</v>
      </c>
    </row>
    <row r="64" spans="22:22" x14ac:dyDescent="0.35">
      <c r="V64" t="e">
        <f>IF(ISNA(AND(
INDEX(#REF!,MATCH($C$2,#REF!,0),MATCH(U64,#REF!,0))=$C$3,
INDEX(#REF!,MATCH($C$4,#REF!,0),MATCH(U64,#REF!,0))=$C$5,
INDEX(#REF!,MATCH($C$6,#REF!,0),MATCH(U64,#REF!,0))=$C$7)),0,AND(
INDEX(#REF!,MATCH($C$2,#REF!,0),MATCH(U64,#REF!,0))=$C$3,
INDEX(#REF!,MATCH($C$4,#REF!,0),MATCH(U64,#REF!,0))=$C$5,
INDEX(#REF!,MATCH($C$6,#REF!,0),MATCH(U64,#REF!,0))=$C$7))</f>
        <v>#REF!</v>
      </c>
    </row>
    <row r="65" spans="22:22" x14ac:dyDescent="0.35">
      <c r="V65" t="e">
        <f>IF(ISNA(AND(
INDEX(#REF!,MATCH($C$2,#REF!,0),MATCH(U65,#REF!,0))=$C$3,
INDEX(#REF!,MATCH($C$4,#REF!,0),MATCH(U65,#REF!,0))=$C$5,
INDEX(#REF!,MATCH($C$6,#REF!,0),MATCH(U65,#REF!,0))=$C$7)),0,AND(
INDEX(#REF!,MATCH($C$2,#REF!,0),MATCH(U65,#REF!,0))=$C$3,
INDEX(#REF!,MATCH($C$4,#REF!,0),MATCH(U65,#REF!,0))=$C$5,
INDEX(#REF!,MATCH($C$6,#REF!,0),MATCH(U65,#REF!,0))=$C$7))</f>
        <v>#REF!</v>
      </c>
    </row>
    <row r="66" spans="22:22" x14ac:dyDescent="0.35">
      <c r="V66" t="e">
        <f>IF(ISNA(AND(
INDEX(#REF!,MATCH($C$2,#REF!,0),MATCH(U66,#REF!,0))=$C$3,
INDEX(#REF!,MATCH($C$4,#REF!,0),MATCH(U66,#REF!,0))=$C$5,
INDEX(#REF!,MATCH($C$6,#REF!,0),MATCH(U66,#REF!,0))=$C$7)),0,AND(
INDEX(#REF!,MATCH($C$2,#REF!,0),MATCH(U66,#REF!,0))=$C$3,
INDEX(#REF!,MATCH($C$4,#REF!,0),MATCH(U66,#REF!,0))=$C$5,
INDEX(#REF!,MATCH($C$6,#REF!,0),MATCH(U66,#REF!,0))=$C$7))</f>
        <v>#REF!</v>
      </c>
    </row>
    <row r="67" spans="22:22" x14ac:dyDescent="0.35">
      <c r="V67" t="e">
        <f>IF(ISNA(AND(
INDEX(#REF!,MATCH($C$2,#REF!,0),MATCH(U67,#REF!,0))=$C$3,
INDEX(#REF!,MATCH($C$4,#REF!,0),MATCH(U67,#REF!,0))=$C$5,
INDEX(#REF!,MATCH($C$6,#REF!,0),MATCH(U67,#REF!,0))=$C$7)),0,AND(
INDEX(#REF!,MATCH($C$2,#REF!,0),MATCH(U67,#REF!,0))=$C$3,
INDEX(#REF!,MATCH($C$4,#REF!,0),MATCH(U67,#REF!,0))=$C$5,
INDEX(#REF!,MATCH($C$6,#REF!,0),MATCH(U67,#REF!,0))=$C$7))</f>
        <v>#REF!</v>
      </c>
    </row>
    <row r="68" spans="22:22" x14ac:dyDescent="0.35">
      <c r="V68" t="e">
        <f>IF(ISNA(AND(
INDEX(#REF!,MATCH($C$2,#REF!,0),MATCH(U68,#REF!,0))=$C$3,
INDEX(#REF!,MATCH($C$4,#REF!,0),MATCH(U68,#REF!,0))=$C$5,
INDEX(#REF!,MATCH($C$6,#REF!,0),MATCH(U68,#REF!,0))=$C$7)),0,AND(
INDEX(#REF!,MATCH($C$2,#REF!,0),MATCH(U68,#REF!,0))=$C$3,
INDEX(#REF!,MATCH($C$4,#REF!,0),MATCH(U68,#REF!,0))=$C$5,
INDEX(#REF!,MATCH($C$6,#REF!,0),MATCH(U68,#REF!,0))=$C$7))</f>
        <v>#REF!</v>
      </c>
    </row>
    <row r="69" spans="22:22" x14ac:dyDescent="0.35">
      <c r="V69" t="e">
        <f>IF(ISNA(AND(
INDEX(#REF!,MATCH($C$2,#REF!,0),MATCH(U69,#REF!,0))=$C$3,
INDEX(#REF!,MATCH($C$4,#REF!,0),MATCH(U69,#REF!,0))=$C$5,
INDEX(#REF!,MATCH($C$6,#REF!,0),MATCH(U69,#REF!,0))=$C$7)),0,AND(
INDEX(#REF!,MATCH($C$2,#REF!,0),MATCH(U69,#REF!,0))=$C$3,
INDEX(#REF!,MATCH($C$4,#REF!,0),MATCH(U69,#REF!,0))=$C$5,
INDEX(#REF!,MATCH($C$6,#REF!,0),MATCH(U69,#REF!,0))=$C$7))</f>
        <v>#REF!</v>
      </c>
    </row>
    <row r="70" spans="22:22" x14ac:dyDescent="0.35">
      <c r="V70" t="e">
        <f>IF(ISNA(AND(
INDEX(#REF!,MATCH($C$2,#REF!,0),MATCH(U70,#REF!,0))=$C$3,
INDEX(#REF!,MATCH($C$4,#REF!,0),MATCH(U70,#REF!,0))=$C$5,
INDEX(#REF!,MATCH($C$6,#REF!,0),MATCH(U70,#REF!,0))=$C$7)),0,AND(
INDEX(#REF!,MATCH($C$2,#REF!,0),MATCH(U70,#REF!,0))=$C$3,
INDEX(#REF!,MATCH($C$4,#REF!,0),MATCH(U70,#REF!,0))=$C$5,
INDEX(#REF!,MATCH($C$6,#REF!,0),MATCH(U70,#REF!,0))=$C$7))</f>
        <v>#REF!</v>
      </c>
    </row>
    <row r="71" spans="22:22" x14ac:dyDescent="0.35">
      <c r="V71" t="e">
        <f>IF(ISNA(AND(
INDEX(#REF!,MATCH($C$2,#REF!,0),MATCH(U71,#REF!,0))=$C$3,
INDEX(#REF!,MATCH($C$4,#REF!,0),MATCH(U71,#REF!,0))=$C$5,
INDEX(#REF!,MATCH($C$6,#REF!,0),MATCH(U71,#REF!,0))=$C$7)),0,AND(
INDEX(#REF!,MATCH($C$2,#REF!,0),MATCH(U71,#REF!,0))=$C$3,
INDEX(#REF!,MATCH($C$4,#REF!,0),MATCH(U71,#REF!,0))=$C$5,
INDEX(#REF!,MATCH($C$6,#REF!,0),MATCH(U71,#REF!,0))=$C$7))</f>
        <v>#REF!</v>
      </c>
    </row>
    <row r="72" spans="22:22" x14ac:dyDescent="0.35">
      <c r="V72" t="e">
        <f>IF(ISNA(AND(
INDEX(#REF!,MATCH($C$2,#REF!,0),MATCH(U72,#REF!,0))=$C$3,
INDEX(#REF!,MATCH($C$4,#REF!,0),MATCH(U72,#REF!,0))=$C$5,
INDEX(#REF!,MATCH($C$6,#REF!,0),MATCH(U72,#REF!,0))=$C$7)),0,AND(
INDEX(#REF!,MATCH($C$2,#REF!,0),MATCH(U72,#REF!,0))=$C$3,
INDEX(#REF!,MATCH($C$4,#REF!,0),MATCH(U72,#REF!,0))=$C$5,
INDEX(#REF!,MATCH($C$6,#REF!,0),MATCH(U72,#REF!,0))=$C$7))</f>
        <v>#REF!</v>
      </c>
    </row>
    <row r="73" spans="22:22" x14ac:dyDescent="0.35">
      <c r="V73" t="e">
        <f>IF(ISNA(AND(
INDEX(#REF!,MATCH($C$2,#REF!,0),MATCH(U73,#REF!,0))=$C$3,
INDEX(#REF!,MATCH($C$4,#REF!,0),MATCH(U73,#REF!,0))=$C$5,
INDEX(#REF!,MATCH($C$6,#REF!,0),MATCH(U73,#REF!,0))=$C$7)),0,AND(
INDEX(#REF!,MATCH($C$2,#REF!,0),MATCH(U73,#REF!,0))=$C$3,
INDEX(#REF!,MATCH($C$4,#REF!,0),MATCH(U73,#REF!,0))=$C$5,
INDEX(#REF!,MATCH($C$6,#REF!,0),MATCH(U73,#REF!,0))=$C$7))</f>
        <v>#REF!</v>
      </c>
    </row>
    <row r="74" spans="22:22" x14ac:dyDescent="0.35">
      <c r="V74" t="e">
        <f>IF(ISNA(AND(
INDEX(#REF!,MATCH($C$2,#REF!,0),MATCH(U74,#REF!,0))=$C$3,
INDEX(#REF!,MATCH($C$4,#REF!,0),MATCH(U74,#REF!,0))=$C$5,
INDEX(#REF!,MATCH($C$6,#REF!,0),MATCH(U74,#REF!,0))=$C$7)),0,AND(
INDEX(#REF!,MATCH($C$2,#REF!,0),MATCH(U74,#REF!,0))=$C$3,
INDEX(#REF!,MATCH($C$4,#REF!,0),MATCH(U74,#REF!,0))=$C$5,
INDEX(#REF!,MATCH($C$6,#REF!,0),MATCH(U74,#REF!,0))=$C$7))</f>
        <v>#REF!</v>
      </c>
    </row>
    <row r="75" spans="22:22" x14ac:dyDescent="0.35">
      <c r="V75" t="e">
        <f>IF(ISNA(AND(
INDEX(#REF!,MATCH($C$2,#REF!,0),MATCH(U75,#REF!,0))=$C$3,
INDEX(#REF!,MATCH($C$4,#REF!,0),MATCH(U75,#REF!,0))=$C$5,
INDEX(#REF!,MATCH($C$6,#REF!,0),MATCH(U75,#REF!,0))=$C$7)),0,AND(
INDEX(#REF!,MATCH($C$2,#REF!,0),MATCH(U75,#REF!,0))=$C$3,
INDEX(#REF!,MATCH($C$4,#REF!,0),MATCH(U75,#REF!,0))=$C$5,
INDEX(#REF!,MATCH($C$6,#REF!,0),MATCH(U75,#REF!,0))=$C$7))</f>
        <v>#REF!</v>
      </c>
    </row>
    <row r="76" spans="22:22" x14ac:dyDescent="0.35">
      <c r="V76" t="e">
        <f>IF(ISNA(AND(
INDEX(#REF!,MATCH($C$2,#REF!,0),MATCH(U76,#REF!,0))=$C$3,
INDEX(#REF!,MATCH($C$4,#REF!,0),MATCH(U76,#REF!,0))=$C$5,
INDEX(#REF!,MATCH($C$6,#REF!,0),MATCH(U76,#REF!,0))=$C$7)),0,AND(
INDEX(#REF!,MATCH($C$2,#REF!,0),MATCH(U76,#REF!,0))=$C$3,
INDEX(#REF!,MATCH($C$4,#REF!,0),MATCH(U76,#REF!,0))=$C$5,
INDEX(#REF!,MATCH($C$6,#REF!,0),MATCH(U76,#REF!,0))=$C$7))</f>
        <v>#REF!</v>
      </c>
    </row>
    <row r="77" spans="22:22" x14ac:dyDescent="0.35">
      <c r="V77" t="e">
        <f>IF(ISNA(AND(
INDEX(#REF!,MATCH($C$2,#REF!,0),MATCH(U77,#REF!,0))=$C$3,
INDEX(#REF!,MATCH($C$4,#REF!,0),MATCH(U77,#REF!,0))=$C$5,
INDEX(#REF!,MATCH($C$6,#REF!,0),MATCH(U77,#REF!,0))=$C$7)),0,AND(
INDEX(#REF!,MATCH($C$2,#REF!,0),MATCH(U77,#REF!,0))=$C$3,
INDEX(#REF!,MATCH($C$4,#REF!,0),MATCH(U77,#REF!,0))=$C$5,
INDEX(#REF!,MATCH($C$6,#REF!,0),MATCH(U77,#REF!,0))=$C$7))</f>
        <v>#REF!</v>
      </c>
    </row>
    <row r="78" spans="22:22" x14ac:dyDescent="0.35">
      <c r="V78" t="e">
        <f>IF(ISNA(AND(
INDEX(#REF!,MATCH($C$2,#REF!,0),MATCH(U78,#REF!,0))=$C$3,
INDEX(#REF!,MATCH($C$4,#REF!,0),MATCH(U78,#REF!,0))=$C$5,
INDEX(#REF!,MATCH($C$6,#REF!,0),MATCH(U78,#REF!,0))=$C$7)),0,AND(
INDEX(#REF!,MATCH($C$2,#REF!,0),MATCH(U78,#REF!,0))=$C$3,
INDEX(#REF!,MATCH($C$4,#REF!,0),MATCH(U78,#REF!,0))=$C$5,
INDEX(#REF!,MATCH($C$6,#REF!,0),MATCH(U78,#REF!,0))=$C$7))</f>
        <v>#REF!</v>
      </c>
    </row>
    <row r="79" spans="22:22" x14ac:dyDescent="0.35">
      <c r="V79" t="e">
        <f>IF(ISNA(AND(
INDEX(#REF!,MATCH($C$2,#REF!,0),MATCH(U79,#REF!,0))=$C$3,
INDEX(#REF!,MATCH($C$4,#REF!,0),MATCH(U79,#REF!,0))=$C$5,
INDEX(#REF!,MATCH($C$6,#REF!,0),MATCH(U79,#REF!,0))=$C$7)),0,AND(
INDEX(#REF!,MATCH($C$2,#REF!,0),MATCH(U79,#REF!,0))=$C$3,
INDEX(#REF!,MATCH($C$4,#REF!,0),MATCH(U79,#REF!,0))=$C$5,
INDEX(#REF!,MATCH($C$6,#REF!,0),MATCH(U79,#REF!,0))=$C$7))</f>
        <v>#REF!</v>
      </c>
    </row>
    <row r="80" spans="22:22" x14ac:dyDescent="0.35">
      <c r="V80" t="e">
        <f>IF(ISNA(AND(
INDEX(#REF!,MATCH($C$2,#REF!,0),MATCH(U80,#REF!,0))=$C$3,
INDEX(#REF!,MATCH($C$4,#REF!,0),MATCH(U80,#REF!,0))=$C$5,
INDEX(#REF!,MATCH($C$6,#REF!,0),MATCH(U80,#REF!,0))=$C$7)),0,AND(
INDEX(#REF!,MATCH($C$2,#REF!,0),MATCH(U80,#REF!,0))=$C$3,
INDEX(#REF!,MATCH($C$4,#REF!,0),MATCH(U80,#REF!,0))=$C$5,
INDEX(#REF!,MATCH($C$6,#REF!,0),MATCH(U80,#REF!,0))=$C$7))</f>
        <v>#REF!</v>
      </c>
    </row>
    <row r="81" spans="22:22" x14ac:dyDescent="0.35">
      <c r="V81" t="e">
        <f>IF(ISNA(AND(
INDEX(#REF!,MATCH($C$2,#REF!,0),MATCH(U81,#REF!,0))=$C$3,
INDEX(#REF!,MATCH($C$4,#REF!,0),MATCH(U81,#REF!,0))=$C$5,
INDEX(#REF!,MATCH($C$6,#REF!,0),MATCH(U81,#REF!,0))=$C$7)),0,AND(
INDEX(#REF!,MATCH($C$2,#REF!,0),MATCH(U81,#REF!,0))=$C$3,
INDEX(#REF!,MATCH($C$4,#REF!,0),MATCH(U81,#REF!,0))=$C$5,
INDEX(#REF!,MATCH($C$6,#REF!,0),MATCH(U81,#REF!,0))=$C$7))</f>
        <v>#REF!</v>
      </c>
    </row>
    <row r="82" spans="22:22" x14ac:dyDescent="0.35">
      <c r="V82" t="e">
        <f>IF(ISNA(AND(
INDEX(#REF!,MATCH($C$2,#REF!,0),MATCH(U82,#REF!,0))=$C$3,
INDEX(#REF!,MATCH($C$4,#REF!,0),MATCH(U82,#REF!,0))=$C$5,
INDEX(#REF!,MATCH($C$6,#REF!,0),MATCH(U82,#REF!,0))=$C$7)),0,AND(
INDEX(#REF!,MATCH($C$2,#REF!,0),MATCH(U82,#REF!,0))=$C$3,
INDEX(#REF!,MATCH($C$4,#REF!,0),MATCH(U82,#REF!,0))=$C$5,
INDEX(#REF!,MATCH($C$6,#REF!,0),MATCH(U82,#REF!,0))=$C$7))</f>
        <v>#REF!</v>
      </c>
    </row>
    <row r="83" spans="22:22" x14ac:dyDescent="0.35">
      <c r="V83" t="e">
        <f>IF(ISNA(AND(
INDEX(#REF!,MATCH($C$2,#REF!,0),MATCH(U83,#REF!,0))=$C$3,
INDEX(#REF!,MATCH($C$4,#REF!,0),MATCH(U83,#REF!,0))=$C$5,
INDEX(#REF!,MATCH($C$6,#REF!,0),MATCH(U83,#REF!,0))=$C$7)),0,AND(
INDEX(#REF!,MATCH($C$2,#REF!,0),MATCH(U83,#REF!,0))=$C$3,
INDEX(#REF!,MATCH($C$4,#REF!,0),MATCH(U83,#REF!,0))=$C$5,
INDEX(#REF!,MATCH($C$6,#REF!,0),MATCH(U83,#REF!,0))=$C$7))</f>
        <v>#REF!</v>
      </c>
    </row>
    <row r="84" spans="22:22" x14ac:dyDescent="0.35">
      <c r="V84" t="e">
        <f>IF(ISNA(AND(
INDEX(#REF!,MATCH($C$2,#REF!,0),MATCH(U84,#REF!,0))=$C$3,
INDEX(#REF!,MATCH($C$4,#REF!,0),MATCH(U84,#REF!,0))=$C$5,
INDEX(#REF!,MATCH($C$6,#REF!,0),MATCH(U84,#REF!,0))=$C$7)),0,AND(
INDEX(#REF!,MATCH($C$2,#REF!,0),MATCH(U84,#REF!,0))=$C$3,
INDEX(#REF!,MATCH($C$4,#REF!,0),MATCH(U84,#REF!,0))=$C$5,
INDEX(#REF!,MATCH($C$6,#REF!,0),MATCH(U84,#REF!,0))=$C$7))</f>
        <v>#REF!</v>
      </c>
    </row>
    <row r="85" spans="22:22" x14ac:dyDescent="0.35">
      <c r="V85" t="e">
        <f>IF(ISNA(AND(
INDEX(#REF!,MATCH($C$2,#REF!,0),MATCH(U85,#REF!,0))=$C$3,
INDEX(#REF!,MATCH($C$4,#REF!,0),MATCH(U85,#REF!,0))=$C$5,
INDEX(#REF!,MATCH($C$6,#REF!,0),MATCH(U85,#REF!,0))=$C$7)),0,AND(
INDEX(#REF!,MATCH($C$2,#REF!,0),MATCH(U85,#REF!,0))=$C$3,
INDEX(#REF!,MATCH($C$4,#REF!,0),MATCH(U85,#REF!,0))=$C$5,
INDEX(#REF!,MATCH($C$6,#REF!,0),MATCH(U85,#REF!,0))=$C$7))</f>
        <v>#REF!</v>
      </c>
    </row>
    <row r="86" spans="22:22" x14ac:dyDescent="0.35">
      <c r="V86" t="e">
        <f>IF(ISNA(AND(
INDEX(#REF!,MATCH($C$2,#REF!,0),MATCH(U86,#REF!,0))=$C$3,
INDEX(#REF!,MATCH($C$4,#REF!,0),MATCH(U86,#REF!,0))=$C$5,
INDEX(#REF!,MATCH($C$6,#REF!,0),MATCH(U86,#REF!,0))=$C$7)),0,AND(
INDEX(#REF!,MATCH($C$2,#REF!,0),MATCH(U86,#REF!,0))=$C$3,
INDEX(#REF!,MATCH($C$4,#REF!,0),MATCH(U86,#REF!,0))=$C$5,
INDEX(#REF!,MATCH($C$6,#REF!,0),MATCH(U86,#REF!,0))=$C$7))</f>
        <v>#REF!</v>
      </c>
    </row>
    <row r="87" spans="22:22" x14ac:dyDescent="0.35">
      <c r="V87" t="e">
        <f>IF(ISNA(AND(
INDEX(#REF!,MATCH($C$2,#REF!,0),MATCH(U87,#REF!,0))=$C$3,
INDEX(#REF!,MATCH($C$4,#REF!,0),MATCH(U87,#REF!,0))=$C$5,
INDEX(#REF!,MATCH($C$6,#REF!,0),MATCH(U87,#REF!,0))=$C$7)),0,AND(
INDEX(#REF!,MATCH($C$2,#REF!,0),MATCH(U87,#REF!,0))=$C$3,
INDEX(#REF!,MATCH($C$4,#REF!,0),MATCH(U87,#REF!,0))=$C$5,
INDEX(#REF!,MATCH($C$6,#REF!,0),MATCH(U87,#REF!,0))=$C$7))</f>
        <v>#REF!</v>
      </c>
    </row>
    <row r="88" spans="22:22" x14ac:dyDescent="0.35">
      <c r="V88" t="e">
        <f>IF(ISNA(AND(
INDEX(#REF!,MATCH($C$2,#REF!,0),MATCH(U88,#REF!,0))=$C$3,
INDEX(#REF!,MATCH($C$4,#REF!,0),MATCH(U88,#REF!,0))=$C$5,
INDEX(#REF!,MATCH($C$6,#REF!,0),MATCH(U88,#REF!,0))=$C$7)),0,AND(
INDEX(#REF!,MATCH($C$2,#REF!,0),MATCH(U88,#REF!,0))=$C$3,
INDEX(#REF!,MATCH($C$4,#REF!,0),MATCH(U88,#REF!,0))=$C$5,
INDEX(#REF!,MATCH($C$6,#REF!,0),MATCH(U88,#REF!,0))=$C$7))</f>
        <v>#REF!</v>
      </c>
    </row>
    <row r="89" spans="22:22" x14ac:dyDescent="0.35">
      <c r="V89" t="e">
        <f>IF(ISNA(AND(
INDEX(#REF!,MATCH($C$2,#REF!,0),MATCH(U89,#REF!,0))=$C$3,
INDEX(#REF!,MATCH($C$4,#REF!,0),MATCH(U89,#REF!,0))=$C$5,
INDEX(#REF!,MATCH($C$6,#REF!,0),MATCH(U89,#REF!,0))=$C$7)),0,AND(
INDEX(#REF!,MATCH($C$2,#REF!,0),MATCH(U89,#REF!,0))=$C$3,
INDEX(#REF!,MATCH($C$4,#REF!,0),MATCH(U89,#REF!,0))=$C$5,
INDEX(#REF!,MATCH($C$6,#REF!,0),MATCH(U89,#REF!,0))=$C$7))</f>
        <v>#REF!</v>
      </c>
    </row>
    <row r="90" spans="22:22" x14ac:dyDescent="0.35">
      <c r="V90" t="e">
        <f>IF(ISNA(AND(
INDEX(#REF!,MATCH($C$2,#REF!,0),MATCH(U90,#REF!,0))=$C$3,
INDEX(#REF!,MATCH($C$4,#REF!,0),MATCH(U90,#REF!,0))=$C$5,
INDEX(#REF!,MATCH($C$6,#REF!,0),MATCH(U90,#REF!,0))=$C$7)),0,AND(
INDEX(#REF!,MATCH($C$2,#REF!,0),MATCH(U90,#REF!,0))=$C$3,
INDEX(#REF!,MATCH($C$4,#REF!,0),MATCH(U90,#REF!,0))=$C$5,
INDEX(#REF!,MATCH($C$6,#REF!,0),MATCH(U90,#REF!,0))=$C$7))</f>
        <v>#REF!</v>
      </c>
    </row>
    <row r="91" spans="22:22" x14ac:dyDescent="0.35">
      <c r="V91" t="e">
        <f>IF(ISNA(AND(
INDEX(#REF!,MATCH($C$2,#REF!,0),MATCH(U91,#REF!,0))=$C$3,
INDEX(#REF!,MATCH($C$4,#REF!,0),MATCH(U91,#REF!,0))=$C$5,
INDEX(#REF!,MATCH($C$6,#REF!,0),MATCH(U91,#REF!,0))=$C$7)),0,AND(
INDEX(#REF!,MATCH($C$2,#REF!,0),MATCH(U91,#REF!,0))=$C$3,
INDEX(#REF!,MATCH($C$4,#REF!,0),MATCH(U91,#REF!,0))=$C$5,
INDEX(#REF!,MATCH($C$6,#REF!,0),MATCH(U91,#REF!,0))=$C$7))</f>
        <v>#REF!</v>
      </c>
    </row>
    <row r="92" spans="22:22" x14ac:dyDescent="0.35">
      <c r="V92" t="e">
        <f>IF(ISNA(AND(
INDEX(#REF!,MATCH($C$2,#REF!,0),MATCH(U92,#REF!,0))=$C$3,
INDEX(#REF!,MATCH($C$4,#REF!,0),MATCH(U92,#REF!,0))=$C$5,
INDEX(#REF!,MATCH($C$6,#REF!,0),MATCH(U92,#REF!,0))=$C$7)),0,AND(
INDEX(#REF!,MATCH($C$2,#REF!,0),MATCH(U92,#REF!,0))=$C$3,
INDEX(#REF!,MATCH($C$4,#REF!,0),MATCH(U92,#REF!,0))=$C$5,
INDEX(#REF!,MATCH($C$6,#REF!,0),MATCH(U92,#REF!,0))=$C$7))</f>
        <v>#REF!</v>
      </c>
    </row>
    <row r="93" spans="22:22" x14ac:dyDescent="0.35">
      <c r="V93" t="e">
        <f>IF(ISNA(AND(
INDEX(#REF!,MATCH($C$2,#REF!,0),MATCH(U93,#REF!,0))=$C$3,
INDEX(#REF!,MATCH($C$4,#REF!,0),MATCH(U93,#REF!,0))=$C$5,
INDEX(#REF!,MATCH($C$6,#REF!,0),MATCH(U93,#REF!,0))=$C$7)),0,AND(
INDEX(#REF!,MATCH($C$2,#REF!,0),MATCH(U93,#REF!,0))=$C$3,
INDEX(#REF!,MATCH($C$4,#REF!,0),MATCH(U93,#REF!,0))=$C$5,
INDEX(#REF!,MATCH($C$6,#REF!,0),MATCH(U93,#REF!,0))=$C$7))</f>
        <v>#REF!</v>
      </c>
    </row>
    <row r="94" spans="22:22" x14ac:dyDescent="0.35">
      <c r="V94" t="e">
        <f>IF(ISNA(AND(
INDEX(#REF!,MATCH($C$2,#REF!,0),MATCH(U94,#REF!,0))=$C$3,
INDEX(#REF!,MATCH($C$4,#REF!,0),MATCH(U94,#REF!,0))=$C$5,
INDEX(#REF!,MATCH($C$6,#REF!,0),MATCH(U94,#REF!,0))=$C$7)),0,AND(
INDEX(#REF!,MATCH($C$2,#REF!,0),MATCH(U94,#REF!,0))=$C$3,
INDEX(#REF!,MATCH($C$4,#REF!,0),MATCH(U94,#REF!,0))=$C$5,
INDEX(#REF!,MATCH($C$6,#REF!,0),MATCH(U94,#REF!,0))=$C$7))</f>
        <v>#REF!</v>
      </c>
    </row>
    <row r="95" spans="22:22" x14ac:dyDescent="0.35">
      <c r="V95" t="e">
        <f>IF(ISNA(AND(
INDEX(#REF!,MATCH($C$2,#REF!,0),MATCH(U95,#REF!,0))=$C$3,
INDEX(#REF!,MATCH($C$4,#REF!,0),MATCH(U95,#REF!,0))=$C$5,
INDEX(#REF!,MATCH($C$6,#REF!,0),MATCH(U95,#REF!,0))=$C$7)),0,AND(
INDEX(#REF!,MATCH($C$2,#REF!,0),MATCH(U95,#REF!,0))=$C$3,
INDEX(#REF!,MATCH($C$4,#REF!,0),MATCH(U95,#REF!,0))=$C$5,
INDEX(#REF!,MATCH($C$6,#REF!,0),MATCH(U95,#REF!,0))=$C$7))</f>
        <v>#REF!</v>
      </c>
    </row>
    <row r="96" spans="22:22" x14ac:dyDescent="0.35">
      <c r="V96" t="e">
        <f>IF(ISNA(AND(
INDEX(#REF!,MATCH($C$2,#REF!,0),MATCH(U96,#REF!,0))=$C$3,
INDEX(#REF!,MATCH($C$4,#REF!,0),MATCH(U96,#REF!,0))=$C$5,
INDEX(#REF!,MATCH($C$6,#REF!,0),MATCH(U96,#REF!,0))=$C$7)),0,AND(
INDEX(#REF!,MATCH($C$2,#REF!,0),MATCH(U96,#REF!,0))=$C$3,
INDEX(#REF!,MATCH($C$4,#REF!,0),MATCH(U96,#REF!,0))=$C$5,
INDEX(#REF!,MATCH($C$6,#REF!,0),MATCH(U96,#REF!,0))=$C$7))</f>
        <v>#REF!</v>
      </c>
    </row>
    <row r="97" spans="22:22" x14ac:dyDescent="0.35">
      <c r="V97" t="e">
        <f>IF(ISNA(AND(
INDEX(#REF!,MATCH($C$2,#REF!,0),MATCH(U97,#REF!,0))=$C$3,
INDEX(#REF!,MATCH($C$4,#REF!,0),MATCH(U97,#REF!,0))=$C$5,
INDEX(#REF!,MATCH($C$6,#REF!,0),MATCH(U97,#REF!,0))=$C$7)),0,AND(
INDEX(#REF!,MATCH($C$2,#REF!,0),MATCH(U97,#REF!,0))=$C$3,
INDEX(#REF!,MATCH($C$4,#REF!,0),MATCH(U97,#REF!,0))=$C$5,
INDEX(#REF!,MATCH($C$6,#REF!,0),MATCH(U97,#REF!,0))=$C$7))</f>
        <v>#REF!</v>
      </c>
    </row>
    <row r="98" spans="22:22" x14ac:dyDescent="0.35">
      <c r="V98" t="e">
        <f>IF(ISNA(AND(
INDEX(#REF!,MATCH($C$2,#REF!,0),MATCH(U98,#REF!,0))=$C$3,
INDEX(#REF!,MATCH($C$4,#REF!,0),MATCH(U98,#REF!,0))=$C$5,
INDEX(#REF!,MATCH($C$6,#REF!,0),MATCH(U98,#REF!,0))=$C$7)),0,AND(
INDEX(#REF!,MATCH($C$2,#REF!,0),MATCH(U98,#REF!,0))=$C$3,
INDEX(#REF!,MATCH($C$4,#REF!,0),MATCH(U98,#REF!,0))=$C$5,
INDEX(#REF!,MATCH($C$6,#REF!,0),MATCH(U98,#REF!,0))=$C$7))</f>
        <v>#REF!</v>
      </c>
    </row>
    <row r="99" spans="22:22" x14ac:dyDescent="0.35">
      <c r="V99" t="e">
        <f>IF(ISNA(AND(
INDEX(#REF!,MATCH($C$2,#REF!,0),MATCH(U99,#REF!,0))=$C$3,
INDEX(#REF!,MATCH($C$4,#REF!,0),MATCH(U99,#REF!,0))=$C$5,
INDEX(#REF!,MATCH($C$6,#REF!,0),MATCH(U99,#REF!,0))=$C$7)),0,AND(
INDEX(#REF!,MATCH($C$2,#REF!,0),MATCH(U99,#REF!,0))=$C$3,
INDEX(#REF!,MATCH($C$4,#REF!,0),MATCH(U99,#REF!,0))=$C$5,
INDEX(#REF!,MATCH($C$6,#REF!,0),MATCH(U99,#REF!,0))=$C$7))</f>
        <v>#REF!</v>
      </c>
    </row>
    <row r="100" spans="22:22" x14ac:dyDescent="0.35">
      <c r="V100" t="e">
        <f>IF(ISNA(AND(
INDEX(#REF!,MATCH($C$2,#REF!,0),MATCH(U100,#REF!,0))=$C$3,
INDEX(#REF!,MATCH($C$4,#REF!,0),MATCH(U100,#REF!,0))=$C$5,
INDEX(#REF!,MATCH($C$6,#REF!,0),MATCH(U100,#REF!,0))=$C$7)),0,AND(
INDEX(#REF!,MATCH($C$2,#REF!,0),MATCH(U100,#REF!,0))=$C$3,
INDEX(#REF!,MATCH($C$4,#REF!,0),MATCH(U100,#REF!,0))=$C$5,
INDEX(#REF!,MATCH($C$6,#REF!,0),MATCH(U100,#REF!,0))=$C$7))</f>
        <v>#REF!</v>
      </c>
    </row>
    <row r="101" spans="22:22" x14ac:dyDescent="0.35">
      <c r="V101" t="e">
        <f>IF(ISNA(AND(
INDEX(#REF!,MATCH($C$2,#REF!,0),MATCH(U101,#REF!,0))=$C$3,
INDEX(#REF!,MATCH($C$4,#REF!,0),MATCH(U101,#REF!,0))=$C$5,
INDEX(#REF!,MATCH($C$6,#REF!,0),MATCH(U101,#REF!,0))=$C$7)),0,AND(
INDEX(#REF!,MATCH($C$2,#REF!,0),MATCH(U101,#REF!,0))=$C$3,
INDEX(#REF!,MATCH($C$4,#REF!,0),MATCH(U101,#REF!,0))=$C$5,
INDEX(#REF!,MATCH($C$6,#REF!,0),MATCH(U101,#REF!,0))=$C$7))</f>
        <v>#REF!</v>
      </c>
    </row>
    <row r="102" spans="22:22" x14ac:dyDescent="0.35">
      <c r="V102" t="e">
        <f>IF(ISNA(AND(
INDEX(#REF!,MATCH($C$2,#REF!,0),MATCH(U102,#REF!,0))=$C$3,
INDEX(#REF!,MATCH($C$4,#REF!,0),MATCH(U102,#REF!,0))=$C$5,
INDEX(#REF!,MATCH($C$6,#REF!,0),MATCH(U102,#REF!,0))=$C$7)),0,AND(
INDEX(#REF!,MATCH($C$2,#REF!,0),MATCH(U102,#REF!,0))=$C$3,
INDEX(#REF!,MATCH($C$4,#REF!,0),MATCH(U102,#REF!,0))=$C$5,
INDEX(#REF!,MATCH($C$6,#REF!,0),MATCH(U102,#REF!,0))=$C$7))</f>
        <v>#REF!</v>
      </c>
    </row>
    <row r="103" spans="22:22" x14ac:dyDescent="0.35">
      <c r="V103" t="e">
        <f>IF(ISNA(AND(
INDEX(#REF!,MATCH($C$2,#REF!,0),MATCH(U103,#REF!,0))=$C$3,
INDEX(#REF!,MATCH($C$4,#REF!,0),MATCH(U103,#REF!,0))=$C$5,
INDEX(#REF!,MATCH($C$6,#REF!,0),MATCH(U103,#REF!,0))=$C$7)),0,AND(
INDEX(#REF!,MATCH($C$2,#REF!,0),MATCH(U103,#REF!,0))=$C$3,
INDEX(#REF!,MATCH($C$4,#REF!,0),MATCH(U103,#REF!,0))=$C$5,
INDEX(#REF!,MATCH($C$6,#REF!,0),MATCH(U103,#REF!,0))=$C$7))</f>
        <v>#REF!</v>
      </c>
    </row>
    <row r="104" spans="22:22" x14ac:dyDescent="0.35">
      <c r="V104" t="e">
        <f>IF(ISNA(AND(
INDEX(#REF!,MATCH($C$2,#REF!,0),MATCH(U104,#REF!,0))=$C$3,
INDEX(#REF!,MATCH($C$4,#REF!,0),MATCH(U104,#REF!,0))=$C$5,
INDEX(#REF!,MATCH($C$6,#REF!,0),MATCH(U104,#REF!,0))=$C$7)),0,AND(
INDEX(#REF!,MATCH($C$2,#REF!,0),MATCH(U104,#REF!,0))=$C$3,
INDEX(#REF!,MATCH($C$4,#REF!,0),MATCH(U104,#REF!,0))=$C$5,
INDEX(#REF!,MATCH($C$6,#REF!,0),MATCH(U104,#REF!,0))=$C$7))</f>
        <v>#REF!</v>
      </c>
    </row>
    <row r="105" spans="22:22" x14ac:dyDescent="0.35">
      <c r="V105" t="e">
        <f>IF(ISNA(AND(
INDEX(#REF!,MATCH($C$2,#REF!,0),MATCH(U105,#REF!,0))=$C$3,
INDEX(#REF!,MATCH($C$4,#REF!,0),MATCH(U105,#REF!,0))=$C$5,
INDEX(#REF!,MATCH($C$6,#REF!,0),MATCH(U105,#REF!,0))=$C$7)),0,AND(
INDEX(#REF!,MATCH($C$2,#REF!,0),MATCH(U105,#REF!,0))=$C$3,
INDEX(#REF!,MATCH($C$4,#REF!,0),MATCH(U105,#REF!,0))=$C$5,
INDEX(#REF!,MATCH($C$6,#REF!,0),MATCH(U105,#REF!,0))=$C$7))</f>
        <v>#REF!</v>
      </c>
    </row>
    <row r="106" spans="22:22" x14ac:dyDescent="0.35">
      <c r="V106" t="e">
        <f>IF(ISNA(AND(
INDEX(#REF!,MATCH($C$2,#REF!,0),MATCH(U106,#REF!,0))=$C$3,
INDEX(#REF!,MATCH($C$4,#REF!,0),MATCH(U106,#REF!,0))=$C$5,
INDEX(#REF!,MATCH($C$6,#REF!,0),MATCH(U106,#REF!,0))=$C$7)),0,AND(
INDEX(#REF!,MATCH($C$2,#REF!,0),MATCH(U106,#REF!,0))=$C$3,
INDEX(#REF!,MATCH($C$4,#REF!,0),MATCH(U106,#REF!,0))=$C$5,
INDEX(#REF!,MATCH($C$6,#REF!,0),MATCH(U106,#REF!,0))=$C$7))</f>
        <v>#REF!</v>
      </c>
    </row>
    <row r="107" spans="22:22" x14ac:dyDescent="0.35">
      <c r="V107" t="e">
        <f>IF(ISNA(AND(
INDEX(#REF!,MATCH($C$2,#REF!,0),MATCH(U107,#REF!,0))=$C$3,
INDEX(#REF!,MATCH($C$4,#REF!,0),MATCH(U107,#REF!,0))=$C$5,
INDEX(#REF!,MATCH($C$6,#REF!,0),MATCH(U107,#REF!,0))=$C$7)),0,AND(
INDEX(#REF!,MATCH($C$2,#REF!,0),MATCH(U107,#REF!,0))=$C$3,
INDEX(#REF!,MATCH($C$4,#REF!,0),MATCH(U107,#REF!,0))=$C$5,
INDEX(#REF!,MATCH($C$6,#REF!,0),MATCH(U107,#REF!,0))=$C$7))</f>
        <v>#REF!</v>
      </c>
    </row>
    <row r="108" spans="22:22" x14ac:dyDescent="0.35">
      <c r="V108" t="e">
        <f>IF(ISNA(AND(
INDEX(#REF!,MATCH($C$2,#REF!,0),MATCH(U108,#REF!,0))=$C$3,
INDEX(#REF!,MATCH($C$4,#REF!,0),MATCH(U108,#REF!,0))=$C$5,
INDEX(#REF!,MATCH($C$6,#REF!,0),MATCH(U108,#REF!,0))=$C$7)),0,AND(
INDEX(#REF!,MATCH($C$2,#REF!,0),MATCH(U108,#REF!,0))=$C$3,
INDEX(#REF!,MATCH($C$4,#REF!,0),MATCH(U108,#REF!,0))=$C$5,
INDEX(#REF!,MATCH($C$6,#REF!,0),MATCH(U108,#REF!,0))=$C$7))</f>
        <v>#REF!</v>
      </c>
    </row>
    <row r="109" spans="22:22" x14ac:dyDescent="0.35">
      <c r="V109" t="e">
        <f>IF(ISNA(AND(
INDEX(#REF!,MATCH($C$2,#REF!,0),MATCH(U109,#REF!,0))=$C$3,
INDEX(#REF!,MATCH($C$4,#REF!,0),MATCH(U109,#REF!,0))=$C$5,
INDEX(#REF!,MATCH($C$6,#REF!,0),MATCH(U109,#REF!,0))=$C$7)),0,AND(
INDEX(#REF!,MATCH($C$2,#REF!,0),MATCH(U109,#REF!,0))=$C$3,
INDEX(#REF!,MATCH($C$4,#REF!,0),MATCH(U109,#REF!,0))=$C$5,
INDEX(#REF!,MATCH($C$6,#REF!,0),MATCH(U109,#REF!,0))=$C$7))</f>
        <v>#REF!</v>
      </c>
    </row>
    <row r="110" spans="22:22" x14ac:dyDescent="0.35">
      <c r="V110" t="e">
        <f>IF(ISNA(AND(
INDEX(#REF!,MATCH($C$2,#REF!,0),MATCH(U110,#REF!,0))=$C$3,
INDEX(#REF!,MATCH($C$4,#REF!,0),MATCH(U110,#REF!,0))=$C$5,
INDEX(#REF!,MATCH($C$6,#REF!,0),MATCH(U110,#REF!,0))=$C$7)),0,AND(
INDEX(#REF!,MATCH($C$2,#REF!,0),MATCH(U110,#REF!,0))=$C$3,
INDEX(#REF!,MATCH($C$4,#REF!,0),MATCH(U110,#REF!,0))=$C$5,
INDEX(#REF!,MATCH($C$6,#REF!,0),MATCH(U110,#REF!,0))=$C$7))</f>
        <v>#REF!</v>
      </c>
    </row>
    <row r="111" spans="22:22" x14ac:dyDescent="0.35">
      <c r="V111" t="e">
        <f>IF(ISNA(AND(
INDEX(#REF!,MATCH($C$2,#REF!,0),MATCH(U111,#REF!,0))=$C$3,
INDEX(#REF!,MATCH($C$4,#REF!,0),MATCH(U111,#REF!,0))=$C$5,
INDEX(#REF!,MATCH($C$6,#REF!,0),MATCH(U111,#REF!,0))=$C$7)),0,AND(
INDEX(#REF!,MATCH($C$2,#REF!,0),MATCH(U111,#REF!,0))=$C$3,
INDEX(#REF!,MATCH($C$4,#REF!,0),MATCH(U111,#REF!,0))=$C$5,
INDEX(#REF!,MATCH($C$6,#REF!,0),MATCH(U111,#REF!,0))=$C$7))</f>
        <v>#REF!</v>
      </c>
    </row>
    <row r="112" spans="22:22" x14ac:dyDescent="0.35">
      <c r="V112" t="e">
        <f>IF(ISNA(AND(
INDEX(#REF!,MATCH($C$2,#REF!,0),MATCH(U112,#REF!,0))=$C$3,
INDEX(#REF!,MATCH($C$4,#REF!,0),MATCH(U112,#REF!,0))=$C$5,
INDEX(#REF!,MATCH($C$6,#REF!,0),MATCH(U112,#REF!,0))=$C$7)),0,AND(
INDEX(#REF!,MATCH($C$2,#REF!,0),MATCH(U112,#REF!,0))=$C$3,
INDEX(#REF!,MATCH($C$4,#REF!,0),MATCH(U112,#REF!,0))=$C$5,
INDEX(#REF!,MATCH($C$6,#REF!,0),MATCH(U112,#REF!,0))=$C$7))</f>
        <v>#REF!</v>
      </c>
    </row>
    <row r="113" spans="22:22" x14ac:dyDescent="0.35">
      <c r="V113" t="e">
        <f>IF(ISNA(AND(
INDEX(#REF!,MATCH($C$2,#REF!,0),MATCH(U113,#REF!,0))=$C$3,
INDEX(#REF!,MATCH($C$4,#REF!,0),MATCH(U113,#REF!,0))=$C$5,
INDEX(#REF!,MATCH($C$6,#REF!,0),MATCH(U113,#REF!,0))=$C$7)),0,AND(
INDEX(#REF!,MATCH($C$2,#REF!,0),MATCH(U113,#REF!,0))=$C$3,
INDEX(#REF!,MATCH($C$4,#REF!,0),MATCH(U113,#REF!,0))=$C$5,
INDEX(#REF!,MATCH($C$6,#REF!,0),MATCH(U113,#REF!,0))=$C$7))</f>
        <v>#REF!</v>
      </c>
    </row>
    <row r="114" spans="22:22" x14ac:dyDescent="0.35">
      <c r="V114" t="e">
        <f>IF(ISNA(AND(
INDEX(#REF!,MATCH($C$2,#REF!,0),MATCH(U114,#REF!,0))=$C$3,
INDEX(#REF!,MATCH($C$4,#REF!,0),MATCH(U114,#REF!,0))=$C$5,
INDEX(#REF!,MATCH($C$6,#REF!,0),MATCH(U114,#REF!,0))=$C$7)),0,AND(
INDEX(#REF!,MATCH($C$2,#REF!,0),MATCH(U114,#REF!,0))=$C$3,
INDEX(#REF!,MATCH($C$4,#REF!,0),MATCH(U114,#REF!,0))=$C$5,
INDEX(#REF!,MATCH($C$6,#REF!,0),MATCH(U114,#REF!,0))=$C$7))</f>
        <v>#REF!</v>
      </c>
    </row>
    <row r="115" spans="22:22" x14ac:dyDescent="0.35">
      <c r="V115" t="e">
        <f>IF(ISNA(AND(
INDEX(#REF!,MATCH($C$2,#REF!,0),MATCH(U115,#REF!,0))=$C$3,
INDEX(#REF!,MATCH($C$4,#REF!,0),MATCH(U115,#REF!,0))=$C$5,
INDEX(#REF!,MATCH($C$6,#REF!,0),MATCH(U115,#REF!,0))=$C$7)),0,AND(
INDEX(#REF!,MATCH($C$2,#REF!,0),MATCH(U115,#REF!,0))=$C$3,
INDEX(#REF!,MATCH($C$4,#REF!,0),MATCH(U115,#REF!,0))=$C$5,
INDEX(#REF!,MATCH($C$6,#REF!,0),MATCH(U115,#REF!,0))=$C$7))</f>
        <v>#REF!</v>
      </c>
    </row>
    <row r="116" spans="22:22" x14ac:dyDescent="0.35">
      <c r="V116" t="e">
        <f>IF(ISNA(AND(
INDEX(#REF!,MATCH($C$2,#REF!,0),MATCH(U116,#REF!,0))=$C$3,
INDEX(#REF!,MATCH($C$4,#REF!,0),MATCH(U116,#REF!,0))=$C$5,
INDEX(#REF!,MATCH($C$6,#REF!,0),MATCH(U116,#REF!,0))=$C$7)),0,AND(
INDEX(#REF!,MATCH($C$2,#REF!,0),MATCH(U116,#REF!,0))=$C$3,
INDEX(#REF!,MATCH($C$4,#REF!,0),MATCH(U116,#REF!,0))=$C$5,
INDEX(#REF!,MATCH($C$6,#REF!,0),MATCH(U116,#REF!,0))=$C$7))</f>
        <v>#REF!</v>
      </c>
    </row>
    <row r="117" spans="22:22" x14ac:dyDescent="0.35">
      <c r="V117" t="e">
        <f>IF(ISNA(AND(
INDEX(#REF!,MATCH($C$2,#REF!,0),MATCH(U117,#REF!,0))=$C$3,
INDEX(#REF!,MATCH($C$4,#REF!,0),MATCH(U117,#REF!,0))=$C$5,
INDEX(#REF!,MATCH($C$6,#REF!,0),MATCH(U117,#REF!,0))=$C$7)),0,AND(
INDEX(#REF!,MATCH($C$2,#REF!,0),MATCH(U117,#REF!,0))=$C$3,
INDEX(#REF!,MATCH($C$4,#REF!,0),MATCH(U117,#REF!,0))=$C$5,
INDEX(#REF!,MATCH($C$6,#REF!,0),MATCH(U117,#REF!,0))=$C$7))</f>
        <v>#REF!</v>
      </c>
    </row>
    <row r="118" spans="22:22" x14ac:dyDescent="0.35">
      <c r="V118" t="e">
        <f>IF(ISNA(AND(
INDEX(#REF!,MATCH($C$2,#REF!,0),MATCH(U118,#REF!,0))=$C$3,
INDEX(#REF!,MATCH($C$4,#REF!,0),MATCH(U118,#REF!,0))=$C$5,
INDEX(#REF!,MATCH($C$6,#REF!,0),MATCH(U118,#REF!,0))=$C$7)),0,AND(
INDEX(#REF!,MATCH($C$2,#REF!,0),MATCH(U118,#REF!,0))=$C$3,
INDEX(#REF!,MATCH($C$4,#REF!,0),MATCH(U118,#REF!,0))=$C$5,
INDEX(#REF!,MATCH($C$6,#REF!,0),MATCH(U118,#REF!,0))=$C$7))</f>
        <v>#REF!</v>
      </c>
    </row>
    <row r="119" spans="22:22" x14ac:dyDescent="0.35">
      <c r="V119" t="e">
        <f>IF(ISNA(AND(
INDEX(#REF!,MATCH($C$2,#REF!,0),MATCH(U119,#REF!,0))=$C$3,
INDEX(#REF!,MATCH($C$4,#REF!,0),MATCH(U119,#REF!,0))=$C$5,
INDEX(#REF!,MATCH($C$6,#REF!,0),MATCH(U119,#REF!,0))=$C$7)),0,AND(
INDEX(#REF!,MATCH($C$2,#REF!,0),MATCH(U119,#REF!,0))=$C$3,
INDEX(#REF!,MATCH($C$4,#REF!,0),MATCH(U119,#REF!,0))=$C$5,
INDEX(#REF!,MATCH($C$6,#REF!,0),MATCH(U119,#REF!,0))=$C$7))</f>
        <v>#REF!</v>
      </c>
    </row>
    <row r="120" spans="22:22" x14ac:dyDescent="0.35">
      <c r="V120" t="e">
        <f>IF(ISNA(AND(
INDEX(#REF!,MATCH($C$2,#REF!,0),MATCH(U120,#REF!,0))=$C$3,
INDEX(#REF!,MATCH($C$4,#REF!,0),MATCH(U120,#REF!,0))=$C$5,
INDEX(#REF!,MATCH($C$6,#REF!,0),MATCH(U120,#REF!,0))=$C$7)),0,AND(
INDEX(#REF!,MATCH($C$2,#REF!,0),MATCH(U120,#REF!,0))=$C$3,
INDEX(#REF!,MATCH($C$4,#REF!,0),MATCH(U120,#REF!,0))=$C$5,
INDEX(#REF!,MATCH($C$6,#REF!,0),MATCH(U120,#REF!,0))=$C$7))</f>
        <v>#REF!</v>
      </c>
    </row>
    <row r="121" spans="22:22" x14ac:dyDescent="0.35">
      <c r="V121" t="e">
        <f>IF(ISNA(AND(
INDEX(#REF!,MATCH($C$2,#REF!,0),MATCH(U121,#REF!,0))=$C$3,
INDEX(#REF!,MATCH($C$4,#REF!,0),MATCH(U121,#REF!,0))=$C$5,
INDEX(#REF!,MATCH($C$6,#REF!,0),MATCH(U121,#REF!,0))=$C$7)),0,AND(
INDEX(#REF!,MATCH($C$2,#REF!,0),MATCH(U121,#REF!,0))=$C$3,
INDEX(#REF!,MATCH($C$4,#REF!,0),MATCH(U121,#REF!,0))=$C$5,
INDEX(#REF!,MATCH($C$6,#REF!,0),MATCH(U121,#REF!,0))=$C$7))</f>
        <v>#REF!</v>
      </c>
    </row>
    <row r="122" spans="22:22" x14ac:dyDescent="0.35">
      <c r="V122" t="e">
        <f>IF(ISNA(AND(
INDEX(#REF!,MATCH($C$2,#REF!,0),MATCH(U122,#REF!,0))=$C$3,
INDEX(#REF!,MATCH($C$4,#REF!,0),MATCH(U122,#REF!,0))=$C$5,
INDEX(#REF!,MATCH($C$6,#REF!,0),MATCH(U122,#REF!,0))=$C$7)),0,AND(
INDEX(#REF!,MATCH($C$2,#REF!,0),MATCH(U122,#REF!,0))=$C$3,
INDEX(#REF!,MATCH($C$4,#REF!,0),MATCH(U122,#REF!,0))=$C$5,
INDEX(#REF!,MATCH($C$6,#REF!,0),MATCH(U122,#REF!,0))=$C$7))</f>
        <v>#REF!</v>
      </c>
    </row>
    <row r="123" spans="22:22" x14ac:dyDescent="0.35">
      <c r="V123" t="e">
        <f>IF(ISNA(AND(
INDEX(#REF!,MATCH($C$2,#REF!,0),MATCH(U123,#REF!,0))=$C$3,
INDEX(#REF!,MATCH($C$4,#REF!,0),MATCH(U123,#REF!,0))=$C$5,
INDEX(#REF!,MATCH($C$6,#REF!,0),MATCH(U123,#REF!,0))=$C$7)),0,AND(
INDEX(#REF!,MATCH($C$2,#REF!,0),MATCH(U123,#REF!,0))=$C$3,
INDEX(#REF!,MATCH($C$4,#REF!,0),MATCH(U123,#REF!,0))=$C$5,
INDEX(#REF!,MATCH($C$6,#REF!,0),MATCH(U123,#REF!,0))=$C$7))</f>
        <v>#REF!</v>
      </c>
    </row>
    <row r="124" spans="22:22" x14ac:dyDescent="0.35">
      <c r="V124" t="e">
        <f>IF(ISNA(AND(
INDEX(#REF!,MATCH($C$2,#REF!,0),MATCH(U124,#REF!,0))=$C$3,
INDEX(#REF!,MATCH($C$4,#REF!,0),MATCH(U124,#REF!,0))=$C$5,
INDEX(#REF!,MATCH($C$6,#REF!,0),MATCH(U124,#REF!,0))=$C$7)),0,AND(
INDEX(#REF!,MATCH($C$2,#REF!,0),MATCH(U124,#REF!,0))=$C$3,
INDEX(#REF!,MATCH($C$4,#REF!,0),MATCH(U124,#REF!,0))=$C$5,
INDEX(#REF!,MATCH($C$6,#REF!,0),MATCH(U124,#REF!,0))=$C$7))</f>
        <v>#REF!</v>
      </c>
    </row>
    <row r="125" spans="22:22" x14ac:dyDescent="0.35">
      <c r="V125" t="e">
        <f>IF(ISNA(AND(
INDEX(#REF!,MATCH($C$2,#REF!,0),MATCH(U125,#REF!,0))=$C$3,
INDEX(#REF!,MATCH($C$4,#REF!,0),MATCH(U125,#REF!,0))=$C$5,
INDEX(#REF!,MATCH($C$6,#REF!,0),MATCH(U125,#REF!,0))=$C$7)),0,AND(
INDEX(#REF!,MATCH($C$2,#REF!,0),MATCH(U125,#REF!,0))=$C$3,
INDEX(#REF!,MATCH($C$4,#REF!,0),MATCH(U125,#REF!,0))=$C$5,
INDEX(#REF!,MATCH($C$6,#REF!,0),MATCH(U125,#REF!,0))=$C$7))</f>
        <v>#REF!</v>
      </c>
    </row>
    <row r="126" spans="22:22" x14ac:dyDescent="0.35">
      <c r="V126" t="e">
        <f>IF(ISNA(AND(
INDEX(#REF!,MATCH($C$2,#REF!,0),MATCH(U126,#REF!,0))=$C$3,
INDEX(#REF!,MATCH($C$4,#REF!,0),MATCH(U126,#REF!,0))=$C$5,
INDEX(#REF!,MATCH($C$6,#REF!,0),MATCH(U126,#REF!,0))=$C$7)),0,AND(
INDEX(#REF!,MATCH($C$2,#REF!,0),MATCH(U126,#REF!,0))=$C$3,
INDEX(#REF!,MATCH($C$4,#REF!,0),MATCH(U126,#REF!,0))=$C$5,
INDEX(#REF!,MATCH($C$6,#REF!,0),MATCH(U126,#REF!,0))=$C$7))</f>
        <v>#REF!</v>
      </c>
    </row>
    <row r="127" spans="22:22" x14ac:dyDescent="0.35">
      <c r="V127" t="e">
        <f>IF(ISNA(AND(
INDEX(#REF!,MATCH($C$2,#REF!,0),MATCH(U127,#REF!,0))=$C$3,
INDEX(#REF!,MATCH($C$4,#REF!,0),MATCH(U127,#REF!,0))=$C$5,
INDEX(#REF!,MATCH($C$6,#REF!,0),MATCH(U127,#REF!,0))=$C$7)),0,AND(
INDEX(#REF!,MATCH($C$2,#REF!,0),MATCH(U127,#REF!,0))=$C$3,
INDEX(#REF!,MATCH($C$4,#REF!,0),MATCH(U127,#REF!,0))=$C$5,
INDEX(#REF!,MATCH($C$6,#REF!,0),MATCH(U127,#REF!,0))=$C$7))</f>
        <v>#REF!</v>
      </c>
    </row>
    <row r="128" spans="22:22" x14ac:dyDescent="0.35">
      <c r="V128" t="e">
        <f>IF(ISNA(AND(
INDEX(#REF!,MATCH($C$2,#REF!,0),MATCH(U128,#REF!,0))=$C$3,
INDEX(#REF!,MATCH($C$4,#REF!,0),MATCH(U128,#REF!,0))=$C$5,
INDEX(#REF!,MATCH($C$6,#REF!,0),MATCH(U128,#REF!,0))=$C$7)),0,AND(
INDEX(#REF!,MATCH($C$2,#REF!,0),MATCH(U128,#REF!,0))=$C$3,
INDEX(#REF!,MATCH($C$4,#REF!,0),MATCH(U128,#REF!,0))=$C$5,
INDEX(#REF!,MATCH($C$6,#REF!,0),MATCH(U128,#REF!,0))=$C$7))</f>
        <v>#REF!</v>
      </c>
    </row>
    <row r="129" spans="22:22" x14ac:dyDescent="0.35">
      <c r="V129" t="e">
        <f>IF(ISNA(AND(
INDEX(#REF!,MATCH($C$2,#REF!,0),MATCH(U129,#REF!,0))=$C$3,
INDEX(#REF!,MATCH($C$4,#REF!,0),MATCH(U129,#REF!,0))=$C$5,
INDEX(#REF!,MATCH($C$6,#REF!,0),MATCH(U129,#REF!,0))=$C$7)),0,AND(
INDEX(#REF!,MATCH($C$2,#REF!,0),MATCH(U129,#REF!,0))=$C$3,
INDEX(#REF!,MATCH($C$4,#REF!,0),MATCH(U129,#REF!,0))=$C$5,
INDEX(#REF!,MATCH($C$6,#REF!,0),MATCH(U129,#REF!,0))=$C$7))</f>
        <v>#REF!</v>
      </c>
    </row>
    <row r="130" spans="22:22" x14ac:dyDescent="0.35">
      <c r="V130" t="e">
        <f>IF(ISNA(AND(
INDEX(#REF!,MATCH($C$2,#REF!,0),MATCH(U130,#REF!,0))=$C$3,
INDEX(#REF!,MATCH($C$4,#REF!,0),MATCH(U130,#REF!,0))=$C$5,
INDEX(#REF!,MATCH($C$6,#REF!,0),MATCH(U130,#REF!,0))=$C$7)),0,AND(
INDEX(#REF!,MATCH($C$2,#REF!,0),MATCH(U130,#REF!,0))=$C$3,
INDEX(#REF!,MATCH($C$4,#REF!,0),MATCH(U130,#REF!,0))=$C$5,
INDEX(#REF!,MATCH($C$6,#REF!,0),MATCH(U130,#REF!,0))=$C$7))</f>
        <v>#REF!</v>
      </c>
    </row>
    <row r="131" spans="22:22" x14ac:dyDescent="0.35">
      <c r="V131" t="e">
        <f>IF(ISNA(AND(
INDEX(#REF!,MATCH($C$2,#REF!,0),MATCH(U131,#REF!,0))=$C$3,
INDEX(#REF!,MATCH($C$4,#REF!,0),MATCH(U131,#REF!,0))=$C$5,
INDEX(#REF!,MATCH($C$6,#REF!,0),MATCH(U131,#REF!,0))=$C$7)),0,AND(
INDEX(#REF!,MATCH($C$2,#REF!,0),MATCH(U131,#REF!,0))=$C$3,
INDEX(#REF!,MATCH($C$4,#REF!,0),MATCH(U131,#REF!,0))=$C$5,
INDEX(#REF!,MATCH($C$6,#REF!,0),MATCH(U131,#REF!,0))=$C$7))</f>
        <v>#REF!</v>
      </c>
    </row>
    <row r="132" spans="22:22" x14ac:dyDescent="0.35">
      <c r="V132" t="e">
        <f>IF(ISNA(AND(
INDEX(#REF!,MATCH($C$2,#REF!,0),MATCH(U132,#REF!,0))=$C$3,
INDEX(#REF!,MATCH($C$4,#REF!,0),MATCH(U132,#REF!,0))=$C$5,
INDEX(#REF!,MATCH($C$6,#REF!,0),MATCH(U132,#REF!,0))=$C$7)),0,AND(
INDEX(#REF!,MATCH($C$2,#REF!,0),MATCH(U132,#REF!,0))=$C$3,
INDEX(#REF!,MATCH($C$4,#REF!,0),MATCH(U132,#REF!,0))=$C$5,
INDEX(#REF!,MATCH($C$6,#REF!,0),MATCH(U132,#REF!,0))=$C$7))</f>
        <v>#REF!</v>
      </c>
    </row>
    <row r="133" spans="22:22" x14ac:dyDescent="0.35">
      <c r="V133" t="e">
        <f>IF(ISNA(AND(
INDEX(#REF!,MATCH($C$2,#REF!,0),MATCH(U133,#REF!,0))=$C$3,
INDEX(#REF!,MATCH($C$4,#REF!,0),MATCH(U133,#REF!,0))=$C$5,
INDEX(#REF!,MATCH($C$6,#REF!,0),MATCH(U133,#REF!,0))=$C$7)),0,AND(
INDEX(#REF!,MATCH($C$2,#REF!,0),MATCH(U133,#REF!,0))=$C$3,
INDEX(#REF!,MATCH($C$4,#REF!,0),MATCH(U133,#REF!,0))=$C$5,
INDEX(#REF!,MATCH($C$6,#REF!,0),MATCH(U133,#REF!,0))=$C$7))</f>
        <v>#REF!</v>
      </c>
    </row>
    <row r="134" spans="22:22" x14ac:dyDescent="0.35">
      <c r="V134" t="e">
        <f>IF(ISNA(AND(
INDEX(#REF!,MATCH($C$2,#REF!,0),MATCH(U134,#REF!,0))=$C$3,
INDEX(#REF!,MATCH($C$4,#REF!,0),MATCH(U134,#REF!,0))=$C$5,
INDEX(#REF!,MATCH($C$6,#REF!,0),MATCH(U134,#REF!,0))=$C$7)),0,AND(
INDEX(#REF!,MATCH($C$2,#REF!,0),MATCH(U134,#REF!,0))=$C$3,
INDEX(#REF!,MATCH($C$4,#REF!,0),MATCH(U134,#REF!,0))=$C$5,
INDEX(#REF!,MATCH($C$6,#REF!,0),MATCH(U134,#REF!,0))=$C$7))</f>
        <v>#REF!</v>
      </c>
    </row>
    <row r="135" spans="22:22" x14ac:dyDescent="0.35">
      <c r="V135" t="e">
        <f>IF(ISNA(AND(
INDEX(#REF!,MATCH($C$2,#REF!,0),MATCH(U135,#REF!,0))=$C$3,
INDEX(#REF!,MATCH($C$4,#REF!,0),MATCH(U135,#REF!,0))=$C$5,
INDEX(#REF!,MATCH($C$6,#REF!,0),MATCH(U135,#REF!,0))=$C$7)),0,AND(
INDEX(#REF!,MATCH($C$2,#REF!,0),MATCH(U135,#REF!,0))=$C$3,
INDEX(#REF!,MATCH($C$4,#REF!,0),MATCH(U135,#REF!,0))=$C$5,
INDEX(#REF!,MATCH($C$6,#REF!,0),MATCH(U135,#REF!,0))=$C$7))</f>
        <v>#REF!</v>
      </c>
    </row>
    <row r="136" spans="22:22" x14ac:dyDescent="0.35">
      <c r="V136" t="e">
        <f>IF(ISNA(AND(
INDEX(#REF!,MATCH($C$2,#REF!,0),MATCH(U136,#REF!,0))=$C$3,
INDEX(#REF!,MATCH($C$4,#REF!,0),MATCH(U136,#REF!,0))=$C$5,
INDEX(#REF!,MATCH($C$6,#REF!,0),MATCH(U136,#REF!,0))=$C$7)),0,AND(
INDEX(#REF!,MATCH($C$2,#REF!,0),MATCH(U136,#REF!,0))=$C$3,
INDEX(#REF!,MATCH($C$4,#REF!,0),MATCH(U136,#REF!,0))=$C$5,
INDEX(#REF!,MATCH($C$6,#REF!,0),MATCH(U136,#REF!,0))=$C$7))</f>
        <v>#REF!</v>
      </c>
    </row>
    <row r="137" spans="22:22" x14ac:dyDescent="0.35">
      <c r="V137" t="e">
        <f>IF(ISNA(AND(
INDEX(#REF!,MATCH($C$2,#REF!,0),MATCH(U137,#REF!,0))=$C$3,
INDEX(#REF!,MATCH($C$4,#REF!,0),MATCH(U137,#REF!,0))=$C$5,
INDEX(#REF!,MATCH($C$6,#REF!,0),MATCH(U137,#REF!,0))=$C$7)),0,AND(
INDEX(#REF!,MATCH($C$2,#REF!,0),MATCH(U137,#REF!,0))=$C$3,
INDEX(#REF!,MATCH($C$4,#REF!,0),MATCH(U137,#REF!,0))=$C$5,
INDEX(#REF!,MATCH($C$6,#REF!,0),MATCH(U137,#REF!,0))=$C$7))</f>
        <v>#REF!</v>
      </c>
    </row>
    <row r="138" spans="22:22" x14ac:dyDescent="0.35">
      <c r="V138" t="e">
        <f>IF(ISNA(AND(
INDEX(#REF!,MATCH($C$2,#REF!,0),MATCH(U138,#REF!,0))=$C$3,
INDEX(#REF!,MATCH($C$4,#REF!,0),MATCH(U138,#REF!,0))=$C$5,
INDEX(#REF!,MATCH($C$6,#REF!,0),MATCH(U138,#REF!,0))=$C$7)),0,AND(
INDEX(#REF!,MATCH($C$2,#REF!,0),MATCH(U138,#REF!,0))=$C$3,
INDEX(#REF!,MATCH($C$4,#REF!,0),MATCH(U138,#REF!,0))=$C$5,
INDEX(#REF!,MATCH($C$6,#REF!,0),MATCH(U138,#REF!,0))=$C$7))</f>
        <v>#REF!</v>
      </c>
    </row>
    <row r="139" spans="22:22" x14ac:dyDescent="0.35">
      <c r="V139" t="e">
        <f>IF(ISNA(AND(
INDEX(#REF!,MATCH($C$2,#REF!,0),MATCH(U139,#REF!,0))=$C$3,
INDEX(#REF!,MATCH($C$4,#REF!,0),MATCH(U139,#REF!,0))=$C$5,
INDEX(#REF!,MATCH($C$6,#REF!,0),MATCH(U139,#REF!,0))=$C$7)),0,AND(
INDEX(#REF!,MATCH($C$2,#REF!,0),MATCH(U139,#REF!,0))=$C$3,
INDEX(#REF!,MATCH($C$4,#REF!,0),MATCH(U139,#REF!,0))=$C$5,
INDEX(#REF!,MATCH($C$6,#REF!,0),MATCH(U139,#REF!,0))=$C$7))</f>
        <v>#REF!</v>
      </c>
    </row>
    <row r="140" spans="22:22" x14ac:dyDescent="0.35">
      <c r="V140" t="e">
        <f>IF(ISNA(AND(
INDEX(#REF!,MATCH($C$2,#REF!,0),MATCH(U140,#REF!,0))=$C$3,
INDEX(#REF!,MATCH($C$4,#REF!,0),MATCH(U140,#REF!,0))=$C$5,
INDEX(#REF!,MATCH($C$6,#REF!,0),MATCH(U140,#REF!,0))=$C$7)),0,AND(
INDEX(#REF!,MATCH($C$2,#REF!,0),MATCH(U140,#REF!,0))=$C$3,
INDEX(#REF!,MATCH($C$4,#REF!,0),MATCH(U140,#REF!,0))=$C$5,
INDEX(#REF!,MATCH($C$6,#REF!,0),MATCH(U140,#REF!,0))=$C$7))</f>
        <v>#REF!</v>
      </c>
    </row>
    <row r="141" spans="22:22" x14ac:dyDescent="0.35">
      <c r="V141" t="e">
        <f>IF(ISNA(AND(
INDEX(#REF!,MATCH($C$2,#REF!,0),MATCH(U141,#REF!,0))=$C$3,
INDEX(#REF!,MATCH($C$4,#REF!,0),MATCH(U141,#REF!,0))=$C$5,
INDEX(#REF!,MATCH($C$6,#REF!,0),MATCH(U141,#REF!,0))=$C$7)),0,AND(
INDEX(#REF!,MATCH($C$2,#REF!,0),MATCH(U141,#REF!,0))=$C$3,
INDEX(#REF!,MATCH($C$4,#REF!,0),MATCH(U141,#REF!,0))=$C$5,
INDEX(#REF!,MATCH($C$6,#REF!,0),MATCH(U141,#REF!,0))=$C$7))</f>
        <v>#REF!</v>
      </c>
    </row>
    <row r="142" spans="22:22" x14ac:dyDescent="0.35">
      <c r="V142" t="e">
        <f>IF(ISNA(AND(
INDEX(#REF!,MATCH($C$2,#REF!,0),MATCH(U142,#REF!,0))=$C$3,
INDEX(#REF!,MATCH($C$4,#REF!,0),MATCH(U142,#REF!,0))=$C$5,
INDEX(#REF!,MATCH($C$6,#REF!,0),MATCH(U142,#REF!,0))=$C$7)),0,AND(
INDEX(#REF!,MATCH($C$2,#REF!,0),MATCH(U142,#REF!,0))=$C$3,
INDEX(#REF!,MATCH($C$4,#REF!,0),MATCH(U142,#REF!,0))=$C$5,
INDEX(#REF!,MATCH($C$6,#REF!,0),MATCH(U142,#REF!,0))=$C$7))</f>
        <v>#REF!</v>
      </c>
    </row>
    <row r="143" spans="22:22" x14ac:dyDescent="0.35">
      <c r="V143" t="e">
        <f>IF(ISNA(AND(
INDEX(#REF!,MATCH($C$2,#REF!,0),MATCH(U143,#REF!,0))=$C$3,
INDEX(#REF!,MATCH($C$4,#REF!,0),MATCH(U143,#REF!,0))=$C$5,
INDEX(#REF!,MATCH($C$6,#REF!,0),MATCH(U143,#REF!,0))=$C$7)),0,AND(
INDEX(#REF!,MATCH($C$2,#REF!,0),MATCH(U143,#REF!,0))=$C$3,
INDEX(#REF!,MATCH($C$4,#REF!,0),MATCH(U143,#REF!,0))=$C$5,
INDEX(#REF!,MATCH($C$6,#REF!,0),MATCH(U143,#REF!,0))=$C$7))</f>
        <v>#REF!</v>
      </c>
    </row>
    <row r="144" spans="22:22" x14ac:dyDescent="0.35">
      <c r="V144" t="e">
        <f>IF(ISNA(AND(
INDEX(#REF!,MATCH($C$2,#REF!,0),MATCH(U144,#REF!,0))=$C$3,
INDEX(#REF!,MATCH($C$4,#REF!,0),MATCH(U144,#REF!,0))=$C$5,
INDEX(#REF!,MATCH($C$6,#REF!,0),MATCH(U144,#REF!,0))=$C$7)),0,AND(
INDEX(#REF!,MATCH($C$2,#REF!,0),MATCH(U144,#REF!,0))=$C$3,
INDEX(#REF!,MATCH($C$4,#REF!,0),MATCH(U144,#REF!,0))=$C$5,
INDEX(#REF!,MATCH($C$6,#REF!,0),MATCH(U144,#REF!,0))=$C$7))</f>
        <v>#REF!</v>
      </c>
    </row>
    <row r="145" spans="22:22" x14ac:dyDescent="0.35">
      <c r="V145" t="e">
        <f>IF(ISNA(AND(
INDEX(#REF!,MATCH($C$2,#REF!,0),MATCH(U145,#REF!,0))=$C$3,
INDEX(#REF!,MATCH($C$4,#REF!,0),MATCH(U145,#REF!,0))=$C$5,
INDEX(#REF!,MATCH($C$6,#REF!,0),MATCH(U145,#REF!,0))=$C$7)),0,AND(
INDEX(#REF!,MATCH($C$2,#REF!,0),MATCH(U145,#REF!,0))=$C$3,
INDEX(#REF!,MATCH($C$4,#REF!,0),MATCH(U145,#REF!,0))=$C$5,
INDEX(#REF!,MATCH($C$6,#REF!,0),MATCH(U145,#REF!,0))=$C$7))</f>
        <v>#REF!</v>
      </c>
    </row>
    <row r="146" spans="22:22" x14ac:dyDescent="0.35">
      <c r="V146" t="e">
        <f>IF(ISNA(AND(
INDEX(#REF!,MATCH($C$2,#REF!,0),MATCH(U146,#REF!,0))=$C$3,
INDEX(#REF!,MATCH($C$4,#REF!,0),MATCH(U146,#REF!,0))=$C$5,
INDEX(#REF!,MATCH($C$6,#REF!,0),MATCH(U146,#REF!,0))=$C$7)),0,AND(
INDEX(#REF!,MATCH($C$2,#REF!,0),MATCH(U146,#REF!,0))=$C$3,
INDEX(#REF!,MATCH($C$4,#REF!,0),MATCH(U146,#REF!,0))=$C$5,
INDEX(#REF!,MATCH($C$6,#REF!,0),MATCH(U146,#REF!,0))=$C$7))</f>
        <v>#REF!</v>
      </c>
    </row>
    <row r="147" spans="22:22" x14ac:dyDescent="0.35">
      <c r="V147" t="e">
        <f>IF(ISNA(AND(
INDEX(#REF!,MATCH($C$2,#REF!,0),MATCH(U147,#REF!,0))=$C$3,
INDEX(#REF!,MATCH($C$4,#REF!,0),MATCH(U147,#REF!,0))=$C$5,
INDEX(#REF!,MATCH($C$6,#REF!,0),MATCH(U147,#REF!,0))=$C$7)),0,AND(
INDEX(#REF!,MATCH($C$2,#REF!,0),MATCH(U147,#REF!,0))=$C$3,
INDEX(#REF!,MATCH($C$4,#REF!,0),MATCH(U147,#REF!,0))=$C$5,
INDEX(#REF!,MATCH($C$6,#REF!,0),MATCH(U147,#REF!,0))=$C$7))</f>
        <v>#REF!</v>
      </c>
    </row>
    <row r="148" spans="22:22" x14ac:dyDescent="0.35">
      <c r="V148" t="e">
        <f>IF(ISNA(AND(
INDEX(#REF!,MATCH($C$2,#REF!,0),MATCH(U148,#REF!,0))=$C$3,
INDEX(#REF!,MATCH($C$4,#REF!,0),MATCH(U148,#REF!,0))=$C$5,
INDEX(#REF!,MATCH($C$6,#REF!,0),MATCH(U148,#REF!,0))=$C$7)),0,AND(
INDEX(#REF!,MATCH($C$2,#REF!,0),MATCH(U148,#REF!,0))=$C$3,
INDEX(#REF!,MATCH($C$4,#REF!,0),MATCH(U148,#REF!,0))=$C$5,
INDEX(#REF!,MATCH($C$6,#REF!,0),MATCH(U148,#REF!,0))=$C$7))</f>
        <v>#REF!</v>
      </c>
    </row>
    <row r="149" spans="22:22" x14ac:dyDescent="0.35">
      <c r="V149" t="e">
        <f>IF(ISNA(AND(
INDEX(#REF!,MATCH($C$2,#REF!,0),MATCH(U149,#REF!,0))=$C$3,
INDEX(#REF!,MATCH($C$4,#REF!,0),MATCH(U149,#REF!,0))=$C$5,
INDEX(#REF!,MATCH($C$6,#REF!,0),MATCH(U149,#REF!,0))=$C$7)),0,AND(
INDEX(#REF!,MATCH($C$2,#REF!,0),MATCH(U149,#REF!,0))=$C$3,
INDEX(#REF!,MATCH($C$4,#REF!,0),MATCH(U149,#REF!,0))=$C$5,
INDEX(#REF!,MATCH($C$6,#REF!,0),MATCH(U149,#REF!,0))=$C$7))</f>
        <v>#REF!</v>
      </c>
    </row>
    <row r="150" spans="22:22" x14ac:dyDescent="0.35">
      <c r="V150" t="e">
        <f>IF(ISNA(AND(
INDEX(#REF!,MATCH($C$2,#REF!,0),MATCH(U150,#REF!,0))=$C$3,
INDEX(#REF!,MATCH($C$4,#REF!,0),MATCH(U150,#REF!,0))=$C$5,
INDEX(#REF!,MATCH($C$6,#REF!,0),MATCH(U150,#REF!,0))=$C$7)),0,AND(
INDEX(#REF!,MATCH($C$2,#REF!,0),MATCH(U150,#REF!,0))=$C$3,
INDEX(#REF!,MATCH($C$4,#REF!,0),MATCH(U150,#REF!,0))=$C$5,
INDEX(#REF!,MATCH($C$6,#REF!,0),MATCH(U150,#REF!,0))=$C$7))</f>
        <v>#REF!</v>
      </c>
    </row>
    <row r="151" spans="22:22" x14ac:dyDescent="0.35">
      <c r="V151" t="e">
        <f>IF(ISNA(AND(
INDEX(#REF!,MATCH($C$2,#REF!,0),MATCH(U151,#REF!,0))=$C$3,
INDEX(#REF!,MATCH($C$4,#REF!,0),MATCH(U151,#REF!,0))=$C$5,
INDEX(#REF!,MATCH($C$6,#REF!,0),MATCH(U151,#REF!,0))=$C$7)),0,AND(
INDEX(#REF!,MATCH($C$2,#REF!,0),MATCH(U151,#REF!,0))=$C$3,
INDEX(#REF!,MATCH($C$4,#REF!,0),MATCH(U151,#REF!,0))=$C$5,
INDEX(#REF!,MATCH($C$6,#REF!,0),MATCH(U151,#REF!,0))=$C$7))</f>
        <v>#REF!</v>
      </c>
    </row>
    <row r="152" spans="22:22" x14ac:dyDescent="0.35">
      <c r="V152" t="e">
        <f>IF(ISNA(AND(
INDEX(#REF!,MATCH($C$2,#REF!,0),MATCH(U152,#REF!,0))=$C$3,
INDEX(#REF!,MATCH($C$4,#REF!,0),MATCH(U152,#REF!,0))=$C$5,
INDEX(#REF!,MATCH($C$6,#REF!,0),MATCH(U152,#REF!,0))=$C$7)),0,AND(
INDEX(#REF!,MATCH($C$2,#REF!,0),MATCH(U152,#REF!,0))=$C$3,
INDEX(#REF!,MATCH($C$4,#REF!,0),MATCH(U152,#REF!,0))=$C$5,
INDEX(#REF!,MATCH($C$6,#REF!,0),MATCH(U152,#REF!,0))=$C$7))</f>
        <v>#REF!</v>
      </c>
    </row>
    <row r="153" spans="22:22" x14ac:dyDescent="0.35">
      <c r="V153" t="e">
        <f>IF(ISNA(AND(
INDEX(#REF!,MATCH($C$2,#REF!,0),MATCH(U153,#REF!,0))=$C$3,
INDEX(#REF!,MATCH($C$4,#REF!,0),MATCH(U153,#REF!,0))=$C$5,
INDEX(#REF!,MATCH($C$6,#REF!,0),MATCH(U153,#REF!,0))=$C$7)),0,AND(
INDEX(#REF!,MATCH($C$2,#REF!,0),MATCH(U153,#REF!,0))=$C$3,
INDEX(#REF!,MATCH($C$4,#REF!,0),MATCH(U153,#REF!,0))=$C$5,
INDEX(#REF!,MATCH($C$6,#REF!,0),MATCH(U153,#REF!,0))=$C$7))</f>
        <v>#REF!</v>
      </c>
    </row>
    <row r="154" spans="22:22" x14ac:dyDescent="0.35">
      <c r="V154" t="e">
        <f>IF(ISNA(AND(
INDEX(#REF!,MATCH($C$2,#REF!,0),MATCH(U154,#REF!,0))=$C$3,
INDEX(#REF!,MATCH($C$4,#REF!,0),MATCH(U154,#REF!,0))=$C$5,
INDEX(#REF!,MATCH($C$6,#REF!,0),MATCH(U154,#REF!,0))=$C$7)),0,AND(
INDEX(#REF!,MATCH($C$2,#REF!,0),MATCH(U154,#REF!,0))=$C$3,
INDEX(#REF!,MATCH($C$4,#REF!,0),MATCH(U154,#REF!,0))=$C$5,
INDEX(#REF!,MATCH($C$6,#REF!,0),MATCH(U154,#REF!,0))=$C$7))</f>
        <v>#REF!</v>
      </c>
    </row>
    <row r="155" spans="22:22" x14ac:dyDescent="0.35">
      <c r="V155" t="e">
        <f>IF(ISNA(AND(
INDEX(#REF!,MATCH($C$2,#REF!,0),MATCH(U155,#REF!,0))=$C$3,
INDEX(#REF!,MATCH($C$4,#REF!,0),MATCH(U155,#REF!,0))=$C$5,
INDEX(#REF!,MATCH($C$6,#REF!,0),MATCH(U155,#REF!,0))=$C$7)),0,AND(
INDEX(#REF!,MATCH($C$2,#REF!,0),MATCH(U155,#REF!,0))=$C$3,
INDEX(#REF!,MATCH($C$4,#REF!,0),MATCH(U155,#REF!,0))=$C$5,
INDEX(#REF!,MATCH($C$6,#REF!,0),MATCH(U155,#REF!,0))=$C$7))</f>
        <v>#REF!</v>
      </c>
    </row>
    <row r="156" spans="22:22" x14ac:dyDescent="0.35">
      <c r="V156" t="e">
        <f>IF(ISNA(AND(
INDEX(#REF!,MATCH($C$2,#REF!,0),MATCH(U156,#REF!,0))=$C$3,
INDEX(#REF!,MATCH($C$4,#REF!,0),MATCH(U156,#REF!,0))=$C$5,
INDEX(#REF!,MATCH($C$6,#REF!,0),MATCH(U156,#REF!,0))=$C$7)),0,AND(
INDEX(#REF!,MATCH($C$2,#REF!,0),MATCH(U156,#REF!,0))=$C$3,
INDEX(#REF!,MATCH($C$4,#REF!,0),MATCH(U156,#REF!,0))=$C$5,
INDEX(#REF!,MATCH($C$6,#REF!,0),MATCH(U156,#REF!,0))=$C$7))</f>
        <v>#REF!</v>
      </c>
    </row>
    <row r="157" spans="22:22" x14ac:dyDescent="0.35">
      <c r="V157" t="e">
        <f>IF(ISNA(AND(
INDEX(#REF!,MATCH($C$2,#REF!,0),MATCH(U157,#REF!,0))=$C$3,
INDEX(#REF!,MATCH($C$4,#REF!,0),MATCH(U157,#REF!,0))=$C$5,
INDEX(#REF!,MATCH($C$6,#REF!,0),MATCH(U157,#REF!,0))=$C$7)),0,AND(
INDEX(#REF!,MATCH($C$2,#REF!,0),MATCH(U157,#REF!,0))=$C$3,
INDEX(#REF!,MATCH($C$4,#REF!,0),MATCH(U157,#REF!,0))=$C$5,
INDEX(#REF!,MATCH($C$6,#REF!,0),MATCH(U157,#REF!,0))=$C$7))</f>
        <v>#REF!</v>
      </c>
    </row>
    <row r="158" spans="22:22" x14ac:dyDescent="0.35">
      <c r="V158" t="e">
        <f>IF(ISNA(AND(
INDEX(#REF!,MATCH($C$2,#REF!,0),MATCH(U158,#REF!,0))=$C$3,
INDEX(#REF!,MATCH($C$4,#REF!,0),MATCH(U158,#REF!,0))=$C$5,
INDEX(#REF!,MATCH($C$6,#REF!,0),MATCH(U158,#REF!,0))=$C$7)),0,AND(
INDEX(#REF!,MATCH($C$2,#REF!,0),MATCH(U158,#REF!,0))=$C$3,
INDEX(#REF!,MATCH($C$4,#REF!,0),MATCH(U158,#REF!,0))=$C$5,
INDEX(#REF!,MATCH($C$6,#REF!,0),MATCH(U158,#REF!,0))=$C$7))</f>
        <v>#REF!</v>
      </c>
    </row>
    <row r="159" spans="22:22" x14ac:dyDescent="0.35">
      <c r="V159" t="e">
        <f>IF(ISNA(AND(
INDEX(#REF!,MATCH($C$2,#REF!,0),MATCH(U159,#REF!,0))=$C$3,
INDEX(#REF!,MATCH($C$4,#REF!,0),MATCH(U159,#REF!,0))=$C$5,
INDEX(#REF!,MATCH($C$6,#REF!,0),MATCH(U159,#REF!,0))=$C$7)),0,AND(
INDEX(#REF!,MATCH($C$2,#REF!,0),MATCH(U159,#REF!,0))=$C$3,
INDEX(#REF!,MATCH($C$4,#REF!,0),MATCH(U159,#REF!,0))=$C$5,
INDEX(#REF!,MATCH($C$6,#REF!,0),MATCH(U159,#REF!,0))=$C$7))</f>
        <v>#REF!</v>
      </c>
    </row>
    <row r="160" spans="22:22" x14ac:dyDescent="0.35">
      <c r="V160" t="e">
        <f>IF(ISNA(AND(
INDEX(#REF!,MATCH($C$2,#REF!,0),MATCH(U160,#REF!,0))=$C$3,
INDEX(#REF!,MATCH($C$4,#REF!,0),MATCH(U160,#REF!,0))=$C$5,
INDEX(#REF!,MATCH($C$6,#REF!,0),MATCH(U160,#REF!,0))=$C$7)),0,AND(
INDEX(#REF!,MATCH($C$2,#REF!,0),MATCH(U160,#REF!,0))=$C$3,
INDEX(#REF!,MATCH($C$4,#REF!,0),MATCH(U160,#REF!,0))=$C$5,
INDEX(#REF!,MATCH($C$6,#REF!,0),MATCH(U160,#REF!,0))=$C$7))</f>
        <v>#REF!</v>
      </c>
    </row>
    <row r="161" spans="22:22" x14ac:dyDescent="0.35">
      <c r="V161" t="e">
        <f>IF(ISNA(AND(
INDEX(#REF!,MATCH($C$2,#REF!,0),MATCH(U161,#REF!,0))=$C$3,
INDEX(#REF!,MATCH($C$4,#REF!,0),MATCH(U161,#REF!,0))=$C$5,
INDEX(#REF!,MATCH($C$6,#REF!,0),MATCH(U161,#REF!,0))=$C$7)),0,AND(
INDEX(#REF!,MATCH($C$2,#REF!,0),MATCH(U161,#REF!,0))=$C$3,
INDEX(#REF!,MATCH($C$4,#REF!,0),MATCH(U161,#REF!,0))=$C$5,
INDEX(#REF!,MATCH($C$6,#REF!,0),MATCH(U161,#REF!,0))=$C$7))</f>
        <v>#REF!</v>
      </c>
    </row>
    <row r="162" spans="22:22" x14ac:dyDescent="0.35">
      <c r="V162" t="e">
        <f>IF(ISNA(AND(
INDEX(#REF!,MATCH($C$2,#REF!,0),MATCH(U162,#REF!,0))=$C$3,
INDEX(#REF!,MATCH($C$4,#REF!,0),MATCH(U162,#REF!,0))=$C$5,
INDEX(#REF!,MATCH($C$6,#REF!,0),MATCH(U162,#REF!,0))=$C$7)),0,AND(
INDEX(#REF!,MATCH($C$2,#REF!,0),MATCH(U162,#REF!,0))=$C$3,
INDEX(#REF!,MATCH($C$4,#REF!,0),MATCH(U162,#REF!,0))=$C$5,
INDEX(#REF!,MATCH($C$6,#REF!,0),MATCH(U162,#REF!,0))=$C$7))</f>
        <v>#REF!</v>
      </c>
    </row>
    <row r="163" spans="22:22" x14ac:dyDescent="0.35">
      <c r="V163" t="e">
        <f>IF(ISNA(AND(
INDEX(#REF!,MATCH($C$2,#REF!,0),MATCH(U163,#REF!,0))=$C$3,
INDEX(#REF!,MATCH($C$4,#REF!,0),MATCH(U163,#REF!,0))=$C$5,
INDEX(#REF!,MATCH($C$6,#REF!,0),MATCH(U163,#REF!,0))=$C$7)),0,AND(
INDEX(#REF!,MATCH($C$2,#REF!,0),MATCH(U163,#REF!,0))=$C$3,
INDEX(#REF!,MATCH($C$4,#REF!,0),MATCH(U163,#REF!,0))=$C$5,
INDEX(#REF!,MATCH($C$6,#REF!,0),MATCH(U163,#REF!,0))=$C$7))</f>
        <v>#REF!</v>
      </c>
    </row>
    <row r="164" spans="22:22" x14ac:dyDescent="0.35">
      <c r="V164" t="e">
        <f>IF(ISNA(AND(
INDEX(#REF!,MATCH($C$2,#REF!,0),MATCH(U164,#REF!,0))=$C$3,
INDEX(#REF!,MATCH($C$4,#REF!,0),MATCH(U164,#REF!,0))=$C$5,
INDEX(#REF!,MATCH($C$6,#REF!,0),MATCH(U164,#REF!,0))=$C$7)),0,AND(
INDEX(#REF!,MATCH($C$2,#REF!,0),MATCH(U164,#REF!,0))=$C$3,
INDEX(#REF!,MATCH($C$4,#REF!,0),MATCH(U164,#REF!,0))=$C$5,
INDEX(#REF!,MATCH($C$6,#REF!,0),MATCH(U164,#REF!,0))=$C$7))</f>
        <v>#REF!</v>
      </c>
    </row>
    <row r="165" spans="22:22" x14ac:dyDescent="0.35">
      <c r="V165" t="e">
        <f>IF(ISNA(AND(
INDEX(#REF!,MATCH($C$2,#REF!,0),MATCH(U165,#REF!,0))=$C$3,
INDEX(#REF!,MATCH($C$4,#REF!,0),MATCH(U165,#REF!,0))=$C$5,
INDEX(#REF!,MATCH($C$6,#REF!,0),MATCH(U165,#REF!,0))=$C$7)),0,AND(
INDEX(#REF!,MATCH($C$2,#REF!,0),MATCH(U165,#REF!,0))=$C$3,
INDEX(#REF!,MATCH($C$4,#REF!,0),MATCH(U165,#REF!,0))=$C$5,
INDEX(#REF!,MATCH($C$6,#REF!,0),MATCH(U165,#REF!,0))=$C$7))</f>
        <v>#REF!</v>
      </c>
    </row>
    <row r="166" spans="22:22" x14ac:dyDescent="0.35">
      <c r="V166" t="e">
        <f>IF(ISNA(AND(
INDEX(#REF!,MATCH($C$2,#REF!,0),MATCH(U166,#REF!,0))=$C$3,
INDEX(#REF!,MATCH($C$4,#REF!,0),MATCH(U166,#REF!,0))=$C$5,
INDEX(#REF!,MATCH($C$6,#REF!,0),MATCH(U166,#REF!,0))=$C$7)),0,AND(
INDEX(#REF!,MATCH($C$2,#REF!,0),MATCH(U166,#REF!,0))=$C$3,
INDEX(#REF!,MATCH($C$4,#REF!,0),MATCH(U166,#REF!,0))=$C$5,
INDEX(#REF!,MATCH($C$6,#REF!,0),MATCH(U166,#REF!,0))=$C$7))</f>
        <v>#REF!</v>
      </c>
    </row>
    <row r="167" spans="22:22" x14ac:dyDescent="0.35">
      <c r="V167" t="e">
        <f>IF(ISNA(AND(
INDEX(#REF!,MATCH($C$2,#REF!,0),MATCH(U167,#REF!,0))=$C$3,
INDEX(#REF!,MATCH($C$4,#REF!,0),MATCH(U167,#REF!,0))=$C$5,
INDEX(#REF!,MATCH($C$6,#REF!,0),MATCH(U167,#REF!,0))=$C$7)),0,AND(
INDEX(#REF!,MATCH($C$2,#REF!,0),MATCH(U167,#REF!,0))=$C$3,
INDEX(#REF!,MATCH($C$4,#REF!,0),MATCH(U167,#REF!,0))=$C$5,
INDEX(#REF!,MATCH($C$6,#REF!,0),MATCH(U167,#REF!,0))=$C$7))</f>
        <v>#REF!</v>
      </c>
    </row>
    <row r="168" spans="22:22" x14ac:dyDescent="0.35">
      <c r="V168" t="e">
        <f>IF(ISNA(AND(
INDEX(#REF!,MATCH($C$2,#REF!,0),MATCH(U168,#REF!,0))=$C$3,
INDEX(#REF!,MATCH($C$4,#REF!,0),MATCH(U168,#REF!,0))=$C$5,
INDEX(#REF!,MATCH($C$6,#REF!,0),MATCH(U168,#REF!,0))=$C$7)),0,AND(
INDEX(#REF!,MATCH($C$2,#REF!,0),MATCH(U168,#REF!,0))=$C$3,
INDEX(#REF!,MATCH($C$4,#REF!,0),MATCH(U168,#REF!,0))=$C$5,
INDEX(#REF!,MATCH($C$6,#REF!,0),MATCH(U168,#REF!,0))=$C$7))</f>
        <v>#REF!</v>
      </c>
    </row>
    <row r="169" spans="22:22" x14ac:dyDescent="0.35">
      <c r="V169" t="e">
        <f>IF(ISNA(AND(
INDEX(#REF!,MATCH($C$2,#REF!,0),MATCH(U169,#REF!,0))=$C$3,
INDEX(#REF!,MATCH($C$4,#REF!,0),MATCH(U169,#REF!,0))=$C$5,
INDEX(#REF!,MATCH($C$6,#REF!,0),MATCH(U169,#REF!,0))=$C$7)),0,AND(
INDEX(#REF!,MATCH($C$2,#REF!,0),MATCH(U169,#REF!,0))=$C$3,
INDEX(#REF!,MATCH($C$4,#REF!,0),MATCH(U169,#REF!,0))=$C$5,
INDEX(#REF!,MATCH($C$6,#REF!,0),MATCH(U169,#REF!,0))=$C$7))</f>
        <v>#REF!</v>
      </c>
    </row>
    <row r="170" spans="22:22" x14ac:dyDescent="0.35">
      <c r="V170" t="e">
        <f>IF(ISNA(AND(
INDEX(#REF!,MATCH($C$2,#REF!,0),MATCH(U170,#REF!,0))=$C$3,
INDEX(#REF!,MATCH($C$4,#REF!,0),MATCH(U170,#REF!,0))=$C$5,
INDEX(#REF!,MATCH($C$6,#REF!,0),MATCH(U170,#REF!,0))=$C$7)),0,AND(
INDEX(#REF!,MATCH($C$2,#REF!,0),MATCH(U170,#REF!,0))=$C$3,
INDEX(#REF!,MATCH($C$4,#REF!,0),MATCH(U170,#REF!,0))=$C$5,
INDEX(#REF!,MATCH($C$6,#REF!,0),MATCH(U170,#REF!,0))=$C$7))</f>
        <v>#REF!</v>
      </c>
    </row>
    <row r="171" spans="22:22" x14ac:dyDescent="0.35">
      <c r="V171" t="e">
        <f>IF(ISNA(AND(
INDEX(#REF!,MATCH($C$2,#REF!,0),MATCH(U171,#REF!,0))=$C$3,
INDEX(#REF!,MATCH($C$4,#REF!,0),MATCH(U171,#REF!,0))=$C$5,
INDEX(#REF!,MATCH($C$6,#REF!,0),MATCH(U171,#REF!,0))=$C$7)),0,AND(
INDEX(#REF!,MATCH($C$2,#REF!,0),MATCH(U171,#REF!,0))=$C$3,
INDEX(#REF!,MATCH($C$4,#REF!,0),MATCH(U171,#REF!,0))=$C$5,
INDEX(#REF!,MATCH($C$6,#REF!,0),MATCH(U171,#REF!,0))=$C$7))</f>
        <v>#REF!</v>
      </c>
    </row>
    <row r="172" spans="22:22" x14ac:dyDescent="0.35">
      <c r="V172" t="e">
        <f>IF(ISNA(AND(
INDEX(#REF!,MATCH($C$2,#REF!,0),MATCH(U172,#REF!,0))=$C$3,
INDEX(#REF!,MATCH($C$4,#REF!,0),MATCH(U172,#REF!,0))=$C$5,
INDEX(#REF!,MATCH($C$6,#REF!,0),MATCH(U172,#REF!,0))=$C$7)),0,AND(
INDEX(#REF!,MATCH($C$2,#REF!,0),MATCH(U172,#REF!,0))=$C$3,
INDEX(#REF!,MATCH($C$4,#REF!,0),MATCH(U172,#REF!,0))=$C$5,
INDEX(#REF!,MATCH($C$6,#REF!,0),MATCH(U172,#REF!,0))=$C$7))</f>
        <v>#REF!</v>
      </c>
    </row>
    <row r="173" spans="22:22" x14ac:dyDescent="0.35">
      <c r="V173" t="e">
        <f>IF(ISNA(AND(
INDEX(#REF!,MATCH($C$2,#REF!,0),MATCH(U173,#REF!,0))=$C$3,
INDEX(#REF!,MATCH($C$4,#REF!,0),MATCH(U173,#REF!,0))=$C$5,
INDEX(#REF!,MATCH($C$6,#REF!,0),MATCH(U173,#REF!,0))=$C$7)),0,AND(
INDEX(#REF!,MATCH($C$2,#REF!,0),MATCH(U173,#REF!,0))=$C$3,
INDEX(#REF!,MATCH($C$4,#REF!,0),MATCH(U173,#REF!,0))=$C$5,
INDEX(#REF!,MATCH($C$6,#REF!,0),MATCH(U173,#REF!,0))=$C$7))</f>
        <v>#REF!</v>
      </c>
    </row>
    <row r="174" spans="22:22" x14ac:dyDescent="0.35">
      <c r="V174" t="e">
        <f>IF(ISNA(AND(
INDEX(#REF!,MATCH($C$2,#REF!,0),MATCH(U174,#REF!,0))=$C$3,
INDEX(#REF!,MATCH($C$4,#REF!,0),MATCH(U174,#REF!,0))=$C$5,
INDEX(#REF!,MATCH($C$6,#REF!,0),MATCH(U174,#REF!,0))=$C$7)),0,AND(
INDEX(#REF!,MATCH($C$2,#REF!,0),MATCH(U174,#REF!,0))=$C$3,
INDEX(#REF!,MATCH($C$4,#REF!,0),MATCH(U174,#REF!,0))=$C$5,
INDEX(#REF!,MATCH($C$6,#REF!,0),MATCH(U174,#REF!,0))=$C$7))</f>
        <v>#REF!</v>
      </c>
    </row>
    <row r="175" spans="22:22" x14ac:dyDescent="0.35">
      <c r="V175" t="e">
        <f>IF(ISNA(AND(
INDEX(#REF!,MATCH($C$2,#REF!,0),MATCH(U175,#REF!,0))=$C$3,
INDEX(#REF!,MATCH($C$4,#REF!,0),MATCH(U175,#REF!,0))=$C$5,
INDEX(#REF!,MATCH($C$6,#REF!,0),MATCH(U175,#REF!,0))=$C$7)),0,AND(
INDEX(#REF!,MATCH($C$2,#REF!,0),MATCH(U175,#REF!,0))=$C$3,
INDEX(#REF!,MATCH($C$4,#REF!,0),MATCH(U175,#REF!,0))=$C$5,
INDEX(#REF!,MATCH($C$6,#REF!,0),MATCH(U175,#REF!,0))=$C$7))</f>
        <v>#REF!</v>
      </c>
    </row>
    <row r="176" spans="22:22" x14ac:dyDescent="0.35">
      <c r="V176" t="e">
        <f>IF(ISNA(AND(
INDEX(#REF!,MATCH($C$2,#REF!,0),MATCH(U176,#REF!,0))=$C$3,
INDEX(#REF!,MATCH($C$4,#REF!,0),MATCH(U176,#REF!,0))=$C$5,
INDEX(#REF!,MATCH($C$6,#REF!,0),MATCH(U176,#REF!,0))=$C$7)),0,AND(
INDEX(#REF!,MATCH($C$2,#REF!,0),MATCH(U176,#REF!,0))=$C$3,
INDEX(#REF!,MATCH($C$4,#REF!,0),MATCH(U176,#REF!,0))=$C$5,
INDEX(#REF!,MATCH($C$6,#REF!,0),MATCH(U176,#REF!,0))=$C$7))</f>
        <v>#REF!</v>
      </c>
    </row>
    <row r="177" spans="22:22" x14ac:dyDescent="0.35">
      <c r="V177" t="e">
        <f>IF(ISNA(AND(
INDEX(#REF!,MATCH($C$2,#REF!,0),MATCH(U177,#REF!,0))=$C$3,
INDEX(#REF!,MATCH($C$4,#REF!,0),MATCH(U177,#REF!,0))=$C$5,
INDEX(#REF!,MATCH($C$6,#REF!,0),MATCH(U177,#REF!,0))=$C$7)),0,AND(
INDEX(#REF!,MATCH($C$2,#REF!,0),MATCH(U177,#REF!,0))=$C$3,
INDEX(#REF!,MATCH($C$4,#REF!,0),MATCH(U177,#REF!,0))=$C$5,
INDEX(#REF!,MATCH($C$6,#REF!,0),MATCH(U177,#REF!,0))=$C$7))</f>
        <v>#REF!</v>
      </c>
    </row>
    <row r="178" spans="22:22" x14ac:dyDescent="0.35">
      <c r="V178" t="e">
        <f>IF(ISNA(AND(
INDEX(#REF!,MATCH($C$2,#REF!,0),MATCH(U178,#REF!,0))=$C$3,
INDEX(#REF!,MATCH($C$4,#REF!,0),MATCH(U178,#REF!,0))=$C$5,
INDEX(#REF!,MATCH($C$6,#REF!,0),MATCH(U178,#REF!,0))=$C$7)),0,AND(
INDEX(#REF!,MATCH($C$2,#REF!,0),MATCH(U178,#REF!,0))=$C$3,
INDEX(#REF!,MATCH($C$4,#REF!,0),MATCH(U178,#REF!,0))=$C$5,
INDEX(#REF!,MATCH($C$6,#REF!,0),MATCH(U178,#REF!,0))=$C$7))</f>
        <v>#REF!</v>
      </c>
    </row>
    <row r="179" spans="22:22" x14ac:dyDescent="0.35">
      <c r="V179" t="e">
        <f>IF(ISNA(AND(
INDEX(#REF!,MATCH($C$2,#REF!,0),MATCH(U179,#REF!,0))=$C$3,
INDEX(#REF!,MATCH($C$4,#REF!,0),MATCH(U179,#REF!,0))=$C$5,
INDEX(#REF!,MATCH($C$6,#REF!,0),MATCH(U179,#REF!,0))=$C$7)),0,AND(
INDEX(#REF!,MATCH($C$2,#REF!,0),MATCH(U179,#REF!,0))=$C$3,
INDEX(#REF!,MATCH($C$4,#REF!,0),MATCH(U179,#REF!,0))=$C$5,
INDEX(#REF!,MATCH($C$6,#REF!,0),MATCH(U179,#REF!,0))=$C$7))</f>
        <v>#REF!</v>
      </c>
    </row>
    <row r="180" spans="22:22" x14ac:dyDescent="0.35">
      <c r="V180" t="e">
        <f>IF(ISNA(AND(
INDEX(#REF!,MATCH($C$2,#REF!,0),MATCH(U180,#REF!,0))=$C$3,
INDEX(#REF!,MATCH($C$4,#REF!,0),MATCH(U180,#REF!,0))=$C$5,
INDEX(#REF!,MATCH($C$6,#REF!,0),MATCH(U180,#REF!,0))=$C$7)),0,AND(
INDEX(#REF!,MATCH($C$2,#REF!,0),MATCH(U180,#REF!,0))=$C$3,
INDEX(#REF!,MATCH($C$4,#REF!,0),MATCH(U180,#REF!,0))=$C$5,
INDEX(#REF!,MATCH($C$6,#REF!,0),MATCH(U180,#REF!,0))=$C$7))</f>
        <v>#REF!</v>
      </c>
    </row>
    <row r="181" spans="22:22" x14ac:dyDescent="0.35">
      <c r="V181" t="e">
        <f>IF(ISNA(AND(
INDEX(#REF!,MATCH($C$2,#REF!,0),MATCH(U181,#REF!,0))=$C$3,
INDEX(#REF!,MATCH($C$4,#REF!,0),MATCH(U181,#REF!,0))=$C$5,
INDEX(#REF!,MATCH($C$6,#REF!,0),MATCH(U181,#REF!,0))=$C$7)),0,AND(
INDEX(#REF!,MATCH($C$2,#REF!,0),MATCH(U181,#REF!,0))=$C$3,
INDEX(#REF!,MATCH($C$4,#REF!,0),MATCH(U181,#REF!,0))=$C$5,
INDEX(#REF!,MATCH($C$6,#REF!,0),MATCH(U181,#REF!,0))=$C$7))</f>
        <v>#REF!</v>
      </c>
    </row>
    <row r="182" spans="22:22" x14ac:dyDescent="0.35">
      <c r="V182" t="e">
        <f>IF(ISNA(AND(
INDEX(#REF!,MATCH($C$2,#REF!,0),MATCH(U182,#REF!,0))=$C$3,
INDEX(#REF!,MATCH($C$4,#REF!,0),MATCH(U182,#REF!,0))=$C$5,
INDEX(#REF!,MATCH($C$6,#REF!,0),MATCH(U182,#REF!,0))=$C$7)),0,AND(
INDEX(#REF!,MATCH($C$2,#REF!,0),MATCH(U182,#REF!,0))=$C$3,
INDEX(#REF!,MATCH($C$4,#REF!,0),MATCH(U182,#REF!,0))=$C$5,
INDEX(#REF!,MATCH($C$6,#REF!,0),MATCH(U182,#REF!,0))=$C$7))</f>
        <v>#REF!</v>
      </c>
    </row>
    <row r="183" spans="22:22" x14ac:dyDescent="0.35">
      <c r="V183" t="e">
        <f>IF(ISNA(AND(
INDEX(#REF!,MATCH($C$2,#REF!,0),MATCH(U183,#REF!,0))=$C$3,
INDEX(#REF!,MATCH($C$4,#REF!,0),MATCH(U183,#REF!,0))=$C$5,
INDEX(#REF!,MATCH($C$6,#REF!,0),MATCH(U183,#REF!,0))=$C$7)),0,AND(
INDEX(#REF!,MATCH($C$2,#REF!,0),MATCH(U183,#REF!,0))=$C$3,
INDEX(#REF!,MATCH($C$4,#REF!,0),MATCH(U183,#REF!,0))=$C$5,
INDEX(#REF!,MATCH($C$6,#REF!,0),MATCH(U183,#REF!,0))=$C$7))</f>
        <v>#REF!</v>
      </c>
    </row>
    <row r="184" spans="22:22" x14ac:dyDescent="0.35">
      <c r="V184" t="e">
        <f>IF(ISNA(AND(
INDEX(#REF!,MATCH($C$2,#REF!,0),MATCH(U184,#REF!,0))=$C$3,
INDEX(#REF!,MATCH($C$4,#REF!,0),MATCH(U184,#REF!,0))=$C$5,
INDEX(#REF!,MATCH($C$6,#REF!,0),MATCH(U184,#REF!,0))=$C$7)),0,AND(
INDEX(#REF!,MATCH($C$2,#REF!,0),MATCH(U184,#REF!,0))=$C$3,
INDEX(#REF!,MATCH($C$4,#REF!,0),MATCH(U184,#REF!,0))=$C$5,
INDEX(#REF!,MATCH($C$6,#REF!,0),MATCH(U184,#REF!,0))=$C$7))</f>
        <v>#REF!</v>
      </c>
    </row>
    <row r="185" spans="22:22" x14ac:dyDescent="0.35">
      <c r="V185" t="e">
        <f>IF(ISNA(AND(
INDEX(#REF!,MATCH($C$2,#REF!,0),MATCH(U185,#REF!,0))=$C$3,
INDEX(#REF!,MATCH($C$4,#REF!,0),MATCH(U185,#REF!,0))=$C$5,
INDEX(#REF!,MATCH($C$6,#REF!,0),MATCH(U185,#REF!,0))=$C$7)),0,AND(
INDEX(#REF!,MATCH($C$2,#REF!,0),MATCH(U185,#REF!,0))=$C$3,
INDEX(#REF!,MATCH($C$4,#REF!,0),MATCH(U185,#REF!,0))=$C$5,
INDEX(#REF!,MATCH($C$6,#REF!,0),MATCH(U185,#REF!,0))=$C$7))</f>
        <v>#REF!</v>
      </c>
    </row>
    <row r="186" spans="22:22" x14ac:dyDescent="0.35">
      <c r="V186" t="e">
        <f>IF(ISNA(AND(
INDEX(#REF!,MATCH($C$2,#REF!,0),MATCH(U186,#REF!,0))=$C$3,
INDEX(#REF!,MATCH($C$4,#REF!,0),MATCH(U186,#REF!,0))=$C$5,
INDEX(#REF!,MATCH($C$6,#REF!,0),MATCH(U186,#REF!,0))=$C$7)),0,AND(
INDEX(#REF!,MATCH($C$2,#REF!,0),MATCH(U186,#REF!,0))=$C$3,
INDEX(#REF!,MATCH($C$4,#REF!,0),MATCH(U186,#REF!,0))=$C$5,
INDEX(#REF!,MATCH($C$6,#REF!,0),MATCH(U186,#REF!,0))=$C$7))</f>
        <v>#REF!</v>
      </c>
    </row>
    <row r="187" spans="22:22" x14ac:dyDescent="0.35">
      <c r="V187" t="e">
        <f>IF(ISNA(AND(
INDEX(#REF!,MATCH($C$2,#REF!,0),MATCH(U187,#REF!,0))=$C$3,
INDEX(#REF!,MATCH($C$4,#REF!,0),MATCH(U187,#REF!,0))=$C$5,
INDEX(#REF!,MATCH($C$6,#REF!,0),MATCH(U187,#REF!,0))=$C$7)),0,AND(
INDEX(#REF!,MATCH($C$2,#REF!,0),MATCH(U187,#REF!,0))=$C$3,
INDEX(#REF!,MATCH($C$4,#REF!,0),MATCH(U187,#REF!,0))=$C$5,
INDEX(#REF!,MATCH($C$6,#REF!,0),MATCH(U187,#REF!,0))=$C$7))</f>
        <v>#REF!</v>
      </c>
    </row>
    <row r="188" spans="22:22" x14ac:dyDescent="0.35">
      <c r="V188" t="e">
        <f>IF(ISNA(AND(
INDEX(#REF!,MATCH($C$2,#REF!,0),MATCH(U188,#REF!,0))=$C$3,
INDEX(#REF!,MATCH($C$4,#REF!,0),MATCH(U188,#REF!,0))=$C$5,
INDEX(#REF!,MATCH($C$6,#REF!,0),MATCH(U188,#REF!,0))=$C$7)),0,AND(
INDEX(#REF!,MATCH($C$2,#REF!,0),MATCH(U188,#REF!,0))=$C$3,
INDEX(#REF!,MATCH($C$4,#REF!,0),MATCH(U188,#REF!,0))=$C$5,
INDEX(#REF!,MATCH($C$6,#REF!,0),MATCH(U188,#REF!,0))=$C$7))</f>
        <v>#REF!</v>
      </c>
    </row>
    <row r="189" spans="22:22" x14ac:dyDescent="0.35">
      <c r="V189" t="e">
        <f>IF(ISNA(AND(
INDEX(#REF!,MATCH($C$2,#REF!,0),MATCH(U189,#REF!,0))=$C$3,
INDEX(#REF!,MATCH($C$4,#REF!,0),MATCH(U189,#REF!,0))=$C$5,
INDEX(#REF!,MATCH($C$6,#REF!,0),MATCH(U189,#REF!,0))=$C$7)),0,AND(
INDEX(#REF!,MATCH($C$2,#REF!,0),MATCH(U189,#REF!,0))=$C$3,
INDEX(#REF!,MATCH($C$4,#REF!,0),MATCH(U189,#REF!,0))=$C$5,
INDEX(#REF!,MATCH($C$6,#REF!,0),MATCH(U189,#REF!,0))=$C$7))</f>
        <v>#REF!</v>
      </c>
    </row>
    <row r="190" spans="22:22" x14ac:dyDescent="0.35">
      <c r="V190" t="e">
        <f>IF(ISNA(AND(
INDEX(#REF!,MATCH($C$2,#REF!,0),MATCH(U190,#REF!,0))=$C$3,
INDEX(#REF!,MATCH($C$4,#REF!,0),MATCH(U190,#REF!,0))=$C$5,
INDEX(#REF!,MATCH($C$6,#REF!,0),MATCH(U190,#REF!,0))=$C$7)),0,AND(
INDEX(#REF!,MATCH($C$2,#REF!,0),MATCH(U190,#REF!,0))=$C$3,
INDEX(#REF!,MATCH($C$4,#REF!,0),MATCH(U190,#REF!,0))=$C$5,
INDEX(#REF!,MATCH($C$6,#REF!,0),MATCH(U190,#REF!,0))=$C$7))</f>
        <v>#REF!</v>
      </c>
    </row>
    <row r="191" spans="22:22" x14ac:dyDescent="0.35">
      <c r="V191" t="e">
        <f>IF(ISNA(AND(
INDEX(#REF!,MATCH($C$2,#REF!,0),MATCH(U191,#REF!,0))=$C$3,
INDEX(#REF!,MATCH($C$4,#REF!,0),MATCH(U191,#REF!,0))=$C$5,
INDEX(#REF!,MATCH($C$6,#REF!,0),MATCH(U191,#REF!,0))=$C$7)),0,AND(
INDEX(#REF!,MATCH($C$2,#REF!,0),MATCH(U191,#REF!,0))=$C$3,
INDEX(#REF!,MATCH($C$4,#REF!,0),MATCH(U191,#REF!,0))=$C$5,
INDEX(#REF!,MATCH($C$6,#REF!,0),MATCH(U191,#REF!,0))=$C$7))</f>
        <v>#REF!</v>
      </c>
    </row>
    <row r="192" spans="22:22" x14ac:dyDescent="0.35">
      <c r="V192" t="e">
        <f>IF(ISNA(AND(
INDEX(#REF!,MATCH($C$2,#REF!,0),MATCH(U192,#REF!,0))=$C$3,
INDEX(#REF!,MATCH($C$4,#REF!,0),MATCH(U192,#REF!,0))=$C$5,
INDEX(#REF!,MATCH($C$6,#REF!,0),MATCH(U192,#REF!,0))=$C$7)),0,AND(
INDEX(#REF!,MATCH($C$2,#REF!,0),MATCH(U192,#REF!,0))=$C$3,
INDEX(#REF!,MATCH($C$4,#REF!,0),MATCH(U192,#REF!,0))=$C$5,
INDEX(#REF!,MATCH($C$6,#REF!,0),MATCH(U192,#REF!,0))=$C$7))</f>
        <v>#REF!</v>
      </c>
    </row>
    <row r="193" spans="22:22" x14ac:dyDescent="0.35">
      <c r="V193" t="e">
        <f>IF(ISNA(AND(
INDEX(#REF!,MATCH($C$2,#REF!,0),MATCH(U193,#REF!,0))=$C$3,
INDEX(#REF!,MATCH($C$4,#REF!,0),MATCH(U193,#REF!,0))=$C$5,
INDEX(#REF!,MATCH($C$6,#REF!,0),MATCH(U193,#REF!,0))=$C$7)),0,AND(
INDEX(#REF!,MATCH($C$2,#REF!,0),MATCH(U193,#REF!,0))=$C$3,
INDEX(#REF!,MATCH($C$4,#REF!,0),MATCH(U193,#REF!,0))=$C$5,
INDEX(#REF!,MATCH($C$6,#REF!,0),MATCH(U193,#REF!,0))=$C$7))</f>
        <v>#REF!</v>
      </c>
    </row>
    <row r="194" spans="22:22" x14ac:dyDescent="0.35">
      <c r="V194" t="e">
        <f>IF(ISNA(AND(
INDEX(#REF!,MATCH($C$2,#REF!,0),MATCH(U194,#REF!,0))=$C$3,
INDEX(#REF!,MATCH($C$4,#REF!,0),MATCH(U194,#REF!,0))=$C$5,
INDEX(#REF!,MATCH($C$6,#REF!,0),MATCH(U194,#REF!,0))=$C$7)),0,AND(
INDEX(#REF!,MATCH($C$2,#REF!,0),MATCH(U194,#REF!,0))=$C$3,
INDEX(#REF!,MATCH($C$4,#REF!,0),MATCH(U194,#REF!,0))=$C$5,
INDEX(#REF!,MATCH($C$6,#REF!,0),MATCH(U194,#REF!,0))=$C$7))</f>
        <v>#REF!</v>
      </c>
    </row>
    <row r="195" spans="22:22" x14ac:dyDescent="0.35">
      <c r="V195" t="e">
        <f>IF(ISNA(AND(
INDEX(#REF!,MATCH($C$2,#REF!,0),MATCH(U195,#REF!,0))=$C$3,
INDEX(#REF!,MATCH($C$4,#REF!,0),MATCH(U195,#REF!,0))=$C$5,
INDEX(#REF!,MATCH($C$6,#REF!,0),MATCH(U195,#REF!,0))=$C$7)),0,AND(
INDEX(#REF!,MATCH($C$2,#REF!,0),MATCH(U195,#REF!,0))=$C$3,
INDEX(#REF!,MATCH($C$4,#REF!,0),MATCH(U195,#REF!,0))=$C$5,
INDEX(#REF!,MATCH($C$6,#REF!,0),MATCH(U195,#REF!,0))=$C$7))</f>
        <v>#REF!</v>
      </c>
    </row>
    <row r="196" spans="22:22" x14ac:dyDescent="0.35">
      <c r="V196" t="e">
        <f>IF(ISNA(AND(
INDEX(#REF!,MATCH($C$2,#REF!,0),MATCH(U196,#REF!,0))=$C$3,
INDEX(#REF!,MATCH($C$4,#REF!,0),MATCH(U196,#REF!,0))=$C$5,
INDEX(#REF!,MATCH($C$6,#REF!,0),MATCH(U196,#REF!,0))=$C$7)),0,AND(
INDEX(#REF!,MATCH($C$2,#REF!,0),MATCH(U196,#REF!,0))=$C$3,
INDEX(#REF!,MATCH($C$4,#REF!,0),MATCH(U196,#REF!,0))=$C$5,
INDEX(#REF!,MATCH($C$6,#REF!,0),MATCH(U196,#REF!,0))=$C$7))</f>
        <v>#REF!</v>
      </c>
    </row>
    <row r="197" spans="22:22" x14ac:dyDescent="0.35">
      <c r="V197" t="e">
        <f>IF(ISNA(AND(
INDEX(#REF!,MATCH($C$2,#REF!,0),MATCH(U197,#REF!,0))=$C$3,
INDEX(#REF!,MATCH($C$4,#REF!,0),MATCH(U197,#REF!,0))=$C$5,
INDEX(#REF!,MATCH($C$6,#REF!,0),MATCH(U197,#REF!,0))=$C$7)),0,AND(
INDEX(#REF!,MATCH($C$2,#REF!,0),MATCH(U197,#REF!,0))=$C$3,
INDEX(#REF!,MATCH($C$4,#REF!,0),MATCH(U197,#REF!,0))=$C$5,
INDEX(#REF!,MATCH($C$6,#REF!,0),MATCH(U197,#REF!,0))=$C$7))</f>
        <v>#REF!</v>
      </c>
    </row>
    <row r="198" spans="22:22" x14ac:dyDescent="0.35">
      <c r="V198" t="e">
        <f>IF(ISNA(AND(
INDEX(#REF!,MATCH($C$2,#REF!,0),MATCH(U198,#REF!,0))=$C$3,
INDEX(#REF!,MATCH($C$4,#REF!,0),MATCH(U198,#REF!,0))=$C$5,
INDEX(#REF!,MATCH($C$6,#REF!,0),MATCH(U198,#REF!,0))=$C$7)),0,AND(
INDEX(#REF!,MATCH($C$2,#REF!,0),MATCH(U198,#REF!,0))=$C$3,
INDEX(#REF!,MATCH($C$4,#REF!,0),MATCH(U198,#REF!,0))=$C$5,
INDEX(#REF!,MATCH($C$6,#REF!,0),MATCH(U198,#REF!,0))=$C$7))</f>
        <v>#REF!</v>
      </c>
    </row>
    <row r="199" spans="22:22" x14ac:dyDescent="0.35">
      <c r="V199" t="e">
        <f>IF(ISNA(AND(
INDEX(#REF!,MATCH($C$2,#REF!,0),MATCH(U199,#REF!,0))=$C$3,
INDEX(#REF!,MATCH($C$4,#REF!,0),MATCH(U199,#REF!,0))=$C$5,
INDEX(#REF!,MATCH($C$6,#REF!,0),MATCH(U199,#REF!,0))=$C$7)),0,AND(
INDEX(#REF!,MATCH($C$2,#REF!,0),MATCH(U199,#REF!,0))=$C$3,
INDEX(#REF!,MATCH($C$4,#REF!,0),MATCH(U199,#REF!,0))=$C$5,
INDEX(#REF!,MATCH($C$6,#REF!,0),MATCH(U199,#REF!,0))=$C$7))</f>
        <v>#REF!</v>
      </c>
    </row>
    <row r="200" spans="22:22" x14ac:dyDescent="0.35">
      <c r="V200" t="e">
        <f>IF(ISNA(AND(
INDEX(#REF!,MATCH($C$2,#REF!,0),MATCH(U200,#REF!,0))=$C$3,
INDEX(#REF!,MATCH($C$4,#REF!,0),MATCH(U200,#REF!,0))=$C$5,
INDEX(#REF!,MATCH($C$6,#REF!,0),MATCH(U200,#REF!,0))=$C$7)),0,AND(
INDEX(#REF!,MATCH($C$2,#REF!,0),MATCH(U200,#REF!,0))=$C$3,
INDEX(#REF!,MATCH($C$4,#REF!,0),MATCH(U200,#REF!,0))=$C$5,
INDEX(#REF!,MATCH($C$6,#REF!,0),MATCH(U200,#REF!,0))=$C$7))</f>
        <v>#REF!</v>
      </c>
    </row>
    <row r="201" spans="22:22" x14ac:dyDescent="0.35">
      <c r="V201" t="e">
        <f>IF(ISNA(AND(
INDEX(#REF!,MATCH($C$2,#REF!,0),MATCH(U201,#REF!,0))=$C$3,
INDEX(#REF!,MATCH($C$4,#REF!,0),MATCH(U201,#REF!,0))=$C$5,
INDEX(#REF!,MATCH($C$6,#REF!,0),MATCH(U201,#REF!,0))=$C$7)),0,AND(
INDEX(#REF!,MATCH($C$2,#REF!,0),MATCH(U201,#REF!,0))=$C$3,
INDEX(#REF!,MATCH($C$4,#REF!,0),MATCH(U201,#REF!,0))=$C$5,
INDEX(#REF!,MATCH($C$6,#REF!,0),MATCH(U201,#REF!,0))=$C$7))</f>
        <v>#REF!</v>
      </c>
    </row>
    <row r="202" spans="22:22" x14ac:dyDescent="0.35">
      <c r="V202" t="e">
        <f>IF(ISNA(AND(
INDEX(#REF!,MATCH($C$2,#REF!,0),MATCH(U202,#REF!,0))=$C$3,
INDEX(#REF!,MATCH($C$4,#REF!,0),MATCH(U202,#REF!,0))=$C$5,
INDEX(#REF!,MATCH($C$6,#REF!,0),MATCH(U202,#REF!,0))=$C$7)),0,AND(
INDEX(#REF!,MATCH($C$2,#REF!,0),MATCH(U202,#REF!,0))=$C$3,
INDEX(#REF!,MATCH($C$4,#REF!,0),MATCH(U202,#REF!,0))=$C$5,
INDEX(#REF!,MATCH($C$6,#REF!,0),MATCH(U202,#REF!,0))=$C$7))</f>
        <v>#REF!</v>
      </c>
    </row>
    <row r="203" spans="22:22" x14ac:dyDescent="0.35">
      <c r="V203" t="e">
        <f>IF(ISNA(AND(
INDEX(#REF!,MATCH($C$2,#REF!,0),MATCH(U203,#REF!,0))=$C$3,
INDEX(#REF!,MATCH($C$4,#REF!,0),MATCH(U203,#REF!,0))=$C$5,
INDEX(#REF!,MATCH($C$6,#REF!,0),MATCH(U203,#REF!,0))=$C$7)),0,AND(
INDEX(#REF!,MATCH($C$2,#REF!,0),MATCH(U203,#REF!,0))=$C$3,
INDEX(#REF!,MATCH($C$4,#REF!,0),MATCH(U203,#REF!,0))=$C$5,
INDEX(#REF!,MATCH($C$6,#REF!,0),MATCH(U203,#REF!,0))=$C$7))</f>
        <v>#REF!</v>
      </c>
    </row>
    <row r="204" spans="22:22" x14ac:dyDescent="0.35">
      <c r="V204" t="e">
        <f>IF(ISNA(AND(
INDEX(#REF!,MATCH($C$2,#REF!,0),MATCH(U204,#REF!,0))=$C$3,
INDEX(#REF!,MATCH($C$4,#REF!,0),MATCH(U204,#REF!,0))=$C$5,
INDEX(#REF!,MATCH($C$6,#REF!,0),MATCH(U204,#REF!,0))=$C$7)),0,AND(
INDEX(#REF!,MATCH($C$2,#REF!,0),MATCH(U204,#REF!,0))=$C$3,
INDEX(#REF!,MATCH($C$4,#REF!,0),MATCH(U204,#REF!,0))=$C$5,
INDEX(#REF!,MATCH($C$6,#REF!,0),MATCH(U204,#REF!,0))=$C$7))</f>
        <v>#REF!</v>
      </c>
    </row>
    <row r="205" spans="22:22" x14ac:dyDescent="0.35">
      <c r="V205" t="e">
        <f>IF(ISNA(AND(
INDEX(#REF!,MATCH($C$2,#REF!,0),MATCH(U205,#REF!,0))=$C$3,
INDEX(#REF!,MATCH($C$4,#REF!,0),MATCH(U205,#REF!,0))=$C$5,
INDEX(#REF!,MATCH($C$6,#REF!,0),MATCH(U205,#REF!,0))=$C$7)),0,AND(
INDEX(#REF!,MATCH($C$2,#REF!,0),MATCH(U205,#REF!,0))=$C$3,
INDEX(#REF!,MATCH($C$4,#REF!,0),MATCH(U205,#REF!,0))=$C$5,
INDEX(#REF!,MATCH($C$6,#REF!,0),MATCH(U205,#REF!,0))=$C$7))</f>
        <v>#REF!</v>
      </c>
    </row>
    <row r="206" spans="22:22" x14ac:dyDescent="0.35">
      <c r="V206" t="e">
        <f>IF(ISNA(AND(
INDEX(#REF!,MATCH($C$2,#REF!,0),MATCH(U206,#REF!,0))=$C$3,
INDEX(#REF!,MATCH($C$4,#REF!,0),MATCH(U206,#REF!,0))=$C$5,
INDEX(#REF!,MATCH($C$6,#REF!,0),MATCH(U206,#REF!,0))=$C$7)),0,AND(
INDEX(#REF!,MATCH($C$2,#REF!,0),MATCH(U206,#REF!,0))=$C$3,
INDEX(#REF!,MATCH($C$4,#REF!,0),MATCH(U206,#REF!,0))=$C$5,
INDEX(#REF!,MATCH($C$6,#REF!,0),MATCH(U206,#REF!,0))=$C$7))</f>
        <v>#REF!</v>
      </c>
    </row>
    <row r="207" spans="22:22" x14ac:dyDescent="0.35">
      <c r="V207" t="e">
        <f>IF(ISNA(AND(
INDEX(#REF!,MATCH($C$2,#REF!,0),MATCH(U207,#REF!,0))=$C$3,
INDEX(#REF!,MATCH($C$4,#REF!,0),MATCH(U207,#REF!,0))=$C$5,
INDEX(#REF!,MATCH($C$6,#REF!,0),MATCH(U207,#REF!,0))=$C$7)),0,AND(
INDEX(#REF!,MATCH($C$2,#REF!,0),MATCH(U207,#REF!,0))=$C$3,
INDEX(#REF!,MATCH($C$4,#REF!,0),MATCH(U207,#REF!,0))=$C$5,
INDEX(#REF!,MATCH($C$6,#REF!,0),MATCH(U207,#REF!,0))=$C$7))</f>
        <v>#REF!</v>
      </c>
    </row>
    <row r="208" spans="22:22" x14ac:dyDescent="0.35">
      <c r="V208" t="e">
        <f>IF(ISNA(AND(
INDEX(#REF!,MATCH($C$2,#REF!,0),MATCH(U208,#REF!,0))=$C$3,
INDEX(#REF!,MATCH($C$4,#REF!,0),MATCH(U208,#REF!,0))=$C$5,
INDEX(#REF!,MATCH($C$6,#REF!,0),MATCH(U208,#REF!,0))=$C$7)),0,AND(
INDEX(#REF!,MATCH($C$2,#REF!,0),MATCH(U208,#REF!,0))=$C$3,
INDEX(#REF!,MATCH($C$4,#REF!,0),MATCH(U208,#REF!,0))=$C$5,
INDEX(#REF!,MATCH($C$6,#REF!,0),MATCH(U208,#REF!,0))=$C$7))</f>
        <v>#REF!</v>
      </c>
    </row>
    <row r="209" spans="22:22" x14ac:dyDescent="0.35">
      <c r="V209" t="e">
        <f>IF(ISNA(AND(
INDEX(#REF!,MATCH($C$2,#REF!,0),MATCH(U209,#REF!,0))=$C$3,
INDEX(#REF!,MATCH($C$4,#REF!,0),MATCH(U209,#REF!,0))=$C$5,
INDEX(#REF!,MATCH($C$6,#REF!,0),MATCH(U209,#REF!,0))=$C$7)),0,AND(
INDEX(#REF!,MATCH($C$2,#REF!,0),MATCH(U209,#REF!,0))=$C$3,
INDEX(#REF!,MATCH($C$4,#REF!,0),MATCH(U209,#REF!,0))=$C$5,
INDEX(#REF!,MATCH($C$6,#REF!,0),MATCH(U209,#REF!,0))=$C$7))</f>
        <v>#REF!</v>
      </c>
    </row>
    <row r="210" spans="22:22" x14ac:dyDescent="0.35">
      <c r="V210" t="e">
        <f>IF(ISNA(AND(
INDEX(#REF!,MATCH($C$2,#REF!,0),MATCH(U210,#REF!,0))=$C$3,
INDEX(#REF!,MATCH($C$4,#REF!,0),MATCH(U210,#REF!,0))=$C$5,
INDEX(#REF!,MATCH($C$6,#REF!,0),MATCH(U210,#REF!,0))=$C$7)),0,AND(
INDEX(#REF!,MATCH($C$2,#REF!,0),MATCH(U210,#REF!,0))=$C$3,
INDEX(#REF!,MATCH($C$4,#REF!,0),MATCH(U210,#REF!,0))=$C$5,
INDEX(#REF!,MATCH($C$6,#REF!,0),MATCH(U210,#REF!,0))=$C$7))</f>
        <v>#REF!</v>
      </c>
    </row>
    <row r="211" spans="22:22" x14ac:dyDescent="0.35">
      <c r="V211" t="e">
        <f>IF(ISNA(AND(
INDEX(#REF!,MATCH($C$2,#REF!,0),MATCH(U211,#REF!,0))=$C$3,
INDEX(#REF!,MATCH($C$4,#REF!,0),MATCH(U211,#REF!,0))=$C$5,
INDEX(#REF!,MATCH($C$6,#REF!,0),MATCH(U211,#REF!,0))=$C$7)),0,AND(
INDEX(#REF!,MATCH($C$2,#REF!,0),MATCH(U211,#REF!,0))=$C$3,
INDEX(#REF!,MATCH($C$4,#REF!,0),MATCH(U211,#REF!,0))=$C$5,
INDEX(#REF!,MATCH($C$6,#REF!,0),MATCH(U211,#REF!,0))=$C$7))</f>
        <v>#REF!</v>
      </c>
    </row>
    <row r="212" spans="22:22" x14ac:dyDescent="0.35">
      <c r="V212" t="e">
        <f>IF(ISNA(AND(
INDEX(#REF!,MATCH($C$2,#REF!,0),MATCH(U212,#REF!,0))=$C$3,
INDEX(#REF!,MATCH($C$4,#REF!,0),MATCH(U212,#REF!,0))=$C$5,
INDEX(#REF!,MATCH($C$6,#REF!,0),MATCH(U212,#REF!,0))=$C$7)),0,AND(
INDEX(#REF!,MATCH($C$2,#REF!,0),MATCH(U212,#REF!,0))=$C$3,
INDEX(#REF!,MATCH($C$4,#REF!,0),MATCH(U212,#REF!,0))=$C$5,
INDEX(#REF!,MATCH($C$6,#REF!,0),MATCH(U212,#REF!,0))=$C$7))</f>
        <v>#REF!</v>
      </c>
    </row>
    <row r="213" spans="22:22" x14ac:dyDescent="0.35">
      <c r="V213" t="e">
        <f>IF(ISNA(AND(
INDEX(#REF!,MATCH($C$2,#REF!,0),MATCH(U213,#REF!,0))=$C$3,
INDEX(#REF!,MATCH($C$4,#REF!,0),MATCH(U213,#REF!,0))=$C$5,
INDEX(#REF!,MATCH($C$6,#REF!,0),MATCH(U213,#REF!,0))=$C$7)),0,AND(
INDEX(#REF!,MATCH($C$2,#REF!,0),MATCH(U213,#REF!,0))=$C$3,
INDEX(#REF!,MATCH($C$4,#REF!,0),MATCH(U213,#REF!,0))=$C$5,
INDEX(#REF!,MATCH($C$6,#REF!,0),MATCH(U213,#REF!,0))=$C$7))</f>
        <v>#REF!</v>
      </c>
    </row>
    <row r="214" spans="22:22" x14ac:dyDescent="0.35">
      <c r="V214" t="e">
        <f>IF(ISNA(AND(
INDEX(#REF!,MATCH($C$2,#REF!,0),MATCH(U214,#REF!,0))=$C$3,
INDEX(#REF!,MATCH($C$4,#REF!,0),MATCH(U214,#REF!,0))=$C$5,
INDEX(#REF!,MATCH($C$6,#REF!,0),MATCH(U214,#REF!,0))=$C$7)),0,AND(
INDEX(#REF!,MATCH($C$2,#REF!,0),MATCH(U214,#REF!,0))=$C$3,
INDEX(#REF!,MATCH($C$4,#REF!,0),MATCH(U214,#REF!,0))=$C$5,
INDEX(#REF!,MATCH($C$6,#REF!,0),MATCH(U214,#REF!,0))=$C$7))</f>
        <v>#REF!</v>
      </c>
    </row>
    <row r="215" spans="22:22" x14ac:dyDescent="0.35">
      <c r="V215" t="e">
        <f>IF(ISNA(AND(
INDEX(#REF!,MATCH($C$2,#REF!,0),MATCH(U215,#REF!,0))=$C$3,
INDEX(#REF!,MATCH($C$4,#REF!,0),MATCH(U215,#REF!,0))=$C$5,
INDEX(#REF!,MATCH($C$6,#REF!,0),MATCH(U215,#REF!,0))=$C$7)),0,AND(
INDEX(#REF!,MATCH($C$2,#REF!,0),MATCH(U215,#REF!,0))=$C$3,
INDEX(#REF!,MATCH($C$4,#REF!,0),MATCH(U215,#REF!,0))=$C$5,
INDEX(#REF!,MATCH($C$6,#REF!,0),MATCH(U215,#REF!,0))=$C$7))</f>
        <v>#REF!</v>
      </c>
    </row>
    <row r="216" spans="22:22" x14ac:dyDescent="0.35">
      <c r="V216" t="e">
        <f>IF(ISNA(AND(
INDEX(#REF!,MATCH($C$2,#REF!,0),MATCH(U216,#REF!,0))=$C$3,
INDEX(#REF!,MATCH($C$4,#REF!,0),MATCH(U216,#REF!,0))=$C$5,
INDEX(#REF!,MATCH($C$6,#REF!,0),MATCH(U216,#REF!,0))=$C$7)),0,AND(
INDEX(#REF!,MATCH($C$2,#REF!,0),MATCH(U216,#REF!,0))=$C$3,
INDEX(#REF!,MATCH($C$4,#REF!,0),MATCH(U216,#REF!,0))=$C$5,
INDEX(#REF!,MATCH($C$6,#REF!,0),MATCH(U216,#REF!,0))=$C$7))</f>
        <v>#REF!</v>
      </c>
    </row>
    <row r="217" spans="22:22" x14ac:dyDescent="0.35">
      <c r="V217" t="e">
        <f>IF(ISNA(AND(
INDEX(#REF!,MATCH($C$2,#REF!,0),MATCH(U217,#REF!,0))=$C$3,
INDEX(#REF!,MATCH($C$4,#REF!,0),MATCH(U217,#REF!,0))=$C$5,
INDEX(#REF!,MATCH($C$6,#REF!,0),MATCH(U217,#REF!,0))=$C$7)),0,AND(
INDEX(#REF!,MATCH($C$2,#REF!,0),MATCH(U217,#REF!,0))=$C$3,
INDEX(#REF!,MATCH($C$4,#REF!,0),MATCH(U217,#REF!,0))=$C$5,
INDEX(#REF!,MATCH($C$6,#REF!,0),MATCH(U217,#REF!,0))=$C$7))</f>
        <v>#REF!</v>
      </c>
    </row>
    <row r="218" spans="22:22" x14ac:dyDescent="0.35">
      <c r="V218" t="e">
        <f>IF(ISNA(AND(
INDEX(#REF!,MATCH($C$2,#REF!,0),MATCH(U218,#REF!,0))=$C$3,
INDEX(#REF!,MATCH($C$4,#REF!,0),MATCH(U218,#REF!,0))=$C$5,
INDEX(#REF!,MATCH($C$6,#REF!,0),MATCH(U218,#REF!,0))=$C$7)),0,AND(
INDEX(#REF!,MATCH($C$2,#REF!,0),MATCH(U218,#REF!,0))=$C$3,
INDEX(#REF!,MATCH($C$4,#REF!,0),MATCH(U218,#REF!,0))=$C$5,
INDEX(#REF!,MATCH($C$6,#REF!,0),MATCH(U218,#REF!,0))=$C$7))</f>
        <v>#REF!</v>
      </c>
    </row>
    <row r="219" spans="22:22" x14ac:dyDescent="0.35">
      <c r="V219" t="e">
        <f>IF(ISNA(AND(
INDEX(#REF!,MATCH($C$2,#REF!,0),MATCH(U219,#REF!,0))=$C$3,
INDEX(#REF!,MATCH($C$4,#REF!,0),MATCH(U219,#REF!,0))=$C$5,
INDEX(#REF!,MATCH($C$6,#REF!,0),MATCH(U219,#REF!,0))=$C$7)),0,AND(
INDEX(#REF!,MATCH($C$2,#REF!,0),MATCH(U219,#REF!,0))=$C$3,
INDEX(#REF!,MATCH($C$4,#REF!,0),MATCH(U219,#REF!,0))=$C$5,
INDEX(#REF!,MATCH($C$6,#REF!,0),MATCH(U219,#REF!,0))=$C$7))</f>
        <v>#REF!</v>
      </c>
    </row>
    <row r="220" spans="22:22" x14ac:dyDescent="0.35">
      <c r="V220" t="e">
        <f>IF(ISNA(AND(
INDEX(#REF!,MATCH($C$2,#REF!,0),MATCH(U220,#REF!,0))=$C$3,
INDEX(#REF!,MATCH($C$4,#REF!,0),MATCH(U220,#REF!,0))=$C$5,
INDEX(#REF!,MATCH($C$6,#REF!,0),MATCH(U220,#REF!,0))=$C$7)),0,AND(
INDEX(#REF!,MATCH($C$2,#REF!,0),MATCH(U220,#REF!,0))=$C$3,
INDEX(#REF!,MATCH($C$4,#REF!,0),MATCH(U220,#REF!,0))=$C$5,
INDEX(#REF!,MATCH($C$6,#REF!,0),MATCH(U220,#REF!,0))=$C$7))</f>
        <v>#REF!</v>
      </c>
    </row>
    <row r="221" spans="22:22" x14ac:dyDescent="0.35">
      <c r="V221" t="e">
        <f>IF(ISNA(AND(
INDEX(#REF!,MATCH($C$2,#REF!,0),MATCH(U221,#REF!,0))=$C$3,
INDEX(#REF!,MATCH($C$4,#REF!,0),MATCH(U221,#REF!,0))=$C$5,
INDEX(#REF!,MATCH($C$6,#REF!,0),MATCH(U221,#REF!,0))=$C$7)),0,AND(
INDEX(#REF!,MATCH($C$2,#REF!,0),MATCH(U221,#REF!,0))=$C$3,
INDEX(#REF!,MATCH($C$4,#REF!,0),MATCH(U221,#REF!,0))=$C$5,
INDEX(#REF!,MATCH($C$6,#REF!,0),MATCH(U221,#REF!,0))=$C$7))</f>
        <v>#REF!</v>
      </c>
    </row>
    <row r="222" spans="22:22" x14ac:dyDescent="0.35">
      <c r="V222" t="e">
        <f>IF(ISNA(AND(
INDEX(#REF!,MATCH($C$2,#REF!,0),MATCH(U222,#REF!,0))=$C$3,
INDEX(#REF!,MATCH($C$4,#REF!,0),MATCH(U222,#REF!,0))=$C$5,
INDEX(#REF!,MATCH($C$6,#REF!,0),MATCH(U222,#REF!,0))=$C$7)),0,AND(
INDEX(#REF!,MATCH($C$2,#REF!,0),MATCH(U222,#REF!,0))=$C$3,
INDEX(#REF!,MATCH($C$4,#REF!,0),MATCH(U222,#REF!,0))=$C$5,
INDEX(#REF!,MATCH($C$6,#REF!,0),MATCH(U222,#REF!,0))=$C$7))</f>
        <v>#REF!</v>
      </c>
    </row>
    <row r="223" spans="22:22" x14ac:dyDescent="0.35">
      <c r="V223" t="e">
        <f>IF(ISNA(AND(
INDEX(#REF!,MATCH($C$2,#REF!,0),MATCH(U223,#REF!,0))=$C$3,
INDEX(#REF!,MATCH($C$4,#REF!,0),MATCH(U223,#REF!,0))=$C$5,
INDEX(#REF!,MATCH($C$6,#REF!,0),MATCH(U223,#REF!,0))=$C$7)),0,AND(
INDEX(#REF!,MATCH($C$2,#REF!,0),MATCH(U223,#REF!,0))=$C$3,
INDEX(#REF!,MATCH($C$4,#REF!,0),MATCH(U223,#REF!,0))=$C$5,
INDEX(#REF!,MATCH($C$6,#REF!,0),MATCH(U223,#REF!,0))=$C$7))</f>
        <v>#REF!</v>
      </c>
    </row>
    <row r="224" spans="22:22" x14ac:dyDescent="0.35">
      <c r="V224" t="e">
        <f>IF(ISNA(AND(
INDEX(#REF!,MATCH($C$2,#REF!,0),MATCH(U224,#REF!,0))=$C$3,
INDEX(#REF!,MATCH($C$4,#REF!,0),MATCH(U224,#REF!,0))=$C$5,
INDEX(#REF!,MATCH($C$6,#REF!,0),MATCH(U224,#REF!,0))=$C$7)),0,AND(
INDEX(#REF!,MATCH($C$2,#REF!,0),MATCH(U224,#REF!,0))=$C$3,
INDEX(#REF!,MATCH($C$4,#REF!,0),MATCH(U224,#REF!,0))=$C$5,
INDEX(#REF!,MATCH($C$6,#REF!,0),MATCH(U224,#REF!,0))=$C$7))</f>
        <v>#REF!</v>
      </c>
    </row>
    <row r="225" spans="22:22" x14ac:dyDescent="0.35">
      <c r="V225" t="e">
        <f>IF(ISNA(AND(
INDEX(#REF!,MATCH($C$2,#REF!,0),MATCH(U225,#REF!,0))=$C$3,
INDEX(#REF!,MATCH($C$4,#REF!,0),MATCH(U225,#REF!,0))=$C$5,
INDEX(#REF!,MATCH($C$6,#REF!,0),MATCH(U225,#REF!,0))=$C$7)),0,AND(
INDEX(#REF!,MATCH($C$2,#REF!,0),MATCH(U225,#REF!,0))=$C$3,
INDEX(#REF!,MATCH($C$4,#REF!,0),MATCH(U225,#REF!,0))=$C$5,
INDEX(#REF!,MATCH($C$6,#REF!,0),MATCH(U225,#REF!,0))=$C$7))</f>
        <v>#REF!</v>
      </c>
    </row>
    <row r="226" spans="22:22" x14ac:dyDescent="0.35">
      <c r="V226" t="e">
        <f>IF(ISNA(AND(
INDEX(#REF!,MATCH($C$2,#REF!,0),MATCH(U226,#REF!,0))=$C$3,
INDEX(#REF!,MATCH($C$4,#REF!,0),MATCH(U226,#REF!,0))=$C$5,
INDEX(#REF!,MATCH($C$6,#REF!,0),MATCH(U226,#REF!,0))=$C$7)),0,AND(
INDEX(#REF!,MATCH($C$2,#REF!,0),MATCH(U226,#REF!,0))=$C$3,
INDEX(#REF!,MATCH($C$4,#REF!,0),MATCH(U226,#REF!,0))=$C$5,
INDEX(#REF!,MATCH($C$6,#REF!,0),MATCH(U226,#REF!,0))=$C$7))</f>
        <v>#REF!</v>
      </c>
    </row>
    <row r="227" spans="22:22" x14ac:dyDescent="0.35">
      <c r="V227" t="e">
        <f>IF(ISNA(AND(
INDEX(#REF!,MATCH($C$2,#REF!,0),MATCH(U227,#REF!,0))=$C$3,
INDEX(#REF!,MATCH($C$4,#REF!,0),MATCH(U227,#REF!,0))=$C$5,
INDEX(#REF!,MATCH($C$6,#REF!,0),MATCH(U227,#REF!,0))=$C$7)),0,AND(
INDEX(#REF!,MATCH($C$2,#REF!,0),MATCH(U227,#REF!,0))=$C$3,
INDEX(#REF!,MATCH($C$4,#REF!,0),MATCH(U227,#REF!,0))=$C$5,
INDEX(#REF!,MATCH($C$6,#REF!,0),MATCH(U227,#REF!,0))=$C$7))</f>
        <v>#REF!</v>
      </c>
    </row>
    <row r="228" spans="22:22" x14ac:dyDescent="0.35">
      <c r="V228" t="e">
        <f>IF(ISNA(AND(
INDEX(#REF!,MATCH($C$2,#REF!,0),MATCH(U228,#REF!,0))=$C$3,
INDEX(#REF!,MATCH($C$4,#REF!,0),MATCH(U228,#REF!,0))=$C$5,
INDEX(#REF!,MATCH($C$6,#REF!,0),MATCH(U228,#REF!,0))=$C$7)),0,AND(
INDEX(#REF!,MATCH($C$2,#REF!,0),MATCH(U228,#REF!,0))=$C$3,
INDEX(#REF!,MATCH($C$4,#REF!,0),MATCH(U228,#REF!,0))=$C$5,
INDEX(#REF!,MATCH($C$6,#REF!,0),MATCH(U228,#REF!,0))=$C$7))</f>
        <v>#REF!</v>
      </c>
    </row>
    <row r="229" spans="22:22" x14ac:dyDescent="0.35">
      <c r="V229" t="e">
        <f>IF(ISNA(AND(
INDEX(#REF!,MATCH($C$2,#REF!,0),MATCH(U229,#REF!,0))=$C$3,
INDEX(#REF!,MATCH($C$4,#REF!,0),MATCH(U229,#REF!,0))=$C$5,
INDEX(#REF!,MATCH($C$6,#REF!,0),MATCH(U229,#REF!,0))=$C$7)),0,AND(
INDEX(#REF!,MATCH($C$2,#REF!,0),MATCH(U229,#REF!,0))=$C$3,
INDEX(#REF!,MATCH($C$4,#REF!,0),MATCH(U229,#REF!,0))=$C$5,
INDEX(#REF!,MATCH($C$6,#REF!,0),MATCH(U229,#REF!,0))=$C$7))</f>
        <v>#REF!</v>
      </c>
    </row>
    <row r="230" spans="22:22" x14ac:dyDescent="0.35">
      <c r="V230" t="e">
        <f>IF(ISNA(AND(
INDEX(#REF!,MATCH($C$2,#REF!,0),MATCH(U230,#REF!,0))=$C$3,
INDEX(#REF!,MATCH($C$4,#REF!,0),MATCH(U230,#REF!,0))=$C$5,
INDEX(#REF!,MATCH($C$6,#REF!,0),MATCH(U230,#REF!,0))=$C$7)),0,AND(
INDEX(#REF!,MATCH($C$2,#REF!,0),MATCH(U230,#REF!,0))=$C$3,
INDEX(#REF!,MATCH($C$4,#REF!,0),MATCH(U230,#REF!,0))=$C$5,
INDEX(#REF!,MATCH($C$6,#REF!,0),MATCH(U230,#REF!,0))=$C$7))</f>
        <v>#REF!</v>
      </c>
    </row>
    <row r="231" spans="22:22" x14ac:dyDescent="0.35">
      <c r="V231" t="e">
        <f>IF(ISNA(AND(
INDEX(#REF!,MATCH($C$2,#REF!,0),MATCH(U231,#REF!,0))=$C$3,
INDEX(#REF!,MATCH($C$4,#REF!,0),MATCH(U231,#REF!,0))=$C$5,
INDEX(#REF!,MATCH($C$6,#REF!,0),MATCH(U231,#REF!,0))=$C$7)),0,AND(
INDEX(#REF!,MATCH($C$2,#REF!,0),MATCH(U231,#REF!,0))=$C$3,
INDEX(#REF!,MATCH($C$4,#REF!,0),MATCH(U231,#REF!,0))=$C$5,
INDEX(#REF!,MATCH($C$6,#REF!,0),MATCH(U231,#REF!,0))=$C$7))</f>
        <v>#REF!</v>
      </c>
    </row>
    <row r="232" spans="22:22" x14ac:dyDescent="0.35">
      <c r="V232" t="e">
        <f>IF(ISNA(AND(
INDEX(#REF!,MATCH($C$2,#REF!,0),MATCH(U232,#REF!,0))=$C$3,
INDEX(#REF!,MATCH($C$4,#REF!,0),MATCH(U232,#REF!,0))=$C$5,
INDEX(#REF!,MATCH($C$6,#REF!,0),MATCH(U232,#REF!,0))=$C$7)),0,AND(
INDEX(#REF!,MATCH($C$2,#REF!,0),MATCH(U232,#REF!,0))=$C$3,
INDEX(#REF!,MATCH($C$4,#REF!,0),MATCH(U232,#REF!,0))=$C$5,
INDEX(#REF!,MATCH($C$6,#REF!,0),MATCH(U232,#REF!,0))=$C$7))</f>
        <v>#REF!</v>
      </c>
    </row>
    <row r="233" spans="22:22" x14ac:dyDescent="0.35">
      <c r="V233" t="e">
        <f>IF(ISNA(AND(
INDEX(#REF!,MATCH($C$2,#REF!,0),MATCH(U233,#REF!,0))=$C$3,
INDEX(#REF!,MATCH($C$4,#REF!,0),MATCH(U233,#REF!,0))=$C$5,
INDEX(#REF!,MATCH($C$6,#REF!,0),MATCH(U233,#REF!,0))=$C$7)),0,AND(
INDEX(#REF!,MATCH($C$2,#REF!,0),MATCH(U233,#REF!,0))=$C$3,
INDEX(#REF!,MATCH($C$4,#REF!,0),MATCH(U233,#REF!,0))=$C$5,
INDEX(#REF!,MATCH($C$6,#REF!,0),MATCH(U233,#REF!,0))=$C$7))</f>
        <v>#REF!</v>
      </c>
    </row>
    <row r="234" spans="22:22" x14ac:dyDescent="0.35">
      <c r="V234" t="e">
        <f>IF(ISNA(AND(
INDEX(#REF!,MATCH($C$2,#REF!,0),MATCH(U234,#REF!,0))=$C$3,
INDEX(#REF!,MATCH($C$4,#REF!,0),MATCH(U234,#REF!,0))=$C$5,
INDEX(#REF!,MATCH($C$6,#REF!,0),MATCH(U234,#REF!,0))=$C$7)),0,AND(
INDEX(#REF!,MATCH($C$2,#REF!,0),MATCH(U234,#REF!,0))=$C$3,
INDEX(#REF!,MATCH($C$4,#REF!,0),MATCH(U234,#REF!,0))=$C$5,
INDEX(#REF!,MATCH($C$6,#REF!,0),MATCH(U234,#REF!,0))=$C$7))</f>
        <v>#REF!</v>
      </c>
    </row>
    <row r="235" spans="22:22" x14ac:dyDescent="0.35">
      <c r="V235" t="e">
        <f>IF(ISNA(AND(
INDEX(#REF!,MATCH($C$2,#REF!,0),MATCH(U235,#REF!,0))=$C$3,
INDEX(#REF!,MATCH($C$4,#REF!,0),MATCH(U235,#REF!,0))=$C$5,
INDEX(#REF!,MATCH($C$6,#REF!,0),MATCH(U235,#REF!,0))=$C$7)),0,AND(
INDEX(#REF!,MATCH($C$2,#REF!,0),MATCH(U235,#REF!,0))=$C$3,
INDEX(#REF!,MATCH($C$4,#REF!,0),MATCH(U235,#REF!,0))=$C$5,
INDEX(#REF!,MATCH($C$6,#REF!,0),MATCH(U235,#REF!,0))=$C$7))</f>
        <v>#REF!</v>
      </c>
    </row>
    <row r="236" spans="22:22" x14ac:dyDescent="0.35">
      <c r="V236" t="e">
        <f>IF(ISNA(AND(
INDEX(#REF!,MATCH($C$2,#REF!,0),MATCH(U236,#REF!,0))=$C$3,
INDEX(#REF!,MATCH($C$4,#REF!,0),MATCH(U236,#REF!,0))=$C$5,
INDEX(#REF!,MATCH($C$6,#REF!,0),MATCH(U236,#REF!,0))=$C$7)),0,AND(
INDEX(#REF!,MATCH($C$2,#REF!,0),MATCH(U236,#REF!,0))=$C$3,
INDEX(#REF!,MATCH($C$4,#REF!,0),MATCH(U236,#REF!,0))=$C$5,
INDEX(#REF!,MATCH($C$6,#REF!,0),MATCH(U236,#REF!,0))=$C$7))</f>
        <v>#REF!</v>
      </c>
    </row>
    <row r="237" spans="22:22" x14ac:dyDescent="0.35">
      <c r="V237" t="e">
        <f>IF(ISNA(AND(
INDEX(#REF!,MATCH($C$2,#REF!,0),MATCH(U237,#REF!,0))=$C$3,
INDEX(#REF!,MATCH($C$4,#REF!,0),MATCH(U237,#REF!,0))=$C$5,
INDEX(#REF!,MATCH($C$6,#REF!,0),MATCH(U237,#REF!,0))=$C$7)),0,AND(
INDEX(#REF!,MATCH($C$2,#REF!,0),MATCH(U237,#REF!,0))=$C$3,
INDEX(#REF!,MATCH($C$4,#REF!,0),MATCH(U237,#REF!,0))=$C$5,
INDEX(#REF!,MATCH($C$6,#REF!,0),MATCH(U237,#REF!,0))=$C$7))</f>
        <v>#REF!</v>
      </c>
    </row>
    <row r="238" spans="22:22" x14ac:dyDescent="0.35">
      <c r="V238" t="e">
        <f>IF(ISNA(AND(
INDEX(#REF!,MATCH($C$2,#REF!,0),MATCH(U238,#REF!,0))=$C$3,
INDEX(#REF!,MATCH($C$4,#REF!,0),MATCH(U238,#REF!,0))=$C$5,
INDEX(#REF!,MATCH($C$6,#REF!,0),MATCH(U238,#REF!,0))=$C$7)),0,AND(
INDEX(#REF!,MATCH($C$2,#REF!,0),MATCH(U238,#REF!,0))=$C$3,
INDEX(#REF!,MATCH($C$4,#REF!,0),MATCH(U238,#REF!,0))=$C$5,
INDEX(#REF!,MATCH($C$6,#REF!,0),MATCH(U238,#REF!,0))=$C$7))</f>
        <v>#REF!</v>
      </c>
    </row>
    <row r="239" spans="22:22" x14ac:dyDescent="0.35">
      <c r="V239" t="e">
        <f>IF(ISNA(AND(
INDEX(#REF!,MATCH($C$2,#REF!,0),MATCH(U239,#REF!,0))=$C$3,
INDEX(#REF!,MATCH($C$4,#REF!,0),MATCH(U239,#REF!,0))=$C$5,
INDEX(#REF!,MATCH($C$6,#REF!,0),MATCH(U239,#REF!,0))=$C$7)),0,AND(
INDEX(#REF!,MATCH($C$2,#REF!,0),MATCH(U239,#REF!,0))=$C$3,
INDEX(#REF!,MATCH($C$4,#REF!,0),MATCH(U239,#REF!,0))=$C$5,
INDEX(#REF!,MATCH($C$6,#REF!,0),MATCH(U239,#REF!,0))=$C$7))</f>
        <v>#REF!</v>
      </c>
    </row>
    <row r="240" spans="22:22" x14ac:dyDescent="0.35">
      <c r="V240" t="e">
        <f>IF(ISNA(AND(
INDEX(#REF!,MATCH($C$2,#REF!,0),MATCH(U240,#REF!,0))=$C$3,
INDEX(#REF!,MATCH($C$4,#REF!,0),MATCH(U240,#REF!,0))=$C$5,
INDEX(#REF!,MATCH($C$6,#REF!,0),MATCH(U240,#REF!,0))=$C$7)),0,AND(
INDEX(#REF!,MATCH($C$2,#REF!,0),MATCH(U240,#REF!,0))=$C$3,
INDEX(#REF!,MATCH($C$4,#REF!,0),MATCH(U240,#REF!,0))=$C$5,
INDEX(#REF!,MATCH($C$6,#REF!,0),MATCH(U240,#REF!,0))=$C$7))</f>
        <v>#REF!</v>
      </c>
    </row>
    <row r="241" spans="22:22" x14ac:dyDescent="0.35">
      <c r="V241" t="e">
        <f>IF(ISNA(AND(
INDEX(#REF!,MATCH($C$2,#REF!,0),MATCH(U241,#REF!,0))=$C$3,
INDEX(#REF!,MATCH($C$4,#REF!,0),MATCH(U241,#REF!,0))=$C$5,
INDEX(#REF!,MATCH($C$6,#REF!,0),MATCH(U241,#REF!,0))=$C$7)),0,AND(
INDEX(#REF!,MATCH($C$2,#REF!,0),MATCH(U241,#REF!,0))=$C$3,
INDEX(#REF!,MATCH($C$4,#REF!,0),MATCH(U241,#REF!,0))=$C$5,
INDEX(#REF!,MATCH($C$6,#REF!,0),MATCH(U241,#REF!,0))=$C$7))</f>
        <v>#REF!</v>
      </c>
    </row>
    <row r="242" spans="22:22" x14ac:dyDescent="0.35">
      <c r="V242" t="e">
        <f>IF(ISNA(AND(
INDEX(#REF!,MATCH($C$2,#REF!,0),MATCH(U242,#REF!,0))=$C$3,
INDEX(#REF!,MATCH($C$4,#REF!,0),MATCH(U242,#REF!,0))=$C$5,
INDEX(#REF!,MATCH($C$6,#REF!,0),MATCH(U242,#REF!,0))=$C$7)),0,AND(
INDEX(#REF!,MATCH($C$2,#REF!,0),MATCH(U242,#REF!,0))=$C$3,
INDEX(#REF!,MATCH($C$4,#REF!,0),MATCH(U242,#REF!,0))=$C$5,
INDEX(#REF!,MATCH($C$6,#REF!,0),MATCH(U242,#REF!,0))=$C$7))</f>
        <v>#REF!</v>
      </c>
    </row>
    <row r="243" spans="22:22" x14ac:dyDescent="0.35">
      <c r="V243" t="e">
        <f>IF(ISNA(AND(
INDEX(#REF!,MATCH($C$2,#REF!,0),MATCH(U243,#REF!,0))=$C$3,
INDEX(#REF!,MATCH($C$4,#REF!,0),MATCH(U243,#REF!,0))=$C$5,
INDEX(#REF!,MATCH($C$6,#REF!,0),MATCH(U243,#REF!,0))=$C$7)),0,AND(
INDEX(#REF!,MATCH($C$2,#REF!,0),MATCH(U243,#REF!,0))=$C$3,
INDEX(#REF!,MATCH($C$4,#REF!,0),MATCH(U243,#REF!,0))=$C$5,
INDEX(#REF!,MATCH($C$6,#REF!,0),MATCH(U243,#REF!,0))=$C$7))</f>
        <v>#REF!</v>
      </c>
    </row>
    <row r="244" spans="22:22" x14ac:dyDescent="0.35">
      <c r="V244" t="e">
        <f>IF(ISNA(AND(
INDEX(#REF!,MATCH($C$2,#REF!,0),MATCH(U244,#REF!,0))=$C$3,
INDEX(#REF!,MATCH($C$4,#REF!,0),MATCH(U244,#REF!,0))=$C$5,
INDEX(#REF!,MATCH($C$6,#REF!,0),MATCH(U244,#REF!,0))=$C$7)),0,AND(
INDEX(#REF!,MATCH($C$2,#REF!,0),MATCH(U244,#REF!,0))=$C$3,
INDEX(#REF!,MATCH($C$4,#REF!,0),MATCH(U244,#REF!,0))=$C$5,
INDEX(#REF!,MATCH($C$6,#REF!,0),MATCH(U244,#REF!,0))=$C$7))</f>
        <v>#REF!</v>
      </c>
    </row>
    <row r="245" spans="22:22" x14ac:dyDescent="0.35">
      <c r="V245" t="e">
        <f>IF(ISNA(AND(
INDEX(#REF!,MATCH($C$2,#REF!,0),MATCH(U245,#REF!,0))=$C$3,
INDEX(#REF!,MATCH($C$4,#REF!,0),MATCH(U245,#REF!,0))=$C$5,
INDEX(#REF!,MATCH($C$6,#REF!,0),MATCH(U245,#REF!,0))=$C$7)),0,AND(
INDEX(#REF!,MATCH($C$2,#REF!,0),MATCH(U245,#REF!,0))=$C$3,
INDEX(#REF!,MATCH($C$4,#REF!,0),MATCH(U245,#REF!,0))=$C$5,
INDEX(#REF!,MATCH($C$6,#REF!,0),MATCH(U245,#REF!,0))=$C$7))</f>
        <v>#REF!</v>
      </c>
    </row>
    <row r="246" spans="22:22" x14ac:dyDescent="0.35">
      <c r="V246" t="e">
        <f>IF(ISNA(AND(
INDEX(#REF!,MATCH($C$2,#REF!,0),MATCH(U246,#REF!,0))=$C$3,
INDEX(#REF!,MATCH($C$4,#REF!,0),MATCH(U246,#REF!,0))=$C$5,
INDEX(#REF!,MATCH($C$6,#REF!,0),MATCH(U246,#REF!,0))=$C$7)),0,AND(
INDEX(#REF!,MATCH($C$2,#REF!,0),MATCH(U246,#REF!,0))=$C$3,
INDEX(#REF!,MATCH($C$4,#REF!,0),MATCH(U246,#REF!,0))=$C$5,
INDEX(#REF!,MATCH($C$6,#REF!,0),MATCH(U246,#REF!,0))=$C$7))</f>
        <v>#REF!</v>
      </c>
    </row>
    <row r="247" spans="22:22" x14ac:dyDescent="0.35">
      <c r="V247" t="e">
        <f>IF(ISNA(AND(
INDEX(#REF!,MATCH($C$2,#REF!,0),MATCH(U247,#REF!,0))=$C$3,
INDEX(#REF!,MATCH($C$4,#REF!,0),MATCH(U247,#REF!,0))=$C$5,
INDEX(#REF!,MATCH($C$6,#REF!,0),MATCH(U247,#REF!,0))=$C$7)),0,AND(
INDEX(#REF!,MATCH($C$2,#REF!,0),MATCH(U247,#REF!,0))=$C$3,
INDEX(#REF!,MATCH($C$4,#REF!,0),MATCH(U247,#REF!,0))=$C$5,
INDEX(#REF!,MATCH($C$6,#REF!,0),MATCH(U247,#REF!,0))=$C$7))</f>
        <v>#REF!</v>
      </c>
    </row>
    <row r="248" spans="22:22" x14ac:dyDescent="0.35">
      <c r="V248" t="e">
        <f>IF(ISNA(AND(
INDEX(#REF!,MATCH($C$2,#REF!,0),MATCH(U248,#REF!,0))=$C$3,
INDEX(#REF!,MATCH($C$4,#REF!,0),MATCH(U248,#REF!,0))=$C$5,
INDEX(#REF!,MATCH($C$6,#REF!,0),MATCH(U248,#REF!,0))=$C$7)),0,AND(
INDEX(#REF!,MATCH($C$2,#REF!,0),MATCH(U248,#REF!,0))=$C$3,
INDEX(#REF!,MATCH($C$4,#REF!,0),MATCH(U248,#REF!,0))=$C$5,
INDEX(#REF!,MATCH($C$6,#REF!,0),MATCH(U248,#REF!,0))=$C$7))</f>
        <v>#REF!</v>
      </c>
    </row>
    <row r="249" spans="22:22" x14ac:dyDescent="0.35">
      <c r="V249" t="e">
        <f>IF(ISNA(AND(
INDEX(#REF!,MATCH($C$2,#REF!,0),MATCH(U249,#REF!,0))=$C$3,
INDEX(#REF!,MATCH($C$4,#REF!,0),MATCH(U249,#REF!,0))=$C$5,
INDEX(#REF!,MATCH($C$6,#REF!,0),MATCH(U249,#REF!,0))=$C$7)),0,AND(
INDEX(#REF!,MATCH($C$2,#REF!,0),MATCH(U249,#REF!,0))=$C$3,
INDEX(#REF!,MATCH($C$4,#REF!,0),MATCH(U249,#REF!,0))=$C$5,
INDEX(#REF!,MATCH($C$6,#REF!,0),MATCH(U249,#REF!,0))=$C$7))</f>
        <v>#REF!</v>
      </c>
    </row>
    <row r="250" spans="22:22" x14ac:dyDescent="0.35">
      <c r="V250" t="e">
        <f>IF(ISNA(AND(
INDEX(#REF!,MATCH($C$2,#REF!,0),MATCH(U250,#REF!,0))=$C$3,
INDEX(#REF!,MATCH($C$4,#REF!,0),MATCH(U250,#REF!,0))=$C$5,
INDEX(#REF!,MATCH($C$6,#REF!,0),MATCH(U250,#REF!,0))=$C$7)),0,AND(
INDEX(#REF!,MATCH($C$2,#REF!,0),MATCH(U250,#REF!,0))=$C$3,
INDEX(#REF!,MATCH($C$4,#REF!,0),MATCH(U250,#REF!,0))=$C$5,
INDEX(#REF!,MATCH($C$6,#REF!,0),MATCH(U250,#REF!,0))=$C$7))</f>
        <v>#REF!</v>
      </c>
    </row>
    <row r="251" spans="22:22" x14ac:dyDescent="0.35">
      <c r="V251" t="e">
        <f>IF(ISNA(AND(
INDEX(#REF!,MATCH($C$2,#REF!,0),MATCH(U251,#REF!,0))=$C$3,
INDEX(#REF!,MATCH($C$4,#REF!,0),MATCH(U251,#REF!,0))=$C$5,
INDEX(#REF!,MATCH($C$6,#REF!,0),MATCH(U251,#REF!,0))=$C$7)),0,AND(
INDEX(#REF!,MATCH($C$2,#REF!,0),MATCH(U251,#REF!,0))=$C$3,
INDEX(#REF!,MATCH($C$4,#REF!,0),MATCH(U251,#REF!,0))=$C$5,
INDEX(#REF!,MATCH($C$6,#REF!,0),MATCH(U251,#REF!,0))=$C$7))</f>
        <v>#REF!</v>
      </c>
    </row>
    <row r="252" spans="22:22" x14ac:dyDescent="0.35">
      <c r="V252" t="e">
        <f>IF(ISNA(AND(
INDEX(#REF!,MATCH($C$2,#REF!,0),MATCH(U252,#REF!,0))=$C$3,
INDEX(#REF!,MATCH($C$4,#REF!,0),MATCH(U252,#REF!,0))=$C$5,
INDEX(#REF!,MATCH($C$6,#REF!,0),MATCH(U252,#REF!,0))=$C$7)),0,AND(
INDEX(#REF!,MATCH($C$2,#REF!,0),MATCH(U252,#REF!,0))=$C$3,
INDEX(#REF!,MATCH($C$4,#REF!,0),MATCH(U252,#REF!,0))=$C$5,
INDEX(#REF!,MATCH($C$6,#REF!,0),MATCH(U252,#REF!,0))=$C$7))</f>
        <v>#REF!</v>
      </c>
    </row>
  </sheetData>
  <phoneticPr fontId="2" type="noConversion"/>
  <conditionalFormatting sqref="B2:C8">
    <cfRule type="cellIs" dxfId="137" priority="1" operator="equal">
      <formula>1</formula>
    </cfRule>
    <cfRule type="cellIs" dxfId="136" priority="2" operator="equal">
      <formula>2</formula>
    </cfRule>
    <cfRule type="cellIs" dxfId="135" priority="3" operator="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28DB47-80D4-457F-B3E9-6AEFE7DE8698}">
          <x14:formula1>
            <xm:f>Params!$B$2:$B$3</xm:f>
          </x14:formula1>
          <xm:sqref>C8</xm:sqref>
        </x14:dataValidation>
        <x14:dataValidation type="list" allowBlank="1" showInputMessage="1" showErrorMessage="1" xr:uid="{DA1A442A-F290-41C2-A658-4D6419337E47}">
          <x14:formula1>
            <xm:f>Params!$A$3:$A$5</xm:f>
          </x14:formula1>
          <xm:sqref>C7 C3 C5</xm:sqref>
        </x14:dataValidation>
        <x14:dataValidation type="list" allowBlank="1" showInputMessage="1" showErrorMessage="1" xr:uid="{81352EB7-07FC-4EBE-808B-95D6AC9D5B1C}">
          <x14:formula1>
            <xm:f>Params!$D:$D</xm:f>
          </x14:formula1>
          <xm:sqref>C2 C6 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E694-8327-49A0-AC01-A622896F1286}">
  <dimension ref="A1:AG175"/>
  <sheetViews>
    <sheetView tabSelected="1" zoomScale="80" zoomScaleNormal="80" workbookViewId="0">
      <pane xSplit="1" ySplit="3" topLeftCell="M4" activePane="bottomRight" state="frozen"/>
      <selection pane="topRight" activeCell="C1" sqref="C1"/>
      <selection pane="bottomLeft" activeCell="A4" sqref="A4"/>
      <selection pane="bottomRight" activeCell="A5" sqref="A5"/>
    </sheetView>
  </sheetViews>
  <sheetFormatPr baseColWidth="10" defaultColWidth="30.7265625" defaultRowHeight="15" customHeight="1" x14ac:dyDescent="0.35"/>
  <cols>
    <col min="2" max="2" width="31.453125" customWidth="1"/>
    <col min="5" max="5" width="30.7265625" customWidth="1"/>
    <col min="16" max="16" width="30.7265625" style="26"/>
    <col min="18" max="18" width="30.7265625" style="26"/>
    <col min="33" max="33" width="30.7265625" style="2"/>
  </cols>
  <sheetData>
    <row r="1" spans="1:33" ht="14.5" x14ac:dyDescent="0.35">
      <c r="O1" s="33"/>
    </row>
    <row r="2" spans="1:33" ht="14.5" x14ac:dyDescent="0.35"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8" t="s">
        <v>35</v>
      </c>
      <c r="M2" s="18" t="s">
        <v>36</v>
      </c>
      <c r="N2" s="28" t="s">
        <v>37</v>
      </c>
      <c r="O2" s="34" t="s">
        <v>38</v>
      </c>
      <c r="P2" s="38" t="s">
        <v>39</v>
      </c>
      <c r="Q2" s="34" t="s">
        <v>40</v>
      </c>
      <c r="R2" s="38" t="s">
        <v>41</v>
      </c>
      <c r="S2" s="5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5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25" t="s">
        <v>55</v>
      </c>
      <c r="AG2" s="1" t="s">
        <v>56</v>
      </c>
    </row>
    <row r="3" spans="1:33" ht="14.5" x14ac:dyDescent="0.35">
      <c r="A3" s="1" t="s">
        <v>57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58</v>
      </c>
      <c r="P3" s="26" t="s">
        <v>24</v>
      </c>
      <c r="Q3" t="s">
        <v>59</v>
      </c>
      <c r="R3" s="26" t="s">
        <v>24</v>
      </c>
      <c r="S3" s="26" t="s">
        <v>58</v>
      </c>
    </row>
    <row r="4" spans="1:33" ht="14.5" x14ac:dyDescent="0.3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7"/>
      <c r="O4" s="35" t="s">
        <v>61</v>
      </c>
      <c r="P4" s="39" t="s">
        <v>61</v>
      </c>
      <c r="Q4" s="49"/>
      <c r="R4" s="39" t="s">
        <v>61</v>
      </c>
      <c r="V4" s="2"/>
    </row>
    <row r="5" spans="1:33" ht="14.5" x14ac:dyDescent="0.35">
      <c r="A5" t="s">
        <v>62</v>
      </c>
      <c r="B5" s="26"/>
      <c r="C5" s="26"/>
      <c r="D5" s="26"/>
      <c r="E5" s="26"/>
      <c r="F5" s="26"/>
      <c r="G5" s="26"/>
      <c r="H5" s="26"/>
      <c r="I5" s="26">
        <v>2</v>
      </c>
      <c r="J5" s="26"/>
      <c r="K5" s="26"/>
      <c r="L5" s="26"/>
      <c r="M5" s="26">
        <v>1</v>
      </c>
      <c r="N5" s="30">
        <v>1</v>
      </c>
      <c r="O5" s="36">
        <v>1</v>
      </c>
      <c r="P5" s="26">
        <v>1</v>
      </c>
      <c r="Q5" s="52">
        <v>1</v>
      </c>
      <c r="R5" s="26">
        <v>2</v>
      </c>
      <c r="S5" s="26">
        <v>1</v>
      </c>
      <c r="T5" s="57">
        <v>1</v>
      </c>
      <c r="U5" s="56">
        <v>2</v>
      </c>
      <c r="V5" s="2">
        <v>0</v>
      </c>
      <c r="X5">
        <v>1</v>
      </c>
      <c r="Y5">
        <v>2</v>
      </c>
      <c r="Z5">
        <v>1</v>
      </c>
      <c r="AD5">
        <v>1</v>
      </c>
      <c r="AE5">
        <v>0</v>
      </c>
      <c r="AG5" s="26">
        <v>1</v>
      </c>
    </row>
    <row r="6" spans="1:33" ht="14.5" x14ac:dyDescent="0.35">
      <c r="A6" t="s">
        <v>62</v>
      </c>
      <c r="B6" s="26">
        <v>1</v>
      </c>
      <c r="C6" s="26">
        <v>2</v>
      </c>
      <c r="D6" s="26">
        <v>2</v>
      </c>
      <c r="E6" s="26">
        <v>2</v>
      </c>
      <c r="F6" s="26">
        <v>2</v>
      </c>
      <c r="G6" s="26">
        <v>2</v>
      </c>
      <c r="H6" s="26">
        <v>1</v>
      </c>
      <c r="I6" s="26">
        <v>2</v>
      </c>
      <c r="J6" s="26"/>
      <c r="K6" s="26">
        <v>1</v>
      </c>
      <c r="L6" s="26">
        <v>1</v>
      </c>
      <c r="M6" s="26">
        <v>1</v>
      </c>
      <c r="N6" s="29"/>
      <c r="O6" s="36">
        <v>1</v>
      </c>
      <c r="P6" s="26">
        <v>2</v>
      </c>
      <c r="Q6" s="48">
        <v>2</v>
      </c>
      <c r="R6" s="26">
        <v>2</v>
      </c>
      <c r="S6" s="26">
        <v>2</v>
      </c>
      <c r="T6" s="58">
        <v>2</v>
      </c>
      <c r="V6" s="2">
        <v>0</v>
      </c>
      <c r="X6">
        <v>1</v>
      </c>
      <c r="Y6">
        <v>1</v>
      </c>
      <c r="Z6">
        <v>1</v>
      </c>
      <c r="AD6">
        <v>1</v>
      </c>
      <c r="AE6">
        <v>0</v>
      </c>
      <c r="AG6" s="26">
        <v>2</v>
      </c>
    </row>
    <row r="7" spans="1:33" ht="14.5" x14ac:dyDescent="0.35">
      <c r="A7" t="s">
        <v>63</v>
      </c>
      <c r="B7" s="26">
        <v>1</v>
      </c>
      <c r="C7" s="26">
        <v>2</v>
      </c>
      <c r="D7" s="26">
        <v>2</v>
      </c>
      <c r="E7" s="26">
        <v>2</v>
      </c>
      <c r="F7" s="26">
        <v>2</v>
      </c>
      <c r="G7" s="26">
        <v>2</v>
      </c>
      <c r="H7" s="26">
        <v>1</v>
      </c>
      <c r="I7" s="26">
        <v>2</v>
      </c>
      <c r="J7" s="26"/>
      <c r="K7" s="26">
        <v>1</v>
      </c>
      <c r="L7" s="26">
        <v>1</v>
      </c>
      <c r="M7" s="26">
        <v>1</v>
      </c>
      <c r="N7" s="29"/>
      <c r="O7" s="33"/>
      <c r="P7" s="26">
        <v>1</v>
      </c>
      <c r="Q7" s="48">
        <v>2</v>
      </c>
      <c r="R7" s="26">
        <v>2</v>
      </c>
      <c r="S7" s="26">
        <v>2</v>
      </c>
      <c r="T7" s="58">
        <v>1</v>
      </c>
      <c r="V7" s="2">
        <v>0</v>
      </c>
      <c r="X7">
        <v>2</v>
      </c>
      <c r="Y7">
        <v>0</v>
      </c>
      <c r="Z7">
        <v>2</v>
      </c>
      <c r="AD7">
        <v>0</v>
      </c>
      <c r="AE7">
        <v>0</v>
      </c>
      <c r="AG7" s="26">
        <v>2</v>
      </c>
    </row>
    <row r="8" spans="1:33" ht="14.5" x14ac:dyDescent="0.35">
      <c r="A8" t="s">
        <v>64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7"/>
      <c r="N8" s="29"/>
      <c r="O8" s="33"/>
      <c r="T8" s="2"/>
      <c r="V8" s="2">
        <v>0</v>
      </c>
      <c r="X8">
        <v>0</v>
      </c>
      <c r="Y8">
        <v>0</v>
      </c>
      <c r="Z8">
        <v>0</v>
      </c>
      <c r="AD8">
        <v>0</v>
      </c>
      <c r="AE8">
        <v>0</v>
      </c>
      <c r="AG8" s="26">
        <v>1</v>
      </c>
    </row>
    <row r="9" spans="1:33" ht="14.5" x14ac:dyDescent="0.35">
      <c r="A9" t="s">
        <v>65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17"/>
      <c r="N9" s="29"/>
      <c r="O9" s="33"/>
      <c r="T9" s="2"/>
      <c r="V9" s="2">
        <v>0</v>
      </c>
      <c r="X9">
        <v>0</v>
      </c>
      <c r="Y9">
        <v>0</v>
      </c>
      <c r="Z9">
        <v>0</v>
      </c>
      <c r="AD9">
        <v>0</v>
      </c>
      <c r="AE9">
        <v>0</v>
      </c>
      <c r="AG9" s="26">
        <v>1</v>
      </c>
    </row>
    <row r="10" spans="1:33" ht="14.5" x14ac:dyDescent="0.35">
      <c r="A10" s="1" t="s">
        <v>66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35" t="s">
        <v>61</v>
      </c>
      <c r="P10" s="39" t="s">
        <v>61</v>
      </c>
      <c r="Q10" s="49"/>
      <c r="R10" s="39" t="s">
        <v>61</v>
      </c>
      <c r="T10" s="2"/>
      <c r="V10" s="2"/>
    </row>
    <row r="11" spans="1:33" ht="14.5" x14ac:dyDescent="0.35">
      <c r="A11" t="s">
        <v>67</v>
      </c>
      <c r="B11" s="26">
        <v>1</v>
      </c>
      <c r="C11" s="26">
        <v>1</v>
      </c>
      <c r="D11" s="26">
        <v>1</v>
      </c>
      <c r="E11" s="26">
        <v>2</v>
      </c>
      <c r="F11" s="26">
        <v>1</v>
      </c>
      <c r="G11" s="26">
        <v>1</v>
      </c>
      <c r="H11" s="26">
        <v>1</v>
      </c>
      <c r="I11" s="26">
        <v>1</v>
      </c>
      <c r="J11" s="26"/>
      <c r="K11" s="26">
        <v>1</v>
      </c>
      <c r="L11" s="26"/>
      <c r="M11" s="17">
        <v>1</v>
      </c>
      <c r="N11" s="30">
        <v>1</v>
      </c>
      <c r="O11" s="36">
        <v>1</v>
      </c>
      <c r="P11" s="40">
        <v>2</v>
      </c>
      <c r="Q11" s="47">
        <v>1</v>
      </c>
      <c r="R11" s="42">
        <v>1</v>
      </c>
      <c r="S11" s="42">
        <v>1</v>
      </c>
      <c r="T11" s="58">
        <v>2</v>
      </c>
      <c r="U11" s="56">
        <v>2</v>
      </c>
      <c r="V11" s="2">
        <v>1</v>
      </c>
      <c r="X11">
        <v>1</v>
      </c>
      <c r="Y11">
        <v>2</v>
      </c>
      <c r="Z11">
        <v>2</v>
      </c>
      <c r="AD11">
        <v>1</v>
      </c>
      <c r="AE11">
        <v>1</v>
      </c>
      <c r="AG11" s="26">
        <v>2</v>
      </c>
    </row>
    <row r="12" spans="1:33" ht="14.5" x14ac:dyDescent="0.35">
      <c r="A12" t="s">
        <v>14</v>
      </c>
      <c r="B12" s="26">
        <v>2</v>
      </c>
      <c r="C12" s="26">
        <v>2</v>
      </c>
      <c r="D12" s="26">
        <v>2</v>
      </c>
      <c r="E12" s="26">
        <v>2</v>
      </c>
      <c r="F12" s="26">
        <v>2</v>
      </c>
      <c r="G12" s="26">
        <v>2</v>
      </c>
      <c r="H12" s="26">
        <v>2</v>
      </c>
      <c r="I12" s="26">
        <v>2</v>
      </c>
      <c r="J12" s="26"/>
      <c r="K12" s="26">
        <v>2</v>
      </c>
      <c r="L12" s="26">
        <v>2</v>
      </c>
      <c r="M12" s="17">
        <v>2</v>
      </c>
      <c r="N12" s="31">
        <v>2</v>
      </c>
      <c r="O12" s="37">
        <v>2</v>
      </c>
      <c r="P12" s="40">
        <v>2</v>
      </c>
      <c r="Q12" s="48">
        <v>2</v>
      </c>
      <c r="R12" s="40">
        <v>2</v>
      </c>
      <c r="S12" s="40">
        <v>2</v>
      </c>
      <c r="T12" s="58">
        <v>2</v>
      </c>
      <c r="U12" s="56">
        <v>2</v>
      </c>
      <c r="V12" s="2">
        <v>2</v>
      </c>
      <c r="X12">
        <v>2</v>
      </c>
      <c r="Y12">
        <v>2</v>
      </c>
      <c r="Z12">
        <v>1</v>
      </c>
      <c r="AD12">
        <v>1</v>
      </c>
      <c r="AE12">
        <v>2</v>
      </c>
      <c r="AG12" s="26">
        <v>3</v>
      </c>
    </row>
    <row r="13" spans="1:33" ht="14.5" x14ac:dyDescent="0.35">
      <c r="A13" t="s">
        <v>68</v>
      </c>
      <c r="B13" s="26"/>
      <c r="C13" s="26"/>
      <c r="D13" s="26"/>
      <c r="E13" s="26"/>
      <c r="F13" s="26"/>
      <c r="G13" s="26"/>
      <c r="H13" s="26">
        <v>1</v>
      </c>
      <c r="I13" s="26"/>
      <c r="J13" s="26"/>
      <c r="K13" s="26"/>
      <c r="L13" s="26"/>
      <c r="M13" s="17">
        <v>1</v>
      </c>
      <c r="N13" s="31">
        <v>2</v>
      </c>
      <c r="O13" s="33"/>
      <c r="T13" s="2"/>
      <c r="U13" s="57">
        <v>1</v>
      </c>
      <c r="V13" s="2">
        <v>3</v>
      </c>
      <c r="X13">
        <v>0</v>
      </c>
      <c r="Y13">
        <v>2</v>
      </c>
      <c r="Z13">
        <v>0</v>
      </c>
      <c r="AD13">
        <v>0</v>
      </c>
      <c r="AE13">
        <v>0</v>
      </c>
      <c r="AG13" s="26">
        <v>2</v>
      </c>
    </row>
    <row r="14" spans="1:33" ht="14.5" x14ac:dyDescent="0.35">
      <c r="A14" t="s">
        <v>69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7"/>
      <c r="N14" s="29"/>
      <c r="O14" s="33"/>
      <c r="T14" s="2"/>
      <c r="V14" s="2">
        <v>0</v>
      </c>
      <c r="X14">
        <v>0</v>
      </c>
      <c r="Y14">
        <v>1</v>
      </c>
      <c r="Z14">
        <v>0</v>
      </c>
      <c r="AD14">
        <v>0</v>
      </c>
      <c r="AE14">
        <v>0</v>
      </c>
      <c r="AG14" s="26">
        <v>1</v>
      </c>
    </row>
    <row r="15" spans="1:33" ht="14.5" x14ac:dyDescent="0.35">
      <c r="A15" t="s">
        <v>70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29"/>
      <c r="O15" s="33"/>
      <c r="T15" s="2"/>
      <c r="V15" s="2">
        <v>1</v>
      </c>
      <c r="X15">
        <v>0</v>
      </c>
      <c r="Y15">
        <v>2</v>
      </c>
      <c r="Z15">
        <v>0</v>
      </c>
      <c r="AD15">
        <v>0</v>
      </c>
      <c r="AE15">
        <v>0</v>
      </c>
      <c r="AG15" s="26">
        <v>2</v>
      </c>
    </row>
    <row r="16" spans="1:33" ht="14.5" x14ac:dyDescent="0.35">
      <c r="A16" t="s">
        <v>71</v>
      </c>
      <c r="B16" s="26">
        <v>2</v>
      </c>
      <c r="C16" s="26">
        <v>2</v>
      </c>
      <c r="D16" s="26">
        <v>3</v>
      </c>
      <c r="E16" s="26">
        <v>2</v>
      </c>
      <c r="F16" s="26">
        <v>2</v>
      </c>
      <c r="G16" s="26">
        <v>2</v>
      </c>
      <c r="H16" s="26">
        <v>2</v>
      </c>
      <c r="I16" s="26">
        <v>2</v>
      </c>
      <c r="J16" s="26">
        <v>2</v>
      </c>
      <c r="K16" s="26">
        <v>3</v>
      </c>
      <c r="L16" s="26">
        <v>2</v>
      </c>
      <c r="M16" s="17">
        <v>3</v>
      </c>
      <c r="N16" s="31">
        <v>2</v>
      </c>
      <c r="O16" s="37">
        <v>2</v>
      </c>
      <c r="P16" s="41">
        <v>1</v>
      </c>
      <c r="Q16" s="47">
        <v>1</v>
      </c>
      <c r="R16" s="44">
        <v>2</v>
      </c>
      <c r="S16" s="42">
        <v>1</v>
      </c>
      <c r="T16" s="57">
        <v>1</v>
      </c>
      <c r="U16" s="56">
        <v>2</v>
      </c>
      <c r="V16" s="2">
        <v>2</v>
      </c>
      <c r="X16">
        <v>2</v>
      </c>
      <c r="Y16">
        <v>2</v>
      </c>
      <c r="Z16">
        <v>2</v>
      </c>
      <c r="AD16">
        <v>2</v>
      </c>
      <c r="AE16">
        <v>2</v>
      </c>
      <c r="AG16" s="26">
        <v>2</v>
      </c>
    </row>
    <row r="17" spans="1:33" ht="14.5" x14ac:dyDescent="0.35">
      <c r="A17" t="s">
        <v>72</v>
      </c>
      <c r="B17" s="26"/>
      <c r="C17" s="26">
        <v>1</v>
      </c>
      <c r="D17" s="26"/>
      <c r="E17" s="26">
        <v>1</v>
      </c>
      <c r="F17" s="26">
        <v>1</v>
      </c>
      <c r="G17" s="26">
        <v>1</v>
      </c>
      <c r="H17" s="26">
        <v>2</v>
      </c>
      <c r="I17" s="26">
        <v>1</v>
      </c>
      <c r="J17" s="26"/>
      <c r="K17" s="26">
        <v>2</v>
      </c>
      <c r="L17" s="26">
        <v>1</v>
      </c>
      <c r="M17" s="17">
        <v>1</v>
      </c>
      <c r="N17" s="29"/>
      <c r="O17" s="33"/>
      <c r="P17" s="41">
        <v>1</v>
      </c>
      <c r="R17" s="43"/>
      <c r="S17" s="42">
        <v>1</v>
      </c>
      <c r="T17" s="57">
        <v>1</v>
      </c>
      <c r="V17" s="2">
        <v>3</v>
      </c>
      <c r="X17">
        <v>0</v>
      </c>
      <c r="Y17">
        <v>3</v>
      </c>
      <c r="Z17">
        <v>0</v>
      </c>
      <c r="AD17">
        <v>0</v>
      </c>
      <c r="AE17">
        <v>0</v>
      </c>
      <c r="AG17" s="26">
        <v>1</v>
      </c>
    </row>
    <row r="18" spans="1:33" ht="14.5" x14ac:dyDescent="0.35">
      <c r="A18" t="s">
        <v>73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7"/>
      <c r="N18" s="29"/>
      <c r="O18" s="33"/>
      <c r="T18" s="2"/>
      <c r="V18" s="2">
        <v>0</v>
      </c>
      <c r="X18">
        <v>0</v>
      </c>
      <c r="Y18">
        <v>0</v>
      </c>
      <c r="Z18">
        <v>0</v>
      </c>
      <c r="AD18">
        <v>0</v>
      </c>
      <c r="AE18">
        <v>0</v>
      </c>
      <c r="AG18" s="26">
        <v>1</v>
      </c>
    </row>
    <row r="19" spans="1:33" ht="14.5" x14ac:dyDescent="0.35">
      <c r="A19" t="s">
        <v>74</v>
      </c>
      <c r="B19" s="26"/>
      <c r="C19" s="26"/>
      <c r="D19" s="26"/>
      <c r="E19" s="26"/>
      <c r="F19" s="26"/>
      <c r="G19" s="26"/>
      <c r="H19" s="26">
        <v>1</v>
      </c>
      <c r="I19" s="26"/>
      <c r="J19" s="26"/>
      <c r="K19" s="26"/>
      <c r="L19" s="26"/>
      <c r="M19" s="17"/>
      <c r="N19" s="29"/>
      <c r="O19" s="33"/>
      <c r="T19" s="57">
        <v>1</v>
      </c>
      <c r="V19" s="2">
        <v>0</v>
      </c>
      <c r="X19">
        <v>0</v>
      </c>
      <c r="Y19">
        <v>2</v>
      </c>
      <c r="Z19">
        <v>0</v>
      </c>
      <c r="AD19">
        <v>0</v>
      </c>
      <c r="AE19">
        <v>0</v>
      </c>
      <c r="AG19" s="26">
        <v>1</v>
      </c>
    </row>
    <row r="20" spans="1:33" ht="14.5" x14ac:dyDescent="0.35">
      <c r="A20" t="s">
        <v>75</v>
      </c>
      <c r="B20" s="26"/>
      <c r="C20" s="26"/>
      <c r="D20" s="26"/>
      <c r="E20" s="26">
        <v>1</v>
      </c>
      <c r="F20" s="26"/>
      <c r="G20" s="26"/>
      <c r="H20" s="26"/>
      <c r="I20" s="26"/>
      <c r="J20" s="26">
        <v>1</v>
      </c>
      <c r="K20" s="26">
        <v>2</v>
      </c>
      <c r="L20" s="26">
        <v>1</v>
      </c>
      <c r="M20" s="17"/>
      <c r="N20" s="31">
        <v>2</v>
      </c>
      <c r="O20" s="33"/>
      <c r="T20" s="2"/>
      <c r="V20" s="2">
        <v>2</v>
      </c>
      <c r="X20">
        <v>1</v>
      </c>
      <c r="Y20">
        <v>0</v>
      </c>
      <c r="Z20">
        <v>0</v>
      </c>
      <c r="AD20">
        <v>0</v>
      </c>
      <c r="AE20">
        <v>0</v>
      </c>
      <c r="AG20" s="26">
        <v>2</v>
      </c>
    </row>
    <row r="21" spans="1:33" ht="14.5" x14ac:dyDescent="0.35">
      <c r="A21" t="s">
        <v>76</v>
      </c>
      <c r="B21" s="26"/>
      <c r="C21" s="26">
        <v>1</v>
      </c>
      <c r="D21" s="26"/>
      <c r="E21" s="26"/>
      <c r="F21" s="26">
        <v>1</v>
      </c>
      <c r="G21" s="26"/>
      <c r="H21" s="26"/>
      <c r="I21" s="26">
        <v>1</v>
      </c>
      <c r="J21" s="26">
        <v>1</v>
      </c>
      <c r="K21" s="26">
        <v>2</v>
      </c>
      <c r="L21" s="26"/>
      <c r="M21" s="17"/>
      <c r="N21" s="31">
        <v>2</v>
      </c>
      <c r="O21" s="33"/>
      <c r="T21" s="2"/>
      <c r="U21" s="57">
        <v>1</v>
      </c>
      <c r="V21" s="2">
        <v>0</v>
      </c>
      <c r="X21">
        <v>2</v>
      </c>
      <c r="Y21">
        <v>1</v>
      </c>
      <c r="Z21">
        <v>2</v>
      </c>
      <c r="AD21">
        <v>0</v>
      </c>
      <c r="AE21">
        <v>0</v>
      </c>
      <c r="AG21" s="26">
        <v>2</v>
      </c>
    </row>
    <row r="22" spans="1:33" ht="14.5" x14ac:dyDescent="0.35">
      <c r="A22" t="s">
        <v>77</v>
      </c>
      <c r="B22" s="26">
        <v>1</v>
      </c>
      <c r="C22" s="26"/>
      <c r="D22" s="26">
        <v>2</v>
      </c>
      <c r="E22" s="26">
        <v>2</v>
      </c>
      <c r="F22" s="26"/>
      <c r="G22" s="26"/>
      <c r="H22" s="26">
        <v>2</v>
      </c>
      <c r="I22" s="26"/>
      <c r="J22" s="26"/>
      <c r="K22" s="26"/>
      <c r="L22" s="26">
        <v>1</v>
      </c>
      <c r="M22" s="17">
        <v>2</v>
      </c>
      <c r="N22" s="31">
        <v>2</v>
      </c>
      <c r="O22" s="33"/>
      <c r="Q22" s="48">
        <v>2</v>
      </c>
      <c r="R22" s="46">
        <v>2</v>
      </c>
      <c r="S22" s="42">
        <v>1</v>
      </c>
      <c r="T22" s="57">
        <v>1</v>
      </c>
      <c r="U22" s="57">
        <v>1</v>
      </c>
      <c r="V22" s="2">
        <v>2</v>
      </c>
      <c r="X22">
        <v>1</v>
      </c>
      <c r="Y22">
        <v>2</v>
      </c>
      <c r="Z22">
        <v>3</v>
      </c>
      <c r="AD22">
        <v>0</v>
      </c>
      <c r="AE22">
        <v>1</v>
      </c>
      <c r="AG22" s="26">
        <v>3</v>
      </c>
    </row>
    <row r="23" spans="1:33" ht="14.5" x14ac:dyDescent="0.35">
      <c r="A23" t="s">
        <v>78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17"/>
      <c r="N23" s="33"/>
      <c r="O23" s="33"/>
      <c r="T23" s="2"/>
      <c r="V23" s="2">
        <v>0</v>
      </c>
      <c r="X23">
        <v>1</v>
      </c>
      <c r="Y23">
        <v>2</v>
      </c>
      <c r="Z23">
        <v>3</v>
      </c>
      <c r="AD23">
        <v>1</v>
      </c>
      <c r="AE23">
        <v>1</v>
      </c>
      <c r="AG23" s="26">
        <v>1</v>
      </c>
    </row>
    <row r="24" spans="1:33" ht="14.5" x14ac:dyDescent="0.35">
      <c r="A24" t="s">
        <v>79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9"/>
      <c r="O24" s="33"/>
      <c r="T24" s="2"/>
      <c r="V24" s="2">
        <v>1</v>
      </c>
      <c r="X24">
        <v>1</v>
      </c>
      <c r="Y24">
        <v>0</v>
      </c>
      <c r="Z24">
        <v>0</v>
      </c>
      <c r="AD24">
        <v>0</v>
      </c>
      <c r="AE24">
        <v>0</v>
      </c>
      <c r="AG24" s="26">
        <v>1</v>
      </c>
    </row>
    <row r="25" spans="1:33" ht="14.5" x14ac:dyDescent="0.35">
      <c r="A25" t="s">
        <v>80</v>
      </c>
      <c r="B25" s="26"/>
      <c r="C25" s="26"/>
      <c r="D25" s="26"/>
      <c r="E25" s="26">
        <v>1</v>
      </c>
      <c r="F25" s="26"/>
      <c r="G25" s="26">
        <v>1</v>
      </c>
      <c r="H25" s="26">
        <v>1</v>
      </c>
      <c r="I25" s="26">
        <v>1</v>
      </c>
      <c r="J25" s="26">
        <v>1</v>
      </c>
      <c r="K25" s="26">
        <v>2</v>
      </c>
      <c r="L25" s="26"/>
      <c r="M25" s="26">
        <v>2</v>
      </c>
      <c r="N25" s="32">
        <v>3</v>
      </c>
      <c r="O25" s="33"/>
      <c r="T25" s="57">
        <v>1</v>
      </c>
      <c r="U25" s="56">
        <v>2</v>
      </c>
      <c r="V25" s="2">
        <v>1</v>
      </c>
      <c r="X25">
        <v>0</v>
      </c>
      <c r="Y25">
        <v>2</v>
      </c>
      <c r="Z25">
        <v>1</v>
      </c>
      <c r="AD25">
        <v>0</v>
      </c>
      <c r="AE25">
        <v>0</v>
      </c>
      <c r="AG25" s="26">
        <v>2</v>
      </c>
    </row>
    <row r="26" spans="1:33" ht="14.5" x14ac:dyDescent="0.35">
      <c r="A26" t="s">
        <v>81</v>
      </c>
      <c r="B26" s="26"/>
      <c r="C26" s="26"/>
      <c r="D26" s="26"/>
      <c r="E26" s="26"/>
      <c r="F26" s="26"/>
      <c r="G26" s="26">
        <v>1</v>
      </c>
      <c r="H26" s="26">
        <v>1</v>
      </c>
      <c r="I26" s="26">
        <v>1</v>
      </c>
      <c r="J26" s="26"/>
      <c r="K26" s="26">
        <v>1</v>
      </c>
      <c r="L26" s="26"/>
      <c r="M26" s="26">
        <v>1</v>
      </c>
      <c r="N26" s="31">
        <v>2</v>
      </c>
      <c r="O26" s="33"/>
      <c r="P26" s="41">
        <v>1</v>
      </c>
      <c r="R26" s="43"/>
      <c r="T26" s="58">
        <v>2</v>
      </c>
      <c r="U26" s="56">
        <v>2</v>
      </c>
      <c r="V26" s="2">
        <v>1</v>
      </c>
      <c r="X26">
        <v>0</v>
      </c>
      <c r="Y26">
        <v>2</v>
      </c>
      <c r="Z26">
        <v>0</v>
      </c>
      <c r="AD26">
        <v>1</v>
      </c>
      <c r="AE26">
        <v>1</v>
      </c>
      <c r="AG26" s="26">
        <v>2</v>
      </c>
    </row>
    <row r="27" spans="1:33" ht="14.5" x14ac:dyDescent="0.35">
      <c r="A27" t="s">
        <v>82</v>
      </c>
      <c r="B27" s="26"/>
      <c r="C27" s="26">
        <v>1</v>
      </c>
      <c r="D27" s="26">
        <v>2</v>
      </c>
      <c r="E27" s="26">
        <v>1</v>
      </c>
      <c r="F27" s="26">
        <v>1</v>
      </c>
      <c r="G27" s="26">
        <v>1</v>
      </c>
      <c r="H27" s="26">
        <v>1</v>
      </c>
      <c r="I27" s="26">
        <v>2</v>
      </c>
      <c r="J27" s="26">
        <v>2</v>
      </c>
      <c r="K27" s="26">
        <v>2</v>
      </c>
      <c r="L27" s="26"/>
      <c r="M27" s="26">
        <v>2</v>
      </c>
      <c r="N27" s="32">
        <v>3</v>
      </c>
      <c r="O27" s="33"/>
      <c r="P27" s="41">
        <v>1</v>
      </c>
      <c r="Q27" s="50">
        <v>3</v>
      </c>
      <c r="R27" s="43"/>
      <c r="S27" s="40">
        <v>2</v>
      </c>
      <c r="T27" s="58">
        <v>2</v>
      </c>
      <c r="U27" s="56">
        <v>2</v>
      </c>
      <c r="V27" s="2">
        <v>1</v>
      </c>
      <c r="X27">
        <v>0</v>
      </c>
      <c r="Y27">
        <v>2</v>
      </c>
      <c r="Z27">
        <v>3</v>
      </c>
      <c r="AD27">
        <v>1</v>
      </c>
      <c r="AE27">
        <v>1</v>
      </c>
      <c r="AG27" s="26">
        <v>2</v>
      </c>
    </row>
    <row r="28" spans="1:33" ht="14.5" x14ac:dyDescent="0.35">
      <c r="A28" t="s">
        <v>83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9"/>
      <c r="O28" s="33"/>
      <c r="T28" s="2"/>
      <c r="U28" s="56">
        <v>2</v>
      </c>
      <c r="V28" s="2">
        <v>2</v>
      </c>
      <c r="X28">
        <v>0</v>
      </c>
      <c r="Y28">
        <v>1</v>
      </c>
      <c r="Z28">
        <v>0</v>
      </c>
      <c r="AD28">
        <v>0</v>
      </c>
      <c r="AE28">
        <v>1</v>
      </c>
      <c r="AG28" s="26">
        <v>1</v>
      </c>
    </row>
    <row r="29" spans="1:33" ht="14.5" x14ac:dyDescent="0.35">
      <c r="A29" t="s">
        <v>84</v>
      </c>
      <c r="B29" s="26"/>
      <c r="C29" s="26"/>
      <c r="D29" s="26">
        <v>1</v>
      </c>
      <c r="E29" s="26"/>
      <c r="F29" s="26"/>
      <c r="G29" s="26">
        <v>1</v>
      </c>
      <c r="H29" s="26"/>
      <c r="I29" s="26"/>
      <c r="J29" s="26"/>
      <c r="K29" s="26"/>
      <c r="L29" s="26"/>
      <c r="M29" s="26"/>
      <c r="N29" s="32">
        <v>3</v>
      </c>
      <c r="O29" s="33"/>
      <c r="T29" s="2"/>
      <c r="U29" s="57">
        <v>1</v>
      </c>
      <c r="V29" s="2">
        <v>2</v>
      </c>
      <c r="X29">
        <v>0</v>
      </c>
      <c r="Y29">
        <v>3</v>
      </c>
      <c r="Z29">
        <v>1</v>
      </c>
      <c r="AD29">
        <v>0</v>
      </c>
      <c r="AE29">
        <v>0</v>
      </c>
      <c r="AG29" s="26">
        <v>2</v>
      </c>
    </row>
    <row r="30" spans="1:33" ht="14.5" x14ac:dyDescent="0.35">
      <c r="A30" t="s">
        <v>85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9"/>
      <c r="O30" s="33"/>
      <c r="T30" s="2"/>
      <c r="U30" s="57">
        <v>1</v>
      </c>
      <c r="V30" s="2">
        <v>0</v>
      </c>
      <c r="X30">
        <v>0</v>
      </c>
      <c r="Y30">
        <v>2</v>
      </c>
      <c r="Z30">
        <v>0</v>
      </c>
      <c r="AD30">
        <v>0</v>
      </c>
      <c r="AE30">
        <v>0</v>
      </c>
      <c r="AG30" s="26">
        <v>1</v>
      </c>
    </row>
    <row r="31" spans="1:33" ht="14.5" x14ac:dyDescent="0.35">
      <c r="A31" s="1" t="s">
        <v>86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5" t="s">
        <v>61</v>
      </c>
      <c r="P31" s="39" t="s">
        <v>61</v>
      </c>
      <c r="Q31" s="49"/>
      <c r="R31" s="39" t="s">
        <v>61</v>
      </c>
      <c r="T31" s="2"/>
      <c r="V31" s="2"/>
    </row>
    <row r="32" spans="1:33" ht="14.5" x14ac:dyDescent="0.35">
      <c r="A32" t="s">
        <v>87</v>
      </c>
      <c r="B32" s="26">
        <v>3</v>
      </c>
      <c r="C32" s="26">
        <v>3</v>
      </c>
      <c r="D32" s="26">
        <v>3</v>
      </c>
      <c r="E32" s="26">
        <v>2</v>
      </c>
      <c r="F32" s="26">
        <v>3</v>
      </c>
      <c r="G32" s="26">
        <v>3</v>
      </c>
      <c r="H32" s="26">
        <v>3</v>
      </c>
      <c r="I32" s="26">
        <v>3</v>
      </c>
      <c r="J32" s="26">
        <v>2</v>
      </c>
      <c r="K32" s="26">
        <v>1</v>
      </c>
      <c r="L32" s="26">
        <v>3</v>
      </c>
      <c r="M32" s="26">
        <v>3</v>
      </c>
      <c r="N32" s="32">
        <v>3</v>
      </c>
      <c r="O32" s="37">
        <v>2</v>
      </c>
      <c r="P32" s="41">
        <v>1</v>
      </c>
      <c r="Q32" s="47">
        <v>1</v>
      </c>
      <c r="R32" s="55">
        <v>3</v>
      </c>
      <c r="S32" s="40">
        <v>2</v>
      </c>
      <c r="T32" s="58">
        <v>2</v>
      </c>
      <c r="U32" s="26">
        <v>3</v>
      </c>
      <c r="V32" s="2">
        <v>2</v>
      </c>
      <c r="X32">
        <v>2</v>
      </c>
      <c r="Y32">
        <v>2</v>
      </c>
      <c r="Z32">
        <v>3</v>
      </c>
      <c r="AD32">
        <v>1</v>
      </c>
      <c r="AE32">
        <v>1</v>
      </c>
      <c r="AG32" s="26">
        <v>3</v>
      </c>
    </row>
    <row r="33" spans="1:33" ht="14.5" x14ac:dyDescent="0.35">
      <c r="A33" t="s">
        <v>88</v>
      </c>
      <c r="B33" s="26">
        <v>1</v>
      </c>
      <c r="C33" s="26">
        <v>2</v>
      </c>
      <c r="D33" s="26">
        <v>1</v>
      </c>
      <c r="E33" s="26">
        <v>1</v>
      </c>
      <c r="F33" s="26">
        <v>2</v>
      </c>
      <c r="G33" s="26">
        <v>2</v>
      </c>
      <c r="H33" s="26">
        <v>1</v>
      </c>
      <c r="I33" s="26">
        <v>1</v>
      </c>
      <c r="J33" s="26">
        <v>1</v>
      </c>
      <c r="K33" s="26">
        <v>2</v>
      </c>
      <c r="L33" s="26">
        <v>1</v>
      </c>
      <c r="M33" s="26">
        <v>1</v>
      </c>
      <c r="N33" s="31">
        <v>2</v>
      </c>
      <c r="O33" s="36">
        <v>1</v>
      </c>
      <c r="P33" s="41"/>
      <c r="Q33" s="47">
        <v>1</v>
      </c>
      <c r="R33" s="41">
        <v>1</v>
      </c>
      <c r="S33" s="41">
        <v>1</v>
      </c>
      <c r="T33" s="58">
        <v>2</v>
      </c>
      <c r="U33" s="26">
        <v>3</v>
      </c>
      <c r="V33" s="2">
        <v>2</v>
      </c>
      <c r="X33">
        <v>2</v>
      </c>
      <c r="Y33">
        <v>2</v>
      </c>
      <c r="Z33">
        <v>1</v>
      </c>
      <c r="AD33">
        <v>0</v>
      </c>
      <c r="AE33">
        <v>1</v>
      </c>
      <c r="AG33" s="26">
        <v>2</v>
      </c>
    </row>
    <row r="34" spans="1:33" ht="14.5" x14ac:dyDescent="0.35">
      <c r="A34" t="s">
        <v>89</v>
      </c>
      <c r="B34" s="26"/>
      <c r="C34" s="26">
        <v>1</v>
      </c>
      <c r="D34" s="26">
        <v>1</v>
      </c>
      <c r="E34" s="26"/>
      <c r="F34" s="26"/>
      <c r="G34" s="26">
        <v>1</v>
      </c>
      <c r="H34" s="26"/>
      <c r="I34" s="26">
        <v>1</v>
      </c>
      <c r="J34" s="26"/>
      <c r="K34" s="26">
        <v>1</v>
      </c>
      <c r="L34" s="26"/>
      <c r="M34" s="26"/>
      <c r="N34" s="29"/>
      <c r="O34" s="33"/>
      <c r="T34" s="2"/>
      <c r="U34" s="57">
        <v>1</v>
      </c>
      <c r="V34" s="2">
        <v>0</v>
      </c>
      <c r="X34">
        <v>2</v>
      </c>
      <c r="Y34">
        <v>1</v>
      </c>
      <c r="Z34">
        <v>0</v>
      </c>
      <c r="AD34">
        <v>0</v>
      </c>
      <c r="AE34">
        <v>0</v>
      </c>
      <c r="AG34" s="26">
        <v>1</v>
      </c>
    </row>
    <row r="35" spans="1:33" ht="14.5" x14ac:dyDescent="0.35">
      <c r="A35" t="s">
        <v>90</v>
      </c>
      <c r="B35" s="26"/>
      <c r="C35" s="26">
        <v>2</v>
      </c>
      <c r="D35" s="26">
        <v>1</v>
      </c>
      <c r="E35" s="26"/>
      <c r="F35" s="26"/>
      <c r="G35" s="26">
        <v>1</v>
      </c>
      <c r="H35" s="26"/>
      <c r="I35" s="26">
        <v>1</v>
      </c>
      <c r="J35" s="26"/>
      <c r="K35" s="26">
        <v>1</v>
      </c>
      <c r="L35" s="26"/>
      <c r="M35" s="26">
        <v>1</v>
      </c>
      <c r="N35" s="30">
        <v>1</v>
      </c>
      <c r="O35" s="33"/>
      <c r="P35" s="26">
        <v>1</v>
      </c>
      <c r="R35" s="45">
        <v>1</v>
      </c>
      <c r="T35" s="57">
        <v>1</v>
      </c>
      <c r="U35" s="56">
        <v>2</v>
      </c>
      <c r="V35" s="2">
        <v>1</v>
      </c>
      <c r="X35">
        <v>1</v>
      </c>
      <c r="Y35">
        <v>1</v>
      </c>
      <c r="Z35">
        <v>2</v>
      </c>
      <c r="AD35">
        <v>1</v>
      </c>
      <c r="AE35">
        <v>1</v>
      </c>
      <c r="AG35" s="26">
        <v>2</v>
      </c>
    </row>
    <row r="36" spans="1:33" ht="14.5" x14ac:dyDescent="0.35">
      <c r="A36" t="s">
        <v>91</v>
      </c>
      <c r="B36" s="26"/>
      <c r="C36" s="26">
        <v>1</v>
      </c>
      <c r="D36" s="26">
        <v>1</v>
      </c>
      <c r="E36" s="26">
        <v>1</v>
      </c>
      <c r="F36" s="26">
        <v>1</v>
      </c>
      <c r="G36" s="26">
        <v>1</v>
      </c>
      <c r="H36" s="26">
        <v>1</v>
      </c>
      <c r="I36" s="26">
        <v>1</v>
      </c>
      <c r="J36" s="26">
        <v>1</v>
      </c>
      <c r="K36" s="26">
        <v>1</v>
      </c>
      <c r="L36" s="26">
        <v>1</v>
      </c>
      <c r="M36" s="26">
        <v>1</v>
      </c>
      <c r="N36" s="30">
        <v>1</v>
      </c>
      <c r="O36" s="36">
        <v>1</v>
      </c>
      <c r="P36" s="41">
        <v>1</v>
      </c>
      <c r="Q36" s="47">
        <v>1</v>
      </c>
      <c r="R36" s="41">
        <v>1</v>
      </c>
      <c r="S36" s="45">
        <v>1</v>
      </c>
      <c r="T36" s="2">
        <v>3</v>
      </c>
      <c r="V36" s="2">
        <v>1</v>
      </c>
      <c r="X36">
        <v>0</v>
      </c>
      <c r="Y36">
        <v>0</v>
      </c>
      <c r="Z36">
        <v>3</v>
      </c>
      <c r="AD36">
        <v>0</v>
      </c>
      <c r="AE36">
        <v>1</v>
      </c>
      <c r="AG36" s="26">
        <v>2</v>
      </c>
    </row>
    <row r="37" spans="1:33" ht="14.5" x14ac:dyDescent="0.35">
      <c r="A37" t="s">
        <v>92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9"/>
      <c r="O37" s="33"/>
      <c r="T37" s="2"/>
      <c r="V37" s="2">
        <v>1</v>
      </c>
      <c r="X37">
        <v>0</v>
      </c>
      <c r="Y37">
        <v>0</v>
      </c>
      <c r="Z37">
        <v>2</v>
      </c>
      <c r="AD37">
        <v>0</v>
      </c>
      <c r="AE37">
        <v>0</v>
      </c>
      <c r="AG37" s="26">
        <v>1</v>
      </c>
    </row>
    <row r="38" spans="1:33" ht="14.5" x14ac:dyDescent="0.35">
      <c r="A38" t="s">
        <v>93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9"/>
      <c r="O38" s="33"/>
      <c r="T38" s="2"/>
      <c r="V38" s="2">
        <v>0</v>
      </c>
      <c r="X38">
        <v>0</v>
      </c>
      <c r="Y38">
        <v>0</v>
      </c>
      <c r="Z38">
        <v>0</v>
      </c>
      <c r="AD38">
        <v>0</v>
      </c>
      <c r="AE38">
        <v>0</v>
      </c>
      <c r="AG38" s="26">
        <v>1</v>
      </c>
    </row>
    <row r="39" spans="1:33" ht="14.5" x14ac:dyDescent="0.35">
      <c r="A39" s="1" t="s">
        <v>94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35" t="s">
        <v>61</v>
      </c>
      <c r="P39" s="39" t="s">
        <v>61</v>
      </c>
      <c r="Q39" s="49"/>
      <c r="R39" s="39" t="s">
        <v>61</v>
      </c>
      <c r="T39" s="2"/>
      <c r="V39" s="2"/>
    </row>
    <row r="40" spans="1:33" ht="14.5" x14ac:dyDescent="0.35">
      <c r="A40" s="16" t="s">
        <v>95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9"/>
      <c r="O40" s="33"/>
      <c r="T40" s="2"/>
      <c r="V40" s="2">
        <v>0</v>
      </c>
      <c r="X40">
        <v>0</v>
      </c>
      <c r="Y40">
        <v>1</v>
      </c>
      <c r="Z40">
        <v>0</v>
      </c>
      <c r="AD40">
        <v>0</v>
      </c>
      <c r="AE40">
        <v>0</v>
      </c>
      <c r="AG40" s="26">
        <v>1</v>
      </c>
    </row>
    <row r="41" spans="1:33" ht="14.5" x14ac:dyDescent="0.35">
      <c r="A41" s="16" t="s">
        <v>96</v>
      </c>
      <c r="B41" s="26">
        <v>2</v>
      </c>
      <c r="C41" s="26">
        <v>2</v>
      </c>
      <c r="D41" s="26">
        <v>2</v>
      </c>
      <c r="E41" s="26">
        <v>1</v>
      </c>
      <c r="F41" s="26">
        <v>2</v>
      </c>
      <c r="G41" s="26">
        <v>2</v>
      </c>
      <c r="H41" s="26">
        <v>2</v>
      </c>
      <c r="I41" s="26">
        <v>2</v>
      </c>
      <c r="J41" s="26">
        <v>2</v>
      </c>
      <c r="K41" s="26">
        <v>2</v>
      </c>
      <c r="L41" s="26">
        <v>2</v>
      </c>
      <c r="M41" s="26">
        <v>2</v>
      </c>
      <c r="N41" s="29"/>
      <c r="O41" s="36">
        <v>1</v>
      </c>
      <c r="P41" s="26">
        <v>2</v>
      </c>
      <c r="Q41" s="48">
        <v>2</v>
      </c>
      <c r="R41" s="26">
        <v>2</v>
      </c>
      <c r="S41" s="26">
        <v>2</v>
      </c>
      <c r="T41" s="2"/>
      <c r="U41" s="57">
        <v>1</v>
      </c>
      <c r="V41" s="2">
        <v>1</v>
      </c>
      <c r="X41">
        <v>1</v>
      </c>
      <c r="Y41">
        <v>2</v>
      </c>
      <c r="Z41">
        <v>0</v>
      </c>
      <c r="AD41">
        <v>1</v>
      </c>
      <c r="AE41">
        <v>1</v>
      </c>
      <c r="AG41" s="26">
        <v>3</v>
      </c>
    </row>
    <row r="42" spans="1:33" ht="14.5" x14ac:dyDescent="0.35">
      <c r="A42" s="16" t="s">
        <v>97</v>
      </c>
      <c r="B42" s="26">
        <v>2</v>
      </c>
      <c r="C42" s="26">
        <v>2</v>
      </c>
      <c r="D42" s="26">
        <v>2</v>
      </c>
      <c r="E42" s="26">
        <v>2</v>
      </c>
      <c r="F42" s="26">
        <v>2</v>
      </c>
      <c r="G42" s="26">
        <v>2</v>
      </c>
      <c r="H42" s="26">
        <v>2</v>
      </c>
      <c r="I42" s="26">
        <v>2</v>
      </c>
      <c r="J42" s="26">
        <v>2</v>
      </c>
      <c r="K42" s="26">
        <v>2</v>
      </c>
      <c r="L42" s="26">
        <v>2</v>
      </c>
      <c r="M42" s="26">
        <v>2</v>
      </c>
      <c r="N42" s="30">
        <v>1</v>
      </c>
      <c r="O42" s="33"/>
      <c r="P42" s="26">
        <v>2</v>
      </c>
      <c r="Q42" s="48">
        <v>2</v>
      </c>
      <c r="R42" s="26">
        <v>2</v>
      </c>
      <c r="S42" s="26">
        <v>2</v>
      </c>
      <c r="T42" s="2"/>
      <c r="V42" s="2">
        <v>1</v>
      </c>
      <c r="X42">
        <v>1</v>
      </c>
      <c r="Y42">
        <v>1</v>
      </c>
      <c r="Z42">
        <v>0</v>
      </c>
      <c r="AD42">
        <v>1</v>
      </c>
      <c r="AE42">
        <v>1</v>
      </c>
      <c r="AG42" s="26">
        <v>3</v>
      </c>
    </row>
    <row r="43" spans="1:33" ht="14.5" x14ac:dyDescent="0.35">
      <c r="A43" s="16" t="s">
        <v>98</v>
      </c>
      <c r="B43" s="26"/>
      <c r="C43" s="26"/>
      <c r="D43" s="26"/>
      <c r="E43" s="26">
        <v>1</v>
      </c>
      <c r="F43" s="26"/>
      <c r="G43" s="26"/>
      <c r="H43" s="26">
        <v>1</v>
      </c>
      <c r="I43" s="26"/>
      <c r="J43" s="26"/>
      <c r="K43" s="26"/>
      <c r="L43" s="26"/>
      <c r="M43" s="26"/>
      <c r="N43" s="29"/>
      <c r="O43" s="33"/>
      <c r="P43" s="26">
        <v>2</v>
      </c>
      <c r="Q43" s="47">
        <v>1</v>
      </c>
      <c r="T43" s="2"/>
      <c r="V43" s="2">
        <v>1</v>
      </c>
      <c r="X43">
        <v>0</v>
      </c>
      <c r="Y43">
        <v>2</v>
      </c>
      <c r="Z43">
        <v>0</v>
      </c>
      <c r="AD43">
        <v>1</v>
      </c>
      <c r="AE43">
        <v>2</v>
      </c>
      <c r="AG43" s="26">
        <v>3</v>
      </c>
    </row>
    <row r="44" spans="1:33" ht="14.5" x14ac:dyDescent="0.35">
      <c r="A44" s="16" t="s">
        <v>22</v>
      </c>
      <c r="B44" s="26">
        <v>2</v>
      </c>
      <c r="C44" s="26">
        <v>2</v>
      </c>
      <c r="D44" s="26">
        <v>2</v>
      </c>
      <c r="E44" s="26">
        <v>2</v>
      </c>
      <c r="F44" s="26">
        <v>2</v>
      </c>
      <c r="G44" s="26">
        <v>1</v>
      </c>
      <c r="H44" s="26">
        <v>1</v>
      </c>
      <c r="I44" s="26">
        <v>2</v>
      </c>
      <c r="J44" s="26">
        <v>1</v>
      </c>
      <c r="K44" s="26">
        <v>2</v>
      </c>
      <c r="L44" s="26">
        <v>1</v>
      </c>
      <c r="M44" s="26">
        <v>2</v>
      </c>
      <c r="N44" s="30">
        <v>1</v>
      </c>
      <c r="O44" s="36">
        <v>1</v>
      </c>
      <c r="Q44" s="47">
        <v>1</v>
      </c>
      <c r="R44" s="45">
        <v>1</v>
      </c>
      <c r="T44" s="2"/>
      <c r="V44" s="2">
        <v>1</v>
      </c>
      <c r="X44">
        <v>0</v>
      </c>
      <c r="Y44">
        <v>2</v>
      </c>
      <c r="Z44">
        <v>0</v>
      </c>
      <c r="AD44">
        <v>0</v>
      </c>
      <c r="AE44">
        <v>2</v>
      </c>
      <c r="AG44" s="26">
        <v>1</v>
      </c>
    </row>
    <row r="45" spans="1:33" ht="14.5" x14ac:dyDescent="0.35">
      <c r="A45" t="s">
        <v>99</v>
      </c>
      <c r="B45" s="26"/>
      <c r="C45" s="26"/>
      <c r="D45" s="26"/>
      <c r="E45" s="26"/>
      <c r="F45" s="26"/>
      <c r="G45" s="26"/>
      <c r="H45" s="26"/>
      <c r="I45" s="26">
        <v>1</v>
      </c>
      <c r="J45" s="26"/>
      <c r="K45" s="26"/>
      <c r="L45" s="26"/>
      <c r="M45" s="26"/>
      <c r="N45" s="30">
        <v>1</v>
      </c>
      <c r="O45" s="36">
        <v>1</v>
      </c>
      <c r="P45" s="26">
        <v>2</v>
      </c>
      <c r="Q45" s="47">
        <v>1</v>
      </c>
      <c r="R45" s="26">
        <v>1</v>
      </c>
      <c r="S45" s="26">
        <v>1</v>
      </c>
      <c r="T45" s="57">
        <v>1</v>
      </c>
      <c r="U45" s="56">
        <v>2</v>
      </c>
      <c r="V45" s="2">
        <v>1</v>
      </c>
      <c r="X45">
        <v>0</v>
      </c>
      <c r="Y45">
        <v>1</v>
      </c>
      <c r="Z45">
        <v>0</v>
      </c>
      <c r="AD45">
        <v>1</v>
      </c>
      <c r="AE45">
        <v>2</v>
      </c>
      <c r="AG45" s="26">
        <v>2</v>
      </c>
    </row>
    <row r="46" spans="1:33" ht="14.5" x14ac:dyDescent="0.35">
      <c r="A46" t="s">
        <v>100</v>
      </c>
      <c r="B46" s="26">
        <v>1</v>
      </c>
      <c r="C46" s="26">
        <v>1</v>
      </c>
      <c r="D46" s="26">
        <v>1</v>
      </c>
      <c r="E46" s="26"/>
      <c r="F46" s="26"/>
      <c r="G46" s="26">
        <v>1</v>
      </c>
      <c r="H46" s="26"/>
      <c r="I46" s="26">
        <v>1</v>
      </c>
      <c r="J46" s="26">
        <v>1</v>
      </c>
      <c r="K46" s="26">
        <v>1</v>
      </c>
      <c r="L46" s="26"/>
      <c r="M46" s="26">
        <v>1</v>
      </c>
      <c r="N46" s="29"/>
      <c r="O46" s="36">
        <v>1</v>
      </c>
      <c r="P46" s="26">
        <v>2</v>
      </c>
      <c r="Q46" s="47">
        <v>1</v>
      </c>
      <c r="R46" s="26">
        <v>1</v>
      </c>
      <c r="S46" s="26">
        <v>2</v>
      </c>
      <c r="T46" s="58">
        <v>2</v>
      </c>
      <c r="U46" s="57">
        <v>1</v>
      </c>
      <c r="V46" s="2">
        <v>1</v>
      </c>
      <c r="X46">
        <v>0</v>
      </c>
      <c r="Y46">
        <v>0</v>
      </c>
      <c r="Z46">
        <v>0</v>
      </c>
      <c r="AD46">
        <v>2</v>
      </c>
      <c r="AE46">
        <v>2</v>
      </c>
      <c r="AG46" s="26">
        <v>2</v>
      </c>
    </row>
    <row r="47" spans="1:33" ht="14.5" x14ac:dyDescent="0.35">
      <c r="A47" s="1" t="s">
        <v>101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5" t="s">
        <v>61</v>
      </c>
      <c r="P47" s="39" t="s">
        <v>61</v>
      </c>
      <c r="Q47" s="49"/>
      <c r="R47" s="39" t="s">
        <v>61</v>
      </c>
      <c r="T47" s="2"/>
      <c r="V47" s="2"/>
    </row>
    <row r="48" spans="1:33" ht="14.5" x14ac:dyDescent="0.35">
      <c r="A48" t="s">
        <v>102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9"/>
      <c r="O48" s="33"/>
      <c r="P48" s="41">
        <v>1</v>
      </c>
      <c r="R48" s="43"/>
      <c r="T48" s="2"/>
      <c r="U48" s="57">
        <v>1</v>
      </c>
      <c r="V48" s="2">
        <v>1</v>
      </c>
      <c r="X48">
        <v>1</v>
      </c>
      <c r="Y48">
        <v>0</v>
      </c>
      <c r="Z48">
        <v>0</v>
      </c>
      <c r="AD48">
        <v>2</v>
      </c>
      <c r="AE48">
        <v>1</v>
      </c>
      <c r="AG48" s="26">
        <v>1</v>
      </c>
    </row>
    <row r="49" spans="1:33" ht="14.5" x14ac:dyDescent="0.35">
      <c r="A49" t="s">
        <v>103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9"/>
      <c r="O49" s="36">
        <v>1</v>
      </c>
      <c r="Q49" s="47">
        <v>1</v>
      </c>
      <c r="T49" s="2"/>
      <c r="V49" s="2">
        <v>0</v>
      </c>
      <c r="X49">
        <v>0</v>
      </c>
      <c r="Y49">
        <v>0</v>
      </c>
      <c r="Z49">
        <v>0</v>
      </c>
      <c r="AD49">
        <v>0</v>
      </c>
      <c r="AE49">
        <v>0</v>
      </c>
      <c r="AG49" s="26">
        <v>3</v>
      </c>
    </row>
    <row r="50" spans="1:33" ht="14.5" x14ac:dyDescent="0.35">
      <c r="A50" t="s">
        <v>104</v>
      </c>
      <c r="B50" s="26"/>
      <c r="C50" s="26"/>
      <c r="D50" s="26"/>
      <c r="E50" s="26"/>
      <c r="F50" s="26"/>
      <c r="G50" s="26"/>
      <c r="H50" s="26"/>
      <c r="I50" s="26">
        <v>1</v>
      </c>
      <c r="J50" s="26"/>
      <c r="K50" s="26"/>
      <c r="L50" s="26"/>
      <c r="M50" s="26"/>
      <c r="N50" s="31">
        <v>2</v>
      </c>
      <c r="O50" s="36">
        <v>1</v>
      </c>
      <c r="P50" s="41">
        <v>1</v>
      </c>
      <c r="R50" s="43"/>
      <c r="T50" s="2"/>
      <c r="U50" s="57">
        <v>1</v>
      </c>
      <c r="V50" s="2">
        <v>0</v>
      </c>
      <c r="X50">
        <v>0</v>
      </c>
      <c r="Y50">
        <v>2</v>
      </c>
      <c r="Z50">
        <v>0</v>
      </c>
      <c r="AD50">
        <v>0</v>
      </c>
      <c r="AE50">
        <v>1</v>
      </c>
      <c r="AG50" s="26">
        <v>2</v>
      </c>
    </row>
    <row r="51" spans="1:33" ht="14.5" x14ac:dyDescent="0.35">
      <c r="A51" t="s">
        <v>105</v>
      </c>
      <c r="B51" s="26"/>
      <c r="C51" s="26"/>
      <c r="D51" s="26">
        <v>2</v>
      </c>
      <c r="E51" s="26"/>
      <c r="F51" s="26"/>
      <c r="G51" s="26"/>
      <c r="H51" s="26"/>
      <c r="I51" s="26">
        <v>2</v>
      </c>
      <c r="J51" s="26"/>
      <c r="K51" s="26"/>
      <c r="L51" s="26"/>
      <c r="M51" s="26"/>
      <c r="N51" s="29"/>
      <c r="O51" s="33"/>
      <c r="R51" s="45">
        <v>1</v>
      </c>
      <c r="T51" s="57">
        <v>1</v>
      </c>
      <c r="U51" s="56">
        <v>2</v>
      </c>
      <c r="V51" s="2">
        <v>1</v>
      </c>
      <c r="X51">
        <v>0</v>
      </c>
      <c r="Y51">
        <v>1</v>
      </c>
      <c r="Z51">
        <v>0</v>
      </c>
      <c r="AD51">
        <v>1</v>
      </c>
      <c r="AE51">
        <v>1</v>
      </c>
      <c r="AG51" s="26">
        <v>1</v>
      </c>
    </row>
    <row r="52" spans="1:33" ht="14.5" x14ac:dyDescent="0.35">
      <c r="A52" t="s">
        <v>106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9"/>
      <c r="O52" s="33"/>
      <c r="P52" s="26">
        <v>3</v>
      </c>
      <c r="R52" s="26">
        <v>1</v>
      </c>
      <c r="S52" s="40">
        <v>2</v>
      </c>
      <c r="T52" s="57">
        <v>1</v>
      </c>
      <c r="U52" s="26">
        <v>3</v>
      </c>
      <c r="V52" s="2">
        <v>1</v>
      </c>
      <c r="X52">
        <v>0</v>
      </c>
      <c r="Y52">
        <v>0</v>
      </c>
      <c r="Z52">
        <v>0</v>
      </c>
      <c r="AD52">
        <v>0</v>
      </c>
      <c r="AE52">
        <v>1</v>
      </c>
      <c r="AG52" s="26">
        <v>2</v>
      </c>
    </row>
    <row r="53" spans="1:33" ht="14.5" x14ac:dyDescent="0.35">
      <c r="A53" t="s">
        <v>107</v>
      </c>
      <c r="B53" s="26"/>
      <c r="C53" s="26"/>
      <c r="D53" s="26">
        <v>1</v>
      </c>
      <c r="E53" s="26"/>
      <c r="F53" s="26"/>
      <c r="G53" s="26"/>
      <c r="H53" s="26"/>
      <c r="I53" s="26">
        <v>2</v>
      </c>
      <c r="J53" s="26"/>
      <c r="K53" s="26"/>
      <c r="L53" s="26"/>
      <c r="M53" s="26"/>
      <c r="N53" s="29"/>
      <c r="O53" s="33"/>
      <c r="T53" s="2"/>
      <c r="U53" s="56">
        <v>2</v>
      </c>
      <c r="V53" s="2">
        <v>0</v>
      </c>
      <c r="X53">
        <v>0</v>
      </c>
      <c r="Y53">
        <v>2</v>
      </c>
      <c r="Z53">
        <v>0</v>
      </c>
      <c r="AD53">
        <v>0</v>
      </c>
      <c r="AE53">
        <v>0</v>
      </c>
      <c r="AG53" s="26">
        <v>2</v>
      </c>
    </row>
    <row r="54" spans="1:33" ht="14.5" x14ac:dyDescent="0.35">
      <c r="A54" t="s">
        <v>108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9"/>
      <c r="O54" s="36">
        <v>1</v>
      </c>
      <c r="P54" s="41">
        <v>1</v>
      </c>
      <c r="R54" s="43"/>
      <c r="T54" s="2"/>
      <c r="V54" s="2">
        <v>1</v>
      </c>
      <c r="X54">
        <v>0</v>
      </c>
      <c r="Y54">
        <v>0</v>
      </c>
      <c r="Z54">
        <v>0</v>
      </c>
      <c r="AD54">
        <v>0</v>
      </c>
      <c r="AE54">
        <v>0</v>
      </c>
      <c r="AG54" s="26">
        <v>1</v>
      </c>
    </row>
    <row r="55" spans="1:33" ht="14.5" x14ac:dyDescent="0.35">
      <c r="A55" t="s">
        <v>109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9"/>
      <c r="O55" s="37">
        <v>2</v>
      </c>
      <c r="T55" s="2"/>
      <c r="V55" s="2">
        <v>0</v>
      </c>
      <c r="X55">
        <v>0</v>
      </c>
      <c r="Y55">
        <v>0</v>
      </c>
      <c r="Z55">
        <v>0</v>
      </c>
      <c r="AD55">
        <v>0</v>
      </c>
      <c r="AE55">
        <v>0</v>
      </c>
      <c r="AG55" s="26">
        <v>1</v>
      </c>
    </row>
    <row r="56" spans="1:33" ht="14.5" x14ac:dyDescent="0.35">
      <c r="A56" t="s">
        <v>110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9"/>
      <c r="O56" s="37">
        <v>2</v>
      </c>
      <c r="T56" s="2"/>
      <c r="V56" s="2">
        <v>0</v>
      </c>
      <c r="X56">
        <v>0</v>
      </c>
      <c r="Y56">
        <v>0</v>
      </c>
      <c r="Z56">
        <v>0</v>
      </c>
      <c r="AD56">
        <v>0</v>
      </c>
      <c r="AE56">
        <v>0</v>
      </c>
      <c r="AG56" s="26">
        <v>1</v>
      </c>
    </row>
    <row r="57" spans="1:33" ht="14.5" x14ac:dyDescent="0.35">
      <c r="A57" t="s">
        <v>111</v>
      </c>
      <c r="B57" s="26"/>
      <c r="C57" s="26"/>
      <c r="D57" s="26"/>
      <c r="E57" s="26"/>
      <c r="F57" s="26"/>
      <c r="G57" s="26"/>
      <c r="H57" s="26"/>
      <c r="I57" s="26">
        <v>2</v>
      </c>
      <c r="J57" s="26"/>
      <c r="K57" s="26"/>
      <c r="L57" s="26"/>
      <c r="M57" s="26"/>
      <c r="N57" s="29"/>
      <c r="O57" s="59"/>
      <c r="T57" s="2"/>
      <c r="V57" s="2"/>
      <c r="AG57" s="26"/>
    </row>
    <row r="58" spans="1:33" ht="14.5" x14ac:dyDescent="0.35">
      <c r="A58" s="1" t="s">
        <v>112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5" t="s">
        <v>61</v>
      </c>
      <c r="P58" s="39" t="s">
        <v>61</v>
      </c>
      <c r="Q58" s="49"/>
      <c r="R58" s="39" t="s">
        <v>61</v>
      </c>
      <c r="T58" s="2"/>
      <c r="V58" s="2"/>
      <c r="AD58">
        <v>0</v>
      </c>
    </row>
    <row r="59" spans="1:33" ht="14.5" x14ac:dyDescent="0.35">
      <c r="A59" t="s">
        <v>113</v>
      </c>
      <c r="B59" s="26">
        <v>2</v>
      </c>
      <c r="C59" s="26">
        <v>2</v>
      </c>
      <c r="D59" s="26">
        <v>2</v>
      </c>
      <c r="E59" s="26">
        <v>2</v>
      </c>
      <c r="F59" s="26">
        <v>2</v>
      </c>
      <c r="G59" s="26">
        <v>2</v>
      </c>
      <c r="H59" s="26">
        <v>2</v>
      </c>
      <c r="I59" s="26">
        <v>2</v>
      </c>
      <c r="J59" s="26">
        <v>2</v>
      </c>
      <c r="K59" s="26">
        <v>2</v>
      </c>
      <c r="L59" s="26">
        <v>2</v>
      </c>
      <c r="M59" s="26">
        <v>2</v>
      </c>
      <c r="N59" s="31">
        <v>2</v>
      </c>
      <c r="O59" s="37">
        <v>2</v>
      </c>
      <c r="P59" s="41">
        <v>1</v>
      </c>
      <c r="Q59" s="48">
        <v>2</v>
      </c>
      <c r="R59" s="44">
        <v>2</v>
      </c>
      <c r="S59" s="40">
        <v>2</v>
      </c>
      <c r="T59" s="57">
        <v>1</v>
      </c>
      <c r="U59" s="56">
        <v>2</v>
      </c>
      <c r="V59" s="2">
        <v>2</v>
      </c>
      <c r="X59">
        <v>2</v>
      </c>
      <c r="Y59">
        <v>2</v>
      </c>
      <c r="Z59">
        <v>1</v>
      </c>
      <c r="AD59">
        <v>1</v>
      </c>
      <c r="AE59">
        <v>1</v>
      </c>
      <c r="AG59" s="26">
        <v>3</v>
      </c>
    </row>
    <row r="60" spans="1:33" ht="14.5" x14ac:dyDescent="0.35">
      <c r="A60" t="s">
        <v>114</v>
      </c>
      <c r="B60" s="26">
        <v>2</v>
      </c>
      <c r="C60" s="26">
        <v>2</v>
      </c>
      <c r="D60" s="26">
        <v>2</v>
      </c>
      <c r="E60" s="26">
        <v>2</v>
      </c>
      <c r="F60" s="26">
        <v>2</v>
      </c>
      <c r="G60" s="26">
        <v>2</v>
      </c>
      <c r="H60" s="26">
        <v>2</v>
      </c>
      <c r="I60" s="26">
        <v>2</v>
      </c>
      <c r="J60" s="26">
        <v>2</v>
      </c>
      <c r="K60" s="26">
        <v>2</v>
      </c>
      <c r="L60" s="26">
        <v>2</v>
      </c>
      <c r="M60" s="26">
        <v>2</v>
      </c>
      <c r="N60" s="31">
        <v>2</v>
      </c>
      <c r="O60" s="37">
        <v>2</v>
      </c>
      <c r="P60" s="41">
        <v>1</v>
      </c>
      <c r="Q60" s="47">
        <v>1</v>
      </c>
      <c r="R60" s="41">
        <v>1</v>
      </c>
      <c r="S60" s="41">
        <v>1</v>
      </c>
      <c r="T60" s="57">
        <v>1</v>
      </c>
      <c r="U60" s="56">
        <v>2</v>
      </c>
      <c r="V60" s="2">
        <v>1</v>
      </c>
      <c r="X60">
        <v>2</v>
      </c>
      <c r="Y60">
        <v>2</v>
      </c>
      <c r="Z60">
        <v>1</v>
      </c>
      <c r="AD60">
        <v>1</v>
      </c>
      <c r="AE60">
        <v>1</v>
      </c>
      <c r="AG60" s="26">
        <v>2</v>
      </c>
    </row>
    <row r="61" spans="1:33" ht="14.5" x14ac:dyDescent="0.35">
      <c r="A61" t="s">
        <v>20</v>
      </c>
      <c r="B61" s="26">
        <v>1</v>
      </c>
      <c r="C61" s="26">
        <v>2</v>
      </c>
      <c r="D61" s="26">
        <v>2</v>
      </c>
      <c r="E61" s="26">
        <v>2</v>
      </c>
      <c r="F61" s="26">
        <v>2</v>
      </c>
      <c r="G61" s="26">
        <v>2</v>
      </c>
      <c r="H61" s="26">
        <v>2</v>
      </c>
      <c r="I61" s="26">
        <v>2</v>
      </c>
      <c r="J61" s="26">
        <v>1</v>
      </c>
      <c r="K61" s="26">
        <v>2</v>
      </c>
      <c r="L61" s="26">
        <v>2</v>
      </c>
      <c r="M61" s="26">
        <v>2</v>
      </c>
      <c r="N61" s="31">
        <v>2</v>
      </c>
      <c r="O61" s="37">
        <v>2</v>
      </c>
      <c r="Q61" s="47">
        <v>1</v>
      </c>
      <c r="R61" s="41">
        <v>1</v>
      </c>
      <c r="S61" s="41">
        <v>1</v>
      </c>
      <c r="T61" s="57">
        <v>1</v>
      </c>
      <c r="V61" s="2">
        <v>1</v>
      </c>
      <c r="X61">
        <v>2</v>
      </c>
      <c r="Y61">
        <v>2</v>
      </c>
      <c r="Z61">
        <v>0</v>
      </c>
      <c r="AD61">
        <v>1</v>
      </c>
      <c r="AE61">
        <v>1</v>
      </c>
      <c r="AG61" s="26">
        <v>2</v>
      </c>
    </row>
    <row r="62" spans="1:33" ht="14.5" x14ac:dyDescent="0.35">
      <c r="A62" t="s">
        <v>115</v>
      </c>
      <c r="B62" s="26">
        <v>1</v>
      </c>
      <c r="C62" s="26">
        <v>1</v>
      </c>
      <c r="D62" s="26">
        <v>1</v>
      </c>
      <c r="E62" s="26">
        <v>2</v>
      </c>
      <c r="F62" s="26">
        <v>2</v>
      </c>
      <c r="G62" s="26">
        <v>1</v>
      </c>
      <c r="H62" s="26">
        <v>1</v>
      </c>
      <c r="I62" s="26">
        <v>1</v>
      </c>
      <c r="J62" s="26">
        <v>1</v>
      </c>
      <c r="K62" s="26">
        <v>2</v>
      </c>
      <c r="L62" s="26">
        <v>1</v>
      </c>
      <c r="M62" s="26">
        <v>1</v>
      </c>
      <c r="N62" s="31">
        <v>2</v>
      </c>
      <c r="O62" s="36">
        <v>1</v>
      </c>
      <c r="P62" s="41">
        <v>1</v>
      </c>
      <c r="Q62" s="48">
        <v>2</v>
      </c>
      <c r="R62" s="44">
        <v>2</v>
      </c>
      <c r="S62" s="40">
        <v>2</v>
      </c>
      <c r="T62" s="57">
        <v>1</v>
      </c>
      <c r="U62" s="57">
        <v>1</v>
      </c>
      <c r="V62" s="2">
        <v>1</v>
      </c>
      <c r="X62">
        <v>2</v>
      </c>
      <c r="Y62">
        <v>0</v>
      </c>
      <c r="Z62">
        <v>2</v>
      </c>
      <c r="AD62">
        <v>1</v>
      </c>
      <c r="AE62">
        <v>0</v>
      </c>
      <c r="AG62" s="26">
        <v>2</v>
      </c>
    </row>
    <row r="63" spans="1:33" ht="14.5" x14ac:dyDescent="0.35">
      <c r="A63" t="s">
        <v>116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9"/>
      <c r="O63" s="33"/>
      <c r="T63" s="2"/>
      <c r="V63" s="2">
        <v>0</v>
      </c>
      <c r="X63">
        <v>0</v>
      </c>
      <c r="Y63">
        <v>1</v>
      </c>
      <c r="Z63">
        <v>0</v>
      </c>
      <c r="AD63">
        <v>0</v>
      </c>
      <c r="AE63">
        <v>1</v>
      </c>
      <c r="AG63" s="26">
        <v>1</v>
      </c>
    </row>
    <row r="64" spans="1:33" ht="14.5" x14ac:dyDescent="0.35">
      <c r="A64" t="s">
        <v>117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9"/>
      <c r="O64" s="33"/>
      <c r="T64" s="2"/>
      <c r="V64" s="2">
        <v>0</v>
      </c>
      <c r="X64">
        <v>0</v>
      </c>
      <c r="Y64">
        <v>0</v>
      </c>
      <c r="Z64">
        <v>1</v>
      </c>
      <c r="AD64">
        <v>0</v>
      </c>
      <c r="AE64">
        <v>2</v>
      </c>
      <c r="AG64" s="26">
        <v>1</v>
      </c>
    </row>
    <row r="65" spans="1:33" ht="14.5" x14ac:dyDescent="0.35">
      <c r="A65" t="s">
        <v>118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9"/>
      <c r="O65" s="33"/>
      <c r="T65" s="2"/>
      <c r="V65" s="2">
        <v>0</v>
      </c>
      <c r="X65">
        <v>2</v>
      </c>
      <c r="Y65">
        <v>0</v>
      </c>
      <c r="Z65">
        <v>0</v>
      </c>
      <c r="AD65">
        <v>0</v>
      </c>
      <c r="AE65">
        <v>3</v>
      </c>
      <c r="AG65" s="26">
        <v>1</v>
      </c>
    </row>
    <row r="66" spans="1:33" ht="14.5" x14ac:dyDescent="0.35">
      <c r="A66" t="s">
        <v>119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9"/>
      <c r="O66" s="33"/>
      <c r="T66" s="2"/>
      <c r="V66" s="2">
        <v>0</v>
      </c>
      <c r="X66">
        <v>0</v>
      </c>
      <c r="Y66">
        <v>0</v>
      </c>
      <c r="Z66">
        <v>0</v>
      </c>
      <c r="AD66">
        <v>0</v>
      </c>
      <c r="AE66">
        <v>0</v>
      </c>
      <c r="AG66" s="26">
        <v>1</v>
      </c>
    </row>
    <row r="67" spans="1:33" ht="14.5" x14ac:dyDescent="0.35">
      <c r="A67" t="s">
        <v>120</v>
      </c>
      <c r="B67" s="26">
        <v>1</v>
      </c>
      <c r="C67" s="26">
        <v>1</v>
      </c>
      <c r="D67" s="26">
        <v>1</v>
      </c>
      <c r="E67" s="26">
        <v>1</v>
      </c>
      <c r="F67" s="26">
        <v>1</v>
      </c>
      <c r="G67" s="26">
        <v>1</v>
      </c>
      <c r="H67" s="26">
        <v>1</v>
      </c>
      <c r="I67" s="26">
        <v>2</v>
      </c>
      <c r="J67" s="26">
        <v>1</v>
      </c>
      <c r="K67" s="26">
        <v>1</v>
      </c>
      <c r="L67" s="26">
        <v>1</v>
      </c>
      <c r="M67" s="26">
        <v>1</v>
      </c>
      <c r="N67" s="31">
        <v>2</v>
      </c>
      <c r="O67" s="36">
        <v>1</v>
      </c>
      <c r="Q67" s="48">
        <v>2</v>
      </c>
      <c r="R67" s="46">
        <v>2</v>
      </c>
      <c r="S67" s="40">
        <v>2</v>
      </c>
      <c r="T67" s="57">
        <v>1</v>
      </c>
      <c r="U67" s="57">
        <v>1</v>
      </c>
      <c r="V67" s="2">
        <v>0</v>
      </c>
      <c r="X67">
        <v>1</v>
      </c>
      <c r="Y67">
        <v>3</v>
      </c>
      <c r="Z67">
        <v>3</v>
      </c>
      <c r="AD67">
        <v>0</v>
      </c>
      <c r="AE67">
        <v>0</v>
      </c>
      <c r="AG67" s="26">
        <v>1</v>
      </c>
    </row>
    <row r="68" spans="1:33" ht="14.5" x14ac:dyDescent="0.35">
      <c r="A68" s="1" t="s">
        <v>121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35" t="s">
        <v>61</v>
      </c>
      <c r="P68" s="39" t="s">
        <v>61</v>
      </c>
      <c r="Q68" s="49"/>
      <c r="R68" s="39" t="s">
        <v>61</v>
      </c>
      <c r="T68" s="2"/>
      <c r="V68" s="2"/>
    </row>
    <row r="69" spans="1:33" ht="14.5" x14ac:dyDescent="0.35">
      <c r="A69" t="s">
        <v>122</v>
      </c>
      <c r="B69" s="26">
        <v>1</v>
      </c>
      <c r="C69" s="26">
        <v>1</v>
      </c>
      <c r="D69" s="26">
        <v>1</v>
      </c>
      <c r="E69" s="26">
        <v>1</v>
      </c>
      <c r="F69" s="26">
        <v>1</v>
      </c>
      <c r="G69" s="26">
        <v>1</v>
      </c>
      <c r="H69" s="26">
        <v>1</v>
      </c>
      <c r="I69" s="26">
        <v>1</v>
      </c>
      <c r="J69" s="26">
        <v>2</v>
      </c>
      <c r="K69" s="26">
        <v>1</v>
      </c>
      <c r="L69" s="26">
        <v>1</v>
      </c>
      <c r="M69" s="26">
        <v>1</v>
      </c>
      <c r="N69" s="29"/>
      <c r="O69" s="36">
        <v>1</v>
      </c>
      <c r="P69" s="40">
        <v>2</v>
      </c>
      <c r="Q69" s="47">
        <v>1</v>
      </c>
      <c r="R69" s="42">
        <v>1</v>
      </c>
      <c r="S69" s="42">
        <v>1</v>
      </c>
      <c r="T69" s="2">
        <v>3</v>
      </c>
      <c r="V69" s="2">
        <v>1</v>
      </c>
      <c r="X69">
        <v>1</v>
      </c>
      <c r="Y69">
        <v>1</v>
      </c>
      <c r="Z69">
        <v>1</v>
      </c>
      <c r="AD69">
        <v>2</v>
      </c>
      <c r="AE69">
        <v>2</v>
      </c>
      <c r="AG69" s="26">
        <v>2</v>
      </c>
    </row>
    <row r="70" spans="1:33" ht="14.5" x14ac:dyDescent="0.35">
      <c r="A70" t="s">
        <v>123</v>
      </c>
      <c r="B70" s="26"/>
      <c r="C70" s="26"/>
      <c r="D70" s="26"/>
      <c r="E70" s="26">
        <v>1</v>
      </c>
      <c r="F70" s="26"/>
      <c r="G70" s="26"/>
      <c r="H70" s="26"/>
      <c r="I70" s="26"/>
      <c r="J70" s="26"/>
      <c r="K70" s="26"/>
      <c r="L70" s="26"/>
      <c r="M70" s="26"/>
      <c r="N70" s="29"/>
      <c r="O70" s="33"/>
      <c r="T70" s="2"/>
      <c r="V70" s="2">
        <v>1</v>
      </c>
      <c r="X70">
        <v>1</v>
      </c>
      <c r="Y70">
        <v>1</v>
      </c>
      <c r="Z70">
        <v>1</v>
      </c>
      <c r="AD70">
        <v>0</v>
      </c>
      <c r="AE70">
        <v>1</v>
      </c>
      <c r="AG70" s="26">
        <v>2</v>
      </c>
    </row>
    <row r="71" spans="1:33" ht="14.5" x14ac:dyDescent="0.35">
      <c r="A71" t="s">
        <v>124</v>
      </c>
      <c r="B71" s="26">
        <v>2</v>
      </c>
      <c r="C71" s="26">
        <v>2</v>
      </c>
      <c r="D71" s="26">
        <v>2</v>
      </c>
      <c r="E71" s="26">
        <v>2</v>
      </c>
      <c r="F71" s="26">
        <v>2</v>
      </c>
      <c r="G71" s="26">
        <v>2</v>
      </c>
      <c r="H71" s="26">
        <v>2</v>
      </c>
      <c r="I71" s="26">
        <v>2</v>
      </c>
      <c r="J71" s="26">
        <v>2</v>
      </c>
      <c r="K71" s="26">
        <v>2</v>
      </c>
      <c r="L71" s="26">
        <v>2</v>
      </c>
      <c r="M71" s="26">
        <v>2</v>
      </c>
      <c r="N71" s="31">
        <v>2</v>
      </c>
      <c r="O71" s="37">
        <v>2</v>
      </c>
      <c r="P71" s="40">
        <v>2</v>
      </c>
      <c r="Q71" s="48">
        <v>2</v>
      </c>
      <c r="R71" s="40">
        <v>2</v>
      </c>
      <c r="S71" s="40">
        <v>2</v>
      </c>
      <c r="T71" s="57">
        <v>1</v>
      </c>
      <c r="U71" s="56">
        <v>2</v>
      </c>
      <c r="V71" s="2">
        <v>1</v>
      </c>
      <c r="X71">
        <v>2</v>
      </c>
      <c r="Y71">
        <v>2</v>
      </c>
      <c r="Z71">
        <v>2</v>
      </c>
      <c r="AD71">
        <v>2</v>
      </c>
      <c r="AE71">
        <v>2</v>
      </c>
      <c r="AG71" s="26">
        <v>3</v>
      </c>
    </row>
    <row r="72" spans="1:33" ht="14.5" x14ac:dyDescent="0.35">
      <c r="A72" t="s">
        <v>125</v>
      </c>
      <c r="B72" s="26"/>
      <c r="C72" s="26"/>
      <c r="D72" s="26"/>
      <c r="E72" s="26"/>
      <c r="F72" s="26"/>
      <c r="G72" s="26">
        <v>1</v>
      </c>
      <c r="H72" s="26"/>
      <c r="I72" s="26"/>
      <c r="J72" s="26"/>
      <c r="K72" s="26"/>
      <c r="L72" s="26"/>
      <c r="M72" s="26"/>
      <c r="N72" s="29"/>
      <c r="O72" s="33"/>
      <c r="T72" s="2"/>
      <c r="V72" s="2">
        <v>0</v>
      </c>
      <c r="X72">
        <v>0</v>
      </c>
      <c r="Y72">
        <v>0</v>
      </c>
      <c r="Z72">
        <v>0</v>
      </c>
      <c r="AD72">
        <v>0</v>
      </c>
      <c r="AE72">
        <v>0</v>
      </c>
      <c r="AG72" s="26">
        <v>1</v>
      </c>
    </row>
    <row r="73" spans="1:33" ht="14.5" x14ac:dyDescent="0.35">
      <c r="A73" t="s">
        <v>126</v>
      </c>
      <c r="B73" s="26"/>
      <c r="C73" s="26"/>
      <c r="D73" s="26"/>
      <c r="E73" s="26"/>
      <c r="F73" s="26"/>
      <c r="G73" s="26"/>
      <c r="H73" s="26"/>
      <c r="I73" s="26">
        <v>1</v>
      </c>
      <c r="J73" s="26"/>
      <c r="K73" s="26"/>
      <c r="L73" s="26"/>
      <c r="M73" s="26"/>
      <c r="N73" s="29"/>
      <c r="O73" s="33"/>
      <c r="P73" s="40">
        <v>2</v>
      </c>
      <c r="Q73" s="47">
        <v>1</v>
      </c>
      <c r="R73" s="43"/>
      <c r="S73" s="40">
        <v>2</v>
      </c>
      <c r="T73" s="58">
        <v>2</v>
      </c>
      <c r="U73" s="57">
        <v>1</v>
      </c>
      <c r="V73" s="2">
        <v>1</v>
      </c>
      <c r="X73">
        <v>1</v>
      </c>
      <c r="Y73">
        <v>1</v>
      </c>
      <c r="Z73">
        <v>0</v>
      </c>
      <c r="AD73">
        <v>1</v>
      </c>
      <c r="AE73">
        <v>2</v>
      </c>
      <c r="AG73" s="26">
        <v>2</v>
      </c>
    </row>
    <row r="74" spans="1:33" ht="14.5" x14ac:dyDescent="0.35">
      <c r="A74" t="s">
        <v>127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9"/>
      <c r="O74" s="33"/>
      <c r="T74" s="2"/>
      <c r="V74" s="2">
        <v>0</v>
      </c>
      <c r="X74">
        <v>0</v>
      </c>
      <c r="Y74">
        <v>0</v>
      </c>
      <c r="Z74">
        <v>0</v>
      </c>
      <c r="AD74">
        <v>0</v>
      </c>
      <c r="AE74">
        <v>0</v>
      </c>
      <c r="AG74" s="26">
        <v>1</v>
      </c>
    </row>
    <row r="75" spans="1:33" ht="14.5" x14ac:dyDescent="0.35">
      <c r="A75" t="s">
        <v>128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9"/>
      <c r="O75" s="33"/>
      <c r="P75" s="41">
        <v>1</v>
      </c>
      <c r="R75" s="43"/>
      <c r="S75" s="41">
        <v>1</v>
      </c>
      <c r="T75" s="2"/>
      <c r="V75" s="2">
        <v>0</v>
      </c>
      <c r="X75">
        <v>0</v>
      </c>
      <c r="Y75">
        <v>1</v>
      </c>
      <c r="Z75">
        <v>0</v>
      </c>
      <c r="AD75">
        <v>1</v>
      </c>
      <c r="AE75">
        <v>0</v>
      </c>
      <c r="AG75" s="26">
        <v>1</v>
      </c>
    </row>
    <row r="76" spans="1:33" ht="14.5" x14ac:dyDescent="0.35">
      <c r="A76" t="s">
        <v>129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9"/>
      <c r="O76" s="33"/>
      <c r="T76" s="2"/>
      <c r="V76" s="2">
        <v>0</v>
      </c>
      <c r="X76">
        <v>0</v>
      </c>
      <c r="Y76">
        <v>0</v>
      </c>
      <c r="Z76">
        <v>0</v>
      </c>
      <c r="AD76">
        <v>0</v>
      </c>
      <c r="AE76">
        <v>0</v>
      </c>
      <c r="AG76" s="26">
        <v>1</v>
      </c>
    </row>
    <row r="77" spans="1:33" ht="14.5" x14ac:dyDescent="0.35">
      <c r="A77" t="s">
        <v>130</v>
      </c>
      <c r="B77" s="26">
        <v>2</v>
      </c>
      <c r="C77" s="26">
        <v>2</v>
      </c>
      <c r="D77" s="26">
        <v>2</v>
      </c>
      <c r="E77" s="26">
        <v>2</v>
      </c>
      <c r="F77" s="26">
        <v>2</v>
      </c>
      <c r="G77" s="26">
        <v>2</v>
      </c>
      <c r="H77" s="26">
        <v>2</v>
      </c>
      <c r="I77" s="26">
        <v>2</v>
      </c>
      <c r="J77" s="26">
        <v>2</v>
      </c>
      <c r="K77" s="26">
        <v>2</v>
      </c>
      <c r="L77" s="26">
        <v>2</v>
      </c>
      <c r="M77" s="26">
        <v>2</v>
      </c>
      <c r="N77" s="31">
        <v>2</v>
      </c>
      <c r="O77" s="36">
        <v>1</v>
      </c>
      <c r="P77" s="41">
        <v>1</v>
      </c>
      <c r="Q77" s="48">
        <v>2</v>
      </c>
      <c r="R77" s="41">
        <v>1</v>
      </c>
      <c r="S77" s="41">
        <v>1</v>
      </c>
      <c r="T77" s="57">
        <v>1</v>
      </c>
      <c r="U77" s="57">
        <v>1</v>
      </c>
      <c r="V77" s="2">
        <v>1</v>
      </c>
      <c r="X77">
        <v>1</v>
      </c>
      <c r="Y77">
        <v>2</v>
      </c>
      <c r="Z77">
        <v>1</v>
      </c>
      <c r="AD77">
        <v>1</v>
      </c>
      <c r="AE77">
        <v>1</v>
      </c>
      <c r="AG77" s="26">
        <v>3</v>
      </c>
    </row>
    <row r="78" spans="1:33" ht="14.5" x14ac:dyDescent="0.35">
      <c r="A78" s="1" t="s">
        <v>131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35" t="s">
        <v>61</v>
      </c>
      <c r="P78" s="39" t="s">
        <v>61</v>
      </c>
      <c r="Q78" s="49"/>
      <c r="R78" s="39" t="s">
        <v>61</v>
      </c>
      <c r="T78" s="2"/>
      <c r="V78" s="2"/>
    </row>
    <row r="79" spans="1:33" ht="14.5" x14ac:dyDescent="0.35">
      <c r="A79" t="s">
        <v>132</v>
      </c>
      <c r="B79" s="26">
        <v>2</v>
      </c>
      <c r="C79" s="26">
        <v>2</v>
      </c>
      <c r="D79" s="26">
        <v>2</v>
      </c>
      <c r="E79" s="26">
        <v>2</v>
      </c>
      <c r="F79" s="26">
        <v>2</v>
      </c>
      <c r="G79" s="26">
        <v>2</v>
      </c>
      <c r="H79" s="26">
        <v>2</v>
      </c>
      <c r="I79" s="26">
        <v>1</v>
      </c>
      <c r="J79" s="26">
        <v>2</v>
      </c>
      <c r="K79" s="26">
        <v>2</v>
      </c>
      <c r="L79" s="26">
        <v>2</v>
      </c>
      <c r="M79" s="26">
        <v>2</v>
      </c>
      <c r="N79" s="31">
        <v>2</v>
      </c>
      <c r="O79" s="37">
        <v>2</v>
      </c>
      <c r="P79" s="40">
        <v>2</v>
      </c>
      <c r="Q79" s="48">
        <v>2</v>
      </c>
      <c r="R79" s="44">
        <v>2</v>
      </c>
      <c r="S79" s="44">
        <v>2</v>
      </c>
      <c r="T79" s="2"/>
      <c r="U79" s="56">
        <v>2</v>
      </c>
      <c r="V79" s="2">
        <v>1</v>
      </c>
      <c r="X79">
        <v>0</v>
      </c>
      <c r="Y79">
        <v>2</v>
      </c>
      <c r="Z79">
        <v>2</v>
      </c>
      <c r="AD79">
        <v>1</v>
      </c>
      <c r="AE79">
        <v>1</v>
      </c>
      <c r="AG79" s="26">
        <v>3</v>
      </c>
    </row>
    <row r="80" spans="1:33" ht="14.5" x14ac:dyDescent="0.35">
      <c r="A80" t="s">
        <v>133</v>
      </c>
      <c r="B80" s="26"/>
      <c r="C80" s="26"/>
      <c r="D80" s="26"/>
      <c r="E80" s="26"/>
      <c r="F80" s="26"/>
      <c r="G80" s="26">
        <v>1</v>
      </c>
      <c r="H80" s="26"/>
      <c r="I80" s="26"/>
      <c r="J80" s="26"/>
      <c r="K80" s="26"/>
      <c r="L80" s="26"/>
      <c r="M80" s="26"/>
      <c r="N80" s="29"/>
      <c r="O80" s="33"/>
      <c r="T80" s="57">
        <v>1</v>
      </c>
      <c r="U80" s="57">
        <v>1</v>
      </c>
      <c r="V80" s="2">
        <v>1</v>
      </c>
      <c r="X80">
        <v>0</v>
      </c>
      <c r="Y80">
        <v>1</v>
      </c>
      <c r="Z80">
        <v>1</v>
      </c>
      <c r="AD80">
        <v>1</v>
      </c>
      <c r="AE80">
        <v>2</v>
      </c>
      <c r="AG80" s="26">
        <v>1</v>
      </c>
    </row>
    <row r="81" spans="1:33" ht="14.5" x14ac:dyDescent="0.35">
      <c r="A81" t="s">
        <v>134</v>
      </c>
      <c r="B81" s="26">
        <v>1</v>
      </c>
      <c r="C81" s="26">
        <v>1</v>
      </c>
      <c r="D81" s="26">
        <v>3</v>
      </c>
      <c r="E81" s="26">
        <v>2</v>
      </c>
      <c r="F81" s="26">
        <v>1</v>
      </c>
      <c r="G81" s="26">
        <v>1</v>
      </c>
      <c r="H81" s="26">
        <v>2</v>
      </c>
      <c r="I81" s="26">
        <v>1</v>
      </c>
      <c r="J81" s="26">
        <v>1</v>
      </c>
      <c r="K81" s="26">
        <v>2</v>
      </c>
      <c r="L81" s="26">
        <v>1</v>
      </c>
      <c r="M81" s="26">
        <v>1</v>
      </c>
      <c r="N81" s="31">
        <v>2</v>
      </c>
      <c r="O81" s="33"/>
      <c r="Q81" s="47">
        <v>1</v>
      </c>
      <c r="R81" s="45">
        <v>1</v>
      </c>
      <c r="T81" s="2"/>
      <c r="U81" s="56">
        <v>2</v>
      </c>
      <c r="V81" s="2">
        <v>0</v>
      </c>
      <c r="X81">
        <v>0</v>
      </c>
      <c r="Y81">
        <v>3</v>
      </c>
      <c r="Z81">
        <v>2</v>
      </c>
      <c r="AD81">
        <v>0</v>
      </c>
      <c r="AE81">
        <v>1</v>
      </c>
      <c r="AG81" s="26">
        <v>2</v>
      </c>
    </row>
    <row r="82" spans="1:33" ht="14.5" x14ac:dyDescent="0.35">
      <c r="A82" t="s">
        <v>135</v>
      </c>
      <c r="B82" s="26"/>
      <c r="C82" s="26"/>
      <c r="D82" s="26">
        <v>1</v>
      </c>
      <c r="E82" s="26">
        <v>2</v>
      </c>
      <c r="F82" s="26">
        <v>2</v>
      </c>
      <c r="G82" s="26">
        <v>1</v>
      </c>
      <c r="H82" s="26"/>
      <c r="I82" s="26">
        <v>1</v>
      </c>
      <c r="J82" s="26">
        <v>2</v>
      </c>
      <c r="K82" s="26"/>
      <c r="L82" s="26"/>
      <c r="M82" s="26">
        <v>2</v>
      </c>
      <c r="N82" s="29"/>
      <c r="O82" s="33"/>
      <c r="P82" s="40">
        <v>2</v>
      </c>
      <c r="Q82" s="47">
        <v>1</v>
      </c>
      <c r="R82" s="42">
        <v>1</v>
      </c>
      <c r="S82" s="42">
        <v>1</v>
      </c>
      <c r="T82" s="57">
        <v>1</v>
      </c>
      <c r="U82" s="57">
        <v>1</v>
      </c>
      <c r="V82" s="2">
        <v>0</v>
      </c>
      <c r="X82">
        <v>0</v>
      </c>
      <c r="Y82">
        <v>2</v>
      </c>
      <c r="Z82">
        <v>2</v>
      </c>
      <c r="AD82">
        <v>1</v>
      </c>
      <c r="AE82">
        <v>2</v>
      </c>
      <c r="AG82" s="26">
        <v>3</v>
      </c>
    </row>
    <row r="83" spans="1:33" ht="14.5" x14ac:dyDescent="0.35">
      <c r="A83" s="1" t="s">
        <v>136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35" t="s">
        <v>61</v>
      </c>
      <c r="P83" s="39" t="s">
        <v>61</v>
      </c>
      <c r="Q83" s="49"/>
      <c r="R83" s="39" t="s">
        <v>61</v>
      </c>
      <c r="T83" s="2"/>
      <c r="V83" s="2"/>
    </row>
    <row r="84" spans="1:33" ht="14.5" x14ac:dyDescent="0.35">
      <c r="A84" t="s">
        <v>137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9"/>
      <c r="O84" s="33"/>
      <c r="T84" s="57">
        <v>1</v>
      </c>
      <c r="U84" s="57">
        <v>1</v>
      </c>
      <c r="V84" s="2">
        <v>0</v>
      </c>
      <c r="X84">
        <v>0</v>
      </c>
      <c r="Y84">
        <v>0</v>
      </c>
      <c r="Z84">
        <v>0</v>
      </c>
      <c r="AD84">
        <v>1</v>
      </c>
      <c r="AE84">
        <v>1</v>
      </c>
      <c r="AG84" s="26">
        <v>1</v>
      </c>
    </row>
    <row r="85" spans="1:33" ht="14.5" x14ac:dyDescent="0.35">
      <c r="A85" t="s">
        <v>138</v>
      </c>
      <c r="B85" s="26">
        <v>1</v>
      </c>
      <c r="C85" s="26">
        <v>1</v>
      </c>
      <c r="D85" s="26">
        <v>1</v>
      </c>
      <c r="E85" s="26">
        <v>1</v>
      </c>
      <c r="F85" s="26">
        <v>1</v>
      </c>
      <c r="G85" s="26"/>
      <c r="H85" s="26">
        <v>1</v>
      </c>
      <c r="I85" s="26">
        <v>1</v>
      </c>
      <c r="J85" s="26">
        <v>1</v>
      </c>
      <c r="K85" s="26">
        <v>1</v>
      </c>
      <c r="L85" s="26"/>
      <c r="M85" s="26"/>
      <c r="N85" s="29"/>
      <c r="O85" s="33"/>
      <c r="P85" s="40">
        <v>2</v>
      </c>
      <c r="Q85" s="47">
        <v>1</v>
      </c>
      <c r="R85" s="42">
        <v>1</v>
      </c>
      <c r="S85" s="42">
        <v>1</v>
      </c>
      <c r="T85" s="2"/>
      <c r="U85" s="56">
        <v>2</v>
      </c>
      <c r="V85" s="2">
        <v>1</v>
      </c>
      <c r="X85">
        <v>0</v>
      </c>
      <c r="Y85">
        <v>0</v>
      </c>
      <c r="Z85">
        <v>0</v>
      </c>
      <c r="AD85">
        <v>1</v>
      </c>
      <c r="AE85">
        <v>0</v>
      </c>
      <c r="AG85" s="26">
        <v>2</v>
      </c>
    </row>
    <row r="86" spans="1:33" ht="14.5" x14ac:dyDescent="0.35">
      <c r="A86" t="s">
        <v>139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9"/>
      <c r="O86" s="33"/>
      <c r="P86" s="40">
        <v>2</v>
      </c>
      <c r="R86" s="43"/>
      <c r="T86" s="2"/>
      <c r="V86" s="2">
        <v>0</v>
      </c>
      <c r="X86">
        <v>0</v>
      </c>
      <c r="Y86">
        <v>0</v>
      </c>
      <c r="Z86">
        <v>0</v>
      </c>
      <c r="AD86">
        <v>2</v>
      </c>
      <c r="AE86">
        <v>1</v>
      </c>
      <c r="AG86" s="26">
        <v>2</v>
      </c>
    </row>
    <row r="87" spans="1:33" ht="14.5" x14ac:dyDescent="0.35">
      <c r="A87" t="s">
        <v>140</v>
      </c>
      <c r="B87" s="26">
        <v>2</v>
      </c>
      <c r="C87" s="26">
        <v>2</v>
      </c>
      <c r="D87" s="26">
        <v>2</v>
      </c>
      <c r="E87" s="26">
        <v>2</v>
      </c>
      <c r="F87" s="26">
        <v>2</v>
      </c>
      <c r="G87" s="26">
        <v>2</v>
      </c>
      <c r="H87" s="26">
        <v>2</v>
      </c>
      <c r="I87" s="26">
        <v>1</v>
      </c>
      <c r="J87" s="26">
        <v>2</v>
      </c>
      <c r="K87" s="26">
        <v>2</v>
      </c>
      <c r="L87" s="26">
        <v>1</v>
      </c>
      <c r="M87" s="26">
        <v>2</v>
      </c>
      <c r="N87" s="31">
        <v>2</v>
      </c>
      <c r="O87" s="37">
        <v>2</v>
      </c>
      <c r="P87" s="40">
        <v>2</v>
      </c>
      <c r="Q87" s="48">
        <v>2</v>
      </c>
      <c r="R87" s="40">
        <v>2</v>
      </c>
      <c r="S87" s="40">
        <v>2</v>
      </c>
      <c r="T87" s="57">
        <v>1</v>
      </c>
      <c r="U87" s="56">
        <v>2</v>
      </c>
      <c r="V87" s="2">
        <v>1</v>
      </c>
      <c r="X87">
        <v>1</v>
      </c>
      <c r="Y87">
        <v>1</v>
      </c>
      <c r="Z87">
        <v>1</v>
      </c>
      <c r="AD87">
        <v>3</v>
      </c>
      <c r="AE87">
        <v>2</v>
      </c>
      <c r="AG87" s="26">
        <v>3</v>
      </c>
    </row>
    <row r="88" spans="1:33" ht="14.5" x14ac:dyDescent="0.35">
      <c r="A88" t="s">
        <v>141</v>
      </c>
      <c r="B88" s="26">
        <v>1</v>
      </c>
      <c r="C88" s="26">
        <v>1</v>
      </c>
      <c r="D88" s="26">
        <v>1</v>
      </c>
      <c r="E88" s="26">
        <v>1</v>
      </c>
      <c r="F88" s="26">
        <v>1</v>
      </c>
      <c r="G88" s="26">
        <v>1</v>
      </c>
      <c r="H88" s="26">
        <v>1</v>
      </c>
      <c r="I88" s="26">
        <v>1</v>
      </c>
      <c r="J88" s="26">
        <v>1</v>
      </c>
      <c r="K88" s="26">
        <v>2</v>
      </c>
      <c r="L88" s="26">
        <v>1</v>
      </c>
      <c r="M88" s="26">
        <v>2</v>
      </c>
      <c r="N88" s="29"/>
      <c r="O88" s="33"/>
      <c r="T88" s="2"/>
      <c r="V88" s="2">
        <v>0</v>
      </c>
      <c r="X88">
        <v>0</v>
      </c>
      <c r="Y88">
        <v>0</v>
      </c>
      <c r="Z88">
        <v>0</v>
      </c>
      <c r="AD88">
        <v>2</v>
      </c>
      <c r="AE88">
        <v>0</v>
      </c>
      <c r="AG88" s="26">
        <v>2</v>
      </c>
    </row>
    <row r="89" spans="1:33" ht="14.5" x14ac:dyDescent="0.35">
      <c r="A89" t="s">
        <v>142</v>
      </c>
      <c r="B89" s="26"/>
      <c r="C89" s="26">
        <v>1</v>
      </c>
      <c r="D89" s="26">
        <v>1</v>
      </c>
      <c r="E89" s="26"/>
      <c r="F89" s="26"/>
      <c r="G89" s="26"/>
      <c r="H89" s="26"/>
      <c r="I89" s="26">
        <v>1</v>
      </c>
      <c r="J89" s="26"/>
      <c r="K89" s="26">
        <v>1</v>
      </c>
      <c r="L89" s="26"/>
      <c r="M89" s="26"/>
      <c r="N89" s="29"/>
      <c r="O89" s="37">
        <v>2</v>
      </c>
      <c r="P89" s="40">
        <v>2</v>
      </c>
      <c r="Q89" s="47">
        <v>1</v>
      </c>
      <c r="R89" s="40">
        <v>2</v>
      </c>
      <c r="S89" s="40">
        <v>2</v>
      </c>
      <c r="T89" s="2">
        <v>3</v>
      </c>
      <c r="U89" s="57">
        <v>1</v>
      </c>
      <c r="V89" s="2">
        <v>1</v>
      </c>
      <c r="X89">
        <v>1</v>
      </c>
      <c r="Y89">
        <v>1</v>
      </c>
      <c r="Z89">
        <v>0</v>
      </c>
      <c r="AD89">
        <v>1</v>
      </c>
      <c r="AE89">
        <v>2</v>
      </c>
      <c r="AG89" s="26">
        <v>3</v>
      </c>
    </row>
    <row r="90" spans="1:33" ht="14.5" x14ac:dyDescent="0.35">
      <c r="A90" s="1" t="s">
        <v>143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35" t="s">
        <v>61</v>
      </c>
      <c r="P90" s="39" t="s">
        <v>61</v>
      </c>
      <c r="Q90" s="49"/>
      <c r="R90" s="39" t="s">
        <v>61</v>
      </c>
      <c r="T90" s="2"/>
      <c r="V90" s="2"/>
    </row>
    <row r="91" spans="1:33" ht="14.5" x14ac:dyDescent="0.35">
      <c r="A91" t="s">
        <v>144</v>
      </c>
      <c r="B91" s="26"/>
      <c r="C91" s="26">
        <v>2</v>
      </c>
      <c r="D91" s="26">
        <v>1</v>
      </c>
      <c r="E91" s="26">
        <v>1</v>
      </c>
      <c r="F91" s="26"/>
      <c r="G91" s="26">
        <v>1</v>
      </c>
      <c r="H91" s="26">
        <v>1</v>
      </c>
      <c r="I91" s="26"/>
      <c r="J91" s="26">
        <v>1</v>
      </c>
      <c r="K91" s="26">
        <v>1</v>
      </c>
      <c r="L91" s="26">
        <v>1</v>
      </c>
      <c r="M91" s="26">
        <v>1</v>
      </c>
      <c r="N91" s="31">
        <v>2</v>
      </c>
      <c r="O91" s="37">
        <v>2</v>
      </c>
      <c r="Q91" s="47">
        <v>1</v>
      </c>
      <c r="T91" s="2"/>
      <c r="V91" s="2">
        <v>2</v>
      </c>
      <c r="X91">
        <v>2</v>
      </c>
      <c r="Y91">
        <v>2</v>
      </c>
      <c r="Z91">
        <v>2</v>
      </c>
      <c r="AD91">
        <v>0</v>
      </c>
      <c r="AE91">
        <v>0</v>
      </c>
      <c r="AG91" s="26">
        <v>2</v>
      </c>
    </row>
    <row r="92" spans="1:33" ht="14.5" x14ac:dyDescent="0.35">
      <c r="A92" t="s">
        <v>145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30">
        <v>1</v>
      </c>
      <c r="O92" s="37">
        <v>2</v>
      </c>
      <c r="T92" s="58">
        <v>2</v>
      </c>
      <c r="V92" s="2">
        <v>2</v>
      </c>
      <c r="X92">
        <v>0</v>
      </c>
      <c r="Y92">
        <v>2</v>
      </c>
      <c r="Z92">
        <v>0</v>
      </c>
      <c r="AD92">
        <v>0</v>
      </c>
      <c r="AE92">
        <v>3</v>
      </c>
      <c r="AG92" s="26">
        <v>2</v>
      </c>
    </row>
    <row r="93" spans="1:33" ht="14.5" x14ac:dyDescent="0.35">
      <c r="A93" t="s">
        <v>146</v>
      </c>
      <c r="B93" s="26">
        <v>1</v>
      </c>
      <c r="C93" s="26">
        <v>2</v>
      </c>
      <c r="D93" s="26">
        <v>2</v>
      </c>
      <c r="E93" s="26">
        <v>2</v>
      </c>
      <c r="F93" s="26">
        <v>2</v>
      </c>
      <c r="G93" s="26">
        <v>2</v>
      </c>
      <c r="H93" s="26">
        <v>2</v>
      </c>
      <c r="I93" s="26">
        <v>2</v>
      </c>
      <c r="J93" s="26">
        <v>1</v>
      </c>
      <c r="K93" s="26">
        <v>1</v>
      </c>
      <c r="L93" s="26">
        <v>1</v>
      </c>
      <c r="M93" s="26">
        <v>2</v>
      </c>
      <c r="N93" s="31">
        <v>2</v>
      </c>
      <c r="O93" s="36">
        <v>1</v>
      </c>
      <c r="P93" s="40">
        <v>2</v>
      </c>
      <c r="Q93" s="48">
        <v>2</v>
      </c>
      <c r="R93" s="40">
        <v>2</v>
      </c>
      <c r="S93" s="40">
        <v>2</v>
      </c>
      <c r="T93" s="57">
        <v>1</v>
      </c>
      <c r="U93" s="56">
        <v>2</v>
      </c>
      <c r="V93" s="2">
        <v>1</v>
      </c>
      <c r="X93">
        <v>2</v>
      </c>
      <c r="Y93">
        <v>2</v>
      </c>
      <c r="Z93">
        <v>2</v>
      </c>
      <c r="AD93">
        <v>1</v>
      </c>
      <c r="AE93">
        <v>1</v>
      </c>
      <c r="AG93" s="26">
        <v>2</v>
      </c>
    </row>
    <row r="94" spans="1:33" ht="14.5" x14ac:dyDescent="0.35">
      <c r="A94" t="s">
        <v>147</v>
      </c>
      <c r="B94" s="26"/>
      <c r="C94" s="26">
        <v>1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9"/>
      <c r="O94" s="33"/>
      <c r="P94" s="41">
        <v>1</v>
      </c>
      <c r="R94" s="43"/>
      <c r="S94" s="41">
        <v>1</v>
      </c>
      <c r="T94" s="58">
        <v>2</v>
      </c>
      <c r="V94" s="2">
        <v>1</v>
      </c>
      <c r="X94">
        <v>0</v>
      </c>
      <c r="Y94">
        <v>0</v>
      </c>
      <c r="Z94">
        <v>2</v>
      </c>
      <c r="AD94">
        <v>1</v>
      </c>
      <c r="AE94">
        <v>0</v>
      </c>
      <c r="AG94" s="26">
        <v>2</v>
      </c>
    </row>
    <row r="95" spans="1:33" ht="14.5" x14ac:dyDescent="0.35">
      <c r="A95" t="s">
        <v>148</v>
      </c>
      <c r="B95" s="26"/>
      <c r="C95" s="26">
        <v>1</v>
      </c>
      <c r="D95" s="26"/>
      <c r="E95" s="26"/>
      <c r="F95" s="26">
        <v>1</v>
      </c>
      <c r="G95" s="26">
        <v>1</v>
      </c>
      <c r="H95" s="26">
        <v>1</v>
      </c>
      <c r="I95" s="26">
        <v>2</v>
      </c>
      <c r="J95" s="26">
        <v>1</v>
      </c>
      <c r="K95" s="26">
        <v>1</v>
      </c>
      <c r="L95" s="26"/>
      <c r="M95" s="26"/>
      <c r="N95" s="29"/>
      <c r="O95" s="33"/>
      <c r="R95" s="46">
        <v>2</v>
      </c>
      <c r="S95" s="41">
        <v>1</v>
      </c>
      <c r="T95" s="58">
        <v>2</v>
      </c>
      <c r="V95" s="2">
        <v>1</v>
      </c>
      <c r="X95">
        <v>0</v>
      </c>
      <c r="Y95">
        <v>0</v>
      </c>
      <c r="Z95">
        <v>1</v>
      </c>
      <c r="AD95">
        <v>1</v>
      </c>
      <c r="AE95">
        <v>0</v>
      </c>
      <c r="AG95" s="26">
        <v>2</v>
      </c>
    </row>
    <row r="96" spans="1:33" ht="14.5" x14ac:dyDescent="0.35">
      <c r="A96" t="s">
        <v>149</v>
      </c>
      <c r="B96" s="26"/>
      <c r="C96" s="26">
        <v>2</v>
      </c>
      <c r="D96" s="26"/>
      <c r="E96" s="26"/>
      <c r="F96" s="26"/>
      <c r="G96" s="26"/>
      <c r="H96" s="26">
        <v>1</v>
      </c>
      <c r="I96" s="26"/>
      <c r="J96" s="26"/>
      <c r="K96" s="26">
        <v>1</v>
      </c>
      <c r="L96" s="26"/>
      <c r="M96" s="26"/>
      <c r="N96" s="29"/>
      <c r="O96" s="33"/>
      <c r="P96" s="41">
        <v>1</v>
      </c>
      <c r="R96" s="43"/>
      <c r="T96" s="57">
        <v>1</v>
      </c>
      <c r="U96" s="56">
        <v>2</v>
      </c>
      <c r="V96" s="2">
        <v>1</v>
      </c>
      <c r="X96">
        <v>0</v>
      </c>
      <c r="Y96">
        <v>0</v>
      </c>
      <c r="Z96">
        <v>1</v>
      </c>
      <c r="AD96">
        <v>1</v>
      </c>
      <c r="AE96">
        <v>0</v>
      </c>
      <c r="AG96" s="26">
        <v>1</v>
      </c>
    </row>
    <row r="97" spans="1:33" ht="14.5" x14ac:dyDescent="0.35">
      <c r="A97" t="s">
        <v>150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9"/>
      <c r="O97" s="33"/>
      <c r="P97" s="40">
        <v>2</v>
      </c>
      <c r="R97" s="43"/>
      <c r="S97" s="40">
        <v>2</v>
      </c>
      <c r="T97" s="58">
        <v>2</v>
      </c>
      <c r="V97" s="2">
        <v>0</v>
      </c>
      <c r="X97">
        <v>0</v>
      </c>
      <c r="Y97">
        <v>0</v>
      </c>
      <c r="Z97">
        <v>0</v>
      </c>
      <c r="AD97">
        <v>0</v>
      </c>
      <c r="AE97">
        <v>0</v>
      </c>
      <c r="AG97" s="26">
        <v>1</v>
      </c>
    </row>
    <row r="98" spans="1:33" ht="14.5" x14ac:dyDescent="0.35">
      <c r="A98" t="s">
        <v>114</v>
      </c>
      <c r="B98" s="26">
        <v>2</v>
      </c>
      <c r="C98" s="26">
        <v>2</v>
      </c>
      <c r="D98" s="26">
        <v>2</v>
      </c>
      <c r="E98" s="26">
        <v>1</v>
      </c>
      <c r="F98" s="26">
        <v>2</v>
      </c>
      <c r="G98" s="26">
        <v>2</v>
      </c>
      <c r="H98" s="26">
        <v>2</v>
      </c>
      <c r="I98" s="26">
        <v>2</v>
      </c>
      <c r="J98" s="26">
        <v>2</v>
      </c>
      <c r="K98" s="26">
        <v>2</v>
      </c>
      <c r="L98" s="26">
        <v>2</v>
      </c>
      <c r="M98" s="26">
        <v>2</v>
      </c>
      <c r="N98" s="31">
        <v>2</v>
      </c>
      <c r="O98" s="37">
        <v>2</v>
      </c>
      <c r="P98" s="41">
        <v>1</v>
      </c>
      <c r="Q98" s="48">
        <v>2</v>
      </c>
      <c r="R98" s="41">
        <v>1</v>
      </c>
      <c r="S98" s="41">
        <v>1</v>
      </c>
      <c r="T98" s="57">
        <v>1</v>
      </c>
      <c r="U98" s="56">
        <v>2</v>
      </c>
      <c r="V98" s="2">
        <v>1</v>
      </c>
      <c r="X98">
        <v>2</v>
      </c>
      <c r="Y98">
        <v>2</v>
      </c>
      <c r="Z98">
        <v>1</v>
      </c>
      <c r="AD98">
        <v>0</v>
      </c>
      <c r="AE98">
        <v>1</v>
      </c>
      <c r="AG98" s="26">
        <v>2</v>
      </c>
    </row>
    <row r="99" spans="1:33" ht="14.5" x14ac:dyDescent="0.35">
      <c r="A99" t="s">
        <v>151</v>
      </c>
      <c r="B99" s="26">
        <v>3</v>
      </c>
      <c r="C99" s="26">
        <v>2</v>
      </c>
      <c r="D99" s="26">
        <v>2</v>
      </c>
      <c r="E99" s="26">
        <v>2</v>
      </c>
      <c r="F99" s="26">
        <v>3</v>
      </c>
      <c r="G99" s="26">
        <v>2</v>
      </c>
      <c r="H99" s="26">
        <v>2</v>
      </c>
      <c r="I99" s="26">
        <v>2</v>
      </c>
      <c r="J99" s="26">
        <v>2</v>
      </c>
      <c r="K99" s="26">
        <v>2</v>
      </c>
      <c r="L99" s="26">
        <v>2</v>
      </c>
      <c r="M99" s="26">
        <v>3</v>
      </c>
      <c r="N99" s="31">
        <v>2</v>
      </c>
      <c r="O99" s="37">
        <v>2</v>
      </c>
      <c r="P99" s="40">
        <v>2</v>
      </c>
      <c r="Q99" s="48">
        <v>2</v>
      </c>
      <c r="R99" s="44">
        <v>2</v>
      </c>
      <c r="S99" s="44">
        <v>2</v>
      </c>
      <c r="T99" s="58">
        <v>2</v>
      </c>
      <c r="V99" s="2">
        <v>2</v>
      </c>
      <c r="X99">
        <v>2</v>
      </c>
      <c r="Y99">
        <v>0</v>
      </c>
      <c r="Z99">
        <v>1</v>
      </c>
      <c r="AD99">
        <v>1</v>
      </c>
      <c r="AE99">
        <v>1</v>
      </c>
      <c r="AG99" s="26">
        <v>3</v>
      </c>
    </row>
    <row r="100" spans="1:33" ht="14.5" x14ac:dyDescent="0.35">
      <c r="A100" t="s">
        <v>152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31">
        <v>2</v>
      </c>
      <c r="O100" s="33"/>
      <c r="T100" s="2"/>
      <c r="V100" s="2">
        <v>0</v>
      </c>
      <c r="X100">
        <v>0</v>
      </c>
      <c r="Y100">
        <v>1</v>
      </c>
      <c r="Z100">
        <v>0</v>
      </c>
      <c r="AD100">
        <v>0</v>
      </c>
      <c r="AE100">
        <v>0</v>
      </c>
      <c r="AG100" s="26">
        <v>1</v>
      </c>
    </row>
    <row r="101" spans="1:33" ht="14.5" x14ac:dyDescent="0.35">
      <c r="A101" t="s">
        <v>153</v>
      </c>
      <c r="B101" s="26"/>
      <c r="C101" s="26"/>
      <c r="D101" s="26">
        <v>1</v>
      </c>
      <c r="E101" s="26"/>
      <c r="F101" s="26"/>
      <c r="G101" s="26">
        <v>1</v>
      </c>
      <c r="H101" s="26"/>
      <c r="I101" s="26">
        <v>1</v>
      </c>
      <c r="J101" s="26"/>
      <c r="K101" s="26"/>
      <c r="L101" s="26"/>
      <c r="M101" s="26"/>
      <c r="N101" s="29"/>
      <c r="O101" s="33"/>
      <c r="P101" s="40">
        <v>2</v>
      </c>
      <c r="R101" s="43"/>
      <c r="T101" s="58">
        <v>2</v>
      </c>
      <c r="V101" s="2">
        <v>2</v>
      </c>
      <c r="X101">
        <v>0</v>
      </c>
      <c r="Y101">
        <v>0</v>
      </c>
      <c r="Z101">
        <v>0</v>
      </c>
      <c r="AD101">
        <v>0</v>
      </c>
      <c r="AE101">
        <v>1</v>
      </c>
      <c r="AG101" s="26">
        <v>2</v>
      </c>
    </row>
    <row r="102" spans="1:33" ht="14.5" x14ac:dyDescent="0.35">
      <c r="A102" t="s">
        <v>154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9"/>
      <c r="O102" s="33"/>
      <c r="T102" s="2"/>
      <c r="V102" s="2">
        <v>0</v>
      </c>
      <c r="X102">
        <v>0</v>
      </c>
      <c r="Y102">
        <v>0</v>
      </c>
      <c r="Z102">
        <v>2</v>
      </c>
      <c r="AD102">
        <v>0</v>
      </c>
      <c r="AE102">
        <v>0</v>
      </c>
      <c r="AG102" s="26">
        <v>1</v>
      </c>
    </row>
    <row r="103" spans="1:33" ht="14.5" x14ac:dyDescent="0.35">
      <c r="A103" s="1" t="s">
        <v>155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35" t="s">
        <v>61</v>
      </c>
      <c r="O103" s="35" t="s">
        <v>61</v>
      </c>
      <c r="P103" s="39" t="s">
        <v>61</v>
      </c>
      <c r="Q103" s="49"/>
      <c r="R103" s="39" t="s">
        <v>61</v>
      </c>
      <c r="T103" s="2"/>
      <c r="V103" s="2"/>
    </row>
    <row r="104" spans="1:33" ht="14.5" x14ac:dyDescent="0.35">
      <c r="A104" t="s">
        <v>156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9"/>
      <c r="O104" s="33"/>
      <c r="T104" s="2"/>
      <c r="V104" s="2">
        <v>0</v>
      </c>
      <c r="X104">
        <v>0</v>
      </c>
      <c r="Y104">
        <v>0</v>
      </c>
      <c r="Z104">
        <v>0</v>
      </c>
      <c r="AD104">
        <v>0</v>
      </c>
      <c r="AE104">
        <v>0</v>
      </c>
      <c r="AG104" s="26">
        <v>1</v>
      </c>
    </row>
    <row r="105" spans="1:33" ht="14.5" x14ac:dyDescent="0.35">
      <c r="A105" t="s">
        <v>157</v>
      </c>
      <c r="B105" s="26"/>
      <c r="C105" s="26"/>
      <c r="D105" s="26"/>
      <c r="E105" s="26">
        <v>1</v>
      </c>
      <c r="F105" s="26"/>
      <c r="G105" s="26"/>
      <c r="H105" s="26"/>
      <c r="I105" s="26"/>
      <c r="J105" s="26"/>
      <c r="K105" s="26"/>
      <c r="L105" s="26"/>
      <c r="M105" s="26"/>
      <c r="N105" s="29"/>
      <c r="O105" s="33"/>
      <c r="P105" s="41">
        <v>1</v>
      </c>
      <c r="Q105" s="47">
        <v>1</v>
      </c>
      <c r="R105" s="43"/>
      <c r="T105" s="57">
        <v>1</v>
      </c>
      <c r="V105" s="2">
        <v>1</v>
      </c>
      <c r="X105">
        <v>0</v>
      </c>
      <c r="Y105">
        <v>0</v>
      </c>
      <c r="Z105">
        <v>0</v>
      </c>
      <c r="AD105">
        <v>1</v>
      </c>
      <c r="AE105">
        <v>1</v>
      </c>
      <c r="AG105" s="26">
        <v>2</v>
      </c>
    </row>
    <row r="106" spans="1:33" ht="14.5" x14ac:dyDescent="0.35">
      <c r="A106" t="s">
        <v>158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9"/>
      <c r="O106" s="33"/>
      <c r="T106" s="2"/>
      <c r="V106" s="2">
        <v>0</v>
      </c>
      <c r="X106">
        <v>0</v>
      </c>
      <c r="Y106">
        <v>0</v>
      </c>
      <c r="Z106">
        <v>0</v>
      </c>
      <c r="AD106">
        <v>0</v>
      </c>
      <c r="AE106">
        <v>0</v>
      </c>
      <c r="AG106" s="26">
        <v>3</v>
      </c>
    </row>
    <row r="107" spans="1:33" ht="14.5" x14ac:dyDescent="0.35">
      <c r="A107" t="s">
        <v>159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9"/>
      <c r="O107" s="33"/>
      <c r="T107" s="57">
        <v>1</v>
      </c>
      <c r="V107" s="2">
        <v>1</v>
      </c>
      <c r="X107">
        <v>0</v>
      </c>
      <c r="Y107">
        <v>0</v>
      </c>
      <c r="Z107">
        <v>0</v>
      </c>
      <c r="AD107">
        <v>1</v>
      </c>
      <c r="AE107">
        <v>0</v>
      </c>
      <c r="AG107" s="26">
        <v>1</v>
      </c>
    </row>
    <row r="108" spans="1:33" ht="14.5" x14ac:dyDescent="0.35">
      <c r="A108" t="s">
        <v>160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9"/>
      <c r="O108" s="33"/>
      <c r="P108" s="26">
        <v>3</v>
      </c>
      <c r="T108" s="2"/>
      <c r="V108" s="2">
        <v>0</v>
      </c>
      <c r="X108">
        <v>0</v>
      </c>
      <c r="Y108">
        <v>0</v>
      </c>
      <c r="Z108">
        <v>0</v>
      </c>
      <c r="AD108">
        <v>1</v>
      </c>
      <c r="AE108">
        <v>1</v>
      </c>
      <c r="AG108" s="26">
        <v>2</v>
      </c>
    </row>
    <row r="109" spans="1:33" ht="14.5" x14ac:dyDescent="0.35">
      <c r="A109" t="s">
        <v>161</v>
      </c>
      <c r="B109" s="26"/>
      <c r="C109" s="26"/>
      <c r="D109" s="26"/>
      <c r="E109" s="26"/>
      <c r="F109" s="26"/>
      <c r="G109" s="26">
        <v>1</v>
      </c>
      <c r="H109" s="26"/>
      <c r="I109" s="26"/>
      <c r="J109" s="26"/>
      <c r="K109" s="26"/>
      <c r="L109" s="26"/>
      <c r="M109" s="26"/>
      <c r="N109" s="29"/>
      <c r="O109" s="33"/>
      <c r="T109" s="58">
        <v>2</v>
      </c>
      <c r="V109" s="2">
        <v>0</v>
      </c>
      <c r="X109">
        <v>0</v>
      </c>
      <c r="Y109">
        <v>0</v>
      </c>
      <c r="Z109">
        <v>0</v>
      </c>
      <c r="AD109">
        <v>1</v>
      </c>
      <c r="AE109">
        <v>0</v>
      </c>
      <c r="AG109" s="26">
        <v>1</v>
      </c>
    </row>
    <row r="110" spans="1:33" ht="14.5" x14ac:dyDescent="0.35">
      <c r="A110" t="s">
        <v>162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9"/>
      <c r="O110" s="33"/>
      <c r="T110" s="2"/>
      <c r="V110" s="2">
        <v>0</v>
      </c>
      <c r="X110">
        <v>0</v>
      </c>
      <c r="Y110">
        <v>0</v>
      </c>
      <c r="Z110">
        <v>0</v>
      </c>
      <c r="AD110">
        <v>0</v>
      </c>
      <c r="AE110">
        <v>0</v>
      </c>
      <c r="AG110" s="26">
        <v>1</v>
      </c>
    </row>
    <row r="111" spans="1:33" ht="14.5" x14ac:dyDescent="0.35">
      <c r="A111" t="s">
        <v>163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9"/>
      <c r="O111" s="33"/>
      <c r="T111" s="58">
        <v>2</v>
      </c>
      <c r="V111" s="2">
        <v>0</v>
      </c>
      <c r="X111">
        <v>0</v>
      </c>
      <c r="Y111">
        <v>0</v>
      </c>
      <c r="Z111">
        <v>0</v>
      </c>
      <c r="AD111">
        <v>1</v>
      </c>
      <c r="AE111">
        <v>0</v>
      </c>
      <c r="AG111" s="26">
        <v>1</v>
      </c>
    </row>
    <row r="112" spans="1:33" ht="14.5" x14ac:dyDescent="0.35">
      <c r="A112" t="s">
        <v>164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9"/>
      <c r="O112" s="33"/>
      <c r="T112" s="2"/>
      <c r="V112" s="2">
        <v>0</v>
      </c>
      <c r="X112">
        <v>0</v>
      </c>
      <c r="Y112">
        <v>0</v>
      </c>
      <c r="Z112">
        <v>0</v>
      </c>
      <c r="AD112">
        <v>1</v>
      </c>
      <c r="AE112">
        <v>0</v>
      </c>
      <c r="AG112" s="26">
        <v>1</v>
      </c>
    </row>
    <row r="113" spans="1:33" ht="14.5" x14ac:dyDescent="0.35">
      <c r="A113" t="s">
        <v>165</v>
      </c>
      <c r="B113" s="26"/>
      <c r="C113" s="26"/>
      <c r="D113" s="26"/>
      <c r="E113" s="26"/>
      <c r="F113" s="26"/>
      <c r="G113" s="26"/>
      <c r="H113" s="26"/>
      <c r="I113" s="26"/>
      <c r="J113" s="26">
        <v>1</v>
      </c>
      <c r="K113" s="26">
        <v>1</v>
      </c>
      <c r="L113" s="26"/>
      <c r="M113" s="26"/>
      <c r="N113" s="29"/>
      <c r="O113" s="33"/>
      <c r="P113" s="26">
        <v>1</v>
      </c>
      <c r="S113" s="44">
        <v>2</v>
      </c>
      <c r="T113" s="58">
        <v>2</v>
      </c>
      <c r="U113" s="56">
        <v>2</v>
      </c>
      <c r="V113" s="2">
        <v>2</v>
      </c>
      <c r="X113">
        <v>0</v>
      </c>
      <c r="Y113">
        <v>2</v>
      </c>
      <c r="Z113">
        <v>1</v>
      </c>
      <c r="AD113">
        <v>2</v>
      </c>
      <c r="AE113">
        <v>1</v>
      </c>
      <c r="AG113" s="26">
        <v>1</v>
      </c>
    </row>
    <row r="114" spans="1:33" ht="14.5" x14ac:dyDescent="0.35">
      <c r="A114" s="16" t="s">
        <v>166</v>
      </c>
      <c r="B114" s="26"/>
      <c r="C114" s="26">
        <v>1</v>
      </c>
      <c r="D114" s="26">
        <v>1</v>
      </c>
      <c r="E114" s="26">
        <v>1</v>
      </c>
      <c r="F114" s="26">
        <v>1</v>
      </c>
      <c r="G114" s="26">
        <v>1</v>
      </c>
      <c r="H114" s="26">
        <v>1</v>
      </c>
      <c r="I114" s="26">
        <v>1</v>
      </c>
      <c r="J114" s="26">
        <v>1</v>
      </c>
      <c r="K114" s="26">
        <v>1</v>
      </c>
      <c r="L114" s="26">
        <v>1</v>
      </c>
      <c r="M114" s="26"/>
      <c r="N114" s="26">
        <v>1</v>
      </c>
      <c r="O114" s="36">
        <v>1</v>
      </c>
      <c r="P114" s="40">
        <v>2</v>
      </c>
      <c r="Q114" s="48">
        <v>2</v>
      </c>
      <c r="R114" s="40">
        <v>2</v>
      </c>
      <c r="S114" s="40">
        <v>2</v>
      </c>
      <c r="T114" s="58">
        <v>2</v>
      </c>
      <c r="U114" s="56">
        <v>2</v>
      </c>
      <c r="V114" s="2">
        <v>1</v>
      </c>
      <c r="X114">
        <v>0</v>
      </c>
      <c r="Y114">
        <v>1</v>
      </c>
      <c r="Z114">
        <v>1</v>
      </c>
      <c r="AD114">
        <v>2</v>
      </c>
      <c r="AE114">
        <v>2</v>
      </c>
      <c r="AG114" s="26">
        <v>2</v>
      </c>
    </row>
    <row r="115" spans="1:33" ht="14.5" x14ac:dyDescent="0.35">
      <c r="A115" s="16" t="s">
        <v>167</v>
      </c>
      <c r="B115" s="26"/>
      <c r="C115" s="26">
        <v>1</v>
      </c>
      <c r="D115" s="26">
        <v>1</v>
      </c>
      <c r="E115" s="26">
        <v>1</v>
      </c>
      <c r="F115" s="26">
        <v>1</v>
      </c>
      <c r="G115" s="26">
        <v>1</v>
      </c>
      <c r="H115" s="26">
        <v>1</v>
      </c>
      <c r="I115" s="26">
        <v>1</v>
      </c>
      <c r="J115" s="26">
        <v>1</v>
      </c>
      <c r="K115" s="26">
        <v>1</v>
      </c>
      <c r="L115" s="26">
        <v>1</v>
      </c>
      <c r="M115" s="26"/>
      <c r="N115" s="29"/>
      <c r="O115" s="36">
        <v>1</v>
      </c>
      <c r="P115" s="40">
        <v>2</v>
      </c>
      <c r="Q115" s="48">
        <v>2</v>
      </c>
      <c r="R115" s="40">
        <v>2</v>
      </c>
      <c r="S115" s="40">
        <v>2</v>
      </c>
      <c r="T115" s="56">
        <v>2</v>
      </c>
      <c r="U115" s="56">
        <v>2</v>
      </c>
      <c r="V115" s="2">
        <v>1</v>
      </c>
      <c r="X115">
        <v>0</v>
      </c>
      <c r="Y115">
        <v>0</v>
      </c>
      <c r="Z115">
        <v>0</v>
      </c>
      <c r="AD115">
        <v>2</v>
      </c>
      <c r="AE115">
        <v>2</v>
      </c>
      <c r="AG115" s="26">
        <v>2</v>
      </c>
    </row>
    <row r="116" spans="1:33" ht="14.5" x14ac:dyDescent="0.35">
      <c r="A116" s="53" t="s">
        <v>168</v>
      </c>
      <c r="N116" s="29"/>
      <c r="V116" s="2"/>
    </row>
    <row r="117" spans="1:33" s="2" customFormat="1" ht="14.5" x14ac:dyDescent="0.35">
      <c r="A117" t="s">
        <v>169</v>
      </c>
      <c r="C117" s="2">
        <v>15</v>
      </c>
      <c r="D117" s="2">
        <v>16</v>
      </c>
      <c r="E117" s="2">
        <v>8</v>
      </c>
      <c r="F117" s="2">
        <v>13</v>
      </c>
      <c r="H117" s="2">
        <v>14</v>
      </c>
      <c r="I117" s="2">
        <v>16</v>
      </c>
      <c r="L117" s="2">
        <v>16</v>
      </c>
      <c r="M117" s="2">
        <v>16</v>
      </c>
      <c r="N117" s="54"/>
      <c r="P117" s="26"/>
      <c r="Q117" s="2">
        <v>8</v>
      </c>
      <c r="R117" s="26">
        <v>14</v>
      </c>
      <c r="T117" s="2">
        <v>11</v>
      </c>
      <c r="U117" s="2">
        <v>14</v>
      </c>
      <c r="V117" s="2">
        <v>12</v>
      </c>
      <c r="X117" s="2">
        <v>12</v>
      </c>
      <c r="Y117" s="2">
        <v>7</v>
      </c>
      <c r="Z117" s="2">
        <v>10</v>
      </c>
      <c r="AE117" s="2">
        <v>9</v>
      </c>
      <c r="AG117" s="2" t="s">
        <v>170</v>
      </c>
    </row>
    <row r="118" spans="1:33" ht="30" customHeight="1" x14ac:dyDescent="0.35">
      <c r="A118" s="61" t="s">
        <v>171</v>
      </c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V118" s="2"/>
    </row>
    <row r="119" spans="1:33" ht="30" customHeight="1" x14ac:dyDescent="0.35">
      <c r="A119" s="61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V119" s="2"/>
    </row>
    <row r="120" spans="1:33" ht="45" customHeight="1" x14ac:dyDescent="0.35">
      <c r="A120" s="61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V120" s="2"/>
    </row>
    <row r="121" spans="1:33" ht="14.5" x14ac:dyDescent="0.35">
      <c r="N121" s="29"/>
    </row>
    <row r="122" spans="1:33" ht="14.5" x14ac:dyDescent="0.35">
      <c r="N122" s="29"/>
    </row>
    <row r="123" spans="1:33" ht="14.5" x14ac:dyDescent="0.35">
      <c r="N123" s="29"/>
    </row>
    <row r="124" spans="1:33" ht="14.5" x14ac:dyDescent="0.35">
      <c r="N124" s="29"/>
    </row>
    <row r="125" spans="1:33" ht="14.5" x14ac:dyDescent="0.35">
      <c r="N125" s="29"/>
    </row>
    <row r="126" spans="1:33" ht="14.5" x14ac:dyDescent="0.35">
      <c r="N126" s="29"/>
    </row>
    <row r="127" spans="1:33" ht="14.5" x14ac:dyDescent="0.35">
      <c r="N127" s="29"/>
    </row>
    <row r="128" spans="1:33" ht="14.5" x14ac:dyDescent="0.35">
      <c r="N128" s="29"/>
    </row>
    <row r="129" spans="14:14" ht="14.5" x14ac:dyDescent="0.35">
      <c r="N129" s="29"/>
    </row>
    <row r="130" spans="14:14" ht="14.5" x14ac:dyDescent="0.35">
      <c r="N130" s="29"/>
    </row>
    <row r="131" spans="14:14" ht="14.5" x14ac:dyDescent="0.35">
      <c r="N131" s="29"/>
    </row>
    <row r="132" spans="14:14" ht="14.5" x14ac:dyDescent="0.35">
      <c r="N132" s="29"/>
    </row>
    <row r="133" spans="14:14" ht="14.5" x14ac:dyDescent="0.35">
      <c r="N133" s="29"/>
    </row>
    <row r="134" spans="14:14" ht="14.5" x14ac:dyDescent="0.35">
      <c r="N134" s="29"/>
    </row>
    <row r="135" spans="14:14" ht="14.5" x14ac:dyDescent="0.35">
      <c r="N135" s="29"/>
    </row>
    <row r="136" spans="14:14" ht="14.5" x14ac:dyDescent="0.35">
      <c r="N136" s="29"/>
    </row>
    <row r="137" spans="14:14" ht="14.5" x14ac:dyDescent="0.35">
      <c r="N137" s="29"/>
    </row>
    <row r="138" spans="14:14" ht="14.5" x14ac:dyDescent="0.35">
      <c r="N138" s="29"/>
    </row>
    <row r="139" spans="14:14" ht="14.5" x14ac:dyDescent="0.35">
      <c r="N139" s="29"/>
    </row>
    <row r="140" spans="14:14" ht="14.5" x14ac:dyDescent="0.35">
      <c r="N140" s="29"/>
    </row>
    <row r="141" spans="14:14" ht="14.5" x14ac:dyDescent="0.35">
      <c r="N141" s="29"/>
    </row>
    <row r="142" spans="14:14" ht="14.5" x14ac:dyDescent="0.35">
      <c r="N142" s="29"/>
    </row>
    <row r="143" spans="14:14" ht="14.5" x14ac:dyDescent="0.35">
      <c r="N143" s="29"/>
    </row>
    <row r="144" spans="14:14" ht="14.5" x14ac:dyDescent="0.35">
      <c r="N144" s="29"/>
    </row>
    <row r="145" spans="14:14" ht="14.5" x14ac:dyDescent="0.35">
      <c r="N145" s="29"/>
    </row>
    <row r="146" spans="14:14" ht="14.5" x14ac:dyDescent="0.35">
      <c r="N146" s="29"/>
    </row>
    <row r="147" spans="14:14" ht="14.5" x14ac:dyDescent="0.35">
      <c r="N147" s="29"/>
    </row>
    <row r="148" spans="14:14" ht="14.5" x14ac:dyDescent="0.35">
      <c r="N148" s="29"/>
    </row>
    <row r="149" spans="14:14" ht="14.5" x14ac:dyDescent="0.35">
      <c r="N149" s="29"/>
    </row>
    <row r="150" spans="14:14" ht="14.5" x14ac:dyDescent="0.35">
      <c r="N150" s="29"/>
    </row>
    <row r="151" spans="14:14" ht="14.5" x14ac:dyDescent="0.35">
      <c r="N151" s="29"/>
    </row>
    <row r="152" spans="14:14" ht="14.5" x14ac:dyDescent="0.35">
      <c r="N152" s="29"/>
    </row>
    <row r="153" spans="14:14" ht="14.5" x14ac:dyDescent="0.35">
      <c r="N153" s="29"/>
    </row>
    <row r="154" spans="14:14" ht="14.5" x14ac:dyDescent="0.35">
      <c r="N154" s="29"/>
    </row>
    <row r="155" spans="14:14" ht="14.5" x14ac:dyDescent="0.35">
      <c r="N155" s="29"/>
    </row>
    <row r="156" spans="14:14" ht="14.5" x14ac:dyDescent="0.35">
      <c r="N156" s="29"/>
    </row>
    <row r="157" spans="14:14" ht="14.5" x14ac:dyDescent="0.35">
      <c r="N157" s="29"/>
    </row>
    <row r="158" spans="14:14" ht="14.5" x14ac:dyDescent="0.35">
      <c r="N158" s="29"/>
    </row>
    <row r="159" spans="14:14" ht="14.5" x14ac:dyDescent="0.35">
      <c r="N159" s="29"/>
    </row>
    <row r="160" spans="14:14" ht="14.5" x14ac:dyDescent="0.35">
      <c r="N160" s="29"/>
    </row>
    <row r="161" spans="14:14" ht="14.5" x14ac:dyDescent="0.35">
      <c r="N161" s="29"/>
    </row>
    <row r="162" spans="14:14" ht="14.5" x14ac:dyDescent="0.35">
      <c r="N162" s="29"/>
    </row>
    <row r="163" spans="14:14" ht="14.5" x14ac:dyDescent="0.35">
      <c r="N163" s="29"/>
    </row>
    <row r="164" spans="14:14" ht="14.5" x14ac:dyDescent="0.35">
      <c r="N164" s="29"/>
    </row>
    <row r="165" spans="14:14" ht="14.5" x14ac:dyDescent="0.35">
      <c r="N165" s="29"/>
    </row>
    <row r="166" spans="14:14" ht="14.5" x14ac:dyDescent="0.35">
      <c r="N166" s="29"/>
    </row>
    <row r="167" spans="14:14" ht="14.5" x14ac:dyDescent="0.35">
      <c r="N167" s="29"/>
    </row>
    <row r="168" spans="14:14" ht="14.5" x14ac:dyDescent="0.35">
      <c r="N168" s="29"/>
    </row>
    <row r="169" spans="14:14" ht="14.5" x14ac:dyDescent="0.35">
      <c r="N169" s="29"/>
    </row>
    <row r="170" spans="14:14" ht="14.5" x14ac:dyDescent="0.35">
      <c r="N170" s="29"/>
    </row>
    <row r="171" spans="14:14" ht="14.5" x14ac:dyDescent="0.35">
      <c r="N171" s="29"/>
    </row>
    <row r="172" spans="14:14" ht="14.5" x14ac:dyDescent="0.35">
      <c r="N172" s="29"/>
    </row>
    <row r="173" spans="14:14" ht="14.5" x14ac:dyDescent="0.35">
      <c r="N173" s="29"/>
    </row>
    <row r="174" spans="14:14" ht="14.5" x14ac:dyDescent="0.35">
      <c r="N174" s="29"/>
    </row>
    <row r="175" spans="14:14" ht="14.5" x14ac:dyDescent="0.35">
      <c r="N175" s="29"/>
    </row>
  </sheetData>
  <mergeCells count="19"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I118:I120"/>
    <mergeCell ref="J118:J120"/>
    <mergeCell ref="P118:P120"/>
    <mergeCell ref="Q118:Q120"/>
    <mergeCell ref="R118:R120"/>
    <mergeCell ref="S118:S120"/>
    <mergeCell ref="K118:K120"/>
    <mergeCell ref="L118:L120"/>
    <mergeCell ref="M118:M120"/>
    <mergeCell ref="N118:N120"/>
    <mergeCell ref="O118:O120"/>
  </mergeCells>
  <conditionalFormatting sqref="A39:A82 B47:I82 J48:M57 AG48:AG57">
    <cfRule type="cellIs" dxfId="134" priority="490" operator="equal">
      <formula>1</formula>
    </cfRule>
    <cfRule type="cellIs" dxfId="133" priority="492" operator="equal">
      <formula>3</formula>
    </cfRule>
    <cfRule type="cellIs" dxfId="132" priority="491" operator="equal">
      <formula>2</formula>
    </cfRule>
  </conditionalFormatting>
  <conditionalFormatting sqref="M2:M30 A10:A30 J11:L15 F11:I28 B11:E30 J16:J27 L16:L27 J28:L30 A31:E38 J32:M38 B39:G39 B40:E40 J40:M46 R41:S41 C46:G46 J59:M67 J69:M71 J72:L72 J73:M77 J79:M82 A83:I83 A84:H88 I84:M89 A89:F89 A90:I103 J91:M102 A104:H104 I104:M115 A105:G113 H105:H115 A2:L9">
    <cfRule type="cellIs" dxfId="5" priority="530" operator="equal">
      <formula>2</formula>
    </cfRule>
    <cfRule type="cellIs" dxfId="4" priority="529" operator="equal">
      <formula>1</formula>
    </cfRule>
    <cfRule type="cellIs" dxfId="3" priority="531" operator="equal">
      <formula>3</formula>
    </cfRule>
  </conditionalFormatting>
  <conditionalFormatting sqref="C114:D115">
    <cfRule type="cellIs" dxfId="128" priority="479" operator="equal">
      <formula>2</formula>
    </cfRule>
    <cfRule type="cellIs" dxfId="127" priority="480" operator="equal">
      <formula>3</formula>
    </cfRule>
    <cfRule type="cellIs" dxfId="126" priority="478" operator="equal">
      <formula>1</formula>
    </cfRule>
  </conditionalFormatting>
  <conditionalFormatting sqref="C41:E45 B41:B46">
    <cfRule type="cellIs" dxfId="125" priority="513" operator="equal">
      <formula>3</formula>
    </cfRule>
    <cfRule type="cellIs" dxfId="124" priority="512" operator="equal">
      <formula>2</formula>
    </cfRule>
    <cfRule type="cellIs" dxfId="123" priority="511" operator="equal">
      <formula>1</formula>
    </cfRule>
  </conditionalFormatting>
  <conditionalFormatting sqref="E114">
    <cfRule type="cellIs" dxfId="122" priority="456" operator="equal">
      <formula>3</formula>
    </cfRule>
    <cfRule type="cellIs" dxfId="121" priority="455" operator="equal">
      <formula>2</formula>
    </cfRule>
    <cfRule type="cellIs" dxfId="120" priority="454" operator="equal">
      <formula>1</formula>
    </cfRule>
  </conditionalFormatting>
  <conditionalFormatting sqref="F36:F37">
    <cfRule type="cellIs" dxfId="119" priority="444" operator="equal">
      <formula>3</formula>
    </cfRule>
    <cfRule type="cellIs" dxfId="118" priority="443" operator="equal">
      <formula>2</formula>
    </cfRule>
    <cfRule type="cellIs" dxfId="117" priority="442" operator="equal">
      <formula>1</formula>
    </cfRule>
  </conditionalFormatting>
  <conditionalFormatting sqref="F29:G33">
    <cfRule type="cellIs" dxfId="116" priority="394" operator="equal">
      <formula>1</formula>
    </cfRule>
    <cfRule type="cellIs" dxfId="115" priority="395" operator="equal">
      <formula>2</formula>
    </cfRule>
    <cfRule type="cellIs" dxfId="114" priority="396" operator="equal">
      <formula>3</formula>
    </cfRule>
  </conditionalFormatting>
  <conditionalFormatting sqref="F41:G42">
    <cfRule type="cellIs" dxfId="113" priority="430" operator="equal">
      <formula>1</formula>
    </cfRule>
    <cfRule type="cellIs" dxfId="112" priority="431" operator="equal">
      <formula>2</formula>
    </cfRule>
    <cfRule type="cellIs" dxfId="111" priority="432" operator="equal">
      <formula>3</formula>
    </cfRule>
  </conditionalFormatting>
  <conditionalFormatting sqref="F44:G44">
    <cfRule type="cellIs" dxfId="110" priority="424" operator="equal">
      <formula>1</formula>
    </cfRule>
    <cfRule type="cellIs" dxfId="109" priority="425" operator="equal">
      <formula>2</formula>
    </cfRule>
    <cfRule type="cellIs" dxfId="108" priority="426" operator="equal">
      <formula>3</formula>
    </cfRule>
  </conditionalFormatting>
  <conditionalFormatting sqref="G35:G36">
    <cfRule type="cellIs" dxfId="107" priority="460" operator="equal">
      <formula>1</formula>
    </cfRule>
    <cfRule type="cellIs" dxfId="106" priority="462" operator="equal">
      <formula>3</formula>
    </cfRule>
    <cfRule type="cellIs" dxfId="105" priority="461" operator="equal">
      <formula>2</formula>
    </cfRule>
  </conditionalFormatting>
  <conditionalFormatting sqref="G114:G115">
    <cfRule type="cellIs" dxfId="104" priority="420" operator="equal">
      <formula>3</formula>
    </cfRule>
    <cfRule type="cellIs" dxfId="103" priority="419" operator="equal">
      <formula>2</formula>
    </cfRule>
    <cfRule type="cellIs" dxfId="102" priority="418" operator="equal">
      <formula>1</formula>
    </cfRule>
  </conditionalFormatting>
  <conditionalFormatting sqref="H29:I46">
    <cfRule type="cellIs" dxfId="101" priority="484" operator="equal">
      <formula>1</formula>
    </cfRule>
    <cfRule type="cellIs" dxfId="100" priority="485" operator="equal">
      <formula>2</formula>
    </cfRule>
    <cfRule type="cellIs" dxfId="99" priority="486" operator="equal">
      <formula>3</formula>
    </cfRule>
  </conditionalFormatting>
  <conditionalFormatting sqref="J10:K10">
    <cfRule type="cellIs" dxfId="98" priority="493" operator="equal">
      <formula>1</formula>
    </cfRule>
    <cfRule type="cellIs" dxfId="97" priority="494" operator="equal">
      <formula>2</formula>
    </cfRule>
    <cfRule type="cellIs" dxfId="96" priority="495" operator="equal">
      <formula>3</formula>
    </cfRule>
  </conditionalFormatting>
  <conditionalFormatting sqref="K16:K17">
    <cfRule type="cellIs" dxfId="95" priority="393" operator="equal">
      <formula>3</formula>
    </cfRule>
    <cfRule type="cellIs" dxfId="94" priority="392" operator="equal">
      <formula>2</formula>
    </cfRule>
    <cfRule type="cellIs" dxfId="93" priority="391" operator="equal">
      <formula>1</formula>
    </cfRule>
  </conditionalFormatting>
  <conditionalFormatting sqref="K20:K23">
    <cfRule type="cellIs" dxfId="92" priority="405" operator="equal">
      <formula>3</formula>
    </cfRule>
    <cfRule type="cellIs" dxfId="91" priority="404" operator="equal">
      <formula>2</formula>
    </cfRule>
    <cfRule type="cellIs" dxfId="90" priority="403" operator="equal">
      <formula>1</formula>
    </cfRule>
  </conditionalFormatting>
  <conditionalFormatting sqref="K25:K27">
    <cfRule type="cellIs" dxfId="89" priority="411" operator="equal">
      <formula>3</formula>
    </cfRule>
    <cfRule type="cellIs" dxfId="88" priority="410" operator="equal">
      <formula>2</formula>
    </cfRule>
    <cfRule type="cellIs" dxfId="87" priority="409" operator="equal">
      <formula>1</formula>
    </cfRule>
  </conditionalFormatting>
  <conditionalFormatting sqref="N114">
    <cfRule type="cellIs" dxfId="86" priority="381" operator="equal">
      <formula>3</formula>
    </cfRule>
    <cfRule type="cellIs" dxfId="85" priority="380" operator="equal">
      <formula>2</formula>
    </cfRule>
    <cfRule type="cellIs" dxfId="84" priority="379" operator="equal">
      <formula>1</formula>
    </cfRule>
  </conditionalFormatting>
  <conditionalFormatting sqref="N3:P3">
    <cfRule type="cellIs" dxfId="83" priority="384" operator="equal">
      <formula>3</formula>
    </cfRule>
    <cfRule type="cellIs" dxfId="82" priority="383" operator="equal">
      <formula>2</formula>
    </cfRule>
    <cfRule type="cellIs" dxfId="81" priority="382" operator="equal">
      <formula>1</formula>
    </cfRule>
  </conditionalFormatting>
  <conditionalFormatting sqref="P41:P43">
    <cfRule type="cellIs" dxfId="80" priority="363" operator="equal">
      <formula>3</formula>
    </cfRule>
    <cfRule type="cellIs" dxfId="79" priority="362" operator="equal">
      <formula>2</formula>
    </cfRule>
    <cfRule type="cellIs" dxfId="78" priority="361" operator="equal">
      <formula>1</formula>
    </cfRule>
  </conditionalFormatting>
  <conditionalFormatting sqref="P45:P46">
    <cfRule type="cellIs" dxfId="77" priority="356" operator="equal">
      <formula>2</formula>
    </cfRule>
    <cfRule type="cellIs" dxfId="76" priority="357" operator="equal">
      <formula>3</formula>
    </cfRule>
    <cfRule type="cellIs" dxfId="75" priority="355" operator="equal">
      <formula>1</formula>
    </cfRule>
  </conditionalFormatting>
  <conditionalFormatting sqref="P52">
    <cfRule type="cellIs" dxfId="74" priority="352" operator="equal">
      <formula>1</formula>
    </cfRule>
    <cfRule type="cellIs" dxfId="73" priority="353" operator="equal">
      <formula>2</formula>
    </cfRule>
    <cfRule type="cellIs" dxfId="72" priority="354" operator="equal">
      <formula>3</formula>
    </cfRule>
  </conditionalFormatting>
  <conditionalFormatting sqref="P108">
    <cfRule type="cellIs" dxfId="71" priority="345" operator="equal">
      <formula>3</formula>
    </cfRule>
    <cfRule type="cellIs" dxfId="70" priority="344" operator="equal">
      <formula>2</formula>
    </cfRule>
    <cfRule type="cellIs" dxfId="69" priority="343" operator="equal">
      <formula>1</formula>
    </cfRule>
  </conditionalFormatting>
  <conditionalFormatting sqref="P113">
    <cfRule type="cellIs" dxfId="68" priority="340" operator="equal">
      <formula>1</formula>
    </cfRule>
    <cfRule type="cellIs" dxfId="67" priority="342" operator="equal">
      <formula>3</formula>
    </cfRule>
    <cfRule type="cellIs" dxfId="66" priority="341" operator="equal">
      <formula>2</formula>
    </cfRule>
  </conditionalFormatting>
  <conditionalFormatting sqref="P5:S7">
    <cfRule type="cellIs" dxfId="65" priority="370" operator="equal">
      <formula>1</formula>
    </cfRule>
    <cfRule type="cellIs" dxfId="64" priority="371" operator="equal">
      <formula>2</formula>
    </cfRule>
    <cfRule type="cellIs" dxfId="63" priority="372" operator="equal">
      <formula>3</formula>
    </cfRule>
  </conditionalFormatting>
  <conditionalFormatting sqref="R3">
    <cfRule type="cellIs" dxfId="62" priority="339" operator="equal">
      <formula>3</formula>
    </cfRule>
    <cfRule type="cellIs" dxfId="61" priority="338" operator="equal">
      <formula>2</formula>
    </cfRule>
    <cfRule type="cellIs" dxfId="60" priority="337" operator="equal">
      <formula>1</formula>
    </cfRule>
  </conditionalFormatting>
  <conditionalFormatting sqref="R42:R43">
    <cfRule type="cellIs" dxfId="59" priority="320" operator="equal">
      <formula>2</formula>
    </cfRule>
    <cfRule type="cellIs" dxfId="58" priority="321" operator="equal">
      <formula>3</formula>
    </cfRule>
    <cfRule type="cellIs" dxfId="57" priority="319" operator="equal">
      <formula>1</formula>
    </cfRule>
  </conditionalFormatting>
  <conditionalFormatting sqref="R52">
    <cfRule type="cellIs" dxfId="56" priority="312" operator="equal">
      <formula>3</formula>
    </cfRule>
    <cfRule type="cellIs" dxfId="55" priority="311" operator="equal">
      <formula>2</formula>
    </cfRule>
    <cfRule type="cellIs" dxfId="54" priority="310" operator="equal">
      <formula>1</formula>
    </cfRule>
  </conditionalFormatting>
  <conditionalFormatting sqref="R108">
    <cfRule type="cellIs" dxfId="53" priority="309" operator="equal">
      <formula>3</formula>
    </cfRule>
    <cfRule type="cellIs" dxfId="52" priority="308" operator="equal">
      <formula>2</formula>
    </cfRule>
    <cfRule type="cellIs" dxfId="51" priority="307" operator="equal">
      <formula>1</formula>
    </cfRule>
  </conditionalFormatting>
  <conditionalFormatting sqref="R113">
    <cfRule type="cellIs" dxfId="50" priority="306" operator="equal">
      <formula>3</formula>
    </cfRule>
    <cfRule type="cellIs" dxfId="49" priority="305" operator="equal">
      <formula>2</formula>
    </cfRule>
    <cfRule type="cellIs" dxfId="48" priority="304" operator="equal">
      <formula>1</formula>
    </cfRule>
  </conditionalFormatting>
  <conditionalFormatting sqref="R45:S46">
    <cfRule type="cellIs" dxfId="47" priority="301" operator="equal">
      <formula>1</formula>
    </cfRule>
    <cfRule type="cellIs" dxfId="46" priority="303" operator="equal">
      <formula>3</formula>
    </cfRule>
    <cfRule type="cellIs" dxfId="45" priority="302" operator="equal">
      <formula>2</formula>
    </cfRule>
  </conditionalFormatting>
  <conditionalFormatting sqref="S42">
    <cfRule type="cellIs" dxfId="44" priority="327" operator="equal">
      <formula>3</formula>
    </cfRule>
    <cfRule type="cellIs" dxfId="43" priority="325" operator="equal">
      <formula>1</formula>
    </cfRule>
    <cfRule type="cellIs" dxfId="42" priority="326" operator="equal">
      <formula>2</formula>
    </cfRule>
  </conditionalFormatting>
  <conditionalFormatting sqref="U32:U33">
    <cfRule type="cellIs" dxfId="41" priority="293" operator="equal">
      <formula>2</formula>
    </cfRule>
    <cfRule type="cellIs" dxfId="40" priority="292" operator="equal">
      <formula>1</formula>
    </cfRule>
    <cfRule type="cellIs" dxfId="39" priority="294" operator="equal">
      <formula>3</formula>
    </cfRule>
  </conditionalFormatting>
  <conditionalFormatting sqref="U52">
    <cfRule type="cellIs" dxfId="38" priority="300" operator="equal">
      <formula>3</formula>
    </cfRule>
    <cfRule type="cellIs" dxfId="37" priority="299" operator="equal">
      <formula>2</formula>
    </cfRule>
    <cfRule type="cellIs" dxfId="36" priority="298" operator="equal">
      <formula>1</formula>
    </cfRule>
  </conditionalFormatting>
  <conditionalFormatting sqref="AG5:AG9">
    <cfRule type="cellIs" dxfId="35" priority="270" operator="equal">
      <formula>3</formula>
    </cfRule>
    <cfRule type="cellIs" dxfId="34" priority="269" operator="equal">
      <formula>2</formula>
    </cfRule>
    <cfRule type="cellIs" dxfId="33" priority="268" operator="equal">
      <formula>1</formula>
    </cfRule>
  </conditionalFormatting>
  <conditionalFormatting sqref="AG11:AG30">
    <cfRule type="cellIs" dxfId="32" priority="213" operator="equal">
      <formula>3</formula>
    </cfRule>
    <cfRule type="cellIs" dxfId="31" priority="212" operator="equal">
      <formula>2</formula>
    </cfRule>
    <cfRule type="cellIs" dxfId="30" priority="211" operator="equal">
      <formula>1</formula>
    </cfRule>
  </conditionalFormatting>
  <conditionalFormatting sqref="AG32:AG38">
    <cfRule type="cellIs" dxfId="29" priority="288" operator="equal">
      <formula>3</formula>
    </cfRule>
    <cfRule type="cellIs" dxfId="28" priority="287" operator="equal">
      <formula>2</formula>
    </cfRule>
    <cfRule type="cellIs" dxfId="27" priority="286" operator="equal">
      <formula>1</formula>
    </cfRule>
  </conditionalFormatting>
  <conditionalFormatting sqref="AG40:AG46">
    <cfRule type="cellIs" dxfId="26" priority="192" operator="equal">
      <formula>3</formula>
    </cfRule>
    <cfRule type="cellIs" dxfId="25" priority="191" operator="equal">
      <formula>2</formula>
    </cfRule>
    <cfRule type="cellIs" dxfId="24" priority="190" operator="equal">
      <formula>1</formula>
    </cfRule>
  </conditionalFormatting>
  <conditionalFormatting sqref="AG59:AG67">
    <cfRule type="cellIs" dxfId="23" priority="137" operator="equal">
      <formula>2</formula>
    </cfRule>
    <cfRule type="cellIs" dxfId="22" priority="138" operator="equal">
      <formula>3</formula>
    </cfRule>
    <cfRule type="cellIs" dxfId="21" priority="136" operator="equal">
      <formula>1</formula>
    </cfRule>
  </conditionalFormatting>
  <conditionalFormatting sqref="AG69:AG77">
    <cfRule type="cellIs" dxfId="20" priority="111" operator="equal">
      <formula>3</formula>
    </cfRule>
    <cfRule type="cellIs" dxfId="19" priority="110" operator="equal">
      <formula>2</formula>
    </cfRule>
    <cfRule type="cellIs" dxfId="18" priority="109" operator="equal">
      <formula>1</formula>
    </cfRule>
  </conditionalFormatting>
  <conditionalFormatting sqref="AG79:AG82">
    <cfRule type="cellIs" dxfId="17" priority="96" operator="equal">
      <formula>3</formula>
    </cfRule>
    <cfRule type="cellIs" dxfId="16" priority="95" operator="equal">
      <formula>2</formula>
    </cfRule>
    <cfRule type="cellIs" dxfId="15" priority="94" operator="equal">
      <formula>1</formula>
    </cfRule>
  </conditionalFormatting>
  <conditionalFormatting sqref="AG84:AG89">
    <cfRule type="cellIs" dxfId="14" priority="75" operator="equal">
      <formula>3</formula>
    </cfRule>
    <cfRule type="cellIs" dxfId="13" priority="74" operator="equal">
      <formula>2</formula>
    </cfRule>
    <cfRule type="cellIs" dxfId="12" priority="73" operator="equal">
      <formula>1</formula>
    </cfRule>
  </conditionalFormatting>
  <conditionalFormatting sqref="AG91:AG102">
    <cfRule type="cellIs" dxfId="11" priority="39" operator="equal">
      <formula>3</formula>
    </cfRule>
    <cfRule type="cellIs" dxfId="10" priority="38" operator="equal">
      <formula>2</formula>
    </cfRule>
    <cfRule type="cellIs" dxfId="9" priority="37" operator="equal">
      <formula>1</formula>
    </cfRule>
  </conditionalFormatting>
  <conditionalFormatting sqref="AG104:AG115">
    <cfRule type="cellIs" dxfId="8" priority="1" operator="equal">
      <formula>1</formula>
    </cfRule>
    <cfRule type="cellIs" dxfId="7" priority="3" operator="equal">
      <formula>3</formula>
    </cfRule>
    <cfRule type="cellIs" dxfId="6" priority="2" operator="equal">
      <formula>2</formula>
    </cfRule>
  </conditionalFormatting>
  <dataValidations count="1">
    <dataValidation type="list" allowBlank="1" showDropDown="1" showInputMessage="1" showErrorMessage="1" sqref="I51 J10:K10 M10 L18:M18 J87:K87 L26 F51:G51 I113 J18 J92:L93 J26 J111:M111 J108:M108 J75:M75 J70:M70 B4:M4 B58:I58 B47:I47 B68:I68 B83:I83 B90:I90 B78:I78 B103:I103 B39:I39" xr:uid="{9B89EA40-2104-47D7-8599-134BFB658786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F6CF44-C969-4714-9C39-8B037708C00F}">
          <x14:formula1>
            <xm:f>Params!$A$2:$A$5</xm:f>
          </x14:formula1>
          <xm:sqref>H90:H115 L115 I111:I112 I46 C40:E45 B40:B46 M71 B11:I28 L19:M25 L87:M87 M92:M93 M26 H29:H30 C46:G46 H32:H38 H40:H46 I90:I109 C114:C115 K25:K26 G35:G36 F36:F37 E114 F41:G42 F44:G44 G114:G115 K20:K23 F32:G33 J11:M17 J27:M30 J19:J25 J71:L72 J73:M74 J109:M110 J112:L114 J104:M107 J94:M102 J88:M89 J79:M82 J76:M77 J40:M46 J32:M38 J69:M69 J84:M86 J91:M91 N114 P5:P7 P41:P43 P45:P46 P52 P108 P113 R41:R43 R52 R108 R113 S41:S42 R45:S46 R5:S7 U52 U32:U33 AG5:AG9 AG11:AG30 AG32:AG38 AG40:AG46 AG59:AG67 AG69:AG77 AG104:AG115 AG84:AG89 AG91:AG102 AG79:AG82 B5:M9 C101:I102 B59:M67 B69:I81 B90:G113 B82:H82 B83:I88 B31:E38 B51:E51 B89:F89 B48:I50 B52:G57 AG48:AG57 J48:M57 H51:H57 I52:I57</xm:sqref>
        </x14:dataValidation>
        <x14:dataValidation type="list" allowBlank="1" showInputMessage="1" showErrorMessage="1" xr:uid="{7BC06C8A-DC83-4FBD-979A-6CAB7F7CF5DB}">
          <x14:formula1>
            <xm:f>Params!$B$2:$B$3</xm:f>
          </x14:formula1>
          <xm:sqref>B3:N3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05CF-1A4E-4563-B48F-E0D6641F55FE}">
  <dimension ref="A1:Z113"/>
  <sheetViews>
    <sheetView topLeftCell="X58" workbookViewId="0">
      <selection activeCell="X88" sqref="X88"/>
    </sheetView>
  </sheetViews>
  <sheetFormatPr baseColWidth="10" defaultColWidth="11.453125" defaultRowHeight="14.5" x14ac:dyDescent="0.35"/>
  <cols>
    <col min="3" max="3" width="27.1796875" bestFit="1" customWidth="1"/>
    <col min="4" max="4" width="35.81640625" bestFit="1" customWidth="1"/>
    <col min="25" max="25" width="35.81640625" bestFit="1" customWidth="1"/>
    <col min="26" max="26" width="2" bestFit="1" customWidth="1"/>
  </cols>
  <sheetData>
    <row r="1" spans="1:26" x14ac:dyDescent="0.35">
      <c r="A1" t="s">
        <v>172</v>
      </c>
      <c r="B1" t="s">
        <v>23</v>
      </c>
      <c r="C1" t="s">
        <v>173</v>
      </c>
      <c r="D1" t="str" cm="1">
        <f t="array" ref="D1:D102">_xlfn.UNIQUE(_xlfn._xlws.FILTER(Y:Y,(Z:Z=0)*(Y:Y&lt;&gt;0)))</f>
        <v>$Universe</v>
      </c>
      <c r="Y1" t="str" cm="1">
        <f t="array" ref="Y1:Y113">_xlfn._xlws.SORT(_xlfn.UNIQUE(Matrice!A:A))</f>
        <v>$Universe</v>
      </c>
      <c r="Z1">
        <f>IF(COUNTIF(C:C, Y1)=0, 0, 1)</f>
        <v>0</v>
      </c>
    </row>
    <row r="2" spans="1:26" x14ac:dyDescent="0.35">
      <c r="A2" s="3"/>
      <c r="B2" t="s">
        <v>174</v>
      </c>
      <c r="C2" t="s">
        <v>57</v>
      </c>
      <c r="D2" t="str">
        <v>Active Directory</v>
      </c>
      <c r="Y2" t="str">
        <v>Active Directory</v>
      </c>
      <c r="Z2">
        <f t="shared" ref="Z2:Z65" si="0">IF(COUNTIF(C:C, Y2)=0, 0, 1)</f>
        <v>0</v>
      </c>
    </row>
    <row r="3" spans="1:26" x14ac:dyDescent="0.35">
      <c r="A3">
        <v>1</v>
      </c>
      <c r="B3" t="s">
        <v>24</v>
      </c>
      <c r="C3" t="s">
        <v>60</v>
      </c>
      <c r="D3" t="str">
        <v>Agile</v>
      </c>
      <c r="Y3" t="str">
        <v>Agile</v>
      </c>
      <c r="Z3">
        <f t="shared" si="0"/>
        <v>0</v>
      </c>
    </row>
    <row r="4" spans="1:26" x14ac:dyDescent="0.35">
      <c r="A4">
        <v>2</v>
      </c>
      <c r="C4" t="s">
        <v>66</v>
      </c>
      <c r="D4" t="str">
        <v>Anglais</v>
      </c>
      <c r="Y4" t="str">
        <v>Anglais</v>
      </c>
      <c r="Z4">
        <f t="shared" si="0"/>
        <v>0</v>
      </c>
    </row>
    <row r="5" spans="1:26" x14ac:dyDescent="0.35">
      <c r="A5">
        <v>3</v>
      </c>
      <c r="C5" t="s">
        <v>86</v>
      </c>
      <c r="D5" t="str">
        <v>Angular</v>
      </c>
      <c r="Y5" t="str">
        <v>Angular</v>
      </c>
      <c r="Z5">
        <f t="shared" si="0"/>
        <v>0</v>
      </c>
    </row>
    <row r="6" spans="1:26" x14ac:dyDescent="0.35">
      <c r="C6" t="s">
        <v>94</v>
      </c>
      <c r="D6" t="str">
        <v>Ansible</v>
      </c>
      <c r="Y6" t="str">
        <v>Ansible</v>
      </c>
      <c r="Z6">
        <f t="shared" si="0"/>
        <v>0</v>
      </c>
    </row>
    <row r="7" spans="1:26" x14ac:dyDescent="0.35">
      <c r="C7" t="s">
        <v>101</v>
      </c>
      <c r="D7" t="str">
        <v>Apache2 (httpd)</v>
      </c>
      <c r="Y7" t="str">
        <v>Apache2 (httpd)</v>
      </c>
      <c r="Z7">
        <f t="shared" si="0"/>
        <v>0</v>
      </c>
    </row>
    <row r="8" spans="1:26" x14ac:dyDescent="0.35">
      <c r="C8" t="s">
        <v>112</v>
      </c>
      <c r="D8" t="str">
        <v>API Rest</v>
      </c>
      <c r="Y8" t="str">
        <v>API Rest</v>
      </c>
      <c r="Z8">
        <f t="shared" si="0"/>
        <v>0</v>
      </c>
    </row>
    <row r="9" spans="1:26" x14ac:dyDescent="0.35">
      <c r="C9" t="s">
        <v>121</v>
      </c>
      <c r="D9" t="str">
        <v>ASP .NET</v>
      </c>
      <c r="Y9" t="str">
        <v>ASP .NET</v>
      </c>
      <c r="Z9">
        <f t="shared" si="0"/>
        <v>0</v>
      </c>
    </row>
    <row r="10" spans="1:26" x14ac:dyDescent="0.35">
      <c r="C10" t="s">
        <v>131</v>
      </c>
      <c r="D10" t="str">
        <v>Automator</v>
      </c>
      <c r="Y10" t="str">
        <v>AUTOMATISATION</v>
      </c>
      <c r="Z10">
        <f t="shared" si="0"/>
        <v>1</v>
      </c>
    </row>
    <row r="11" spans="1:26" x14ac:dyDescent="0.35">
      <c r="C11" t="s">
        <v>136</v>
      </c>
      <c r="D11" t="str">
        <v>AWS</v>
      </c>
      <c r="Y11" t="str">
        <v>Automator</v>
      </c>
      <c r="Z11">
        <f t="shared" si="0"/>
        <v>0</v>
      </c>
    </row>
    <row r="12" spans="1:26" x14ac:dyDescent="0.35">
      <c r="C12" t="s">
        <v>143</v>
      </c>
      <c r="D12" t="str">
        <v>Backup Exec</v>
      </c>
      <c r="Y12" t="str">
        <v>AWS</v>
      </c>
      <c r="Z12">
        <f t="shared" si="0"/>
        <v>0</v>
      </c>
    </row>
    <row r="13" spans="1:26" x14ac:dyDescent="0.35">
      <c r="C13" t="s">
        <v>155</v>
      </c>
      <c r="D13" t="str">
        <v>Bash</v>
      </c>
      <c r="Y13" t="str">
        <v>Backup Exec</v>
      </c>
      <c r="Z13">
        <f t="shared" si="0"/>
        <v>0</v>
      </c>
    </row>
    <row r="14" spans="1:26" x14ac:dyDescent="0.35">
      <c r="D14" t="str">
        <v>C</v>
      </c>
      <c r="Y14" t="str">
        <v>Bash</v>
      </c>
      <c r="Z14">
        <f t="shared" si="0"/>
        <v>0</v>
      </c>
    </row>
    <row r="15" spans="1:26" x14ac:dyDescent="0.35">
      <c r="D15" t="str">
        <v>C#</v>
      </c>
      <c r="Y15" t="str">
        <v>C</v>
      </c>
      <c r="Z15">
        <f t="shared" si="0"/>
        <v>0</v>
      </c>
    </row>
    <row r="16" spans="1:26" x14ac:dyDescent="0.35">
      <c r="D16" t="str">
        <v>C++</v>
      </c>
      <c r="Y16" t="str">
        <v>C#</v>
      </c>
      <c r="Z16">
        <f t="shared" si="0"/>
        <v>0</v>
      </c>
    </row>
    <row r="17" spans="4:26" x14ac:dyDescent="0.35">
      <c r="D17" t="str">
        <v>CA Spectrum</v>
      </c>
      <c r="Y17" t="str">
        <v>C++</v>
      </c>
      <c r="Z17">
        <f t="shared" si="0"/>
        <v>0</v>
      </c>
    </row>
    <row r="18" spans="4:26" x14ac:dyDescent="0.35">
      <c r="D18" t="str">
        <v>Centreon</v>
      </c>
      <c r="Y18" t="str">
        <v>CA Spectrum</v>
      </c>
      <c r="Z18">
        <f t="shared" si="0"/>
        <v>0</v>
      </c>
    </row>
    <row r="19" spans="4:26" x14ac:dyDescent="0.35">
      <c r="D19" t="str">
        <v>Cisco Meraki</v>
      </c>
      <c r="Y19" t="str">
        <v>Centreon</v>
      </c>
      <c r="Z19">
        <f t="shared" si="0"/>
        <v>0</v>
      </c>
    </row>
    <row r="20" spans="4:26" x14ac:dyDescent="0.35">
      <c r="D20" t="str">
        <v>Cisco </v>
      </c>
      <c r="Y20" t="str">
        <v>Cisco Meraki</v>
      </c>
      <c r="Z20">
        <f t="shared" si="0"/>
        <v>0</v>
      </c>
    </row>
    <row r="21" spans="4:26" x14ac:dyDescent="0.35">
      <c r="D21" t="str">
        <v>Citrix</v>
      </c>
      <c r="Y21" t="str">
        <v>Cisco </v>
      </c>
      <c r="Z21">
        <f t="shared" si="0"/>
        <v>0</v>
      </c>
    </row>
    <row r="22" spans="4:26" x14ac:dyDescent="0.35">
      <c r="D22" t="str">
        <v>CrowdStrike</v>
      </c>
      <c r="Y22" t="str">
        <v>Citrix</v>
      </c>
      <c r="Z22">
        <f t="shared" si="0"/>
        <v>0</v>
      </c>
    </row>
    <row r="23" spans="4:26" x14ac:dyDescent="0.35">
      <c r="D23" t="str">
        <v>Ctrl M</v>
      </c>
      <c r="Y23" t="str">
        <v>CLOUD</v>
      </c>
      <c r="Z23">
        <f t="shared" si="0"/>
        <v>1</v>
      </c>
    </row>
    <row r="24" spans="4:26" x14ac:dyDescent="0.35">
      <c r="D24" t="str">
        <v>Datadog</v>
      </c>
      <c r="Y24" t="str">
        <v>CrowdStrike</v>
      </c>
      <c r="Z24">
        <f t="shared" si="0"/>
        <v>0</v>
      </c>
    </row>
    <row r="25" spans="4:26" x14ac:dyDescent="0.35">
      <c r="D25" t="str">
        <v>DHCP</v>
      </c>
      <c r="Y25" t="str">
        <v>Ctrl M</v>
      </c>
      <c r="Z25">
        <f t="shared" si="0"/>
        <v>0</v>
      </c>
    </row>
    <row r="26" spans="4:26" x14ac:dyDescent="0.35">
      <c r="D26" t="str">
        <v>DNS</v>
      </c>
      <c r="Y26" t="str">
        <v>Datadog</v>
      </c>
      <c r="Z26">
        <f t="shared" si="0"/>
        <v>0</v>
      </c>
    </row>
    <row r="27" spans="4:26" x14ac:dyDescent="0.35">
      <c r="D27" t="str">
        <v>Docker</v>
      </c>
      <c r="Y27" t="str">
        <v>DÉVELOPPEMENT</v>
      </c>
      <c r="Z27">
        <f t="shared" si="0"/>
        <v>1</v>
      </c>
    </row>
    <row r="28" spans="4:26" x14ac:dyDescent="0.35">
      <c r="D28" t="str">
        <v>ELK</v>
      </c>
      <c r="Y28" t="str">
        <v>DHCP</v>
      </c>
      <c r="Z28">
        <f t="shared" si="0"/>
        <v>0</v>
      </c>
    </row>
    <row r="29" spans="4:26" x14ac:dyDescent="0.35">
      <c r="D29" t="str">
        <v>Firewall Checkpoint</v>
      </c>
      <c r="Y29" t="str">
        <v>DISPONIBILITÉ</v>
      </c>
      <c r="Z29">
        <f t="shared" si="0"/>
        <v>1</v>
      </c>
    </row>
    <row r="30" spans="4:26" x14ac:dyDescent="0.35">
      <c r="D30" t="str">
        <v>GCP</v>
      </c>
      <c r="Y30" t="str">
        <v>DNS</v>
      </c>
      <c r="Z30">
        <f t="shared" si="0"/>
        <v>0</v>
      </c>
    </row>
    <row r="31" spans="4:26" x14ac:dyDescent="0.35">
      <c r="D31" t="str">
        <v>Gestion de Projet (cycle en V)</v>
      </c>
      <c r="Y31" t="str">
        <v>Docker</v>
      </c>
      <c r="Z31">
        <f t="shared" si="0"/>
        <v>0</v>
      </c>
    </row>
    <row r="32" spans="4:26" x14ac:dyDescent="0.35">
      <c r="D32" t="str">
        <v>Git</v>
      </c>
      <c r="Y32" t="str">
        <v>ELK</v>
      </c>
      <c r="Z32">
        <f t="shared" si="0"/>
        <v>0</v>
      </c>
    </row>
    <row r="33" spans="4:26" x14ac:dyDescent="0.35">
      <c r="D33" t="str">
        <v>Grafana / Loki</v>
      </c>
      <c r="Y33" t="str">
        <v>Firewall Checkpoint</v>
      </c>
      <c r="Z33">
        <f t="shared" si="0"/>
        <v>0</v>
      </c>
    </row>
    <row r="34" spans="4:26" x14ac:dyDescent="0.35">
      <c r="D34" t="str">
        <v>HPE IMC</v>
      </c>
      <c r="Y34" t="str">
        <v>GCP</v>
      </c>
      <c r="Z34">
        <f t="shared" si="0"/>
        <v>0</v>
      </c>
    </row>
    <row r="35" spans="4:26" x14ac:dyDescent="0.35">
      <c r="D35" t="str">
        <v>HTML/CSS</v>
      </c>
      <c r="Y35" t="str">
        <v>Gestion de Projet (cycle en V)</v>
      </c>
      <c r="Z35">
        <f t="shared" si="0"/>
        <v>0</v>
      </c>
    </row>
    <row r="36" spans="4:26" x14ac:dyDescent="0.35">
      <c r="D36" t="str">
        <v>Hyper-V</v>
      </c>
      <c r="Y36" t="str">
        <v>Git</v>
      </c>
      <c r="Z36">
        <f t="shared" si="0"/>
        <v>0</v>
      </c>
    </row>
    <row r="37" spans="4:26" x14ac:dyDescent="0.35">
      <c r="D37" t="str">
        <v>IIS (Windows Server)</v>
      </c>
      <c r="Y37" t="str">
        <v>Grafana / Loki</v>
      </c>
      <c r="Z37">
        <f t="shared" si="0"/>
        <v>0</v>
      </c>
    </row>
    <row r="38" spans="4:26" x14ac:dyDescent="0.35">
      <c r="D38" t="str">
        <v>ITIL</v>
      </c>
      <c r="Y38" t="str">
        <v>HPE IMC</v>
      </c>
      <c r="Z38">
        <f t="shared" si="0"/>
        <v>0</v>
      </c>
    </row>
    <row r="39" spans="4:26" x14ac:dyDescent="0.35">
      <c r="D39" t="str">
        <v>Java</v>
      </c>
      <c r="Y39" t="str">
        <v>HTML/CSS</v>
      </c>
      <c r="Z39">
        <f t="shared" si="0"/>
        <v>0</v>
      </c>
    </row>
    <row r="40" spans="4:26" x14ac:dyDescent="0.35">
      <c r="D40" t="str">
        <v>JavaScript</v>
      </c>
      <c r="Y40" t="str">
        <v>Hyper-V</v>
      </c>
      <c r="Z40">
        <f t="shared" si="0"/>
        <v>0</v>
      </c>
    </row>
    <row r="41" spans="4:26" x14ac:dyDescent="0.35">
      <c r="D41" t="str">
        <v>Jenkins</v>
      </c>
      <c r="Y41" t="str">
        <v>IIS (Windows Server)</v>
      </c>
      <c r="Z41">
        <f t="shared" si="0"/>
        <v>0</v>
      </c>
    </row>
    <row r="42" spans="4:26" x14ac:dyDescent="0.35">
      <c r="D42" t="str">
        <v>Jira</v>
      </c>
      <c r="Y42" t="str">
        <v>ITIL</v>
      </c>
      <c r="Z42">
        <f t="shared" si="0"/>
        <v>0</v>
      </c>
    </row>
    <row r="43" spans="4:26" x14ac:dyDescent="0.35">
      <c r="D43" t="str">
        <v>Kafka</v>
      </c>
      <c r="Y43" t="str">
        <v>Java</v>
      </c>
      <c r="Z43">
        <f t="shared" si="0"/>
        <v>0</v>
      </c>
    </row>
    <row r="44" spans="4:26" x14ac:dyDescent="0.35">
      <c r="D44" t="str">
        <v>Kali Linux </v>
      </c>
      <c r="Y44" t="str">
        <v>JavaScript</v>
      </c>
      <c r="Z44">
        <f t="shared" si="0"/>
        <v>0</v>
      </c>
    </row>
    <row r="45" spans="4:26" x14ac:dyDescent="0.35">
      <c r="D45" t="str">
        <v>Kubernetes</v>
      </c>
      <c r="Y45" t="str">
        <v>Jenkins</v>
      </c>
      <c r="Z45">
        <f t="shared" si="0"/>
        <v>0</v>
      </c>
    </row>
    <row r="46" spans="4:26" x14ac:dyDescent="0.35">
      <c r="D46" t="str">
        <v>LDAP</v>
      </c>
      <c r="Y46" t="str">
        <v>Jira</v>
      </c>
      <c r="Z46">
        <f t="shared" si="0"/>
        <v>0</v>
      </c>
    </row>
    <row r="47" spans="4:26" x14ac:dyDescent="0.35">
      <c r="D47" t="str">
        <v>Linux</v>
      </c>
      <c r="Y47" t="str">
        <v>Kafka</v>
      </c>
      <c r="Z47">
        <f t="shared" si="0"/>
        <v>0</v>
      </c>
    </row>
    <row r="48" spans="4:26" x14ac:dyDescent="0.35">
      <c r="D48" t="str">
        <v>Microsoft Exchange</v>
      </c>
      <c r="Y48" t="str">
        <v>Kali Linux </v>
      </c>
      <c r="Z48">
        <f t="shared" si="0"/>
        <v>0</v>
      </c>
    </row>
    <row r="49" spans="4:26" x14ac:dyDescent="0.35">
      <c r="D49" t="str">
        <v>MS Project </v>
      </c>
      <c r="Y49" t="str">
        <v>Kubernetes</v>
      </c>
      <c r="Z49">
        <f t="shared" si="0"/>
        <v>0</v>
      </c>
    </row>
    <row r="50" spans="4:26" x14ac:dyDescent="0.35">
      <c r="D50" t="str">
        <v>MS Visio</v>
      </c>
      <c r="Y50" t="str">
        <v>LDAP</v>
      </c>
      <c r="Z50">
        <f t="shared" si="0"/>
        <v>0</v>
      </c>
    </row>
    <row r="51" spans="4:26" x14ac:dyDescent="0.35">
      <c r="D51" t="str">
        <v>MySQL - MariaDB</v>
      </c>
      <c r="Y51" t="str">
        <v>Linux</v>
      </c>
      <c r="Z51">
        <f t="shared" si="0"/>
        <v>0</v>
      </c>
    </row>
    <row r="52" spans="4:26" x14ac:dyDescent="0.35">
      <c r="D52" t="str">
        <v>Nagios</v>
      </c>
      <c r="Y52" t="str">
        <v>Microsoft Exchange</v>
      </c>
      <c r="Z52">
        <f t="shared" si="0"/>
        <v>0</v>
      </c>
    </row>
    <row r="53" spans="4:26" x14ac:dyDescent="0.35">
      <c r="D53" t="str">
        <v>Nginx</v>
      </c>
      <c r="Y53" t="str">
        <v>MIDDLEWARES</v>
      </c>
      <c r="Z53">
        <f t="shared" si="0"/>
        <v>1</v>
      </c>
    </row>
    <row r="54" spans="4:26" x14ac:dyDescent="0.35">
      <c r="D54" t="str">
        <v>Niveau actuel (EF)</v>
      </c>
      <c r="Y54" t="str">
        <v>MS Project </v>
      </c>
      <c r="Z54">
        <f t="shared" si="0"/>
        <v>0</v>
      </c>
    </row>
    <row r="55" spans="4:26" x14ac:dyDescent="0.35">
      <c r="D55" t="str">
        <v>Node.JS</v>
      </c>
      <c r="Y55" t="str">
        <v>MS Visio</v>
      </c>
      <c r="Z55">
        <f t="shared" si="0"/>
        <v>0</v>
      </c>
    </row>
    <row r="56" spans="4:26" x14ac:dyDescent="0.35">
      <c r="D56" t="str">
        <v>Nutanix</v>
      </c>
      <c r="Y56" t="str">
        <v>MySQL - MariaDB</v>
      </c>
      <c r="Z56">
        <f t="shared" si="0"/>
        <v>0</v>
      </c>
    </row>
    <row r="57" spans="4:26" x14ac:dyDescent="0.35">
      <c r="D57" t="str">
        <v>OCS Inventory</v>
      </c>
      <c r="Y57" t="str">
        <v>Nagios</v>
      </c>
      <c r="Z57">
        <f t="shared" si="0"/>
        <v>0</v>
      </c>
    </row>
    <row r="58" spans="4:26" x14ac:dyDescent="0.35">
      <c r="D58" t="str">
        <v>Office 365</v>
      </c>
      <c r="Y58" t="str">
        <v>Nginx</v>
      </c>
      <c r="Z58">
        <f t="shared" si="0"/>
        <v>0</v>
      </c>
    </row>
    <row r="59" spans="4:26" x14ac:dyDescent="0.35">
      <c r="D59" t="str">
        <v>OpenVAS </v>
      </c>
      <c r="Y59" t="str">
        <v>Niveau actuel (EF)</v>
      </c>
      <c r="Z59">
        <f t="shared" si="0"/>
        <v>0</v>
      </c>
    </row>
    <row r="60" spans="4:26" x14ac:dyDescent="0.35">
      <c r="D60" t="str">
        <v>Oracle</v>
      </c>
      <c r="Y60" t="str">
        <v>Node.JS</v>
      </c>
      <c r="Z60">
        <f t="shared" si="0"/>
        <v>0</v>
      </c>
    </row>
    <row r="61" spans="4:26" x14ac:dyDescent="0.35">
      <c r="D61" t="str">
        <v>Oracle Cloud</v>
      </c>
      <c r="Y61" t="str">
        <v>Nutanix</v>
      </c>
      <c r="Z61">
        <f t="shared" si="0"/>
        <v>0</v>
      </c>
    </row>
    <row r="62" spans="4:26" x14ac:dyDescent="0.35">
      <c r="D62" t="str">
        <v>PaloAlto</v>
      </c>
      <c r="Y62" t="str">
        <v>OCS Inventory</v>
      </c>
      <c r="Z62">
        <f t="shared" si="0"/>
        <v>0</v>
      </c>
    </row>
    <row r="63" spans="4:26" x14ac:dyDescent="0.35">
      <c r="D63" t="str">
        <v>Parrot OS</v>
      </c>
      <c r="Y63" t="str">
        <v>Office 365</v>
      </c>
      <c r="Z63">
        <f t="shared" si="0"/>
        <v>0</v>
      </c>
    </row>
    <row r="64" spans="4:26" x14ac:dyDescent="0.35">
      <c r="D64" t="str">
        <v>Perl</v>
      </c>
      <c r="Y64" t="str">
        <v>OpenVAS </v>
      </c>
      <c r="Z64">
        <f t="shared" si="0"/>
        <v>0</v>
      </c>
    </row>
    <row r="65" spans="4:26" x14ac:dyDescent="0.35">
      <c r="D65" t="str">
        <v>PfSense</v>
      </c>
      <c r="Y65" t="str">
        <v>Oracle</v>
      </c>
      <c r="Z65">
        <f t="shared" si="0"/>
        <v>0</v>
      </c>
    </row>
    <row r="66" spans="4:26" x14ac:dyDescent="0.35">
      <c r="D66" t="str">
        <v>Photoshop</v>
      </c>
      <c r="Y66" t="str">
        <v>Oracle Cloud</v>
      </c>
      <c r="Z66">
        <f t="shared" ref="Z66:Z97" si="1">IF(COUNTIF(C:C, Y66)=0, 0, 1)</f>
        <v>0</v>
      </c>
    </row>
    <row r="67" spans="4:26" x14ac:dyDescent="0.35">
      <c r="D67" t="str">
        <v>PHP</v>
      </c>
      <c r="Y67" t="str">
        <v>OUTILS</v>
      </c>
      <c r="Z67">
        <f t="shared" si="1"/>
        <v>1</v>
      </c>
    </row>
    <row r="68" spans="4:26" x14ac:dyDescent="0.35">
      <c r="D68" t="str">
        <v>PL/SQL</v>
      </c>
      <c r="Y68" t="str">
        <v>PaloAlto</v>
      </c>
      <c r="Z68">
        <f t="shared" si="1"/>
        <v>0</v>
      </c>
    </row>
    <row r="69" spans="4:26" x14ac:dyDescent="0.35">
      <c r="D69" t="str">
        <v>PMP</v>
      </c>
      <c r="Y69" t="str">
        <v>Parrot OS</v>
      </c>
      <c r="Z69">
        <f t="shared" si="1"/>
        <v>0</v>
      </c>
    </row>
    <row r="70" spans="4:26" x14ac:dyDescent="0.35">
      <c r="D70" t="str">
        <v>PostreSQL</v>
      </c>
      <c r="Y70" t="str">
        <v>Perl</v>
      </c>
      <c r="Z70">
        <f t="shared" si="1"/>
        <v>0</v>
      </c>
    </row>
    <row r="71" spans="4:26" x14ac:dyDescent="0.35">
      <c r="D71" t="str">
        <v>Powershell</v>
      </c>
      <c r="Y71" t="str">
        <v>PfSense</v>
      </c>
      <c r="Z71">
        <f t="shared" si="1"/>
        <v>0</v>
      </c>
    </row>
    <row r="72" spans="4:26" x14ac:dyDescent="0.35">
      <c r="D72" t="str">
        <v>Prince Two</v>
      </c>
      <c r="Y72" t="str">
        <v>Photoshop</v>
      </c>
      <c r="Z72">
        <f t="shared" si="1"/>
        <v>0</v>
      </c>
    </row>
    <row r="73" spans="4:26" x14ac:dyDescent="0.35">
      <c r="D73" t="str">
        <v>Prometheus</v>
      </c>
      <c r="Y73" t="str">
        <v>PHP</v>
      </c>
      <c r="Z73">
        <f t="shared" si="1"/>
        <v>0</v>
      </c>
    </row>
    <row r="74" spans="4:26" x14ac:dyDescent="0.35">
      <c r="D74" t="str">
        <v>Proxmox</v>
      </c>
      <c r="Y74" t="str">
        <v>PL/SQL</v>
      </c>
      <c r="Z74">
        <f t="shared" si="1"/>
        <v>0</v>
      </c>
    </row>
    <row r="75" spans="4:26" x14ac:dyDescent="0.35">
      <c r="D75" t="str">
        <v>Python </v>
      </c>
      <c r="Y75" t="str">
        <v>PMP</v>
      </c>
      <c r="Z75">
        <f t="shared" si="1"/>
        <v>0</v>
      </c>
    </row>
    <row r="76" spans="4:26" x14ac:dyDescent="0.35">
      <c r="D76" t="str">
        <v>QEMU</v>
      </c>
      <c r="Y76" t="str">
        <v>PostreSQL</v>
      </c>
      <c r="Z76">
        <f t="shared" si="1"/>
        <v>0</v>
      </c>
    </row>
    <row r="77" spans="4:26" x14ac:dyDescent="0.35">
      <c r="D77" t="str">
        <v>Ruby</v>
      </c>
      <c r="Y77" t="str">
        <v>Powershell</v>
      </c>
      <c r="Z77">
        <f t="shared" si="1"/>
        <v>0</v>
      </c>
    </row>
    <row r="78" spans="4:26" x14ac:dyDescent="0.35">
      <c r="D78" t="str">
        <v>Rust</v>
      </c>
      <c r="Y78" t="str">
        <v>Prince Two</v>
      </c>
      <c r="Z78">
        <f t="shared" si="1"/>
        <v>0</v>
      </c>
    </row>
    <row r="79" spans="4:26" x14ac:dyDescent="0.35">
      <c r="D79" t="str">
        <v>SAFE</v>
      </c>
      <c r="Y79" t="str">
        <v>Prometheus</v>
      </c>
      <c r="Z79">
        <f t="shared" si="1"/>
        <v>0</v>
      </c>
    </row>
    <row r="80" spans="4:26" x14ac:dyDescent="0.35">
      <c r="D80" t="str">
        <v>Saltstack (Gestionnaire de conf. unifié)</v>
      </c>
      <c r="Y80" t="str">
        <v>Proxmox</v>
      </c>
      <c r="Z80">
        <f t="shared" si="1"/>
        <v>0</v>
      </c>
    </row>
    <row r="81" spans="4:26" x14ac:dyDescent="0.35">
      <c r="D81" t="str">
        <v>Screen</v>
      </c>
      <c r="Y81" t="str">
        <v>Python </v>
      </c>
      <c r="Z81">
        <f t="shared" si="1"/>
        <v>0</v>
      </c>
    </row>
    <row r="82" spans="4:26" x14ac:dyDescent="0.35">
      <c r="D82" t="str">
        <v>Servicenow</v>
      </c>
      <c r="Y82" t="str">
        <v>QEMU</v>
      </c>
      <c r="Z82">
        <f t="shared" si="1"/>
        <v>0</v>
      </c>
    </row>
    <row r="83" spans="4:26" x14ac:dyDescent="0.35">
      <c r="D83" t="str">
        <v>SonarQube</v>
      </c>
      <c r="Y83" t="str">
        <v>Ruby</v>
      </c>
      <c r="Z83">
        <f t="shared" si="1"/>
        <v>0</v>
      </c>
    </row>
    <row r="84" spans="4:26" x14ac:dyDescent="0.35">
      <c r="D84" t="str">
        <v>Sophos </v>
      </c>
      <c r="Y84" t="str">
        <v>Rust</v>
      </c>
      <c r="Z84">
        <f t="shared" si="1"/>
        <v>0</v>
      </c>
    </row>
    <row r="85" spans="4:26" x14ac:dyDescent="0.35">
      <c r="D85" t="str">
        <v>Splunk</v>
      </c>
      <c r="Y85" t="str">
        <v>SAFE</v>
      </c>
      <c r="Z85">
        <f t="shared" si="1"/>
        <v>0</v>
      </c>
    </row>
    <row r="86" spans="4:26" x14ac:dyDescent="0.35">
      <c r="D86" t="str">
        <v>SQL</v>
      </c>
      <c r="Y86" t="str">
        <v>Saltstack (Gestionnaire de conf. unifié)</v>
      </c>
      <c r="Z86">
        <f t="shared" si="1"/>
        <v>0</v>
      </c>
    </row>
    <row r="87" spans="4:26" x14ac:dyDescent="0.35">
      <c r="D87" t="str">
        <v>SQL Server</v>
      </c>
      <c r="Y87" t="str">
        <v>Screen</v>
      </c>
      <c r="Z87">
        <f t="shared" si="1"/>
        <v>0</v>
      </c>
    </row>
    <row r="88" spans="4:26" x14ac:dyDescent="0.35">
      <c r="D88" t="str">
        <v>SYSTÈMES</v>
      </c>
      <c r="Y88" t="str">
        <v>SÉCURITÉ &amp; RÉSEAUX</v>
      </c>
      <c r="Z88">
        <f t="shared" si="1"/>
        <v>1</v>
      </c>
    </row>
    <row r="89" spans="4:26" x14ac:dyDescent="0.35">
      <c r="D89" t="str">
        <v>Teradata</v>
      </c>
      <c r="Y89" t="str">
        <v>Servicenow</v>
      </c>
      <c r="Z89">
        <f t="shared" si="1"/>
        <v>0</v>
      </c>
    </row>
    <row r="90" spans="4:26" x14ac:dyDescent="0.35">
      <c r="D90" t="str">
        <v>Terraform</v>
      </c>
      <c r="Y90" t="str">
        <v>SGBD</v>
      </c>
      <c r="Z90">
        <f t="shared" si="1"/>
        <v>1</v>
      </c>
    </row>
    <row r="91" spans="4:26" x14ac:dyDescent="0.35">
      <c r="D91" t="str">
        <v>Tomcat</v>
      </c>
      <c r="Y91" t="str">
        <v>SOFT SKILLS &amp; MANAGEMENT</v>
      </c>
      <c r="Z91">
        <f t="shared" si="1"/>
        <v>1</v>
      </c>
    </row>
    <row r="92" spans="4:26" x14ac:dyDescent="0.35">
      <c r="D92" t="str">
        <v>Trello</v>
      </c>
      <c r="Y92" t="str">
        <v>SonarQube</v>
      </c>
      <c r="Z92">
        <f t="shared" si="1"/>
        <v>0</v>
      </c>
    </row>
    <row r="93" spans="4:26" x14ac:dyDescent="0.35">
      <c r="D93" t="str">
        <v>UNIX (BSD, Solaris)</v>
      </c>
      <c r="Y93" t="str">
        <v>Sophos </v>
      </c>
      <c r="Z93">
        <f t="shared" si="1"/>
        <v>0</v>
      </c>
    </row>
    <row r="94" spans="4:26" x14ac:dyDescent="0.35">
      <c r="D94" t="str">
        <v>VBA</v>
      </c>
      <c r="Y94" t="str">
        <v>Splunk</v>
      </c>
      <c r="Z94">
        <f t="shared" si="1"/>
        <v>0</v>
      </c>
    </row>
    <row r="95" spans="4:26" x14ac:dyDescent="0.35">
      <c r="D95" t="str">
        <v>Veeam</v>
      </c>
      <c r="Y95" t="str">
        <v>SQL</v>
      </c>
      <c r="Z95">
        <f t="shared" si="1"/>
        <v>0</v>
      </c>
    </row>
    <row r="96" spans="4:26" x14ac:dyDescent="0.35">
      <c r="D96" t="str">
        <v>Virtualbox</v>
      </c>
      <c r="Y96" t="str">
        <v>SQL Server</v>
      </c>
      <c r="Z96">
        <f t="shared" si="1"/>
        <v>0</v>
      </c>
    </row>
    <row r="97" spans="4:26" x14ac:dyDescent="0.35">
      <c r="D97" t="str">
        <v>VIRTUALISATION</v>
      </c>
      <c r="Y97" t="str">
        <v>SUPERVISION</v>
      </c>
      <c r="Z97">
        <f t="shared" si="1"/>
        <v>1</v>
      </c>
    </row>
    <row r="98" spans="4:26" x14ac:dyDescent="0.35">
      <c r="D98" t="str">
        <v>VMWare</v>
      </c>
      <c r="Y98" t="str">
        <v>SYSTÈMES</v>
      </c>
    </row>
    <row r="99" spans="4:26" x14ac:dyDescent="0.35">
      <c r="D99" t="str">
        <v>VMWare - VRA/VRO</v>
      </c>
      <c r="Y99" t="str">
        <v>Teradata</v>
      </c>
    </row>
    <row r="100" spans="4:26" x14ac:dyDescent="0.35">
      <c r="D100" t="str">
        <v>VTOM</v>
      </c>
      <c r="Y100" t="str">
        <v>Terraform</v>
      </c>
    </row>
    <row r="101" spans="4:26" x14ac:dyDescent="0.35">
      <c r="D101" t="str">
        <v>Windows Server</v>
      </c>
      <c r="Y101" t="str">
        <v>Tomcat</v>
      </c>
    </row>
    <row r="102" spans="4:26" x14ac:dyDescent="0.35">
      <c r="D102" t="str">
        <v>Zabbix</v>
      </c>
      <c r="Y102" t="str">
        <v>Trello</v>
      </c>
    </row>
    <row r="103" spans="4:26" x14ac:dyDescent="0.35">
      <c r="Y103" t="str">
        <v>UNIX (BSD, Solaris)</v>
      </c>
    </row>
    <row r="104" spans="4:26" x14ac:dyDescent="0.35">
      <c r="Y104" t="str">
        <v>VBA</v>
      </c>
    </row>
    <row r="105" spans="4:26" x14ac:dyDescent="0.35">
      <c r="Y105" t="str">
        <v>Veeam</v>
      </c>
    </row>
    <row r="106" spans="4:26" x14ac:dyDescent="0.35">
      <c r="Y106" t="str">
        <v>Virtualbox</v>
      </c>
    </row>
    <row r="107" spans="4:26" x14ac:dyDescent="0.35">
      <c r="Y107" t="str">
        <v>VIRTUALISATION</v>
      </c>
    </row>
    <row r="108" spans="4:26" x14ac:dyDescent="0.35">
      <c r="Y108" t="str">
        <v>VMWare</v>
      </c>
    </row>
    <row r="109" spans="4:26" x14ac:dyDescent="0.35">
      <c r="Y109" t="str">
        <v>VMWare - VRA/VRO</v>
      </c>
    </row>
    <row r="110" spans="4:26" x14ac:dyDescent="0.35">
      <c r="Y110" t="str">
        <v>VTOM</v>
      </c>
    </row>
    <row r="111" spans="4:26" x14ac:dyDescent="0.35">
      <c r="Y111" t="str">
        <v>Windows Server</v>
      </c>
    </row>
    <row r="112" spans="4:26" x14ac:dyDescent="0.35">
      <c r="Y112" t="str">
        <v>Zabbix</v>
      </c>
    </row>
    <row r="113" spans="25:25" x14ac:dyDescent="0.35">
      <c r="Y1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DA72EF3001D45BE926A6E446383EF" ma:contentTypeVersion="12" ma:contentTypeDescription="Create a new document." ma:contentTypeScope="" ma:versionID="d54cfa6d03f8a827bad88d22c2e145f2">
  <xsd:schema xmlns:xsd="http://www.w3.org/2001/XMLSchema" xmlns:xs="http://www.w3.org/2001/XMLSchema" xmlns:p="http://schemas.microsoft.com/office/2006/metadata/properties" xmlns:ns2="efd9ae6c-8fac-4d5a-9be1-cb6eba7e41de" xmlns:ns3="c2610c67-4c2b-4743-864f-ad0a03e25282" targetNamespace="http://schemas.microsoft.com/office/2006/metadata/properties" ma:root="true" ma:fieldsID="bd8566340d5e9e8406456562929b15f3" ns2:_="" ns3:_="">
    <xsd:import namespace="efd9ae6c-8fac-4d5a-9be1-cb6eba7e41de"/>
    <xsd:import namespace="c2610c67-4c2b-4743-864f-ad0a03e25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9ae6c-8fac-4d5a-9be1-cb6eba7e4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0c67-4c2b-4743-864f-ad0a03e25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f9dcb4e-002b-4411-ba85-6cee9ae7c22a}" ma:internalName="TaxCatchAll" ma:showField="CatchAllData" ma:web="c2610c67-4c2b-4743-864f-ad0a03e25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9ae6c-8fac-4d5a-9be1-cb6eba7e41de">
      <Terms xmlns="http://schemas.microsoft.com/office/infopath/2007/PartnerControls"/>
    </lcf76f155ced4ddcb4097134ff3c332f>
    <TaxCatchAll xmlns="c2610c67-4c2b-4743-864f-ad0a03e25282" xsi:nil="true"/>
  </documentManagement>
</p:properties>
</file>

<file path=customXml/itemProps1.xml><?xml version="1.0" encoding="utf-8"?>
<ds:datastoreItem xmlns:ds="http://schemas.openxmlformats.org/officeDocument/2006/customXml" ds:itemID="{7385BA23-9330-4404-90E3-918EE2B80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13415-2173-4824-A132-8302944EB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9ae6c-8fac-4d5a-9be1-cb6eba7e41de"/>
    <ds:schemaRef ds:uri="c2610c67-4c2b-4743-864f-ad0a03e2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5BFE69-E86E-4C3F-A45D-05503F4D8C85}">
  <ds:schemaRefs>
    <ds:schemaRef ds:uri="http://schemas.microsoft.com/office/2006/metadata/properties"/>
    <ds:schemaRef ds:uri="http://schemas.microsoft.com/office/infopath/2007/PartnerControls"/>
    <ds:schemaRef ds:uri="efd9ae6c-8fac-4d5a-9be1-cb6eba7e41de"/>
    <ds:schemaRef ds:uri="c2610c67-4c2b-4743-864f-ad0a03e25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Instructions</vt:lpstr>
      <vt:lpstr>Recherche</vt:lpstr>
      <vt:lpstr>Matrice</vt:lpstr>
      <vt:lpstr>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TEIRLYNCK, Arthur</dc:creator>
  <cp:keywords/>
  <dc:description/>
  <cp:lastModifiedBy>LONGATTE, Simon</cp:lastModifiedBy>
  <cp:revision/>
  <dcterms:created xsi:type="dcterms:W3CDTF">2022-03-03T10:01:23Z</dcterms:created>
  <dcterms:modified xsi:type="dcterms:W3CDTF">2023-04-20T13:50:55Z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0x010100126DA72EF3001D45BE926A6E446383EF</vt:lpwstr>
  </property>
  <property fmtid="{D5CDD505-2E9C-101B-9397-08002B2CF9AE}" pid="3" name="MediaServiceImageTags">
    <vt:lpwstr/>
  </property>
</Properties>
</file>