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ataAnalystGoogleCertification\Capstone\Casestudy\"/>
    </mc:Choice>
  </mc:AlternateContent>
  <xr:revisionPtr revIDLastSave="0" documentId="13_ncr:1_{982718F4-E48C-4A90-86CF-EB0DB2679A57}" xr6:coauthVersionLast="47" xr6:coauthVersionMax="47" xr10:uidLastSave="{00000000-0000-0000-0000-000000000000}"/>
  <bookViews>
    <workbookView xWindow="-108" yWindow="-108" windowWidth="23256" windowHeight="12576" xr2:uid="{9703BED3-DC5F-406C-B605-53241FED5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9" i="1" l="1"/>
  <c r="AA29" i="1"/>
  <c r="AA26" i="1"/>
  <c r="AB26" i="1"/>
  <c r="AC26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" i="1"/>
  <c r="L12" i="1"/>
  <c r="M9" i="1"/>
  <c r="L9" i="1"/>
  <c r="L11" i="1" s="1"/>
  <c r="G22" i="1"/>
  <c r="G21" i="1"/>
  <c r="G20" i="1"/>
  <c r="H14" i="1"/>
  <c r="G14" i="1"/>
  <c r="G17" i="1" s="1"/>
  <c r="F14" i="1"/>
  <c r="E14" i="1"/>
  <c r="T3" i="1"/>
  <c r="T2" i="1"/>
  <c r="X4" i="1"/>
  <c r="X3" i="1"/>
  <c r="X2" i="1"/>
  <c r="I6" i="1"/>
  <c r="I7" i="1"/>
  <c r="I8" i="1"/>
  <c r="I9" i="1"/>
  <c r="I10" i="1"/>
  <c r="I11" i="1"/>
  <c r="I12" i="1"/>
  <c r="I13" i="1"/>
  <c r="I5" i="1"/>
  <c r="I14" i="1" l="1"/>
</calcChain>
</file>

<file path=xl/sharedStrings.xml><?xml version="1.0" encoding="utf-8"?>
<sst xmlns="http://schemas.openxmlformats.org/spreadsheetml/2006/main" count="94" uniqueCount="75">
  <si>
    <t>Months</t>
  </si>
  <si>
    <t xml:space="preserve">April 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</si>
  <si>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</si>
  <si>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</si>
  <si>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</si>
  <si>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</si>
  <si>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</si>
  <si>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</si>
  <si>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</si>
  <si>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</si>
  <si>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</si>
  <si>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</si>
  <si>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</si>
  <si>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Mean_ride_length</t>
  </si>
  <si>
    <t>Max_ride_length</t>
  </si>
  <si>
    <t>Number_of_rides_member</t>
  </si>
  <si>
    <t>Number_of_rides_casual</t>
  </si>
  <si>
    <t>Sunday</t>
  </si>
  <si>
    <t>Monday</t>
  </si>
  <si>
    <t>Tuesday</t>
  </si>
  <si>
    <t>Wednesday</t>
  </si>
  <si>
    <t>Thursday</t>
  </si>
  <si>
    <t>Friday</t>
  </si>
  <si>
    <t>Saturday</t>
  </si>
  <si>
    <t>Max_day_of_week</t>
  </si>
  <si>
    <t>Avg_ride_length_members</t>
  </si>
  <si>
    <t>Avg_ride_length_casual</t>
  </si>
  <si>
    <t>Total_no_of_rides</t>
  </si>
  <si>
    <t>Day of Week</t>
  </si>
  <si>
    <t>Total_Rides</t>
  </si>
  <si>
    <t>Type Of User</t>
  </si>
  <si>
    <t>Member</t>
  </si>
  <si>
    <t>Casual</t>
  </si>
  <si>
    <t>Docked_Bike</t>
  </si>
  <si>
    <t>Classic_Bike</t>
  </si>
  <si>
    <t>Electric_Bike</t>
  </si>
  <si>
    <t>Type_of_Bike</t>
  </si>
  <si>
    <t>Rides_Count</t>
  </si>
  <si>
    <t>Total_Count</t>
  </si>
  <si>
    <t>Total_Ride_time</t>
  </si>
  <si>
    <t xml:space="preserve">Total number of rides </t>
  </si>
  <si>
    <t>Total number of rides member</t>
  </si>
  <si>
    <t>Total number of rides casual</t>
  </si>
  <si>
    <t>Q2 Total Rides</t>
  </si>
  <si>
    <t>Q2 Total Rides member</t>
  </si>
  <si>
    <t>Q2 Total Rides casual</t>
  </si>
  <si>
    <t>Total Rides</t>
  </si>
  <si>
    <t>Saturday Rides</t>
  </si>
  <si>
    <t>Hours</t>
  </si>
  <si>
    <t>Ride by Hours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</si>
  <si>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</si>
  <si>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</si>
  <si>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</si>
  <si>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</si>
  <si>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</si>
  <si>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</si>
  <si>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</si>
  <si>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</si>
  <si>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</si>
  <si>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</si>
  <si>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</si>
  <si>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</si>
  <si>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</si>
  <si>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</si>
  <si>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</si>
  <si>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</si>
  <si>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</si>
  <si>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</si>
  <si>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</si>
  <si>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</si>
  <si>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</si>
  <si>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</si>
  <si>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</si>
  <si>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</si>
  <si>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Ride_hours_Month_wise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</si>
</sst>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hh]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7" fontId="0" fillId="0" borderId="0" xfId="0" applyNumberFormat="1"/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Font="1"/>
    <xf numFmtId="0" fontId="0" fillId="0" borderId="0" xfId="0" applyAlignment="1">
      <alignment horizontal="left"/>
    </xf>
    <xf numFmtId="0" fontId="0" fillId="3" borderId="1" xfId="0" applyFont="1" applyFill="1" applyBorder="1"/>
    <xf numFmtId="0" fontId="0" fillId="3" borderId="0" xfId="0" applyFont="1" applyFill="1" applyBorder="1"/>
    <xf numFmtId="0" fontId="0" fillId="0" borderId="3" xfId="0" applyBorder="1"/>
    <xf numFmtId="0" fontId="0" fillId="0" borderId="1" xfId="0" applyBorder="1"/>
    <xf numFmtId="0" fontId="0" fillId="0" borderId="2" xfId="0" applyFill="1" applyBorder="1"/>
    <xf numFmtId="0" fontId="0" fillId="0" borderId="0" xfId="0" applyNumberFormat="1"/>
    <xf numFmtId="165" fontId="0" fillId="0" borderId="0" xfId="0" applyNumberFormat="1"/>
    <xf numFmtId="0" fontId="0" fillId="0" borderId="0" xfId="0" applyBorder="1"/>
    <xf numFmtId="0" fontId="0" fillId="0" borderId="0" xfId="0" applyFill="1" applyBorder="1"/>
    <xf numFmtId="164" fontId="1" fillId="0" borderId="0" xfId="0" applyNumberFormat="1" applyFont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56DB-F91E-4B4C-8BB9-89970D4C6EFA}">
  <dimension ref="A1:AO29"/>
  <sheetViews>
    <sheetView tabSelected="1" zoomScaleNormal="100" workbookViewId="0">
      <selection activeCell="E14" sqref="E14"/>
    </sheetView>
  </sheetViews>
  <sheetFormatPr defaultColWidth="27.21875" defaultRowHeight="14.4" x14ac:dyDescent="0.3"/>
  <cols>
    <col min="2" max="3" width="27.21875" style="4"/>
    <col min="5" max="6" width="27.21875" style="4"/>
    <col min="19" max="19" width="36.109375" customWidth="1"/>
  </cols>
  <sheetData>
    <row r="1" spans="1:41" x14ac:dyDescent="0.3">
      <c r="A1" s="1" t="s">
        <v>0</v>
      </c>
      <c r="B1" s="1" t="s">
        <v>13</v>
      </c>
      <c r="C1" s="1" t="s">
        <v>14</v>
      </c>
      <c r="D1" s="1" t="s">
        <v>24</v>
      </c>
      <c r="E1" s="1" t="s">
        <v>25</v>
      </c>
      <c r="F1" s="1" t="s">
        <v>26</v>
      </c>
      <c r="G1" s="1" t="s">
        <v>15</v>
      </c>
      <c r="H1" s="1" t="s">
        <v>16</v>
      </c>
      <c r="I1" s="1" t="s">
        <v>27</v>
      </c>
      <c r="J1" s="1"/>
      <c r="K1" s="1" t="s">
        <v>28</v>
      </c>
      <c r="L1" s="1" t="s">
        <v>32</v>
      </c>
      <c r="M1" s="1" t="s">
        <v>31</v>
      </c>
      <c r="N1" s="1" t="s">
        <v>29</v>
      </c>
      <c r="P1" s="1" t="s">
        <v>30</v>
      </c>
      <c r="Q1" s="1" t="s">
        <v>33</v>
      </c>
      <c r="R1" s="1" t="s">
        <v>35</v>
      </c>
      <c r="S1" s="1" t="s">
        <v>34</v>
      </c>
      <c r="T1" s="1" t="s">
        <v>38</v>
      </c>
      <c r="U1" s="1" t="s">
        <v>39</v>
      </c>
      <c r="W1" s="1" t="s">
        <v>36</v>
      </c>
      <c r="X1" s="1" t="s">
        <v>37</v>
      </c>
      <c r="Z1" s="1" t="s">
        <v>48</v>
      </c>
      <c r="AA1" s="20" t="s">
        <v>32</v>
      </c>
      <c r="AB1" s="20" t="s">
        <v>31</v>
      </c>
      <c r="AC1" s="1" t="s">
        <v>49</v>
      </c>
      <c r="AD1" s="19" t="s">
        <v>74</v>
      </c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</row>
    <row r="2" spans="1:41" x14ac:dyDescent="0.3">
      <c r="A2" s="2" t="s">
        <v>1</v>
      </c>
      <c r="B2" s="4">
        <v>1.7280092592592593E-2</v>
      </c>
      <c r="C2" s="4">
        <v>0.99899305555555562</v>
      </c>
      <c r="D2" t="s">
        <v>17</v>
      </c>
      <c r="E2" s="3">
        <v>1.2667655615155893E-2</v>
      </c>
      <c r="F2" s="3">
        <v>2.9201759212234123E-2</v>
      </c>
      <c r="G2">
        <v>61148</v>
      </c>
      <c r="H2">
        <v>23628</v>
      </c>
      <c r="I2" s="8">
        <v>84776</v>
      </c>
      <c r="J2" s="9"/>
      <c r="K2" s="5" t="s">
        <v>23</v>
      </c>
      <c r="L2" s="5">
        <v>335898</v>
      </c>
      <c r="M2" s="5">
        <v>324279</v>
      </c>
      <c r="N2" s="5">
        <v>660177</v>
      </c>
      <c r="P2" t="s">
        <v>31</v>
      </c>
      <c r="Q2" s="5">
        <v>1441693</v>
      </c>
      <c r="R2" s="5">
        <v>249070</v>
      </c>
      <c r="S2" s="5">
        <v>368412</v>
      </c>
      <c r="T2">
        <f>SUM(Q2:S2)</f>
        <v>2059175</v>
      </c>
      <c r="U2" s="14">
        <v>22274.873483796127</v>
      </c>
      <c r="W2" s="6" t="s">
        <v>33</v>
      </c>
      <c r="X2">
        <f>SUM(Q2:Q3)</f>
        <v>2558244</v>
      </c>
      <c r="Z2" s="7" t="s">
        <v>50</v>
      </c>
      <c r="AA2" s="7">
        <v>24096</v>
      </c>
      <c r="AB2" s="7">
        <v>12362</v>
      </c>
      <c r="AC2" s="7">
        <f>SUM(AA2:AB2)</f>
        <v>36458</v>
      </c>
      <c r="AD2">
        <v>329</v>
      </c>
      <c r="AE2" s="18">
        <v>1403</v>
      </c>
      <c r="AF2">
        <v>2688</v>
      </c>
      <c r="AG2">
        <v>7919</v>
      </c>
      <c r="AH2" s="18">
        <v>6709</v>
      </c>
      <c r="AI2" s="18">
        <v>5611</v>
      </c>
      <c r="AJ2" s="18">
        <v>3776</v>
      </c>
      <c r="AK2" s="18">
        <v>2025</v>
      </c>
      <c r="AL2" s="18">
        <v>895</v>
      </c>
      <c r="AM2" s="18">
        <v>734</v>
      </c>
      <c r="AN2" s="18">
        <v>353</v>
      </c>
      <c r="AO2" s="18">
        <v>2181</v>
      </c>
    </row>
    <row r="3" spans="1:41" x14ac:dyDescent="0.3">
      <c r="A3" s="2" t="s">
        <v>2</v>
      </c>
      <c r="B3" s="4">
        <v>2.1268987654259105E-2</v>
      </c>
      <c r="C3" s="4">
        <v>0.99564814814814817</v>
      </c>
      <c r="D3" t="s">
        <v>23</v>
      </c>
      <c r="E3" s="4">
        <v>1.3474745243243404E-2</v>
      </c>
      <c r="F3" s="4">
        <v>3.1433884561205529E-2</v>
      </c>
      <c r="G3">
        <v>113365</v>
      </c>
      <c r="H3">
        <v>86909</v>
      </c>
      <c r="I3" s="8">
        <v>200274</v>
      </c>
      <c r="J3" s="9"/>
      <c r="K3" s="5" t="s">
        <v>17</v>
      </c>
      <c r="L3" s="5">
        <v>262859</v>
      </c>
      <c r="M3" s="5">
        <v>266256</v>
      </c>
      <c r="N3" s="5">
        <v>529115</v>
      </c>
      <c r="P3" t="s">
        <v>32</v>
      </c>
      <c r="Q3" s="5">
        <v>1116551</v>
      </c>
      <c r="R3" s="5">
        <v>242992</v>
      </c>
      <c r="S3" s="5">
        <v>70801</v>
      </c>
      <c r="T3">
        <f>SUM(Q3:S3)</f>
        <v>1430344</v>
      </c>
      <c r="U3" s="14">
        <v>36711.340335648129</v>
      </c>
      <c r="W3" s="6" t="s">
        <v>35</v>
      </c>
      <c r="X3">
        <f>SUM(R2:R3)</f>
        <v>492062</v>
      </c>
      <c r="Z3" s="7" t="s">
        <v>51</v>
      </c>
      <c r="AA3" s="7">
        <v>14724</v>
      </c>
      <c r="AB3" s="7">
        <v>6755</v>
      </c>
      <c r="AC3" s="7">
        <f t="shared" ref="AC3:AC25" si="0">SUM(AA3:AB3)</f>
        <v>21479</v>
      </c>
      <c r="AD3">
        <v>181</v>
      </c>
      <c r="AE3" s="18">
        <v>864</v>
      </c>
      <c r="AF3">
        <v>1468</v>
      </c>
      <c r="AG3">
        <v>4932</v>
      </c>
      <c r="AH3" s="18">
        <v>4027</v>
      </c>
      <c r="AI3" s="18">
        <v>3074</v>
      </c>
      <c r="AJ3" s="18">
        <v>2458</v>
      </c>
      <c r="AK3" s="18">
        <v>1339</v>
      </c>
      <c r="AL3" s="18">
        <v>509</v>
      </c>
      <c r="AM3" s="18">
        <v>441</v>
      </c>
      <c r="AN3" s="18">
        <v>203</v>
      </c>
      <c r="AO3" s="18">
        <v>1367</v>
      </c>
    </row>
    <row r="4" spans="1:41" x14ac:dyDescent="0.3">
      <c r="A4" s="2" t="s">
        <v>3</v>
      </c>
      <c r="B4" s="4">
        <v>2.0502663212986039E-2</v>
      </c>
      <c r="C4" s="4">
        <v>0.9992361111111111</v>
      </c>
      <c r="D4" t="s">
        <v>23</v>
      </c>
      <c r="E4" s="4">
        <v>1.2700332778526315E-2</v>
      </c>
      <c r="F4" s="4">
        <v>2.9997856988198044E-2</v>
      </c>
      <c r="G4">
        <v>188287</v>
      </c>
      <c r="H4">
        <v>154718</v>
      </c>
      <c r="I4" s="8">
        <v>343005</v>
      </c>
      <c r="J4" s="9"/>
      <c r="K4" s="5" t="s">
        <v>22</v>
      </c>
      <c r="L4" s="5">
        <v>209131</v>
      </c>
      <c r="M4" s="5">
        <v>307668</v>
      </c>
      <c r="N4" s="5">
        <v>516799</v>
      </c>
      <c r="U4" s="14">
        <v>58986.213819444252</v>
      </c>
      <c r="W4" s="6" t="s">
        <v>34</v>
      </c>
      <c r="X4">
        <f>SUM(S2:S3)</f>
        <v>439213</v>
      </c>
      <c r="Z4" s="7" t="s">
        <v>52</v>
      </c>
      <c r="AA4" s="7">
        <v>8157</v>
      </c>
      <c r="AB4" s="7">
        <v>3688</v>
      </c>
      <c r="AC4" s="7">
        <f t="shared" si="0"/>
        <v>11845</v>
      </c>
      <c r="AD4">
        <v>144</v>
      </c>
      <c r="AE4" s="18">
        <v>531</v>
      </c>
      <c r="AF4">
        <v>895</v>
      </c>
      <c r="AG4">
        <v>2804</v>
      </c>
      <c r="AH4" s="18">
        <v>2237</v>
      </c>
      <c r="AI4" s="18">
        <v>1647</v>
      </c>
      <c r="AJ4" s="18">
        <v>1174</v>
      </c>
      <c r="AK4" s="18">
        <v>697</v>
      </c>
      <c r="AL4" s="18">
        <v>311</v>
      </c>
      <c r="AM4" s="18">
        <v>340</v>
      </c>
      <c r="AN4" s="18">
        <v>100</v>
      </c>
      <c r="AO4" s="18">
        <v>492</v>
      </c>
    </row>
    <row r="5" spans="1:41" x14ac:dyDescent="0.3">
      <c r="A5" s="2" t="s">
        <v>4</v>
      </c>
      <c r="B5" s="4">
        <v>2.1611272545393204E-2</v>
      </c>
      <c r="C5" s="4">
        <v>0.9992361111111111</v>
      </c>
      <c r="D5" t="s">
        <v>22</v>
      </c>
      <c r="E5" s="3">
        <v>1.2018169775420907E-2</v>
      </c>
      <c r="F5" s="4">
        <v>3.1663483168802992E-2</v>
      </c>
      <c r="G5">
        <v>282184</v>
      </c>
      <c r="H5">
        <v>269296</v>
      </c>
      <c r="I5" s="11">
        <f>SUM(G5:H5)</f>
        <v>551480</v>
      </c>
      <c r="J5" s="15"/>
      <c r="K5" s="5" t="s">
        <v>21</v>
      </c>
      <c r="L5" s="5">
        <v>166671</v>
      </c>
      <c r="M5" s="5">
        <v>301320</v>
      </c>
      <c r="N5" s="5">
        <v>467991</v>
      </c>
      <c r="V5" s="14"/>
      <c r="Z5" s="7" t="s">
        <v>53</v>
      </c>
      <c r="AA5" s="7">
        <v>4346</v>
      </c>
      <c r="AB5" s="7">
        <v>2353</v>
      </c>
      <c r="AC5" s="7">
        <f t="shared" si="0"/>
        <v>6699</v>
      </c>
      <c r="AD5">
        <v>93</v>
      </c>
      <c r="AE5" s="18">
        <v>308</v>
      </c>
      <c r="AF5">
        <v>550</v>
      </c>
      <c r="AG5">
        <v>1449</v>
      </c>
      <c r="AH5" s="18">
        <v>1131</v>
      </c>
      <c r="AI5" s="18">
        <v>932</v>
      </c>
      <c r="AJ5" s="18">
        <v>698</v>
      </c>
      <c r="AK5" s="18">
        <v>428</v>
      </c>
      <c r="AL5" s="18">
        <v>214</v>
      </c>
      <c r="AM5" s="18">
        <v>195</v>
      </c>
      <c r="AN5" s="18">
        <v>101</v>
      </c>
      <c r="AO5" s="18">
        <v>366</v>
      </c>
    </row>
    <row r="6" spans="1:41" x14ac:dyDescent="0.3">
      <c r="A6" s="2" t="s">
        <v>5</v>
      </c>
      <c r="B6" s="4">
        <v>1.8254691535465665E-2</v>
      </c>
      <c r="C6" s="4">
        <v>0.99987268518518524</v>
      </c>
      <c r="D6" t="s">
        <v>23</v>
      </c>
      <c r="E6" s="4">
        <v>1.1252687049839021E-2</v>
      </c>
      <c r="F6" s="4">
        <v>2.6297082096734748E-2</v>
      </c>
      <c r="G6">
        <v>332700</v>
      </c>
      <c r="H6">
        <v>289661</v>
      </c>
      <c r="I6" s="11">
        <f t="shared" ref="I6:I13" si="1">SUM(G6:H6)</f>
        <v>622361</v>
      </c>
      <c r="J6" s="15"/>
      <c r="K6" s="5" t="s">
        <v>20</v>
      </c>
      <c r="L6" s="5">
        <v>158691</v>
      </c>
      <c r="M6" s="5">
        <v>306112</v>
      </c>
      <c r="N6" s="5">
        <v>464803</v>
      </c>
      <c r="Z6" s="7" t="s">
        <v>54</v>
      </c>
      <c r="AA6" s="7">
        <v>3622</v>
      </c>
      <c r="AB6" s="7">
        <v>3668</v>
      </c>
      <c r="AC6" s="7">
        <f t="shared" si="0"/>
        <v>7290</v>
      </c>
      <c r="AD6">
        <v>132</v>
      </c>
      <c r="AE6" s="18">
        <v>270</v>
      </c>
      <c r="AF6">
        <v>545</v>
      </c>
      <c r="AG6">
        <v>1310</v>
      </c>
      <c r="AH6" s="18">
        <v>1212</v>
      </c>
      <c r="AI6" s="18">
        <v>973</v>
      </c>
      <c r="AJ6" s="18">
        <v>715</v>
      </c>
      <c r="AK6" s="18">
        <v>594</v>
      </c>
      <c r="AL6" s="18">
        <v>360</v>
      </c>
      <c r="AM6" s="18">
        <v>266</v>
      </c>
      <c r="AN6" s="18">
        <v>128</v>
      </c>
      <c r="AO6" s="18">
        <v>527</v>
      </c>
    </row>
    <row r="7" spans="1:41" x14ac:dyDescent="0.3">
      <c r="A7" s="2" t="s">
        <v>6</v>
      </c>
      <c r="B7" s="4">
        <v>1.5633642887987659E-2</v>
      </c>
      <c r="C7" s="4">
        <v>0.99968749999999995</v>
      </c>
      <c r="D7" t="s">
        <v>23</v>
      </c>
      <c r="E7" s="4">
        <v>1.0393701281566628E-2</v>
      </c>
      <c r="F7" s="4">
        <v>2.2499317422026224E-2</v>
      </c>
      <c r="G7">
        <v>302266</v>
      </c>
      <c r="H7">
        <v>230692</v>
      </c>
      <c r="I7" s="11">
        <f t="shared" si="1"/>
        <v>532958</v>
      </c>
      <c r="J7" s="15"/>
      <c r="K7" s="5" t="s">
        <v>19</v>
      </c>
      <c r="L7" s="5">
        <v>145635</v>
      </c>
      <c r="M7" s="5">
        <v>285446</v>
      </c>
      <c r="N7" s="5">
        <v>431081</v>
      </c>
      <c r="Q7" s="5"/>
      <c r="R7" s="5"/>
      <c r="S7" s="5"/>
      <c r="U7" s="13"/>
      <c r="Z7" s="7" t="s">
        <v>55</v>
      </c>
      <c r="AA7" s="7">
        <v>5685</v>
      </c>
      <c r="AB7" s="7">
        <v>17704</v>
      </c>
      <c r="AC7" s="7">
        <f t="shared" si="0"/>
        <v>23389</v>
      </c>
      <c r="AD7">
        <v>417</v>
      </c>
      <c r="AE7" s="18">
        <v>873</v>
      </c>
      <c r="AF7">
        <v>1836</v>
      </c>
      <c r="AG7">
        <v>4097</v>
      </c>
      <c r="AH7" s="18">
        <v>3620</v>
      </c>
      <c r="AI7" s="18">
        <v>3113</v>
      </c>
      <c r="AJ7" s="18">
        <v>2476</v>
      </c>
      <c r="AK7" s="18">
        <v>1825</v>
      </c>
      <c r="AL7" s="18">
        <v>1200</v>
      </c>
      <c r="AM7" s="18">
        <v>984</v>
      </c>
      <c r="AN7" s="18">
        <v>627</v>
      </c>
      <c r="AO7" s="18">
        <v>1684</v>
      </c>
    </row>
    <row r="8" spans="1:41" x14ac:dyDescent="0.3">
      <c r="A8" s="2" t="s">
        <v>7</v>
      </c>
      <c r="B8" s="4">
        <v>1.2990481857518632E-2</v>
      </c>
      <c r="C8" s="4">
        <v>0.99993055555555566</v>
      </c>
      <c r="D8" t="s">
        <v>23</v>
      </c>
      <c r="E8" s="4">
        <v>9.4776973486490022E-3</v>
      </c>
      <c r="F8" s="4">
        <v>1.8892464662566971E-2</v>
      </c>
      <c r="G8">
        <v>243641</v>
      </c>
      <c r="H8">
        <v>145012</v>
      </c>
      <c r="I8" s="11">
        <f t="shared" si="1"/>
        <v>388653</v>
      </c>
      <c r="J8" s="15"/>
      <c r="K8" s="5" t="s">
        <v>18</v>
      </c>
      <c r="L8" s="5">
        <v>151459</v>
      </c>
      <c r="M8" s="5">
        <v>268094</v>
      </c>
      <c r="N8" s="5">
        <v>419553</v>
      </c>
      <c r="Q8" s="5"/>
      <c r="R8" s="5"/>
      <c r="S8" s="5"/>
      <c r="Z8" s="7" t="s">
        <v>56</v>
      </c>
      <c r="AA8" s="7">
        <v>13477</v>
      </c>
      <c r="AB8" s="7">
        <v>58098</v>
      </c>
      <c r="AC8" s="7">
        <f t="shared" si="0"/>
        <v>71575</v>
      </c>
      <c r="AD8">
        <v>1749</v>
      </c>
      <c r="AE8" s="18">
        <v>2909</v>
      </c>
      <c r="AF8">
        <v>6464</v>
      </c>
      <c r="AG8">
        <v>10308</v>
      </c>
      <c r="AH8" s="18">
        <v>12042</v>
      </c>
      <c r="AI8" s="18">
        <v>10088</v>
      </c>
      <c r="AJ8" s="18">
        <v>7903</v>
      </c>
      <c r="AK8" s="18">
        <v>5722</v>
      </c>
      <c r="AL8" s="18">
        <v>3434</v>
      </c>
      <c r="AM8" s="18">
        <v>2799</v>
      </c>
      <c r="AN8" s="18">
        <v>1292</v>
      </c>
      <c r="AO8" s="18">
        <v>4680</v>
      </c>
    </row>
    <row r="9" spans="1:41" x14ac:dyDescent="0.3">
      <c r="A9" s="2" t="s">
        <v>8</v>
      </c>
      <c r="B9" s="4">
        <v>1.2747079404183924E-2</v>
      </c>
      <c r="C9" s="4">
        <v>0.99656250000000002</v>
      </c>
      <c r="D9" t="s">
        <v>23</v>
      </c>
      <c r="E9" s="4">
        <v>9.2826698215167924E-3</v>
      </c>
      <c r="F9" s="4">
        <v>1.9495755091178943E-2</v>
      </c>
      <c r="G9">
        <v>171617</v>
      </c>
      <c r="H9">
        <v>88099</v>
      </c>
      <c r="I9" s="11">
        <f t="shared" si="1"/>
        <v>259716</v>
      </c>
      <c r="J9" s="15"/>
      <c r="L9">
        <f>SUM(L2:L8)</f>
        <v>1430344</v>
      </c>
      <c r="M9">
        <f>SUM(M2:M8)</f>
        <v>2059175</v>
      </c>
      <c r="Q9" s="5"/>
      <c r="R9" s="5"/>
      <c r="S9" s="5"/>
      <c r="Z9" s="7" t="s">
        <v>57</v>
      </c>
      <c r="AA9" s="7">
        <v>24168</v>
      </c>
      <c r="AB9" s="7">
        <v>97177</v>
      </c>
      <c r="AC9" s="7">
        <f t="shared" si="0"/>
        <v>121345</v>
      </c>
      <c r="AD9">
        <v>2593</v>
      </c>
      <c r="AE9" s="18">
        <v>4459</v>
      </c>
      <c r="AF9">
        <v>10379</v>
      </c>
      <c r="AG9">
        <v>16767</v>
      </c>
      <c r="AH9" s="18">
        <v>19632</v>
      </c>
      <c r="AI9" s="18">
        <v>18182</v>
      </c>
      <c r="AJ9" s="18">
        <v>14911</v>
      </c>
      <c r="AK9" s="18">
        <v>10027</v>
      </c>
      <c r="AL9" s="18">
        <v>5823</v>
      </c>
      <c r="AM9" s="18">
        <v>4612</v>
      </c>
      <c r="AN9" s="18">
        <v>2279</v>
      </c>
      <c r="AO9" s="18">
        <v>8410</v>
      </c>
    </row>
    <row r="10" spans="1:41" x14ac:dyDescent="0.3">
      <c r="A10" s="2" t="s">
        <v>9</v>
      </c>
      <c r="B10" s="4">
        <v>1.039570335338413E-2</v>
      </c>
      <c r="C10" s="4">
        <v>0.98983796296296289</v>
      </c>
      <c r="D10" t="s">
        <v>20</v>
      </c>
      <c r="E10" s="4">
        <v>8.7048663226546776E-3</v>
      </c>
      <c r="F10" s="4">
        <v>1.6100760625984936E-2</v>
      </c>
      <c r="G10">
        <v>101493</v>
      </c>
      <c r="H10">
        <v>30080</v>
      </c>
      <c r="I10" s="11">
        <f t="shared" si="1"/>
        <v>131573</v>
      </c>
      <c r="J10" s="15"/>
      <c r="Q10" s="5"/>
      <c r="R10" s="5"/>
      <c r="S10" s="5"/>
      <c r="Z10" s="7" t="s">
        <v>58</v>
      </c>
      <c r="AA10" s="7">
        <v>33112</v>
      </c>
      <c r="AB10" s="7">
        <v>104995</v>
      </c>
      <c r="AC10" s="7">
        <f t="shared" si="0"/>
        <v>138107</v>
      </c>
      <c r="AD10">
        <v>2822</v>
      </c>
      <c r="AE10" s="18">
        <v>5374</v>
      </c>
      <c r="AF10">
        <v>11968</v>
      </c>
      <c r="AG10">
        <v>19436</v>
      </c>
      <c r="AH10" s="18">
        <v>22996</v>
      </c>
      <c r="AI10" s="18">
        <v>20539</v>
      </c>
      <c r="AJ10" s="18">
        <v>17394</v>
      </c>
      <c r="AK10" s="18">
        <v>11330</v>
      </c>
      <c r="AL10" s="18">
        <v>6408</v>
      </c>
      <c r="AM10" s="18">
        <v>5146</v>
      </c>
      <c r="AN10" s="18">
        <v>2332</v>
      </c>
      <c r="AO10" s="18">
        <v>9217</v>
      </c>
    </row>
    <row r="11" spans="1:41" x14ac:dyDescent="0.3">
      <c r="A11" s="2" t="s">
        <v>10</v>
      </c>
      <c r="B11" s="4">
        <v>1.0004605055310322E-2</v>
      </c>
      <c r="C11" s="4">
        <v>0.9755787037037037</v>
      </c>
      <c r="D11" t="s">
        <v>23</v>
      </c>
      <c r="E11" s="4">
        <v>8.8118408760590218E-3</v>
      </c>
      <c r="F11" s="4">
        <v>1.5187075547010379E-2</v>
      </c>
      <c r="G11">
        <v>78717</v>
      </c>
      <c r="H11">
        <v>18117</v>
      </c>
      <c r="I11" s="11">
        <f t="shared" si="1"/>
        <v>96834</v>
      </c>
      <c r="J11" s="15"/>
      <c r="K11" s="5" t="s">
        <v>46</v>
      </c>
      <c r="L11">
        <f>L9+M9</f>
        <v>3489519</v>
      </c>
      <c r="Q11" s="5"/>
      <c r="R11" s="5"/>
      <c r="S11" s="5"/>
      <c r="Z11" s="7" t="s">
        <v>59</v>
      </c>
      <c r="AA11" s="7">
        <v>42536</v>
      </c>
      <c r="AB11" s="7">
        <v>88825</v>
      </c>
      <c r="AC11" s="7">
        <f t="shared" si="0"/>
        <v>131361</v>
      </c>
      <c r="AD11">
        <v>2810</v>
      </c>
      <c r="AE11" s="18">
        <v>5867</v>
      </c>
      <c r="AF11">
        <v>12085</v>
      </c>
      <c r="AG11">
        <v>18928</v>
      </c>
      <c r="AH11" s="18">
        <v>23399</v>
      </c>
      <c r="AI11" s="18">
        <v>18817</v>
      </c>
      <c r="AJ11" s="18">
        <v>15654</v>
      </c>
      <c r="AK11" s="18">
        <v>10738</v>
      </c>
      <c r="AL11" s="18">
        <v>5803</v>
      </c>
      <c r="AM11" s="18">
        <v>4151</v>
      </c>
      <c r="AN11" s="18">
        <v>1856</v>
      </c>
      <c r="AO11" s="18">
        <v>8090</v>
      </c>
    </row>
    <row r="12" spans="1:41" x14ac:dyDescent="0.3">
      <c r="A12" s="2" t="s">
        <v>11</v>
      </c>
      <c r="B12" s="4">
        <v>1.329257986675555E-2</v>
      </c>
      <c r="C12" s="4">
        <v>0.99141203703703706</v>
      </c>
      <c r="D12" t="s">
        <v>23</v>
      </c>
      <c r="E12" s="4">
        <v>1.1021325358239138E-2</v>
      </c>
      <c r="F12" s="4">
        <v>2.2146011097219025E-2</v>
      </c>
      <c r="G12">
        <v>39491</v>
      </c>
      <c r="H12">
        <v>10131</v>
      </c>
      <c r="I12" s="11">
        <f t="shared" si="1"/>
        <v>49622</v>
      </c>
      <c r="J12" s="15"/>
      <c r="K12" s="5" t="s">
        <v>47</v>
      </c>
      <c r="L12">
        <f>L2+M2</f>
        <v>660177</v>
      </c>
      <c r="Q12" s="5"/>
      <c r="R12" s="7"/>
      <c r="S12" s="14"/>
      <c r="T12" s="14"/>
      <c r="U12" s="14"/>
      <c r="V12" s="14"/>
      <c r="W12" s="14"/>
      <c r="X12" s="14"/>
      <c r="Y12" s="14"/>
      <c r="Z12" s="7" t="s">
        <v>60</v>
      </c>
      <c r="AA12" s="7">
        <v>60900</v>
      </c>
      <c r="AB12" s="7">
        <v>95210</v>
      </c>
      <c r="AC12" s="7">
        <f t="shared" si="0"/>
        <v>156110</v>
      </c>
      <c r="AD12">
        <v>3517</v>
      </c>
      <c r="AE12" s="18">
        <v>8075</v>
      </c>
      <c r="AF12">
        <v>15048</v>
      </c>
      <c r="AG12">
        <v>21610</v>
      </c>
      <c r="AH12" s="18">
        <v>27890</v>
      </c>
      <c r="AI12" s="18">
        <v>22381</v>
      </c>
      <c r="AJ12" s="18">
        <v>17662</v>
      </c>
      <c r="AK12" s="18">
        <v>12418</v>
      </c>
      <c r="AL12" s="18">
        <v>6431</v>
      </c>
      <c r="AM12" s="18">
        <v>4667</v>
      </c>
      <c r="AN12" s="18">
        <v>2184</v>
      </c>
      <c r="AO12" s="18">
        <v>9508</v>
      </c>
    </row>
    <row r="13" spans="1:41" x14ac:dyDescent="0.3">
      <c r="A13" s="2" t="s">
        <v>12</v>
      </c>
      <c r="B13" s="4">
        <v>1.4294726186146025E-2</v>
      </c>
      <c r="C13" s="4">
        <v>0.99636574074074069</v>
      </c>
      <c r="D13" t="s">
        <v>23</v>
      </c>
      <c r="E13" s="4">
        <v>9.6321360384216265E-3</v>
      </c>
      <c r="F13" s="4">
        <v>2.2310288649829223E-2</v>
      </c>
      <c r="G13">
        <v>144463</v>
      </c>
      <c r="H13">
        <v>84033</v>
      </c>
      <c r="I13" s="10">
        <f t="shared" si="1"/>
        <v>228496</v>
      </c>
      <c r="J13" s="15"/>
      <c r="M13" s="5"/>
      <c r="N13" s="5"/>
      <c r="R13" s="7"/>
      <c r="S13" s="14"/>
      <c r="T13" s="14"/>
      <c r="U13" s="14"/>
      <c r="V13" s="14"/>
      <c r="W13" s="14"/>
      <c r="X13" s="14"/>
      <c r="Y13" s="14"/>
      <c r="Z13" s="7" t="s">
        <v>61</v>
      </c>
      <c r="AA13" s="7">
        <v>84996</v>
      </c>
      <c r="AB13" s="7">
        <v>119768</v>
      </c>
      <c r="AC13" s="7">
        <f t="shared" si="0"/>
        <v>204764</v>
      </c>
      <c r="AD13">
        <v>5222</v>
      </c>
      <c r="AE13" s="18">
        <v>11562</v>
      </c>
      <c r="AF13">
        <v>19053</v>
      </c>
      <c r="AG13">
        <v>27251</v>
      </c>
      <c r="AH13" s="18">
        <v>35184</v>
      </c>
      <c r="AI13" s="18">
        <v>29750</v>
      </c>
      <c r="AJ13" s="18">
        <v>22416</v>
      </c>
      <c r="AK13" s="18">
        <v>16463</v>
      </c>
      <c r="AL13" s="18">
        <v>8744</v>
      </c>
      <c r="AM13" s="18">
        <v>5898</v>
      </c>
      <c r="AN13" s="18">
        <v>2860</v>
      </c>
      <c r="AO13" s="18">
        <v>13027</v>
      </c>
    </row>
    <row r="14" spans="1:41" x14ac:dyDescent="0.3">
      <c r="E14" s="17">
        <f>AVERAGE(E2:E13)</f>
        <v>1.0786485625774367E-2</v>
      </c>
      <c r="F14" s="17">
        <f>AVERAGE(F2:F13)</f>
        <v>2.376881159358259E-2</v>
      </c>
      <c r="G14">
        <f>SUM(G2:G13)</f>
        <v>2059372</v>
      </c>
      <c r="H14">
        <f>SUM(H2:H13)</f>
        <v>1430376</v>
      </c>
      <c r="I14" s="12">
        <f>SUM(I2:I13)</f>
        <v>3489748</v>
      </c>
      <c r="J14" s="16"/>
      <c r="M14" s="5"/>
      <c r="N14" s="5"/>
      <c r="Z14" s="7" t="s">
        <v>62</v>
      </c>
      <c r="AA14" s="7">
        <v>103001</v>
      </c>
      <c r="AB14" s="7">
        <v>140259</v>
      </c>
      <c r="AC14" s="7">
        <f t="shared" si="0"/>
        <v>243260</v>
      </c>
      <c r="AD14">
        <v>6949</v>
      </c>
      <c r="AE14" s="18">
        <v>15174</v>
      </c>
      <c r="AF14">
        <v>22844</v>
      </c>
      <c r="AG14">
        <v>31742</v>
      </c>
      <c r="AH14" s="18">
        <v>41176</v>
      </c>
      <c r="AI14" s="18">
        <v>34069</v>
      </c>
      <c r="AJ14" s="18">
        <v>26024</v>
      </c>
      <c r="AK14" s="18">
        <v>19810</v>
      </c>
      <c r="AL14" s="18">
        <v>10293</v>
      </c>
      <c r="AM14" s="18">
        <v>6911</v>
      </c>
      <c r="AN14" s="18">
        <v>3581</v>
      </c>
      <c r="AO14" s="18">
        <v>16642</v>
      </c>
    </row>
    <row r="15" spans="1:41" x14ac:dyDescent="0.3">
      <c r="M15" s="5"/>
      <c r="N15" s="5"/>
      <c r="Z15" s="7" t="s">
        <v>63</v>
      </c>
      <c r="AA15" s="7">
        <v>112312</v>
      </c>
      <c r="AB15" s="7">
        <v>139388</v>
      </c>
      <c r="AC15" s="7">
        <f t="shared" si="0"/>
        <v>251700</v>
      </c>
      <c r="AD15">
        <v>7804</v>
      </c>
      <c r="AE15" s="18">
        <v>16914</v>
      </c>
      <c r="AF15">
        <v>24256</v>
      </c>
      <c r="AG15">
        <v>31778</v>
      </c>
      <c r="AH15" s="18">
        <v>42028</v>
      </c>
      <c r="AI15" s="18">
        <v>34266</v>
      </c>
      <c r="AJ15" s="18">
        <v>25972</v>
      </c>
      <c r="AK15" s="18">
        <v>21096</v>
      </c>
      <c r="AL15" s="18">
        <v>10483</v>
      </c>
      <c r="AM15" s="18">
        <v>7309</v>
      </c>
      <c r="AN15" s="18">
        <v>3775</v>
      </c>
      <c r="AO15" s="18">
        <v>17725</v>
      </c>
    </row>
    <row r="16" spans="1:41" x14ac:dyDescent="0.3">
      <c r="M16" s="5"/>
      <c r="N16" s="5"/>
      <c r="Z16" s="7" t="s">
        <v>64</v>
      </c>
      <c r="AA16" s="7">
        <v>118951</v>
      </c>
      <c r="AB16" s="7">
        <v>138886</v>
      </c>
      <c r="AC16" s="7">
        <f t="shared" si="0"/>
        <v>257837</v>
      </c>
      <c r="AD16">
        <v>8177</v>
      </c>
      <c r="AE16" s="18">
        <v>17116</v>
      </c>
      <c r="AF16">
        <v>24596</v>
      </c>
      <c r="AG16">
        <v>33581</v>
      </c>
      <c r="AH16" s="18">
        <v>42418</v>
      </c>
      <c r="AI16" s="18">
        <v>34828</v>
      </c>
      <c r="AJ16" s="18">
        <v>27141</v>
      </c>
      <c r="AK16" s="18">
        <v>21848</v>
      </c>
      <c r="AL16" s="18">
        <v>11091</v>
      </c>
      <c r="AM16" s="18">
        <v>7270</v>
      </c>
      <c r="AN16" s="18">
        <v>3913</v>
      </c>
      <c r="AO16" s="18">
        <v>18171</v>
      </c>
    </row>
    <row r="17" spans="6:41" x14ac:dyDescent="0.3">
      <c r="F17" s="4" t="s">
        <v>40</v>
      </c>
      <c r="G17">
        <f>SUM(G14:H14)</f>
        <v>3489748</v>
      </c>
      <c r="M17" s="5"/>
      <c r="N17" s="5"/>
      <c r="Z17" s="7" t="s">
        <v>65</v>
      </c>
      <c r="AA17" s="7">
        <v>126399</v>
      </c>
      <c r="AB17" s="7">
        <v>155218</v>
      </c>
      <c r="AC17" s="7">
        <f t="shared" si="0"/>
        <v>281617</v>
      </c>
      <c r="AD17">
        <v>8496</v>
      </c>
      <c r="AE17" s="18">
        <v>17828</v>
      </c>
      <c r="AF17">
        <v>26431</v>
      </c>
      <c r="AG17">
        <v>36843</v>
      </c>
      <c r="AH17" s="18">
        <v>44300</v>
      </c>
      <c r="AI17" s="18">
        <v>40148</v>
      </c>
      <c r="AJ17" s="18">
        <v>29671</v>
      </c>
      <c r="AK17" s="18">
        <v>24278</v>
      </c>
      <c r="AL17" s="18">
        <v>11658</v>
      </c>
      <c r="AM17" s="18">
        <v>7914</v>
      </c>
      <c r="AN17" s="18">
        <v>4144</v>
      </c>
      <c r="AO17" s="18">
        <v>19429</v>
      </c>
    </row>
    <row r="18" spans="6:41" x14ac:dyDescent="0.3">
      <c r="F18" s="4" t="s">
        <v>41</v>
      </c>
      <c r="G18">
        <v>2059372</v>
      </c>
      <c r="M18" s="5"/>
      <c r="N18" s="5"/>
      <c r="Z18" s="7" t="s">
        <v>66</v>
      </c>
      <c r="AA18" s="7">
        <v>133970</v>
      </c>
      <c r="AB18" s="7">
        <v>185017</v>
      </c>
      <c r="AC18" s="7">
        <f t="shared" si="0"/>
        <v>318987</v>
      </c>
      <c r="AD18">
        <v>8864</v>
      </c>
      <c r="AE18" s="18">
        <v>18759</v>
      </c>
      <c r="AF18">
        <v>30220</v>
      </c>
      <c r="AG18">
        <v>43650</v>
      </c>
      <c r="AH18" s="18">
        <v>50595</v>
      </c>
      <c r="AI18" s="18">
        <v>47083</v>
      </c>
      <c r="AJ18" s="18">
        <v>35611</v>
      </c>
      <c r="AK18" s="18">
        <v>25617</v>
      </c>
      <c r="AL18" s="18">
        <v>11908</v>
      </c>
      <c r="AM18" s="18">
        <v>8507</v>
      </c>
      <c r="AN18" s="18">
        <v>4638</v>
      </c>
      <c r="AO18" s="18">
        <v>22063</v>
      </c>
    </row>
    <row r="19" spans="6:41" x14ac:dyDescent="0.3">
      <c r="F19" s="4" t="s">
        <v>42</v>
      </c>
      <c r="G19">
        <v>1430376</v>
      </c>
      <c r="M19" s="5"/>
      <c r="N19" s="5"/>
      <c r="Z19" s="7" t="s">
        <v>67</v>
      </c>
      <c r="AA19" s="7">
        <v>149013</v>
      </c>
      <c r="AB19" s="7">
        <v>222547</v>
      </c>
      <c r="AC19" s="7">
        <f t="shared" si="0"/>
        <v>371560</v>
      </c>
      <c r="AD19">
        <v>8900</v>
      </c>
      <c r="AE19" s="18">
        <v>21174</v>
      </c>
      <c r="AF19">
        <v>35828</v>
      </c>
      <c r="AG19">
        <v>54955</v>
      </c>
      <c r="AH19" s="18">
        <v>60989</v>
      </c>
      <c r="AI19" s="18">
        <v>58146</v>
      </c>
      <c r="AJ19" s="18">
        <v>43382</v>
      </c>
      <c r="AK19" s="18">
        <v>23242</v>
      </c>
      <c r="AL19" s="18">
        <v>11234</v>
      </c>
      <c r="AM19" s="18">
        <v>8851</v>
      </c>
      <c r="AN19" s="18">
        <v>5123</v>
      </c>
      <c r="AO19" s="18">
        <v>24972</v>
      </c>
    </row>
    <row r="20" spans="6:41" x14ac:dyDescent="0.3">
      <c r="F20" s="4" t="s">
        <v>43</v>
      </c>
      <c r="G20">
        <f>SUM(G5:H7)</f>
        <v>1706799</v>
      </c>
      <c r="M20" s="5"/>
      <c r="N20" s="5"/>
      <c r="Z20" s="7" t="s">
        <v>68</v>
      </c>
      <c r="AA20" s="7">
        <v>136617</v>
      </c>
      <c r="AB20" s="7">
        <v>195202</v>
      </c>
      <c r="AC20" s="7">
        <f t="shared" si="0"/>
        <v>331819</v>
      </c>
      <c r="AD20">
        <v>6703</v>
      </c>
      <c r="AE20" s="18">
        <v>19278</v>
      </c>
      <c r="AF20">
        <v>33970</v>
      </c>
      <c r="AG20">
        <v>53122</v>
      </c>
      <c r="AH20" s="18">
        <v>57053</v>
      </c>
      <c r="AI20" s="18">
        <v>52757</v>
      </c>
      <c r="AJ20" s="18">
        <v>35290</v>
      </c>
      <c r="AK20" s="18">
        <v>17318</v>
      </c>
      <c r="AL20" s="18">
        <v>8924</v>
      </c>
      <c r="AM20" s="18">
        <v>7231</v>
      </c>
      <c r="AN20" s="18">
        <v>3843</v>
      </c>
      <c r="AO20" s="18">
        <v>18863</v>
      </c>
    </row>
    <row r="21" spans="6:41" x14ac:dyDescent="0.3">
      <c r="F21" s="4" t="s">
        <v>44</v>
      </c>
      <c r="G21">
        <f>SUM(G5:G8)</f>
        <v>1160791</v>
      </c>
      <c r="M21" s="5"/>
      <c r="N21" s="5"/>
      <c r="Z21" s="7" t="s">
        <v>69</v>
      </c>
      <c r="AA21" s="7">
        <v>104228</v>
      </c>
      <c r="AB21" s="7">
        <v>137011</v>
      </c>
      <c r="AC21" s="7">
        <f t="shared" si="0"/>
        <v>241239</v>
      </c>
      <c r="AD21">
        <v>4361</v>
      </c>
      <c r="AE21" s="18">
        <v>13757</v>
      </c>
      <c r="AF21">
        <v>26253</v>
      </c>
      <c r="AG21">
        <v>43083</v>
      </c>
      <c r="AH21" s="18">
        <v>47355</v>
      </c>
      <c r="AI21" s="18">
        <v>34770</v>
      </c>
      <c r="AJ21" s="18">
        <v>20927</v>
      </c>
      <c r="AK21" s="18">
        <v>11793</v>
      </c>
      <c r="AL21" s="18">
        <v>5987</v>
      </c>
      <c r="AM21" s="18">
        <v>4912</v>
      </c>
      <c r="AN21" s="18">
        <v>2366</v>
      </c>
      <c r="AO21" s="18">
        <v>11832</v>
      </c>
    </row>
    <row r="22" spans="6:41" x14ac:dyDescent="0.3">
      <c r="F22" s="4" t="s">
        <v>45</v>
      </c>
      <c r="G22">
        <f>SUM(H5:H8)</f>
        <v>934661</v>
      </c>
      <c r="M22" s="5"/>
      <c r="N22" s="5"/>
      <c r="Z22" s="7" t="s">
        <v>70</v>
      </c>
      <c r="AA22" s="7">
        <v>72501</v>
      </c>
      <c r="AB22" s="7">
        <v>83403</v>
      </c>
      <c r="AC22" s="7">
        <f t="shared" si="0"/>
        <v>155904</v>
      </c>
      <c r="AD22">
        <v>2042</v>
      </c>
      <c r="AE22" s="18">
        <v>8064</v>
      </c>
      <c r="AF22">
        <v>15472</v>
      </c>
      <c r="AG22">
        <v>33403</v>
      </c>
      <c r="AH22" s="18">
        <v>31384</v>
      </c>
      <c r="AI22" s="18">
        <v>21009</v>
      </c>
      <c r="AJ22" s="18">
        <v>13286</v>
      </c>
      <c r="AK22" s="18">
        <v>8022</v>
      </c>
      <c r="AL22" s="18">
        <v>3944</v>
      </c>
      <c r="AM22" s="18">
        <v>3018</v>
      </c>
      <c r="AN22" s="18">
        <v>1433</v>
      </c>
      <c r="AO22" s="18">
        <v>7104</v>
      </c>
    </row>
    <row r="23" spans="6:41" x14ac:dyDescent="0.3">
      <c r="M23" s="5"/>
      <c r="N23" s="5"/>
      <c r="Z23" s="7" t="s">
        <v>71</v>
      </c>
      <c r="AA23" s="7">
        <v>52713</v>
      </c>
      <c r="AB23" s="7">
        <v>50178</v>
      </c>
      <c r="AC23" s="7">
        <f t="shared" si="0"/>
        <v>102891</v>
      </c>
      <c r="AD23">
        <v>1147</v>
      </c>
      <c r="AE23" s="18">
        <v>4419</v>
      </c>
      <c r="AF23">
        <v>9093</v>
      </c>
      <c r="AG23">
        <v>22220</v>
      </c>
      <c r="AH23" s="18">
        <v>18743</v>
      </c>
      <c r="AI23" s="18">
        <v>15634</v>
      </c>
      <c r="AJ23" s="18">
        <v>9777</v>
      </c>
      <c r="AK23" s="18">
        <v>5452</v>
      </c>
      <c r="AL23" s="18">
        <v>2631</v>
      </c>
      <c r="AM23" s="18">
        <v>1946</v>
      </c>
      <c r="AN23" s="18">
        <v>946</v>
      </c>
      <c r="AO23" s="18">
        <v>5026</v>
      </c>
    </row>
    <row r="24" spans="6:41" x14ac:dyDescent="0.3">
      <c r="M24" s="5"/>
      <c r="N24" s="5"/>
      <c r="Z24" s="7" t="s">
        <v>72</v>
      </c>
      <c r="AA24" s="7">
        <v>47731</v>
      </c>
      <c r="AB24" s="7">
        <v>35813</v>
      </c>
      <c r="AC24" s="7">
        <f t="shared" si="0"/>
        <v>83544</v>
      </c>
      <c r="AD24">
        <v>776</v>
      </c>
      <c r="AE24" s="18">
        <v>3111</v>
      </c>
      <c r="AF24">
        <v>6383</v>
      </c>
      <c r="AG24">
        <v>16973</v>
      </c>
      <c r="AH24" s="18">
        <v>15046</v>
      </c>
      <c r="AI24" s="18">
        <v>14193</v>
      </c>
      <c r="AJ24" s="18">
        <v>8334</v>
      </c>
      <c r="AK24" s="18">
        <v>4531</v>
      </c>
      <c r="AL24" s="18">
        <v>1918</v>
      </c>
      <c r="AM24" s="18">
        <v>1596</v>
      </c>
      <c r="AN24" s="18">
        <v>790</v>
      </c>
      <c r="AO24" s="18">
        <v>4034</v>
      </c>
    </row>
    <row r="25" spans="6:41" x14ac:dyDescent="0.3">
      <c r="M25" s="5"/>
      <c r="N25" s="5"/>
      <c r="Z25" s="7" t="s">
        <v>73</v>
      </c>
      <c r="AA25" s="7">
        <v>38801</v>
      </c>
      <c r="AB25" s="7">
        <v>24472</v>
      </c>
      <c r="AC25" s="7">
        <f t="shared" si="0"/>
        <v>63273</v>
      </c>
      <c r="AD25">
        <v>548</v>
      </c>
      <c r="AE25" s="18">
        <v>2185</v>
      </c>
      <c r="AF25">
        <v>4680</v>
      </c>
      <c r="AG25">
        <v>13319</v>
      </c>
      <c r="AH25" s="18">
        <v>11195</v>
      </c>
      <c r="AI25" s="18">
        <v>10948</v>
      </c>
      <c r="AJ25" s="18">
        <v>6001</v>
      </c>
      <c r="AK25" s="18">
        <v>3103</v>
      </c>
      <c r="AL25" s="18">
        <v>1370</v>
      </c>
      <c r="AM25" s="18">
        <v>1136</v>
      </c>
      <c r="AN25" s="18">
        <v>755</v>
      </c>
      <c r="AO25" s="18">
        <v>3086</v>
      </c>
    </row>
    <row r="26" spans="6:41" x14ac:dyDescent="0.3">
      <c r="M26" s="5"/>
      <c r="N26" s="5"/>
      <c r="AA26">
        <f>SUM(AA2:AA25)</f>
        <v>1516056</v>
      </c>
      <c r="AB26">
        <f>SUM(AB2:AB25)</f>
        <v>2117997</v>
      </c>
      <c r="AC26" s="7">
        <f>SUM(AC2:AC25)</f>
        <v>3634053</v>
      </c>
    </row>
    <row r="29" spans="6:41" x14ac:dyDescent="0.3">
      <c r="AA29">
        <f>SUM(AA14:AA18)</f>
        <v>594633</v>
      </c>
      <c r="AB29">
        <f>SUM(AB14:AB18)</f>
        <v>758768</v>
      </c>
    </row>
  </sheetData>
  <mergeCells count="1">
    <mergeCell ref="AD1:AO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Shekhar</dc:creator>
  <cp:lastModifiedBy>Himanshu Shekhar</cp:lastModifiedBy>
  <dcterms:created xsi:type="dcterms:W3CDTF">2021-08-09T19:55:58Z</dcterms:created>
  <dcterms:modified xsi:type="dcterms:W3CDTF">2021-08-11T19:48:38Z</dcterms:modified>
</cp:coreProperties>
</file>