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2D68B1AD-AFB8-4127-A4B7-4BEE53DF6B7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lectricité1" sheetId="8" r:id="rId1"/>
    <sheet name="Electricité2" sheetId="9" r:id="rId2"/>
    <sheet name="Energie 2" sheetId="7" r:id="rId3"/>
    <sheet name="Energie 3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0" hidden="1">{"Main Economic Indicators",#N/A,FALSE,"C"}</definedName>
    <definedName name="dd" localSheetId="1" hidden="1">{"Main Economic Indicators",#N/A,FALSE,"C"}</definedName>
    <definedName name="dd" localSheetId="3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0" hidden="1">{"Main Economic Indicators",#N/A,FALSE,"C"}</definedName>
    <definedName name="ef" localSheetId="1" hidden="1">{"Main Economic Indicators",#N/A,FALSE,"C"}</definedName>
    <definedName name="ef" localSheetId="3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0" hidden="1">{"Main Economic Indicators",#N/A,FALSE,"C"}</definedName>
    <definedName name="ergferger" localSheetId="1" hidden="1">{"Main Economic Indicators",#N/A,FALSE,"C"}</definedName>
    <definedName name="ergferger" localSheetId="3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0" hidden="1">{"Main Economic Indicators",#N/A,FALSE,"C"}</definedName>
    <definedName name="ex" localSheetId="1" hidden="1">{"Main Economic Indicators",#N/A,FALSE,"C"}</definedName>
    <definedName name="ex" localSheetId="3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0" hidden="1">{"Main Economic Indicators",#N/A,FALSE,"C"}</definedName>
    <definedName name="export" localSheetId="1" hidden="1">{"Main Economic Indicators",#N/A,FALSE,"C"}</definedName>
    <definedName name="export" localSheetId="3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0" hidden="1">{"Main Economic Indicators",#N/A,FALSE,"C"}</definedName>
    <definedName name="ff" localSheetId="1" hidden="1">{"Main Economic Indicators",#N/A,FALSE,"C"}</definedName>
    <definedName name="ff" localSheetId="3" hidden="1">{"Main Economic Indicators",#N/A,FALSE,"C"}</definedName>
    <definedName name="ff" hidden="1">{"Main Economic Indicators",#N/A,FALSE,"C"}</definedName>
    <definedName name="ffffff" localSheetId="0" hidden="1">{"Main Economic Indicators",#N/A,FALSE,"C"}</definedName>
    <definedName name="ffffff" localSheetId="1" hidden="1">{"Main Economic Indicators",#N/A,FALSE,"C"}</definedName>
    <definedName name="ffffff" localSheetId="3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0" hidden="1">{"Main Economic Indicators",#N/A,FALSE,"C"}</definedName>
    <definedName name="fit" localSheetId="1" hidden="1">{"Main Economic Indicators",#N/A,FALSE,"C"}</definedName>
    <definedName name="fit" localSheetId="3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1" hidden="1">{"Main Economic Indicators",#N/A,FALSE,"C"}</definedName>
    <definedName name="g" localSheetId="3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0" hidden="1">{"Main Economic Indicators",#N/A,FALSE,"C"}</definedName>
    <definedName name="hh" localSheetId="1" hidden="1">{"Main Economic Indicators",#N/A,FALSE,"C"}</definedName>
    <definedName name="hh" localSheetId="3" hidden="1">{"Main Economic Indicators",#N/A,FALSE,"C"}</definedName>
    <definedName name="hh" hidden="1">{"Main Economic Indicators",#N/A,FALSE,"C"}</definedName>
    <definedName name="hhhh" localSheetId="0" hidden="1">{"Main Economic Indicators",#N/A,FALSE,"C"}</definedName>
    <definedName name="hhhh" localSheetId="1" hidden="1">{"Main Economic Indicators",#N/A,FALSE,"C"}</definedName>
    <definedName name="hhhh" localSheetId="3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0" hidden="1">{"Main Economic Indicators",#N/A,FALSE,"C"}</definedName>
    <definedName name="iui" localSheetId="1" hidden="1">{"Main Economic Indicators",#N/A,FALSE,"C"}</definedName>
    <definedName name="iui" localSheetId="3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0" hidden="1">{"Main Economic Indicators",#N/A,FALSE,"C"}</definedName>
    <definedName name="ll" localSheetId="1" hidden="1">{"Main Economic Indicators",#N/A,FALSE,"C"}</definedName>
    <definedName name="ll" localSheetId="3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0" hidden="1">{"Main Economic Indicators",#N/A,FALSE,"C"}</definedName>
    <definedName name="nnn" localSheetId="1" hidden="1">{"Main Economic Indicators",#N/A,FALSE,"C"}</definedName>
    <definedName name="nnn" localSheetId="3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0" hidden="1">{"Main Economic Indicators",#N/A,FALSE,"C"}</definedName>
    <definedName name="rr" localSheetId="1" hidden="1">{"Main Economic Indicators",#N/A,FALSE,"C"}</definedName>
    <definedName name="rr" localSheetId="3" hidden="1">{"Main Economic Indicators",#N/A,FALSE,"C"}</definedName>
    <definedName name="rr" hidden="1">{"Main Economic Indicators",#N/A,FALSE,"C"}</definedName>
    <definedName name="rs">#REF!</definedName>
    <definedName name="rt" localSheetId="0" hidden="1">{"Main Economic Indicators",#N/A,FALSE,"C"}</definedName>
    <definedName name="rt" localSheetId="1" hidden="1">{"Main Economic Indicators",#N/A,FALSE,"C"}</definedName>
    <definedName name="rt" localSheetId="3" hidden="1">{"Main Economic Indicators",#N/A,FALSE,"C"}</definedName>
    <definedName name="rt" hidden="1">{"Main Economic Indicators",#N/A,FALSE,"C"}</definedName>
    <definedName name="rtre" localSheetId="0" hidden="1">{"Main Economic Indicators",#N/A,FALSE,"C"}</definedName>
    <definedName name="rtre" localSheetId="1" hidden="1">{"Main Economic Indicators",#N/A,FALSE,"C"}</definedName>
    <definedName name="rtre" localSheetId="3" hidden="1">{"Main Economic Indicators",#N/A,FALSE,"C"}</definedName>
    <definedName name="rtre" hidden="1">{"Main Economic Indicators",#N/A,FALSE,"C"}</definedName>
    <definedName name="rXDR">[8]CIRRs!$C$109</definedName>
    <definedName name="s" localSheetId="0" hidden="1">{"Main Economic Indicators",#N/A,FALSE,"C"}</definedName>
    <definedName name="s" localSheetId="1" hidden="1">{"Main Economic Indicators",#N/A,FALSE,"C"}</definedName>
    <definedName name="s" localSheetId="3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0" hidden="1">{"Main Economic Indicators",#N/A,FALSE,"C"}</definedName>
    <definedName name="ser" localSheetId="1" hidden="1">{"Main Economic Indicators",#N/A,FALSE,"C"}</definedName>
    <definedName name="ser" localSheetId="3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0" hidden="1">{"Main Economic Indicators",#N/A,FALSE,"C"}</definedName>
    <definedName name="ss" localSheetId="1" hidden="1">{"Main Economic Indicators",#N/A,FALSE,"C"}</definedName>
    <definedName name="ss" localSheetId="3" hidden="1">{"Main Economic Indicators",#N/A,FALSE,"C"}</definedName>
    <definedName name="ss" hidden="1">{"Main Economic Indicators",#N/A,FALSE,"C"}</definedName>
    <definedName name="st" localSheetId="0" hidden="1">{"Main Economic Indicators",#N/A,FALSE,"C"}</definedName>
    <definedName name="st" localSheetId="1" hidden="1">{"Main Economic Indicators",#N/A,FALSE,"C"}</definedName>
    <definedName name="st" localSheetId="3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0" hidden="1">{"Main Economic Indicators",#N/A,FALSE,"C"}</definedName>
    <definedName name="tit" localSheetId="1" hidden="1">{"Main Economic Indicators",#N/A,FALSE,"C"}</definedName>
    <definedName name="tit" localSheetId="3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0" hidden="1">{"Main Economic Indicators",#N/A,FALSE,"C"}</definedName>
    <definedName name="tt" localSheetId="1" hidden="1">{"Main Economic Indicators",#N/A,FALSE,"C"}</definedName>
    <definedName name="tt" localSheetId="3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0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3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0" hidden="1">{"Main Economic Indicators",#N/A,FALSE,"C"}</definedName>
    <definedName name="xf" localSheetId="1" hidden="1">{"Main Economic Indicators",#N/A,FALSE,"C"}</definedName>
    <definedName name="xf" localSheetId="3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6" i="7" l="1"/>
  <c r="S75" i="7"/>
  <c r="S74" i="7"/>
  <c r="S61" i="7"/>
  <c r="S60" i="7"/>
  <c r="R59" i="7"/>
  <c r="Q59" i="7"/>
  <c r="P59" i="7"/>
  <c r="O59" i="7"/>
  <c r="N59" i="7"/>
  <c r="M59" i="7"/>
  <c r="L59" i="7"/>
  <c r="K59" i="7"/>
  <c r="J59" i="7"/>
  <c r="I59" i="7"/>
  <c r="H59" i="7"/>
  <c r="G59" i="7"/>
  <c r="G56" i="7"/>
  <c r="S56" i="7" s="1"/>
  <c r="G55" i="7"/>
  <c r="R54" i="7"/>
  <c r="Q54" i="7"/>
  <c r="P54" i="7"/>
  <c r="O54" i="7"/>
  <c r="N54" i="7"/>
  <c r="M54" i="7"/>
  <c r="L54" i="7"/>
  <c r="K54" i="7"/>
  <c r="J54" i="7"/>
  <c r="I54" i="7"/>
  <c r="H54" i="7"/>
  <c r="S52" i="7"/>
  <c r="S51" i="7"/>
  <c r="S50" i="7"/>
  <c r="R49" i="7"/>
  <c r="Q49" i="7"/>
  <c r="P49" i="7"/>
  <c r="O49" i="7"/>
  <c r="N49" i="7"/>
  <c r="M49" i="7"/>
  <c r="L49" i="7"/>
  <c r="K49" i="7"/>
  <c r="J49" i="7"/>
  <c r="I49" i="7"/>
  <c r="H49" i="7"/>
  <c r="G49" i="7"/>
  <c r="S47" i="7"/>
  <c r="S46" i="7"/>
  <c r="S45" i="7"/>
  <c r="R44" i="7"/>
  <c r="Q44" i="7"/>
  <c r="P44" i="7"/>
  <c r="O44" i="7"/>
  <c r="N44" i="7"/>
  <c r="M44" i="7"/>
  <c r="L44" i="7"/>
  <c r="K44" i="7"/>
  <c r="J44" i="7"/>
  <c r="I44" i="7"/>
  <c r="H44" i="7"/>
  <c r="G44" i="7"/>
  <c r="S42" i="7"/>
  <c r="S41" i="7"/>
  <c r="S40" i="7"/>
  <c r="R39" i="7"/>
  <c r="Q39" i="7"/>
  <c r="P39" i="7"/>
  <c r="O39" i="7"/>
  <c r="N39" i="7"/>
  <c r="M39" i="7"/>
  <c r="L39" i="7"/>
  <c r="K39" i="7"/>
  <c r="J39" i="7"/>
  <c r="I39" i="7"/>
  <c r="H39" i="7"/>
  <c r="G39" i="7"/>
  <c r="S37" i="7"/>
  <c r="S36" i="7"/>
  <c r="S35" i="7"/>
  <c r="R34" i="7"/>
  <c r="Q34" i="7"/>
  <c r="P34" i="7"/>
  <c r="O34" i="7"/>
  <c r="N34" i="7"/>
  <c r="M34" i="7"/>
  <c r="L34" i="7"/>
  <c r="K34" i="7"/>
  <c r="J34" i="7"/>
  <c r="I34" i="7"/>
  <c r="H34" i="7"/>
  <c r="G34" i="7"/>
  <c r="S32" i="7"/>
  <c r="S31" i="7"/>
  <c r="S30" i="7"/>
  <c r="R29" i="7"/>
  <c r="Q29" i="7"/>
  <c r="P29" i="7"/>
  <c r="O29" i="7"/>
  <c r="N29" i="7"/>
  <c r="M29" i="7"/>
  <c r="L29" i="7"/>
  <c r="K29" i="7"/>
  <c r="J29" i="7"/>
  <c r="I29" i="7"/>
  <c r="H29" i="7"/>
  <c r="G29" i="7"/>
  <c r="S26" i="7"/>
  <c r="S25" i="7"/>
  <c r="R24" i="7"/>
  <c r="Q24" i="7"/>
  <c r="P24" i="7"/>
  <c r="O24" i="7"/>
  <c r="N24" i="7"/>
  <c r="M24" i="7"/>
  <c r="L24" i="7"/>
  <c r="K24" i="7"/>
  <c r="J24" i="7"/>
  <c r="I24" i="7"/>
  <c r="H24" i="7"/>
  <c r="G24" i="7"/>
  <c r="S22" i="7"/>
  <c r="S21" i="7"/>
  <c r="S20" i="7"/>
  <c r="R19" i="7"/>
  <c r="Q19" i="7"/>
  <c r="P19" i="7"/>
  <c r="O19" i="7"/>
  <c r="N19" i="7"/>
  <c r="M19" i="7"/>
  <c r="L19" i="7"/>
  <c r="K19" i="7"/>
  <c r="J19" i="7"/>
  <c r="I19" i="7"/>
  <c r="H19" i="7"/>
  <c r="G19" i="7"/>
  <c r="S17" i="7"/>
  <c r="S16" i="7"/>
  <c r="S15" i="7"/>
  <c r="R14" i="7"/>
  <c r="Q14" i="7"/>
  <c r="P14" i="7"/>
  <c r="O14" i="7"/>
  <c r="N14" i="7"/>
  <c r="M14" i="7"/>
  <c r="L14" i="7"/>
  <c r="K14" i="7"/>
  <c r="J14" i="7"/>
  <c r="I14" i="7"/>
  <c r="H14" i="7"/>
  <c r="G14" i="7"/>
  <c r="S11" i="7"/>
  <c r="S10" i="7"/>
  <c r="S9" i="7" s="1"/>
  <c r="R9" i="7"/>
  <c r="Q9" i="7"/>
  <c r="P9" i="7"/>
  <c r="O9" i="7"/>
  <c r="N9" i="7"/>
  <c r="M9" i="7"/>
  <c r="L9" i="7"/>
  <c r="K9" i="7"/>
  <c r="J9" i="7"/>
  <c r="I9" i="7"/>
  <c r="H9" i="7"/>
  <c r="G9" i="7"/>
  <c r="S6" i="7"/>
  <c r="S5" i="7"/>
  <c r="S4" i="7" s="1"/>
  <c r="R4" i="7"/>
  <c r="Q4" i="7"/>
  <c r="P4" i="7"/>
  <c r="O4" i="7"/>
  <c r="N4" i="7"/>
  <c r="M4" i="7"/>
  <c r="L4" i="7"/>
  <c r="K4" i="7"/>
  <c r="J4" i="7"/>
  <c r="I4" i="7"/>
  <c r="H4" i="7"/>
  <c r="G4" i="7"/>
  <c r="S19" i="7" l="1"/>
  <c r="S24" i="7"/>
  <c r="S14" i="7"/>
  <c r="S29" i="7"/>
  <c r="G54" i="7"/>
  <c r="S54" i="7" s="1"/>
  <c r="S49" i="7"/>
  <c r="S44" i="7"/>
  <c r="S39" i="7"/>
  <c r="S34" i="7"/>
  <c r="S59" i="7"/>
  <c r="S55" i="7"/>
</calcChain>
</file>

<file path=xl/sharedStrings.xml><?xml version="1.0" encoding="utf-8"?>
<sst xmlns="http://schemas.openxmlformats.org/spreadsheetml/2006/main" count="400" uniqueCount="54">
  <si>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</si>
  <si>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</si>
  <si>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</si>
  <si>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</si>
  <si>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</si>
  <si>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</si>
  <si>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</si>
  <si>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</si>
  <si>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</si>
  <si>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 xml:space="preserve">TABLEAU 9.1 : Evolution de la production brute d'électricité  </t>
  </si>
  <si>
    <t>Source : SOMELEC</t>
  </si>
  <si>
    <t>Total</t>
  </si>
  <si>
    <t>1 773 837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</si>
  <si>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</si>
  <si>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</si>
  <si>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</si>
  <si>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</si>
  <si>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</si>
  <si>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</si>
  <si>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</si>
  <si>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</si>
  <si>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</si>
  <si>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</si>
  <si>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</si>
  <si>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</si>
  <si>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 xml:space="preserve">TABLEAU 9.2 : Production d’électricité dans les principales villes </t>
  </si>
  <si>
    <t>Production totale</t>
  </si>
  <si>
    <t xml:space="preserve">  Nouakchott</t>
  </si>
  <si>
    <t xml:space="preserve">  Nouadhibou</t>
  </si>
  <si>
    <t xml:space="preserve">  Autres </t>
  </si>
  <si>
    <t>Capacité garantie installée1</t>
  </si>
  <si>
    <t>Sept.</t>
  </si>
  <si>
    <t>Nov.</t>
  </si>
  <si>
    <t>Déc.</t>
  </si>
  <si>
    <t>SOMELEC</t>
  </si>
  <si>
    <t>Moyenne Tension</t>
  </si>
  <si>
    <t>Basse Tension</t>
  </si>
  <si>
    <t>SNIM</t>
  </si>
  <si>
    <t>...</t>
  </si>
  <si>
    <r>
      <t xml:space="preserve">Source : </t>
    </r>
    <r>
      <rPr>
        <b/>
        <i/>
        <sz val="10"/>
        <rFont val="Sakkal Majalla"/>
      </rPr>
      <t xml:space="preserve"> SOMELEC et SNIM</t>
    </r>
  </si>
  <si>
    <t>Agreg</t>
  </si>
  <si>
    <t>ENERGIE</t>
  </si>
  <si>
    <t>Somme</t>
  </si>
  <si>
    <r>
      <t xml:space="preserve">Source : </t>
    </r>
    <r>
      <rPr>
        <b/>
        <i/>
        <sz val="10"/>
        <rFont val="Sakkal Majalla"/>
      </rPr>
      <t>Ministère du Pétrole et de l'Energie</t>
    </r>
  </si>
  <si>
    <t>Total Général</t>
  </si>
  <si>
    <t>Hydrocarbures Liquides</t>
  </si>
  <si>
    <t>Ordinaire</t>
  </si>
  <si>
    <t>Fuel-Oil</t>
  </si>
  <si>
    <t>Pétrole /Kérosène</t>
  </si>
  <si>
    <t>Gasoil</t>
  </si>
  <si>
    <t>Gaz Butane</t>
  </si>
  <si>
    <r>
      <t xml:space="preserve">SOMELEC : </t>
    </r>
    <r>
      <rPr>
        <b/>
        <i/>
        <sz val="18"/>
        <color theme="0"/>
        <rFont val="Sakkal Majalla"/>
      </rPr>
      <t>Millions Kwh</t>
    </r>
    <r>
      <rPr>
        <b/>
        <sz val="18"/>
        <color theme="0"/>
        <rFont val="Sakkal Majalla"/>
      </rPr>
      <t xml:space="preserve"> , SNIM : Gwh</t>
    </r>
  </si>
  <si>
    <t>TABLEAU 9.3 : Evolution de la consommation mensuelle d'éléctricite</t>
  </si>
  <si>
    <t xml:space="preserve">TABLEAU 9.4 : Evolution de la consommation de produits pétroliers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</si>
</sst>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General_)"/>
    <numFmt numFmtId="165" formatCode="#,##0.00\ &quot;F&quot;;\-#,##0.00\ &quot;F&quot;"/>
    <numFmt numFmtId="166" formatCode="_-* #,##0\ _F_-;\-* #,##0\ _F_-;_-* &quot;-&quot;??\ _F_-;_-@_-"/>
    <numFmt numFmtId="167" formatCode="#,##0.0"/>
  </numFmts>
  <fonts count="1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8"/>
      <name val="Sakkal Majalla"/>
    </font>
    <font>
      <sz val="10"/>
      <name val="Arial"/>
      <family val="2"/>
    </font>
    <font>
      <b/>
      <sz val="18"/>
      <color theme="0"/>
      <name val="Sakkal Majalla"/>
    </font>
    <font>
      <b/>
      <i/>
      <sz val="18"/>
      <color theme="0"/>
      <name val="Sakkal Majalla"/>
    </font>
    <font>
      <sz val="18"/>
      <name val="Sakkal Majalla"/>
    </font>
    <font>
      <sz val="18"/>
      <name val="Arabic Typesetting"/>
      <family val="4"/>
    </font>
    <font>
      <b/>
      <sz val="20"/>
      <name val="Sakkal Majalla"/>
    </font>
    <font>
      <b/>
      <sz val="10"/>
      <name val="Sakkal Majalla"/>
    </font>
    <font>
      <b/>
      <i/>
      <sz val="10"/>
      <name val="Sakkal Majalla"/>
    </font>
    <font>
      <b/>
      <sz val="20"/>
      <color rgb="FFFFFFFF"/>
      <name val="Sakkal Majalla"/>
    </font>
    <font>
      <b/>
      <sz val="18"/>
      <color rgb="FFFFFFFF"/>
      <name val="Sakkal Majalla"/>
    </font>
    <font>
      <sz val="14"/>
      <color theme="1"/>
      <name val="Sakkal Majalla"/>
    </font>
    <font>
      <b/>
      <sz val="14"/>
      <color theme="1"/>
      <name val="Sakkal Majalla"/>
    </font>
    <font>
      <sz val="1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41">
    <xf numFmtId="0" fontId="0" fillId="0" borderId="0" xfId="0"/>
    <xf numFmtId="16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2" applyFont="1"/>
    <xf numFmtId="0" fontId="8" fillId="0" borderId="1" xfId="2" applyFont="1" applyBorder="1" applyAlignment="1">
      <alignment horizontal="left" indent="1"/>
    </xf>
    <xf numFmtId="167" fontId="6" fillId="0" borderId="1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0" fontId="6" fillId="0" borderId="0" xfId="2" applyFont="1"/>
    <xf numFmtId="164" fontId="9" fillId="0" borderId="2" xfId="1" applyNumberFormat="1" applyFont="1" applyBorder="1" applyAlignment="1">
      <alignment horizontal="left" vertical="center"/>
    </xf>
    <xf numFmtId="0" fontId="6" fillId="0" borderId="2" xfId="2" applyFont="1" applyBorder="1"/>
    <xf numFmtId="0" fontId="4" fillId="2" borderId="1" xfId="2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166" fontId="4" fillId="2" borderId="1" xfId="4" applyNumberFormat="1" applyFont="1" applyFill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 indent="1"/>
    </xf>
    <xf numFmtId="0" fontId="6" fillId="0" borderId="1" xfId="2" applyFont="1" applyBorder="1" applyAlignment="1">
      <alignment horizontal="left" indent="2"/>
    </xf>
    <xf numFmtId="0" fontId="6" fillId="0" borderId="1" xfId="2" applyFont="1" applyBorder="1"/>
    <xf numFmtId="0" fontId="11" fillId="2" borderId="1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4" xfId="0" applyFont="1" applyBorder="1"/>
    <xf numFmtId="4" fontId="14" fillId="0" borderId="1" xfId="0" applyNumberFormat="1" applyFont="1" applyBorder="1"/>
    <xf numFmtId="4" fontId="14" fillId="0" borderId="1" xfId="0" applyNumberFormat="1" applyFont="1" applyBorder="1" applyAlignment="1">
      <alignment horizontal="right"/>
    </xf>
    <xf numFmtId="4" fontId="13" fillId="0" borderId="1" xfId="0" applyNumberFormat="1" applyFont="1" applyBorder="1"/>
    <xf numFmtId="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indent="2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 wrapText="1"/>
    </xf>
    <xf numFmtId="0" fontId="2" fillId="0" borderId="1" xfId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/>
    <xf numFmtId="4" fontId="6" fillId="0" borderId="1" xfId="0" applyNumberFormat="1" applyFont="1" applyBorder="1" applyAlignment="1">
      <alignment horizontal="right" wrapText="1"/>
    </xf>
    <xf numFmtId="4" fontId="15" fillId="0" borderId="1" xfId="0" applyNumberFormat="1" applyFont="1" applyBorder="1" applyAlignment="1">
      <alignment wrapText="1"/>
    </xf>
    <xf numFmtId="4" fontId="0" fillId="0" borderId="0" xfId="0" applyNumberFormat="1"/>
  </cellXfs>
  <cellStyles count="5">
    <cellStyle name="Milliers_Feuil1" xfId="4" xr:uid="{530D24CE-D982-43A8-9713-DA961896B504}"/>
    <cellStyle name="Normal" xfId="0" builtinId="0"/>
    <cellStyle name="Normal_Annuaire Bilingue 2003 ONS" xfId="1" xr:uid="{EAAE4B51-70F5-4B94-B382-FF4834FBF7D4}"/>
    <cellStyle name="Normal_Autres données" xfId="2" xr:uid="{9477DC26-3C93-4E11-B442-B5D9CCA5939F}"/>
    <cellStyle name="Normal_STATISTIQUES_SNIM" xfId="3" xr:uid="{4CF42997-E415-4204-9036-39E7415B84F9}"/>
  </cellStyles>
  <dxfs count="0"/>
  <tableStyles count="1" defaultTableStyle="TableStyleMedium9" defaultPivotStyle="PivotStyleLight16">
    <tableStyle name="Invisible" pivot="0" table="0" count="0" xr9:uid="{38007B47-B543-4301-A6CA-2B94CC1AE1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ein%20le%20statisticien\Mon%20travail%20de%20stage%20ANSADE\SOURCE\Bulletin%20de%20conjoncture%20No%2064-2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2"/>
    </sheetNames>
    <sheetDataSet>
      <sheetData sheetId="0" refreshError="1">
        <row r="14">
          <cell r="C14">
            <v>34.42</v>
          </cell>
          <cell r="D14">
            <v>25.55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6D73-C695-4DF7-B17D-A31E17C24D1E}">
  <sheetPr>
    <tabColor rgb="FF92D050"/>
  </sheetPr>
  <dimension ref="A1:AN14"/>
  <sheetViews>
    <sheetView zoomScale="80" workbookViewId="0">
      <selection activeCell="I8" sqref="I8"/>
    </sheetView>
  </sheetViews>
  <sheetFormatPr baseColWidth="10" defaultRowHeight="14.4" x14ac:dyDescent="0.3"/>
  <cols>
    <col min="9" max="9" width="22.88671875" customWidth="1"/>
    <col min="10" max="10" width="28.109375" customWidth="1"/>
    <col min="11" max="32" width="11.6640625" bestFit="1" customWidth="1"/>
    <col min="33" max="38" width="12.21875" bestFit="1" customWidth="1"/>
    <col min="39" max="39" width="11.6640625" bestFit="1" customWidth="1"/>
    <col min="40" max="40" width="12.21875" bestFit="1" customWidth="1"/>
  </cols>
  <sheetData>
    <row r="1" spans="1:40" ht="30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40</v>
      </c>
      <c r="K1" s="19">
        <v>1995</v>
      </c>
      <c r="L1" s="19">
        <v>1996</v>
      </c>
      <c r="M1" s="19">
        <v>1997</v>
      </c>
      <c r="N1" s="19">
        <v>1998</v>
      </c>
      <c r="O1" s="19">
        <v>1999</v>
      </c>
      <c r="P1" s="19">
        <v>2000</v>
      </c>
      <c r="Q1" s="19">
        <v>2001</v>
      </c>
      <c r="R1" s="19">
        <v>2002</v>
      </c>
      <c r="S1" s="19">
        <v>2003</v>
      </c>
      <c r="T1" s="19">
        <v>2004</v>
      </c>
      <c r="U1" s="19">
        <v>2005</v>
      </c>
      <c r="V1" s="19">
        <v>2006</v>
      </c>
      <c r="W1" s="19">
        <v>2007</v>
      </c>
      <c r="X1" s="19">
        <v>2008</v>
      </c>
      <c r="Y1" s="19">
        <v>2009</v>
      </c>
      <c r="Z1" s="19">
        <v>2010</v>
      </c>
      <c r="AA1" s="19">
        <v>2011</v>
      </c>
      <c r="AB1" s="19">
        <v>2012</v>
      </c>
      <c r="AC1" s="19">
        <v>2013</v>
      </c>
      <c r="AD1" s="19">
        <v>2014</v>
      </c>
      <c r="AE1" s="19">
        <v>2015</v>
      </c>
      <c r="AF1" s="19">
        <v>2016</v>
      </c>
      <c r="AG1" s="19">
        <v>2017</v>
      </c>
      <c r="AH1" s="19">
        <v>2018</v>
      </c>
      <c r="AI1" s="19">
        <v>2019</v>
      </c>
      <c r="AJ1" s="19">
        <v>2020</v>
      </c>
      <c r="AK1" s="19">
        <v>2021</v>
      </c>
      <c r="AL1" s="19">
        <v>2022</v>
      </c>
      <c r="AM1" s="19">
        <v>2023</v>
      </c>
      <c r="AN1" s="19">
        <v>2024</v>
      </c>
    </row>
    <row r="2" spans="1:40" ht="21.6" x14ac:dyDescent="0.65">
      <c r="B2" t="s">
        <v>41</v>
      </c>
      <c r="D2" t="s">
        <v>9</v>
      </c>
      <c r="E2" t="s">
        <v>10</v>
      </c>
      <c r="F2">
        <v>1</v>
      </c>
      <c r="G2">
        <v>1</v>
      </c>
      <c r="I2" s="20" t="s">
        <v>11</v>
      </c>
      <c r="J2" s="21" t="s">
        <v>42</v>
      </c>
      <c r="K2" s="22">
        <v>169796.97099999999</v>
      </c>
      <c r="L2" s="22">
        <v>187232.49399999998</v>
      </c>
      <c r="M2" s="22">
        <v>202555.14500000002</v>
      </c>
      <c r="N2" s="22">
        <v>217803.72200000001</v>
      </c>
      <c r="O2" s="22">
        <v>226667.35499999998</v>
      </c>
      <c r="P2" s="22">
        <v>234241.76499999998</v>
      </c>
      <c r="Q2" s="22">
        <v>259267.25899999999</v>
      </c>
      <c r="R2" s="22">
        <v>276354.85599999997</v>
      </c>
      <c r="S2" s="22">
        <v>318000.16299999994</v>
      </c>
      <c r="T2" s="22">
        <v>342190.9204</v>
      </c>
      <c r="U2" s="22">
        <v>383149.92920000001</v>
      </c>
      <c r="V2" s="22">
        <v>401746.71009999997</v>
      </c>
      <c r="W2" s="22">
        <v>423919.53209999995</v>
      </c>
      <c r="X2" s="22">
        <v>486889.87599999993</v>
      </c>
      <c r="Y2" s="22">
        <v>469956</v>
      </c>
      <c r="Z2" s="22">
        <v>527123</v>
      </c>
      <c r="AA2" s="22">
        <v>537940</v>
      </c>
      <c r="AB2" s="22">
        <v>521100</v>
      </c>
      <c r="AC2" s="22">
        <v>665990</v>
      </c>
      <c r="AD2" s="22">
        <v>707720</v>
      </c>
      <c r="AE2" s="22">
        <v>348780</v>
      </c>
      <c r="AF2" s="22">
        <v>869860</v>
      </c>
      <c r="AG2" s="22">
        <v>1026300</v>
      </c>
      <c r="AH2" s="22">
        <v>1122955.3796000001</v>
      </c>
      <c r="AI2" s="22">
        <v>1201225.0870000001</v>
      </c>
      <c r="AJ2" s="22">
        <v>1238540</v>
      </c>
      <c r="AK2" s="22">
        <v>1179619</v>
      </c>
      <c r="AL2" s="22">
        <v>1574720</v>
      </c>
      <c r="AM2" s="23" t="s">
        <v>12</v>
      </c>
      <c r="AN2" s="23">
        <v>1770920</v>
      </c>
    </row>
    <row r="3" spans="1:40" ht="21.6" x14ac:dyDescent="0.65">
      <c r="B3" t="s">
        <v>41</v>
      </c>
      <c r="D3" t="s">
        <v>9</v>
      </c>
      <c r="E3" t="s">
        <v>10</v>
      </c>
      <c r="F3">
        <v>2</v>
      </c>
      <c r="G3">
        <v>2</v>
      </c>
      <c r="H3">
        <v>1</v>
      </c>
      <c r="I3" s="20" t="s">
        <v>13</v>
      </c>
      <c r="J3" s="21" t="s">
        <v>42</v>
      </c>
      <c r="K3" s="24">
        <v>12542.700999999999</v>
      </c>
      <c r="L3" s="24">
        <v>15210.868</v>
      </c>
      <c r="M3" s="24">
        <v>15394.989</v>
      </c>
      <c r="N3" s="24">
        <v>16924.671999999999</v>
      </c>
      <c r="O3" s="24">
        <v>17175.072</v>
      </c>
      <c r="P3" s="24">
        <v>17656.378000000001</v>
      </c>
      <c r="Q3" s="24">
        <v>19159.621999999999</v>
      </c>
      <c r="R3" s="24">
        <v>19984.865000000002</v>
      </c>
      <c r="S3" s="24">
        <v>23474.528999999999</v>
      </c>
      <c r="T3" s="24">
        <v>25359.954000000002</v>
      </c>
      <c r="U3" s="24">
        <v>27920.207300000002</v>
      </c>
      <c r="V3" s="24">
        <v>28304.763800000001</v>
      </c>
      <c r="W3" s="24">
        <v>29354.408899999999</v>
      </c>
      <c r="X3" s="24">
        <v>34905.288999999997</v>
      </c>
      <c r="Y3" s="24">
        <v>37170</v>
      </c>
      <c r="Z3" s="24">
        <v>38316</v>
      </c>
      <c r="AA3" s="24">
        <v>38350</v>
      </c>
      <c r="AB3" s="24">
        <v>38320</v>
      </c>
      <c r="AC3" s="24">
        <v>45980</v>
      </c>
      <c r="AD3" s="24">
        <v>49420</v>
      </c>
      <c r="AE3" s="24">
        <v>51080</v>
      </c>
      <c r="AF3" s="24">
        <v>63170</v>
      </c>
      <c r="AG3" s="24">
        <v>63770</v>
      </c>
      <c r="AH3" s="24">
        <v>74486.936000000002</v>
      </c>
      <c r="AI3" s="24">
        <v>78787.208000000013</v>
      </c>
      <c r="AJ3" s="24">
        <v>79930</v>
      </c>
      <c r="AK3" s="24">
        <v>79260</v>
      </c>
      <c r="AL3" s="24">
        <v>108509</v>
      </c>
      <c r="AM3" s="25">
        <v>112479</v>
      </c>
      <c r="AN3" s="25">
        <v>122410</v>
      </c>
    </row>
    <row r="4" spans="1:40" ht="21.6" x14ac:dyDescent="0.65">
      <c r="B4" t="s">
        <v>41</v>
      </c>
      <c r="D4" t="s">
        <v>9</v>
      </c>
      <c r="E4" t="s">
        <v>10</v>
      </c>
      <c r="F4">
        <v>3</v>
      </c>
      <c r="G4">
        <v>3</v>
      </c>
      <c r="H4">
        <v>1</v>
      </c>
      <c r="I4" s="20" t="s">
        <v>14</v>
      </c>
      <c r="J4" s="21" t="s">
        <v>42</v>
      </c>
      <c r="K4" s="24">
        <v>12157.8</v>
      </c>
      <c r="L4" s="24">
        <v>13706.358</v>
      </c>
      <c r="M4" s="24">
        <v>14688.395</v>
      </c>
      <c r="N4" s="24">
        <v>16028.65</v>
      </c>
      <c r="O4" s="24">
        <v>15897.695</v>
      </c>
      <c r="P4" s="24">
        <v>17705.069</v>
      </c>
      <c r="Q4" s="24">
        <v>18000.440999999999</v>
      </c>
      <c r="R4" s="24">
        <v>18672.873</v>
      </c>
      <c r="S4" s="24">
        <v>20950.562999999998</v>
      </c>
      <c r="T4" s="24">
        <v>24119.5033</v>
      </c>
      <c r="U4" s="24">
        <v>25154.659199999998</v>
      </c>
      <c r="V4" s="24">
        <v>27114.953600000001</v>
      </c>
      <c r="W4" s="24">
        <v>27533.825799999999</v>
      </c>
      <c r="X4" s="24">
        <v>34899.671000000002</v>
      </c>
      <c r="Y4" s="24">
        <v>33182</v>
      </c>
      <c r="Z4" s="24">
        <v>35893</v>
      </c>
      <c r="AA4" s="24">
        <v>34880</v>
      </c>
      <c r="AB4" s="24">
        <v>35890</v>
      </c>
      <c r="AC4" s="24">
        <v>43470</v>
      </c>
      <c r="AD4" s="24">
        <v>46290</v>
      </c>
      <c r="AE4" s="24">
        <v>47380</v>
      </c>
      <c r="AF4" s="24">
        <v>60000</v>
      </c>
      <c r="AG4" s="24">
        <v>58420</v>
      </c>
      <c r="AH4" s="24">
        <v>65606.703999999998</v>
      </c>
      <c r="AI4" s="24">
        <v>76316.675000000003</v>
      </c>
      <c r="AJ4" s="24">
        <v>86630</v>
      </c>
      <c r="AK4" s="24">
        <v>68780</v>
      </c>
      <c r="AL4" s="24">
        <v>101151</v>
      </c>
      <c r="AM4" s="25">
        <v>106986</v>
      </c>
      <c r="AN4" s="25">
        <v>129290</v>
      </c>
    </row>
    <row r="5" spans="1:40" ht="21.6" x14ac:dyDescent="0.65">
      <c r="B5" t="s">
        <v>41</v>
      </c>
      <c r="D5" t="s">
        <v>9</v>
      </c>
      <c r="E5" t="s">
        <v>10</v>
      </c>
      <c r="F5">
        <v>4</v>
      </c>
      <c r="G5">
        <v>4</v>
      </c>
      <c r="H5">
        <v>1</v>
      </c>
      <c r="I5" s="20" t="s">
        <v>15</v>
      </c>
      <c r="J5" s="21" t="s">
        <v>42</v>
      </c>
      <c r="K5" s="24">
        <v>12652.34</v>
      </c>
      <c r="L5" s="24">
        <v>15435.253000000001</v>
      </c>
      <c r="M5" s="24">
        <v>16224.079</v>
      </c>
      <c r="N5" s="24">
        <v>18308.618999999999</v>
      </c>
      <c r="O5" s="24">
        <v>17801.563999999998</v>
      </c>
      <c r="P5" s="24">
        <v>19182.407999999999</v>
      </c>
      <c r="Q5" s="24">
        <v>19973.769</v>
      </c>
      <c r="R5" s="24">
        <v>21086.841</v>
      </c>
      <c r="S5" s="24">
        <v>25095.080999999998</v>
      </c>
      <c r="T5" s="24">
        <v>26944.33</v>
      </c>
      <c r="U5" s="24">
        <v>30185.0311</v>
      </c>
      <c r="V5" s="24">
        <v>31497.375900000003</v>
      </c>
      <c r="W5" s="24">
        <v>31811.630399999998</v>
      </c>
      <c r="X5" s="24">
        <v>40142.892999999996</v>
      </c>
      <c r="Y5" s="24">
        <v>37723</v>
      </c>
      <c r="Z5" s="24">
        <v>43051</v>
      </c>
      <c r="AA5" s="24">
        <v>40420</v>
      </c>
      <c r="AB5" s="24">
        <v>43040</v>
      </c>
      <c r="AC5" s="24">
        <v>51690</v>
      </c>
      <c r="AD5" s="24">
        <v>52940</v>
      </c>
      <c r="AE5" s="24">
        <v>55510</v>
      </c>
      <c r="AF5" s="24">
        <v>64200</v>
      </c>
      <c r="AG5" s="24">
        <v>73240</v>
      </c>
      <c r="AH5" s="24">
        <v>101878.405</v>
      </c>
      <c r="AI5" s="24">
        <v>89368.03899999999</v>
      </c>
      <c r="AJ5" s="24">
        <v>94150</v>
      </c>
      <c r="AK5" s="24">
        <v>85570</v>
      </c>
      <c r="AL5" s="24">
        <v>117576</v>
      </c>
      <c r="AM5" s="25">
        <v>142929</v>
      </c>
      <c r="AN5" s="25">
        <v>149130</v>
      </c>
    </row>
    <row r="6" spans="1:40" ht="21.6" x14ac:dyDescent="0.65">
      <c r="B6" t="s">
        <v>41</v>
      </c>
      <c r="D6" t="s">
        <v>9</v>
      </c>
      <c r="E6" t="s">
        <v>10</v>
      </c>
      <c r="F6">
        <v>5</v>
      </c>
      <c r="G6">
        <v>5</v>
      </c>
      <c r="H6">
        <v>1</v>
      </c>
      <c r="I6" s="20" t="s">
        <v>16</v>
      </c>
      <c r="J6" s="21" t="s">
        <v>42</v>
      </c>
      <c r="K6" s="24">
        <v>12436.418</v>
      </c>
      <c r="L6" s="24">
        <v>15895.254000000001</v>
      </c>
      <c r="M6" s="24">
        <v>15648.609</v>
      </c>
      <c r="N6" s="24">
        <v>17212.316999999999</v>
      </c>
      <c r="O6" s="24">
        <v>18065.379000000001</v>
      </c>
      <c r="P6" s="24">
        <v>19179.403999999999</v>
      </c>
      <c r="Q6" s="24">
        <v>20211.652999999998</v>
      </c>
      <c r="R6" s="24">
        <v>21004.335999999999</v>
      </c>
      <c r="S6" s="24">
        <v>25487.773000000001</v>
      </c>
      <c r="T6" s="24">
        <v>26613.3089</v>
      </c>
      <c r="U6" s="24">
        <v>30248.5226</v>
      </c>
      <c r="V6" s="24">
        <v>31704.912100000001</v>
      </c>
      <c r="W6" s="24">
        <v>33316.754999999997</v>
      </c>
      <c r="X6" s="24">
        <v>39976.262999999999</v>
      </c>
      <c r="Y6" s="24">
        <v>38795</v>
      </c>
      <c r="Z6" s="24">
        <v>41347</v>
      </c>
      <c r="AA6" s="24">
        <v>42080</v>
      </c>
      <c r="AB6" s="24">
        <v>41350</v>
      </c>
      <c r="AC6" s="24">
        <v>50100</v>
      </c>
      <c r="AD6" s="24">
        <v>56360</v>
      </c>
      <c r="AE6" s="24">
        <v>59650</v>
      </c>
      <c r="AF6" s="24">
        <v>70490</v>
      </c>
      <c r="AG6" s="24">
        <v>81120</v>
      </c>
      <c r="AH6" s="24">
        <v>105339.038</v>
      </c>
      <c r="AI6" s="24">
        <v>90168.305999999997</v>
      </c>
      <c r="AJ6" s="24">
        <v>100210</v>
      </c>
      <c r="AK6" s="24">
        <v>91690</v>
      </c>
      <c r="AL6" s="24">
        <v>129708</v>
      </c>
      <c r="AM6" s="25">
        <v>144864</v>
      </c>
      <c r="AN6" s="25">
        <v>122410</v>
      </c>
    </row>
    <row r="7" spans="1:40" ht="21.6" x14ac:dyDescent="0.65">
      <c r="B7" t="s">
        <v>41</v>
      </c>
      <c r="D7" t="s">
        <v>9</v>
      </c>
      <c r="E7" t="s">
        <v>10</v>
      </c>
      <c r="F7">
        <v>6</v>
      </c>
      <c r="G7">
        <v>6</v>
      </c>
      <c r="H7">
        <v>1</v>
      </c>
      <c r="I7" s="20" t="s">
        <v>17</v>
      </c>
      <c r="J7" s="21" t="s">
        <v>42</v>
      </c>
      <c r="K7" s="24">
        <v>13414.221</v>
      </c>
      <c r="L7" s="24">
        <v>15970.764999999999</v>
      </c>
      <c r="M7" s="24">
        <v>17656.637999999999</v>
      </c>
      <c r="N7" s="24">
        <v>18812.956999999999</v>
      </c>
      <c r="O7" s="24">
        <v>19274.495999999999</v>
      </c>
      <c r="P7" s="24">
        <v>19550.195</v>
      </c>
      <c r="Q7" s="24">
        <v>21058.769</v>
      </c>
      <c r="R7" s="24">
        <v>23362.206999999999</v>
      </c>
      <c r="S7" s="24">
        <v>27297.967000000001</v>
      </c>
      <c r="T7" s="24">
        <v>28663.933800000003</v>
      </c>
      <c r="U7" s="24">
        <v>34944.093700000005</v>
      </c>
      <c r="V7" s="24">
        <v>33804.156999999999</v>
      </c>
      <c r="W7" s="24">
        <v>36510.347000000002</v>
      </c>
      <c r="X7" s="24">
        <v>41412.21</v>
      </c>
      <c r="Y7" s="24">
        <v>42803</v>
      </c>
      <c r="Z7" s="24">
        <v>44834</v>
      </c>
      <c r="AA7" s="24">
        <v>43790</v>
      </c>
      <c r="AB7" s="24">
        <v>44830</v>
      </c>
      <c r="AC7" s="24">
        <v>58090</v>
      </c>
      <c r="AD7" s="24">
        <v>56990</v>
      </c>
      <c r="AE7" s="24">
        <v>64290</v>
      </c>
      <c r="AF7" s="24">
        <v>71400</v>
      </c>
      <c r="AG7" s="24">
        <v>93340</v>
      </c>
      <c r="AH7" s="24">
        <v>119799.23599999999</v>
      </c>
      <c r="AI7" s="24">
        <v>112023.444</v>
      </c>
      <c r="AJ7" s="24">
        <v>111090</v>
      </c>
      <c r="AK7" s="24">
        <v>89810</v>
      </c>
      <c r="AL7" s="24">
        <v>138145</v>
      </c>
      <c r="AM7" s="25">
        <v>147420</v>
      </c>
      <c r="AN7" s="25">
        <v>129290</v>
      </c>
    </row>
    <row r="8" spans="1:40" ht="21.6" x14ac:dyDescent="0.65">
      <c r="B8" t="s">
        <v>41</v>
      </c>
      <c r="D8" t="s">
        <v>9</v>
      </c>
      <c r="E8" t="s">
        <v>10</v>
      </c>
      <c r="F8">
        <v>7</v>
      </c>
      <c r="G8">
        <v>7</v>
      </c>
      <c r="H8">
        <v>1</v>
      </c>
      <c r="I8" s="20" t="s">
        <v>18</v>
      </c>
      <c r="J8" s="21" t="s">
        <v>42</v>
      </c>
      <c r="K8" s="24">
        <v>13862.699000000001</v>
      </c>
      <c r="L8" s="24">
        <v>15439.628000000001</v>
      </c>
      <c r="M8" s="24">
        <v>18261.271000000001</v>
      </c>
      <c r="N8" s="24">
        <v>19200.163</v>
      </c>
      <c r="O8" s="24">
        <v>19990.613000000001</v>
      </c>
      <c r="P8" s="24">
        <v>19774.983</v>
      </c>
      <c r="Q8" s="24">
        <v>22201.812000000002</v>
      </c>
      <c r="R8" s="24">
        <v>23850.877</v>
      </c>
      <c r="S8" s="24">
        <v>26665.1495</v>
      </c>
      <c r="T8" s="24">
        <v>29304.209300000002</v>
      </c>
      <c r="U8" s="24">
        <v>34605.426299999999</v>
      </c>
      <c r="V8" s="24">
        <v>35383.83</v>
      </c>
      <c r="W8" s="24">
        <v>36231.406999999999</v>
      </c>
      <c r="X8" s="24">
        <v>43355.987999999998</v>
      </c>
      <c r="Y8" s="24">
        <v>44406</v>
      </c>
      <c r="Z8" s="24">
        <v>46331</v>
      </c>
      <c r="AA8" s="24">
        <v>44370</v>
      </c>
      <c r="AB8" s="24">
        <v>46330</v>
      </c>
      <c r="AC8" s="24">
        <v>57190</v>
      </c>
      <c r="AD8" s="24">
        <v>64130</v>
      </c>
      <c r="AE8" s="24">
        <v>70870</v>
      </c>
      <c r="AF8" s="24">
        <v>83060</v>
      </c>
      <c r="AG8" s="24">
        <v>98160</v>
      </c>
      <c r="AH8" s="24">
        <v>124833.24</v>
      </c>
      <c r="AI8" s="24">
        <v>111394.735</v>
      </c>
      <c r="AJ8" s="24">
        <v>110840</v>
      </c>
      <c r="AK8" s="24">
        <v>103690</v>
      </c>
      <c r="AL8" s="24">
        <v>146811</v>
      </c>
      <c r="AM8" s="25">
        <v>157179</v>
      </c>
      <c r="AN8" s="25">
        <v>149130</v>
      </c>
    </row>
    <row r="9" spans="1:40" ht="21.6" x14ac:dyDescent="0.65">
      <c r="B9" t="s">
        <v>41</v>
      </c>
      <c r="D9" t="s">
        <v>9</v>
      </c>
      <c r="E9" t="s">
        <v>10</v>
      </c>
      <c r="F9">
        <v>8</v>
      </c>
      <c r="G9">
        <v>8</v>
      </c>
      <c r="H9">
        <v>1</v>
      </c>
      <c r="I9" s="20" t="s">
        <v>19</v>
      </c>
      <c r="J9" s="21" t="s">
        <v>42</v>
      </c>
      <c r="K9" s="24">
        <v>15149.905000000001</v>
      </c>
      <c r="L9" s="24">
        <v>17540.422999999999</v>
      </c>
      <c r="M9" s="24">
        <v>18243.895</v>
      </c>
      <c r="N9" s="24">
        <v>18418.281999999999</v>
      </c>
      <c r="O9" s="24">
        <v>20921.2</v>
      </c>
      <c r="P9" s="24">
        <v>21213.571</v>
      </c>
      <c r="Q9" s="24">
        <v>24358.844000000001</v>
      </c>
      <c r="R9" s="24">
        <v>25171.109</v>
      </c>
      <c r="S9" s="24">
        <v>29379.121999999999</v>
      </c>
      <c r="T9" s="24">
        <v>30853.215100000001</v>
      </c>
      <c r="U9" s="24">
        <v>34919.674299999999</v>
      </c>
      <c r="V9" s="24">
        <v>37339.801299999999</v>
      </c>
      <c r="W9" s="24">
        <v>37736.894</v>
      </c>
      <c r="X9" s="24">
        <v>45299.62</v>
      </c>
      <c r="Y9" s="24">
        <v>45794</v>
      </c>
      <c r="Z9" s="24">
        <v>48786</v>
      </c>
      <c r="AA9" s="24">
        <v>48430</v>
      </c>
      <c r="AB9" s="24">
        <v>48790</v>
      </c>
      <c r="AC9" s="24">
        <v>68180</v>
      </c>
      <c r="AD9" s="24">
        <v>70520</v>
      </c>
      <c r="AE9" s="24"/>
      <c r="AF9" s="24">
        <v>78460</v>
      </c>
      <c r="AG9" s="24">
        <v>105010</v>
      </c>
      <c r="AH9" s="24">
        <v>121932.29800000001</v>
      </c>
      <c r="AI9" s="24">
        <v>118586.86199999999</v>
      </c>
      <c r="AJ9" s="24">
        <v>122780</v>
      </c>
      <c r="AK9" s="24">
        <v>104680</v>
      </c>
      <c r="AL9" s="24">
        <v>147009</v>
      </c>
      <c r="AM9" s="25">
        <v>170599</v>
      </c>
      <c r="AN9" s="25">
        <v>158420</v>
      </c>
    </row>
    <row r="10" spans="1:40" ht="21.6" x14ac:dyDescent="0.65">
      <c r="B10" t="s">
        <v>41</v>
      </c>
      <c r="D10" t="s">
        <v>9</v>
      </c>
      <c r="E10" t="s">
        <v>10</v>
      </c>
      <c r="F10">
        <v>9</v>
      </c>
      <c r="G10">
        <v>9</v>
      </c>
      <c r="H10">
        <v>1</v>
      </c>
      <c r="I10" s="20" t="s">
        <v>20</v>
      </c>
      <c r="J10" s="21" t="s">
        <v>42</v>
      </c>
      <c r="K10" s="24">
        <v>15207.45</v>
      </c>
      <c r="L10" s="24">
        <v>16620.447</v>
      </c>
      <c r="M10" s="24">
        <v>18156.177</v>
      </c>
      <c r="N10" s="24">
        <v>19582.684000000001</v>
      </c>
      <c r="O10" s="24">
        <v>20948.998</v>
      </c>
      <c r="P10" s="24">
        <v>20286.767</v>
      </c>
      <c r="Q10" s="24">
        <v>24362.916000000001</v>
      </c>
      <c r="R10" s="24">
        <v>25482.222000000002</v>
      </c>
      <c r="S10" s="24">
        <v>29083.705000000002</v>
      </c>
      <c r="T10" s="24">
        <v>31661.2988</v>
      </c>
      <c r="U10" s="24">
        <v>33627.923000000003</v>
      </c>
      <c r="V10" s="24">
        <v>36879.091</v>
      </c>
      <c r="W10" s="24">
        <v>38419.678999999996</v>
      </c>
      <c r="X10" s="24">
        <v>43323.728000000003</v>
      </c>
      <c r="Y10" s="24">
        <v>46014</v>
      </c>
      <c r="Z10" s="24">
        <v>51088</v>
      </c>
      <c r="AA10" s="24">
        <v>54730</v>
      </c>
      <c r="AB10" s="24">
        <v>51090</v>
      </c>
      <c r="AC10" s="24">
        <v>65860</v>
      </c>
      <c r="AD10" s="24">
        <v>67720</v>
      </c>
      <c r="AE10" s="24"/>
      <c r="AF10" s="24">
        <v>81410</v>
      </c>
      <c r="AG10" s="24">
        <v>100970</v>
      </c>
      <c r="AH10" s="24">
        <v>116866.0416</v>
      </c>
      <c r="AI10" s="24">
        <v>112881.579</v>
      </c>
      <c r="AJ10" s="24">
        <v>120050</v>
      </c>
      <c r="AK10" s="24">
        <v>107390</v>
      </c>
      <c r="AL10" s="24">
        <v>147031</v>
      </c>
      <c r="AM10" s="25">
        <v>166795</v>
      </c>
      <c r="AN10" s="25">
        <v>168100</v>
      </c>
    </row>
    <row r="11" spans="1:40" ht="21.6" x14ac:dyDescent="0.65">
      <c r="B11" t="s">
        <v>41</v>
      </c>
      <c r="D11" t="s">
        <v>9</v>
      </c>
      <c r="E11" t="s">
        <v>10</v>
      </c>
      <c r="F11">
        <v>10</v>
      </c>
      <c r="G11">
        <v>10</v>
      </c>
      <c r="H11">
        <v>1</v>
      </c>
      <c r="I11" s="20" t="s">
        <v>21</v>
      </c>
      <c r="J11" s="21" t="s">
        <v>42</v>
      </c>
      <c r="K11" s="24">
        <v>16018.424000000001</v>
      </c>
      <c r="L11" s="24">
        <v>15157.885</v>
      </c>
      <c r="M11" s="24">
        <v>17161.555</v>
      </c>
      <c r="N11" s="24">
        <v>18483.563999999998</v>
      </c>
      <c r="O11" s="24">
        <v>19534.824000000001</v>
      </c>
      <c r="P11" s="24">
        <v>19669.45</v>
      </c>
      <c r="Q11" s="24">
        <v>22791.023000000001</v>
      </c>
      <c r="R11" s="24">
        <v>25178.258999999998</v>
      </c>
      <c r="S11" s="24">
        <v>28503.991999999998</v>
      </c>
      <c r="T11" s="24">
        <v>30510.213</v>
      </c>
      <c r="U11" s="24">
        <v>32561.835999999999</v>
      </c>
      <c r="V11" s="24">
        <v>37315.964</v>
      </c>
      <c r="W11" s="24">
        <v>41952.311000000002</v>
      </c>
      <c r="X11" s="24">
        <v>47508.985999999997</v>
      </c>
      <c r="Y11" s="24">
        <v>38274</v>
      </c>
      <c r="Z11" s="24">
        <v>49794</v>
      </c>
      <c r="AA11" s="24">
        <v>52600</v>
      </c>
      <c r="AB11" s="24">
        <v>49780</v>
      </c>
      <c r="AC11" s="24">
        <v>61760</v>
      </c>
      <c r="AD11" s="24">
        <v>66280</v>
      </c>
      <c r="AE11" s="24"/>
      <c r="AF11" s="24">
        <v>80760</v>
      </c>
      <c r="AG11" s="24">
        <v>92480</v>
      </c>
      <c r="AH11" s="24">
        <v>112765.79599999999</v>
      </c>
      <c r="AI11" s="24">
        <v>111242.239</v>
      </c>
      <c r="AJ11" s="24">
        <v>126800</v>
      </c>
      <c r="AK11" s="24">
        <v>113150</v>
      </c>
      <c r="AL11" s="24">
        <v>144640</v>
      </c>
      <c r="AM11" s="25">
        <v>167485</v>
      </c>
      <c r="AN11" s="25">
        <v>167380</v>
      </c>
    </row>
    <row r="12" spans="1:40" ht="21.6" x14ac:dyDescent="0.65">
      <c r="B12" t="s">
        <v>41</v>
      </c>
      <c r="D12" t="s">
        <v>9</v>
      </c>
      <c r="E12" t="s">
        <v>10</v>
      </c>
      <c r="F12">
        <v>11</v>
      </c>
      <c r="G12">
        <v>11</v>
      </c>
      <c r="H12">
        <v>1</v>
      </c>
      <c r="I12" s="20" t="s">
        <v>22</v>
      </c>
      <c r="J12" s="21" t="s">
        <v>42</v>
      </c>
      <c r="K12" s="24">
        <v>16620.07</v>
      </c>
      <c r="L12" s="24">
        <v>16246.782999999999</v>
      </c>
      <c r="M12" s="24">
        <v>17265.788</v>
      </c>
      <c r="N12" s="24">
        <v>18987.303</v>
      </c>
      <c r="O12" s="24">
        <v>19704.758999999998</v>
      </c>
      <c r="P12" s="24">
        <v>19785.171999999999</v>
      </c>
      <c r="Q12" s="24">
        <v>23729.53</v>
      </c>
      <c r="R12" s="24">
        <v>25815.383000000002</v>
      </c>
      <c r="S12" s="24">
        <v>28754.096000000001</v>
      </c>
      <c r="T12" s="24">
        <v>31630.886600000002</v>
      </c>
      <c r="U12" s="24">
        <v>37797.662899999996</v>
      </c>
      <c r="V12" s="24">
        <v>38315.964399999997</v>
      </c>
      <c r="W12" s="24">
        <v>41222.853000000003</v>
      </c>
      <c r="X12" s="24">
        <v>42777.563000000002</v>
      </c>
      <c r="Y12" s="24">
        <v>40628</v>
      </c>
      <c r="Z12" s="24">
        <v>47171</v>
      </c>
      <c r="AA12" s="24">
        <v>54500</v>
      </c>
      <c r="AB12" s="24">
        <v>41170</v>
      </c>
      <c r="AC12" s="24">
        <v>62520</v>
      </c>
      <c r="AD12" s="24">
        <v>67340</v>
      </c>
      <c r="AE12" s="24"/>
      <c r="AF12" s="24">
        <v>78970</v>
      </c>
      <c r="AG12" s="24">
        <v>101280</v>
      </c>
      <c r="AH12" s="24">
        <v>14779.896000000001</v>
      </c>
      <c r="AI12" s="24">
        <v>112790</v>
      </c>
      <c r="AJ12" s="24">
        <v>110020</v>
      </c>
      <c r="AK12" s="24">
        <v>118159</v>
      </c>
      <c r="AL12" s="24">
        <v>148455</v>
      </c>
      <c r="AM12" s="24">
        <v>178104</v>
      </c>
      <c r="AN12" s="25">
        <v>182310</v>
      </c>
    </row>
    <row r="13" spans="1:40" ht="21.6" x14ac:dyDescent="0.65">
      <c r="B13" t="s">
        <v>41</v>
      </c>
      <c r="D13" t="s">
        <v>9</v>
      </c>
      <c r="E13" t="s">
        <v>10</v>
      </c>
      <c r="F13">
        <v>12</v>
      </c>
      <c r="G13">
        <v>12</v>
      </c>
      <c r="H13">
        <v>1</v>
      </c>
      <c r="I13" s="20" t="s">
        <v>23</v>
      </c>
      <c r="J13" s="21" t="s">
        <v>42</v>
      </c>
      <c r="K13" s="24">
        <v>15707.234</v>
      </c>
      <c r="L13" s="24">
        <v>15100.555</v>
      </c>
      <c r="M13" s="24">
        <v>17248.13</v>
      </c>
      <c r="N13" s="24">
        <v>18037.850999999999</v>
      </c>
      <c r="O13" s="24">
        <v>18324.145</v>
      </c>
      <c r="P13" s="24">
        <v>19977.367999999999</v>
      </c>
      <c r="Q13" s="24">
        <v>21564.249</v>
      </c>
      <c r="R13" s="24">
        <v>23755.615000000002</v>
      </c>
      <c r="S13" s="24">
        <v>26969.502</v>
      </c>
      <c r="T13" s="24">
        <v>28164.736499999999</v>
      </c>
      <c r="U13" s="24">
        <v>30517.584800000001</v>
      </c>
      <c r="V13" s="24">
        <v>34057.822999999997</v>
      </c>
      <c r="W13" s="24">
        <v>36393.593000000001</v>
      </c>
      <c r="X13" s="24">
        <v>37541.605000000003</v>
      </c>
      <c r="Y13" s="24">
        <v>33620</v>
      </c>
      <c r="Z13" s="24">
        <v>41250</v>
      </c>
      <c r="AA13" s="24">
        <v>42370</v>
      </c>
      <c r="AB13" s="24">
        <v>41250</v>
      </c>
      <c r="AC13" s="24">
        <v>50470</v>
      </c>
      <c r="AD13" s="24">
        <v>55530</v>
      </c>
      <c r="AE13" s="24"/>
      <c r="AF13" s="24">
        <v>71530</v>
      </c>
      <c r="AG13" s="24">
        <v>85390</v>
      </c>
      <c r="AH13" s="24">
        <v>81356.256999999998</v>
      </c>
      <c r="AI13" s="24">
        <v>100760</v>
      </c>
      <c r="AJ13" s="24">
        <v>91460</v>
      </c>
      <c r="AK13" s="24">
        <v>99963</v>
      </c>
      <c r="AL13" s="24">
        <v>126725</v>
      </c>
      <c r="AM13" s="24">
        <v>148849</v>
      </c>
      <c r="AN13" s="25">
        <v>154640</v>
      </c>
    </row>
    <row r="14" spans="1:40" ht="21.6" x14ac:dyDescent="0.65">
      <c r="B14" t="s">
        <v>41</v>
      </c>
      <c r="D14" t="s">
        <v>9</v>
      </c>
      <c r="E14" t="s">
        <v>10</v>
      </c>
      <c r="F14">
        <v>13</v>
      </c>
      <c r="G14">
        <v>13</v>
      </c>
      <c r="H14">
        <v>1</v>
      </c>
      <c r="I14" s="20" t="s">
        <v>24</v>
      </c>
      <c r="J14" s="21" t="s">
        <v>42</v>
      </c>
      <c r="K14" s="24">
        <v>14027.709000000001</v>
      </c>
      <c r="L14" s="24">
        <v>14908.275</v>
      </c>
      <c r="M14" s="24">
        <v>16605.618999999999</v>
      </c>
      <c r="N14" s="24">
        <v>17806.66</v>
      </c>
      <c r="O14" s="24">
        <v>19028.61</v>
      </c>
      <c r="P14" s="24">
        <v>20261</v>
      </c>
      <c r="Q14" s="24">
        <v>21854.631000000001</v>
      </c>
      <c r="R14" s="24">
        <v>22990.269</v>
      </c>
      <c r="S14" s="24">
        <v>26338.683499999999</v>
      </c>
      <c r="T14" s="24">
        <v>28365.331100000003</v>
      </c>
      <c r="U14" s="24">
        <v>30667.308000000001</v>
      </c>
      <c r="V14" s="24">
        <v>30028.074000000001</v>
      </c>
      <c r="W14" s="24">
        <v>33435.828000000001</v>
      </c>
      <c r="X14" s="24">
        <v>35746.06</v>
      </c>
      <c r="Y14" s="24">
        <v>31547</v>
      </c>
      <c r="Z14" s="24">
        <v>39262</v>
      </c>
      <c r="AA14" s="24">
        <v>41420</v>
      </c>
      <c r="AB14" s="24">
        <v>39260</v>
      </c>
      <c r="AC14" s="24">
        <v>50680</v>
      </c>
      <c r="AD14" s="24">
        <v>54200</v>
      </c>
      <c r="AE14" s="24"/>
      <c r="AF14" s="24">
        <v>66410</v>
      </c>
      <c r="AG14" s="24">
        <v>73120</v>
      </c>
      <c r="AH14" s="24">
        <v>83311.532000000007</v>
      </c>
      <c r="AI14" s="24">
        <v>86906</v>
      </c>
      <c r="AJ14" s="24">
        <v>84580</v>
      </c>
      <c r="AK14" s="24">
        <v>91893</v>
      </c>
      <c r="AL14" s="24">
        <v>118959</v>
      </c>
      <c r="AM14" s="24">
        <v>130148</v>
      </c>
      <c r="AN14" s="25">
        <v>138410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3D4C-2CE5-4EF7-AF34-0F341FEEEA22}">
  <sheetPr>
    <tabColor rgb="FF92D050"/>
  </sheetPr>
  <dimension ref="A1:AN6"/>
  <sheetViews>
    <sheetView zoomScale="80" workbookViewId="0">
      <selection activeCell="D1" sqref="D1:H1"/>
    </sheetView>
  </sheetViews>
  <sheetFormatPr baseColWidth="10" defaultRowHeight="14.4" x14ac:dyDescent="0.3"/>
  <cols>
    <col min="9" max="9" width="24.21875" customWidth="1"/>
  </cols>
  <sheetData>
    <row r="1" spans="1:40" ht="30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40</v>
      </c>
      <c r="K1" s="27">
        <v>1995</v>
      </c>
      <c r="L1" s="27">
        <v>1996</v>
      </c>
      <c r="M1" s="27">
        <v>1997</v>
      </c>
      <c r="N1" s="27">
        <v>1998</v>
      </c>
      <c r="O1" s="27">
        <v>1999</v>
      </c>
      <c r="P1" s="27">
        <v>2000</v>
      </c>
      <c r="Q1" s="27">
        <v>2001</v>
      </c>
      <c r="R1" s="27">
        <v>2002</v>
      </c>
      <c r="S1" s="27">
        <v>2003</v>
      </c>
      <c r="T1" s="27">
        <v>2004</v>
      </c>
      <c r="U1" s="27">
        <v>2005</v>
      </c>
      <c r="V1" s="27">
        <v>2006</v>
      </c>
      <c r="W1" s="27">
        <v>2007</v>
      </c>
      <c r="X1" s="27">
        <v>2008</v>
      </c>
      <c r="Y1" s="27">
        <v>2009</v>
      </c>
      <c r="Z1" s="27">
        <v>2010</v>
      </c>
      <c r="AA1" s="27">
        <v>2011</v>
      </c>
      <c r="AB1" s="27">
        <v>2012</v>
      </c>
      <c r="AC1" s="27">
        <v>2013</v>
      </c>
      <c r="AD1" s="27">
        <v>2014</v>
      </c>
      <c r="AE1" s="27">
        <v>2015</v>
      </c>
      <c r="AF1" s="27">
        <v>2016</v>
      </c>
      <c r="AG1" s="27">
        <v>2017</v>
      </c>
      <c r="AH1" s="27">
        <v>2018</v>
      </c>
      <c r="AI1" s="27">
        <v>2019</v>
      </c>
      <c r="AJ1" s="27">
        <v>2020</v>
      </c>
      <c r="AK1" s="27">
        <v>2021</v>
      </c>
      <c r="AL1" s="27">
        <v>2022</v>
      </c>
      <c r="AM1" s="27">
        <v>2023</v>
      </c>
      <c r="AN1" s="27">
        <v>2024</v>
      </c>
    </row>
    <row r="2" spans="1:40" ht="21.6" x14ac:dyDescent="0.65">
      <c r="B2" t="s">
        <v>41</v>
      </c>
      <c r="D2" t="s">
        <v>25</v>
      </c>
      <c r="E2" t="s">
        <v>10</v>
      </c>
      <c r="F2">
        <v>1</v>
      </c>
      <c r="G2">
        <v>1</v>
      </c>
      <c r="I2" s="20" t="s">
        <v>26</v>
      </c>
      <c r="J2" s="20" t="s">
        <v>42</v>
      </c>
      <c r="K2" s="20">
        <v>167982</v>
      </c>
      <c r="L2" s="20">
        <v>185653</v>
      </c>
      <c r="M2" s="20">
        <v>199429</v>
      </c>
      <c r="N2" s="20">
        <v>209771</v>
      </c>
      <c r="O2" s="20">
        <v>215655</v>
      </c>
      <c r="P2" s="20">
        <v>227193</v>
      </c>
      <c r="Q2" s="20">
        <v>252369</v>
      </c>
      <c r="R2" s="20">
        <v>263972</v>
      </c>
      <c r="S2" s="20">
        <v>311994</v>
      </c>
      <c r="T2" s="20">
        <v>335974.87740000011</v>
      </c>
      <c r="U2" s="20">
        <v>375466.9922000001</v>
      </c>
      <c r="V2" s="20">
        <v>394088.80450000009</v>
      </c>
      <c r="W2" s="20">
        <v>415314.20510000008</v>
      </c>
      <c r="X2" s="20">
        <v>477036.37700000004</v>
      </c>
      <c r="Y2" s="20">
        <v>475731</v>
      </c>
      <c r="Z2" s="20">
        <v>527908</v>
      </c>
      <c r="AA2" s="20">
        <v>524688</v>
      </c>
      <c r="AB2" s="20">
        <v>586254</v>
      </c>
      <c r="AC2" s="20">
        <v>641560</v>
      </c>
      <c r="AD2" s="20">
        <v>687347</v>
      </c>
      <c r="AE2" s="20">
        <v>749485</v>
      </c>
      <c r="AF2" s="20">
        <v>862334</v>
      </c>
      <c r="AG2" s="20">
        <v>980077.4</v>
      </c>
      <c r="AH2" s="20">
        <v>1120633</v>
      </c>
      <c r="AI2" s="20">
        <v>1201225</v>
      </c>
      <c r="AJ2" s="20">
        <v>1305900</v>
      </c>
      <c r="AK2" s="20">
        <v>1179619</v>
      </c>
      <c r="AL2" s="20">
        <v>1574733</v>
      </c>
      <c r="AM2" s="26" t="s">
        <v>12</v>
      </c>
      <c r="AN2" s="26">
        <v>1770920</v>
      </c>
    </row>
    <row r="3" spans="1:40" ht="21.6" x14ac:dyDescent="0.65">
      <c r="B3" t="s">
        <v>41</v>
      </c>
      <c r="D3" t="s">
        <v>25</v>
      </c>
      <c r="E3" t="s">
        <v>10</v>
      </c>
      <c r="F3">
        <v>2</v>
      </c>
      <c r="G3">
        <v>2</v>
      </c>
      <c r="H3">
        <v>1</v>
      </c>
      <c r="I3" s="20" t="s">
        <v>27</v>
      </c>
      <c r="J3" s="20" t="s">
        <v>42</v>
      </c>
      <c r="K3" s="20">
        <v>101566</v>
      </c>
      <c r="L3" s="20">
        <v>112374</v>
      </c>
      <c r="M3" s="20">
        <v>128090</v>
      </c>
      <c r="N3" s="20">
        <v>137336</v>
      </c>
      <c r="O3" s="20">
        <v>140668</v>
      </c>
      <c r="P3" s="20">
        <v>153764</v>
      </c>
      <c r="Q3" s="20">
        <v>176508</v>
      </c>
      <c r="R3" s="20">
        <v>181486</v>
      </c>
      <c r="S3" s="20">
        <v>224327</v>
      </c>
      <c r="T3" s="20">
        <v>243057.83640000003</v>
      </c>
      <c r="U3" s="20">
        <v>278109.92420000001</v>
      </c>
      <c r="V3" s="20">
        <v>295793.98210000002</v>
      </c>
      <c r="W3" s="20">
        <v>309512.00810000004</v>
      </c>
      <c r="X3" s="20">
        <v>358094.75400000002</v>
      </c>
      <c r="Y3" s="20">
        <v>351912</v>
      </c>
      <c r="Z3" s="20">
        <v>396769</v>
      </c>
      <c r="AA3" s="20">
        <v>386083</v>
      </c>
      <c r="AB3" s="20">
        <v>435722</v>
      </c>
      <c r="AC3" s="20">
        <v>467118</v>
      </c>
      <c r="AD3" s="20">
        <v>489233</v>
      </c>
      <c r="AE3" s="20">
        <v>534779</v>
      </c>
      <c r="AF3" s="20">
        <v>607457</v>
      </c>
      <c r="AG3" s="20">
        <v>696035</v>
      </c>
      <c r="AH3" s="20">
        <v>805282</v>
      </c>
      <c r="AI3" s="20">
        <v>826618</v>
      </c>
      <c r="AJ3" s="20">
        <v>918885</v>
      </c>
      <c r="AK3" s="20">
        <v>987812</v>
      </c>
      <c r="AL3" s="20">
        <v>1238007</v>
      </c>
      <c r="AM3" s="20">
        <v>1292309</v>
      </c>
    </row>
    <row r="4" spans="1:40" ht="21.6" x14ac:dyDescent="0.65">
      <c r="B4" t="s">
        <v>41</v>
      </c>
      <c r="D4" t="s">
        <v>25</v>
      </c>
      <c r="E4" t="s">
        <v>10</v>
      </c>
      <c r="F4">
        <v>3</v>
      </c>
      <c r="G4">
        <v>3</v>
      </c>
      <c r="H4">
        <v>1</v>
      </c>
      <c r="I4" s="20" t="s">
        <v>28</v>
      </c>
      <c r="J4" s="20" t="s">
        <v>42</v>
      </c>
      <c r="K4" s="20">
        <v>56663</v>
      </c>
      <c r="L4" s="20">
        <v>56689</v>
      </c>
      <c r="M4" s="20">
        <v>53668</v>
      </c>
      <c r="N4" s="20">
        <v>51885</v>
      </c>
      <c r="O4" s="20">
        <v>55186</v>
      </c>
      <c r="P4" s="20">
        <v>50338</v>
      </c>
      <c r="Q4" s="20">
        <v>50929</v>
      </c>
      <c r="R4" s="20">
        <v>53690</v>
      </c>
      <c r="S4" s="20">
        <v>54392</v>
      </c>
      <c r="T4" s="20">
        <v>56437</v>
      </c>
      <c r="U4" s="20">
        <v>57518.2</v>
      </c>
      <c r="V4" s="20">
        <v>37654.633999999998</v>
      </c>
      <c r="W4" s="20">
        <v>60079.766000000003</v>
      </c>
      <c r="X4" s="20">
        <v>68110.054000000004</v>
      </c>
      <c r="Y4" s="20">
        <v>66588</v>
      </c>
      <c r="Z4" s="20">
        <v>66113</v>
      </c>
      <c r="AA4" s="20">
        <v>63905</v>
      </c>
      <c r="AB4" s="20">
        <v>69030</v>
      </c>
      <c r="AC4" s="20">
        <v>81919</v>
      </c>
      <c r="AD4" s="20">
        <v>89984</v>
      </c>
      <c r="AE4" s="20">
        <v>94263</v>
      </c>
      <c r="AF4" s="20">
        <v>110698</v>
      </c>
      <c r="AG4" s="20">
        <v>112630.8</v>
      </c>
      <c r="AH4" s="20">
        <v>129520</v>
      </c>
      <c r="AI4" s="20">
        <v>129094</v>
      </c>
      <c r="AJ4" s="20">
        <v>153948</v>
      </c>
      <c r="AK4" s="20">
        <v>146530</v>
      </c>
      <c r="AL4" s="20">
        <v>69683</v>
      </c>
      <c r="AM4" s="20">
        <v>30913</v>
      </c>
    </row>
    <row r="5" spans="1:40" ht="21.6" x14ac:dyDescent="0.65">
      <c r="B5" t="s">
        <v>41</v>
      </c>
      <c r="D5" t="s">
        <v>25</v>
      </c>
      <c r="E5" t="s">
        <v>10</v>
      </c>
      <c r="F5">
        <v>4</v>
      </c>
      <c r="G5">
        <v>4</v>
      </c>
      <c r="H5">
        <v>1</v>
      </c>
      <c r="I5" s="20" t="s">
        <v>29</v>
      </c>
      <c r="J5" s="20" t="s">
        <v>42</v>
      </c>
      <c r="K5" s="20">
        <v>9753</v>
      </c>
      <c r="L5" s="20">
        <v>16590</v>
      </c>
      <c r="M5" s="20">
        <v>17671</v>
      </c>
      <c r="N5" s="20">
        <v>20550</v>
      </c>
      <c r="O5" s="20">
        <v>19801</v>
      </c>
      <c r="P5" s="20">
        <v>23091</v>
      </c>
      <c r="Q5" s="20">
        <v>24932</v>
      </c>
      <c r="R5" s="20">
        <v>28796</v>
      </c>
      <c r="S5" s="20">
        <v>33275</v>
      </c>
      <c r="T5" s="20">
        <v>36480.041000000085</v>
      </c>
      <c r="U5" s="20">
        <v>39838.868000000075</v>
      </c>
      <c r="V5" s="20">
        <v>60640.188400000043</v>
      </c>
      <c r="W5" s="20">
        <v>45722.431000000041</v>
      </c>
      <c r="X5" s="20">
        <v>50831.569000000018</v>
      </c>
      <c r="Y5" s="20">
        <v>57231</v>
      </c>
      <c r="Z5" s="20">
        <v>65026</v>
      </c>
      <c r="AA5" s="20">
        <v>74700</v>
      </c>
      <c r="AB5" s="20">
        <v>81502</v>
      </c>
      <c r="AC5" s="20">
        <v>92523</v>
      </c>
      <c r="AD5" s="20">
        <v>108130</v>
      </c>
      <c r="AE5" s="20">
        <v>120443</v>
      </c>
      <c r="AF5" s="20">
        <v>144179</v>
      </c>
      <c r="AG5" s="20">
        <v>171411.6</v>
      </c>
      <c r="AH5" s="20">
        <v>185831</v>
      </c>
      <c r="AI5" s="20">
        <v>245513</v>
      </c>
      <c r="AJ5" s="20">
        <v>233067</v>
      </c>
      <c r="AK5" s="20">
        <v>45277</v>
      </c>
      <c r="AL5" s="20">
        <v>267043</v>
      </c>
      <c r="AM5" s="20">
        <v>450615</v>
      </c>
    </row>
    <row r="6" spans="1:40" ht="21.6" x14ac:dyDescent="0.65">
      <c r="B6" t="s">
        <v>41</v>
      </c>
      <c r="D6" t="s">
        <v>25</v>
      </c>
      <c r="E6" t="s">
        <v>10</v>
      </c>
      <c r="F6">
        <v>5</v>
      </c>
      <c r="G6">
        <v>5</v>
      </c>
      <c r="I6" s="20" t="s">
        <v>30</v>
      </c>
      <c r="J6" s="20" t="s">
        <v>42</v>
      </c>
      <c r="K6" s="20">
        <v>53</v>
      </c>
      <c r="L6" s="20">
        <v>61</v>
      </c>
      <c r="M6" s="20">
        <v>61</v>
      </c>
      <c r="N6" s="20">
        <v>63</v>
      </c>
      <c r="O6" s="20">
        <v>63</v>
      </c>
      <c r="P6" s="20">
        <v>63</v>
      </c>
      <c r="Q6" s="20">
        <v>63</v>
      </c>
      <c r="R6" s="20">
        <v>73</v>
      </c>
      <c r="S6" s="20">
        <v>75</v>
      </c>
      <c r="T6" s="20">
        <v>75</v>
      </c>
      <c r="U6" s="20">
        <v>75</v>
      </c>
      <c r="V6" s="20">
        <v>86</v>
      </c>
      <c r="W6" s="20">
        <v>86</v>
      </c>
      <c r="X6" s="20">
        <v>86</v>
      </c>
      <c r="Y6" s="20">
        <v>96</v>
      </c>
      <c r="Z6" s="20">
        <v>126</v>
      </c>
      <c r="AA6" s="20">
        <v>130</v>
      </c>
      <c r="AB6" s="20">
        <v>165</v>
      </c>
      <c r="AC6" s="20">
        <v>170</v>
      </c>
      <c r="AD6" s="20">
        <v>173</v>
      </c>
      <c r="AE6" s="20"/>
      <c r="AF6" s="20"/>
      <c r="AG6" s="20"/>
      <c r="AH6" s="20"/>
      <c r="AI6" s="20"/>
      <c r="AJ6" s="20"/>
      <c r="AK6" s="20"/>
      <c r="AL6" s="20"/>
      <c r="AM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5186-6037-430E-9869-66DF4F235AF8}">
  <sheetPr>
    <tabColor rgb="FF92D050"/>
  </sheetPr>
  <dimension ref="A1:S78"/>
  <sheetViews>
    <sheetView zoomScale="47" workbookViewId="0">
      <selection activeCell="I18" sqref="I18"/>
    </sheetView>
  </sheetViews>
  <sheetFormatPr baseColWidth="10" defaultRowHeight="26.4" x14ac:dyDescent="0.7"/>
  <cols>
    <col min="6" max="6" width="44.88671875" style="8" customWidth="1"/>
    <col min="7" max="19" width="9.6640625" style="8" customWidth="1"/>
  </cols>
  <sheetData>
    <row r="1" spans="1:19" x14ac:dyDescent="0.7">
      <c r="G1" s="1"/>
      <c r="H1" s="2"/>
      <c r="I1" s="2"/>
      <c r="J1" s="2"/>
      <c r="K1" s="2"/>
      <c r="L1" s="2"/>
      <c r="M1" s="3"/>
      <c r="N1" s="3"/>
      <c r="O1" s="3"/>
      <c r="P1" s="4"/>
      <c r="Q1" s="4"/>
      <c r="R1" s="4"/>
      <c r="S1" s="4"/>
    </row>
    <row r="2" spans="1:19" ht="30" x14ac:dyDescent="0.7">
      <c r="A2" s="18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1" t="s">
        <v>51</v>
      </c>
      <c r="G2" s="12" t="s">
        <v>13</v>
      </c>
      <c r="H2" s="12" t="s">
        <v>14</v>
      </c>
      <c r="I2" s="13" t="s">
        <v>15</v>
      </c>
      <c r="J2" s="12" t="s">
        <v>16</v>
      </c>
      <c r="K2" s="13" t="s">
        <v>17</v>
      </c>
      <c r="L2" s="12" t="s">
        <v>18</v>
      </c>
      <c r="M2" s="13" t="s">
        <v>19</v>
      </c>
      <c r="N2" s="12" t="s">
        <v>20</v>
      </c>
      <c r="O2" s="13" t="s">
        <v>31</v>
      </c>
      <c r="P2" s="12" t="s">
        <v>22</v>
      </c>
      <c r="Q2" s="12" t="s">
        <v>32</v>
      </c>
      <c r="R2" s="12" t="s">
        <v>33</v>
      </c>
      <c r="S2" s="12" t="s">
        <v>11</v>
      </c>
    </row>
    <row r="3" spans="1:19" x14ac:dyDescent="0.7">
      <c r="A3" s="1" t="s">
        <v>52</v>
      </c>
      <c r="B3" s="9" t="s">
        <v>39</v>
      </c>
      <c r="C3">
        <v>1</v>
      </c>
      <c r="D3">
        <v>1</v>
      </c>
      <c r="F3" s="14">
        <v>2010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1:19" x14ac:dyDescent="0.7">
      <c r="A4" s="1" t="s">
        <v>52</v>
      </c>
      <c r="B4" s="9" t="s">
        <v>39</v>
      </c>
      <c r="C4">
        <v>2</v>
      </c>
      <c r="D4">
        <v>2</v>
      </c>
      <c r="E4">
        <v>1</v>
      </c>
      <c r="F4" s="15" t="s">
        <v>34</v>
      </c>
      <c r="G4" s="6">
        <f t="shared" ref="G4:S4" si="0">G5+G6</f>
        <v>27.56</v>
      </c>
      <c r="H4" s="6">
        <f t="shared" si="0"/>
        <v>26.49</v>
      </c>
      <c r="I4" s="6">
        <f t="shared" si="0"/>
        <v>29.020000000000003</v>
      </c>
      <c r="J4" s="6">
        <f t="shared" si="0"/>
        <v>28.59</v>
      </c>
      <c r="K4" s="6">
        <f t="shared" si="0"/>
        <v>30.53</v>
      </c>
      <c r="L4" s="6">
        <f t="shared" si="0"/>
        <v>30.650000000000002</v>
      </c>
      <c r="M4" s="6">
        <f t="shared" si="0"/>
        <v>33.380000000000003</v>
      </c>
      <c r="N4" s="6">
        <f t="shared" si="0"/>
        <v>31.88</v>
      </c>
      <c r="O4" s="6">
        <f t="shared" si="0"/>
        <v>34.4</v>
      </c>
      <c r="P4" s="6">
        <f t="shared" si="0"/>
        <v>34.32</v>
      </c>
      <c r="Q4" s="6">
        <f t="shared" si="0"/>
        <v>31.78</v>
      </c>
      <c r="R4" s="6">
        <f t="shared" si="0"/>
        <v>29.21</v>
      </c>
      <c r="S4" s="6">
        <f t="shared" si="0"/>
        <v>367.81000000000006</v>
      </c>
    </row>
    <row r="5" spans="1:19" x14ac:dyDescent="0.7">
      <c r="A5" s="1" t="s">
        <v>52</v>
      </c>
      <c r="B5" s="9" t="s">
        <v>39</v>
      </c>
      <c r="C5">
        <v>3</v>
      </c>
      <c r="D5">
        <v>3</v>
      </c>
      <c r="E5">
        <v>2</v>
      </c>
      <c r="F5" s="16" t="s">
        <v>35</v>
      </c>
      <c r="G5" s="6">
        <v>11.69</v>
      </c>
      <c r="H5" s="6">
        <v>10.62</v>
      </c>
      <c r="I5" s="6">
        <v>12.42</v>
      </c>
      <c r="J5" s="6">
        <v>12.36</v>
      </c>
      <c r="K5" s="6">
        <v>12.31</v>
      </c>
      <c r="L5" s="6">
        <v>13.14</v>
      </c>
      <c r="M5" s="6">
        <v>13.9</v>
      </c>
      <c r="N5" s="6">
        <v>13.93</v>
      </c>
      <c r="O5" s="6">
        <v>13.03</v>
      </c>
      <c r="P5" s="6">
        <v>13.81</v>
      </c>
      <c r="Q5" s="6">
        <v>11.39</v>
      </c>
      <c r="R5" s="6">
        <v>11.55</v>
      </c>
      <c r="S5" s="7">
        <f>SUM(G5:R5)</f>
        <v>150.15000000000003</v>
      </c>
    </row>
    <row r="6" spans="1:19" x14ac:dyDescent="0.7">
      <c r="A6" s="1" t="s">
        <v>52</v>
      </c>
      <c r="B6" s="9" t="s">
        <v>39</v>
      </c>
      <c r="C6">
        <v>4</v>
      </c>
      <c r="D6">
        <v>4</v>
      </c>
      <c r="E6">
        <v>2</v>
      </c>
      <c r="F6" s="16" t="s">
        <v>36</v>
      </c>
      <c r="G6" s="6">
        <v>15.87</v>
      </c>
      <c r="H6" s="6">
        <v>15.87</v>
      </c>
      <c r="I6" s="6">
        <v>16.600000000000001</v>
      </c>
      <c r="J6" s="6">
        <v>16.23</v>
      </c>
      <c r="K6" s="6">
        <v>18.22</v>
      </c>
      <c r="L6" s="6">
        <v>17.510000000000002</v>
      </c>
      <c r="M6" s="6">
        <v>19.48</v>
      </c>
      <c r="N6" s="6">
        <v>17.95</v>
      </c>
      <c r="O6" s="6">
        <v>21.37</v>
      </c>
      <c r="P6" s="6">
        <v>20.51</v>
      </c>
      <c r="Q6" s="6">
        <v>20.39</v>
      </c>
      <c r="R6" s="6">
        <v>17.66</v>
      </c>
      <c r="S6" s="7">
        <f>SUM(G6:R6)</f>
        <v>217.66</v>
      </c>
    </row>
    <row r="7" spans="1:19" x14ac:dyDescent="0.7">
      <c r="A7" s="1" t="s">
        <v>52</v>
      </c>
      <c r="B7" s="9" t="s">
        <v>39</v>
      </c>
      <c r="C7">
        <v>5</v>
      </c>
      <c r="D7">
        <v>5</v>
      </c>
      <c r="E7">
        <v>1</v>
      </c>
      <c r="F7" s="15" t="s">
        <v>37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x14ac:dyDescent="0.7">
      <c r="A8" s="1" t="s">
        <v>52</v>
      </c>
      <c r="B8" s="9" t="s">
        <v>39</v>
      </c>
      <c r="C8">
        <v>6</v>
      </c>
      <c r="D8">
        <v>6</v>
      </c>
      <c r="F8" s="14">
        <v>2011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x14ac:dyDescent="0.7">
      <c r="A9" s="1" t="s">
        <v>52</v>
      </c>
      <c r="B9" s="9" t="s">
        <v>39</v>
      </c>
      <c r="C9">
        <v>7</v>
      </c>
      <c r="D9">
        <v>7</v>
      </c>
      <c r="E9">
        <v>6</v>
      </c>
      <c r="F9" s="15" t="s">
        <v>34</v>
      </c>
      <c r="G9" s="6">
        <f t="shared" ref="G9:S9" si="1">G10+G11</f>
        <v>28.962266</v>
      </c>
      <c r="H9" s="6">
        <f t="shared" si="1"/>
        <v>27.000819</v>
      </c>
      <c r="I9" s="6">
        <f t="shared" si="1"/>
        <v>27.778886</v>
      </c>
      <c r="J9" s="6">
        <f t="shared" si="1"/>
        <v>28.556232999999999</v>
      </c>
      <c r="K9" s="6">
        <f t="shared" si="1"/>
        <v>31.731293000000001</v>
      </c>
      <c r="L9" s="6">
        <f t="shared" si="1"/>
        <v>32.273873999999999</v>
      </c>
      <c r="M9" s="6">
        <f t="shared" si="1"/>
        <v>34.098295999999998</v>
      </c>
      <c r="N9" s="6">
        <f t="shared" si="1"/>
        <v>35.673062000000002</v>
      </c>
      <c r="O9" s="6">
        <f t="shared" si="1"/>
        <v>37.773808000000002</v>
      </c>
      <c r="P9" s="6">
        <f t="shared" si="1"/>
        <v>38.053284000000005</v>
      </c>
      <c r="Q9" s="6">
        <f t="shared" si="1"/>
        <v>35.198143000000002</v>
      </c>
      <c r="R9" s="6">
        <f t="shared" si="1"/>
        <v>32.341873</v>
      </c>
      <c r="S9" s="6">
        <f t="shared" si="1"/>
        <v>389.44183700000002</v>
      </c>
    </row>
    <row r="10" spans="1:19" x14ac:dyDescent="0.7">
      <c r="A10" s="1" t="s">
        <v>52</v>
      </c>
      <c r="B10" s="9" t="s">
        <v>39</v>
      </c>
      <c r="C10">
        <v>8</v>
      </c>
      <c r="D10">
        <v>8</v>
      </c>
      <c r="E10">
        <v>7</v>
      </c>
      <c r="F10" s="16" t="s">
        <v>35</v>
      </c>
      <c r="G10" s="6">
        <v>11.530495999999999</v>
      </c>
      <c r="H10" s="6">
        <v>10.06372</v>
      </c>
      <c r="I10" s="6">
        <v>11.388043</v>
      </c>
      <c r="J10" s="6">
        <v>11.538045</v>
      </c>
      <c r="K10" s="6">
        <v>11.622147</v>
      </c>
      <c r="L10" s="6">
        <v>11.670529</v>
      </c>
      <c r="M10" s="6">
        <v>12.920170000000001</v>
      </c>
      <c r="N10" s="6">
        <v>12.941926</v>
      </c>
      <c r="O10" s="6">
        <v>12.318263</v>
      </c>
      <c r="P10" s="6">
        <v>13.940662</v>
      </c>
      <c r="Q10" s="6">
        <v>11.34775</v>
      </c>
      <c r="R10" s="6">
        <v>11.490831999999999</v>
      </c>
      <c r="S10" s="7">
        <f>SUM(G10:R10)</f>
        <v>142.772583</v>
      </c>
    </row>
    <row r="11" spans="1:19" x14ac:dyDescent="0.7">
      <c r="A11" s="1" t="s">
        <v>52</v>
      </c>
      <c r="B11" s="9" t="s">
        <v>39</v>
      </c>
      <c r="C11">
        <v>9</v>
      </c>
      <c r="D11">
        <v>9</v>
      </c>
      <c r="E11">
        <v>7</v>
      </c>
      <c r="F11" s="16" t="s">
        <v>36</v>
      </c>
      <c r="G11" s="6">
        <v>17.43177</v>
      </c>
      <c r="H11" s="6">
        <v>16.937099</v>
      </c>
      <c r="I11" s="6">
        <v>16.390843</v>
      </c>
      <c r="J11" s="6">
        <v>17.018187999999999</v>
      </c>
      <c r="K11" s="6">
        <v>20.109145999999999</v>
      </c>
      <c r="L11" s="6">
        <v>20.603345000000001</v>
      </c>
      <c r="M11" s="6">
        <v>21.178125999999999</v>
      </c>
      <c r="N11" s="6">
        <v>22.731135999999999</v>
      </c>
      <c r="O11" s="6">
        <v>25.455545000000001</v>
      </c>
      <c r="P11" s="6">
        <v>24.112622000000002</v>
      </c>
      <c r="Q11" s="6">
        <v>23.850393</v>
      </c>
      <c r="R11" s="6">
        <v>20.851040999999999</v>
      </c>
      <c r="S11" s="7">
        <f>SUM(G11:R11)</f>
        <v>246.66925400000002</v>
      </c>
    </row>
    <row r="12" spans="1:19" x14ac:dyDescent="0.7">
      <c r="A12" s="1" t="s">
        <v>52</v>
      </c>
      <c r="B12" s="9" t="s">
        <v>39</v>
      </c>
      <c r="C12">
        <v>10</v>
      </c>
      <c r="D12">
        <v>10</v>
      </c>
      <c r="E12">
        <v>6</v>
      </c>
      <c r="F12" s="15" t="s">
        <v>37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x14ac:dyDescent="0.7">
      <c r="A13" s="1" t="s">
        <v>52</v>
      </c>
      <c r="B13" s="9" t="s">
        <v>39</v>
      </c>
      <c r="C13">
        <v>11</v>
      </c>
      <c r="D13">
        <v>11</v>
      </c>
      <c r="F13" s="14">
        <v>2012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x14ac:dyDescent="0.7">
      <c r="A14" s="1" t="s">
        <v>52</v>
      </c>
      <c r="B14" s="9" t="s">
        <v>39</v>
      </c>
      <c r="C14">
        <v>12</v>
      </c>
      <c r="D14">
        <v>12</v>
      </c>
      <c r="E14">
        <v>11</v>
      </c>
      <c r="F14" s="15" t="s">
        <v>34</v>
      </c>
      <c r="G14" s="6">
        <f t="shared" ref="G14:S14" si="2">G15+G16</f>
        <v>32.642611000000002</v>
      </c>
      <c r="H14" s="6">
        <f t="shared" si="2"/>
        <v>29.617159999999998</v>
      </c>
      <c r="I14" s="6">
        <f t="shared" si="2"/>
        <v>33.007513000000003</v>
      </c>
      <c r="J14" s="6">
        <f t="shared" si="2"/>
        <v>33.377443999999997</v>
      </c>
      <c r="K14" s="6">
        <f t="shared" si="2"/>
        <v>36.991635000000002</v>
      </c>
      <c r="L14" s="6">
        <f t="shared" si="2"/>
        <v>37.653072999999999</v>
      </c>
      <c r="M14" s="6">
        <f t="shared" si="2"/>
        <v>38.276786000000001</v>
      </c>
      <c r="N14" s="6">
        <f t="shared" si="2"/>
        <v>40.459499000000001</v>
      </c>
      <c r="O14" s="6">
        <f t="shared" si="2"/>
        <v>45.019773999999998</v>
      </c>
      <c r="P14" s="6">
        <f t="shared" si="2"/>
        <v>42.454625</v>
      </c>
      <c r="Q14" s="6">
        <f t="shared" si="2"/>
        <v>40.242615999999998</v>
      </c>
      <c r="R14" s="6">
        <f t="shared" si="2"/>
        <v>37.353225999999999</v>
      </c>
      <c r="S14" s="6">
        <f t="shared" si="2"/>
        <v>447.09596199999999</v>
      </c>
    </row>
    <row r="15" spans="1:19" x14ac:dyDescent="0.7">
      <c r="A15" s="1" t="s">
        <v>52</v>
      </c>
      <c r="B15" s="9" t="s">
        <v>39</v>
      </c>
      <c r="C15">
        <v>13</v>
      </c>
      <c r="D15">
        <v>13</v>
      </c>
      <c r="E15">
        <v>12</v>
      </c>
      <c r="F15" s="16" t="s">
        <v>35</v>
      </c>
      <c r="G15" s="6">
        <v>11.991391</v>
      </c>
      <c r="H15" s="6">
        <v>11.236603000000001</v>
      </c>
      <c r="I15" s="6">
        <v>12.892932999999999</v>
      </c>
      <c r="J15" s="6">
        <v>13.268062</v>
      </c>
      <c r="K15" s="6">
        <v>14.471064999999999</v>
      </c>
      <c r="L15" s="6">
        <v>13.849515</v>
      </c>
      <c r="M15" s="6">
        <v>14.528527</v>
      </c>
      <c r="N15" s="6">
        <v>13.509491000000001</v>
      </c>
      <c r="O15" s="6">
        <v>14.609195</v>
      </c>
      <c r="P15" s="6">
        <v>14.17221</v>
      </c>
      <c r="Q15" s="6">
        <v>12.830463</v>
      </c>
      <c r="R15" s="6">
        <v>10.501341999999999</v>
      </c>
      <c r="S15" s="7">
        <f>SUM(G15:R15)</f>
        <v>157.86079699999999</v>
      </c>
    </row>
    <row r="16" spans="1:19" x14ac:dyDescent="0.7">
      <c r="A16" s="1" t="s">
        <v>52</v>
      </c>
      <c r="B16" s="9" t="s">
        <v>39</v>
      </c>
      <c r="C16">
        <v>14</v>
      </c>
      <c r="D16">
        <v>14</v>
      </c>
      <c r="E16">
        <v>12</v>
      </c>
      <c r="F16" s="16" t="s">
        <v>36</v>
      </c>
      <c r="G16" s="6">
        <v>20.651219999999999</v>
      </c>
      <c r="H16" s="6">
        <v>18.380557</v>
      </c>
      <c r="I16" s="6">
        <v>20.11458</v>
      </c>
      <c r="J16" s="6">
        <v>20.109382</v>
      </c>
      <c r="K16" s="6">
        <v>22.520569999999999</v>
      </c>
      <c r="L16" s="6">
        <v>23.803557999999999</v>
      </c>
      <c r="M16" s="6">
        <v>23.748259000000001</v>
      </c>
      <c r="N16" s="6">
        <v>26.950008</v>
      </c>
      <c r="O16" s="6">
        <v>30.410578999999998</v>
      </c>
      <c r="P16" s="6">
        <v>28.282415</v>
      </c>
      <c r="Q16" s="6">
        <v>27.412153</v>
      </c>
      <c r="R16" s="6">
        <v>26.851883999999998</v>
      </c>
      <c r="S16" s="7">
        <f>SUM(G16:R16)</f>
        <v>289.23516499999999</v>
      </c>
    </row>
    <row r="17" spans="1:19" x14ac:dyDescent="0.7">
      <c r="A17" s="1" t="s">
        <v>52</v>
      </c>
      <c r="B17" s="9" t="s">
        <v>39</v>
      </c>
      <c r="C17">
        <v>15</v>
      </c>
      <c r="D17">
        <v>15</v>
      </c>
      <c r="E17">
        <v>11</v>
      </c>
      <c r="F17" s="15" t="s">
        <v>37</v>
      </c>
      <c r="G17" s="6">
        <v>27.186</v>
      </c>
      <c r="H17" s="6">
        <v>24.536000000000001</v>
      </c>
      <c r="I17" s="6">
        <v>27.300999999999998</v>
      </c>
      <c r="J17" s="6">
        <v>26.635000000000002</v>
      </c>
      <c r="K17" s="6">
        <v>25.483000000000001</v>
      </c>
      <c r="L17" s="6">
        <v>25.77</v>
      </c>
      <c r="M17" s="6">
        <v>28.934999999999999</v>
      </c>
      <c r="N17" s="6">
        <v>28.853000000000002</v>
      </c>
      <c r="O17" s="6">
        <v>27.446999999999999</v>
      </c>
      <c r="P17" s="6">
        <v>27.414999999999999</v>
      </c>
      <c r="Q17" s="6">
        <v>26.811</v>
      </c>
      <c r="R17" s="6">
        <v>27.013000000000002</v>
      </c>
      <c r="S17" s="7">
        <f>SUM(G17:R17)</f>
        <v>323.38499999999999</v>
      </c>
    </row>
    <row r="18" spans="1:19" x14ac:dyDescent="0.7">
      <c r="A18" s="1" t="s">
        <v>52</v>
      </c>
      <c r="B18" s="9" t="s">
        <v>39</v>
      </c>
      <c r="C18">
        <v>16</v>
      </c>
      <c r="D18">
        <v>16</v>
      </c>
      <c r="F18" s="14">
        <v>2013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x14ac:dyDescent="0.7">
      <c r="A19" s="1" t="s">
        <v>52</v>
      </c>
      <c r="B19" s="9" t="s">
        <v>39</v>
      </c>
      <c r="C19">
        <v>17</v>
      </c>
      <c r="D19">
        <v>17</v>
      </c>
      <c r="E19">
        <v>16</v>
      </c>
      <c r="F19" s="15" t="s">
        <v>34</v>
      </c>
      <c r="G19" s="6">
        <f t="shared" ref="G19:S19" si="3">G20+G21</f>
        <v>35.92</v>
      </c>
      <c r="H19" s="6">
        <f t="shared" si="3"/>
        <v>33.6</v>
      </c>
      <c r="I19" s="6">
        <f t="shared" si="3"/>
        <v>36.26</v>
      </c>
      <c r="J19" s="6">
        <f t="shared" si="3"/>
        <v>36.9</v>
      </c>
      <c r="K19" s="6">
        <f t="shared" si="3"/>
        <v>39.89</v>
      </c>
      <c r="L19" s="6">
        <f t="shared" si="3"/>
        <v>41.78</v>
      </c>
      <c r="M19" s="6">
        <f t="shared" si="3"/>
        <v>45.7</v>
      </c>
      <c r="N19" s="6">
        <f t="shared" si="3"/>
        <v>46.230000000000004</v>
      </c>
      <c r="O19" s="6">
        <f t="shared" si="3"/>
        <v>48.43</v>
      </c>
      <c r="P19" s="6">
        <f t="shared" si="3"/>
        <v>44.57</v>
      </c>
      <c r="Q19" s="6">
        <f t="shared" si="3"/>
        <v>44.659145000000002</v>
      </c>
      <c r="R19" s="6">
        <f t="shared" si="3"/>
        <v>40.428162999999998</v>
      </c>
      <c r="S19" s="6">
        <f t="shared" si="3"/>
        <v>494.36730799999998</v>
      </c>
    </row>
    <row r="20" spans="1:19" x14ac:dyDescent="0.7">
      <c r="A20" s="1" t="s">
        <v>52</v>
      </c>
      <c r="B20" s="9" t="s">
        <v>39</v>
      </c>
      <c r="C20">
        <v>18</v>
      </c>
      <c r="D20">
        <v>18</v>
      </c>
      <c r="E20">
        <v>17</v>
      </c>
      <c r="F20" s="16" t="s">
        <v>35</v>
      </c>
      <c r="G20" s="6">
        <v>13.01</v>
      </c>
      <c r="H20" s="6">
        <v>11.5</v>
      </c>
      <c r="I20" s="6">
        <v>13.33</v>
      </c>
      <c r="J20" s="6">
        <v>13.88</v>
      </c>
      <c r="K20" s="6">
        <v>15.27</v>
      </c>
      <c r="L20" s="6">
        <v>15.17</v>
      </c>
      <c r="M20" s="6">
        <v>17.89</v>
      </c>
      <c r="N20" s="6">
        <v>16.87</v>
      </c>
      <c r="O20" s="6">
        <v>17.059999999999999</v>
      </c>
      <c r="P20" s="6">
        <v>16.55</v>
      </c>
      <c r="Q20" s="6">
        <v>14.615</v>
      </c>
      <c r="R20" s="6">
        <v>14.401999999999999</v>
      </c>
      <c r="S20" s="7">
        <f>SUM(G20:R20)</f>
        <v>179.547</v>
      </c>
    </row>
    <row r="21" spans="1:19" x14ac:dyDescent="0.7">
      <c r="A21" s="1" t="s">
        <v>52</v>
      </c>
      <c r="B21" s="9" t="s">
        <v>39</v>
      </c>
      <c r="C21">
        <v>19</v>
      </c>
      <c r="D21">
        <v>19</v>
      </c>
      <c r="E21">
        <v>17</v>
      </c>
      <c r="F21" s="16" t="s">
        <v>36</v>
      </c>
      <c r="G21" s="6">
        <v>22.91</v>
      </c>
      <c r="H21" s="6">
        <v>22.1</v>
      </c>
      <c r="I21" s="6">
        <v>22.93</v>
      </c>
      <c r="J21" s="6">
        <v>23.02</v>
      </c>
      <c r="K21" s="6">
        <v>24.62</v>
      </c>
      <c r="L21" s="6">
        <v>26.61</v>
      </c>
      <c r="M21" s="6">
        <v>27.81</v>
      </c>
      <c r="N21" s="6">
        <v>29.36</v>
      </c>
      <c r="O21" s="6">
        <v>31.37</v>
      </c>
      <c r="P21" s="6">
        <v>28.02</v>
      </c>
      <c r="Q21" s="6">
        <v>30.044145</v>
      </c>
      <c r="R21" s="6">
        <v>26.026163</v>
      </c>
      <c r="S21" s="7">
        <f>SUM(G21:R21)</f>
        <v>314.82030800000001</v>
      </c>
    </row>
    <row r="22" spans="1:19" x14ac:dyDescent="0.7">
      <c r="A22" s="1" t="s">
        <v>52</v>
      </c>
      <c r="B22" s="9" t="s">
        <v>39</v>
      </c>
      <c r="C22">
        <v>20</v>
      </c>
      <c r="D22">
        <v>20</v>
      </c>
      <c r="E22">
        <v>16</v>
      </c>
      <c r="F22" s="15" t="s">
        <v>37</v>
      </c>
      <c r="G22" s="6">
        <v>26.863</v>
      </c>
      <c r="H22" s="6">
        <v>24.376999999999999</v>
      </c>
      <c r="I22" s="6">
        <v>28.335000000000001</v>
      </c>
      <c r="J22" s="6">
        <v>26.687999999999999</v>
      </c>
      <c r="K22" s="6">
        <v>26.869</v>
      </c>
      <c r="L22" s="6">
        <v>26.190999999999999</v>
      </c>
      <c r="M22" s="6">
        <v>29.954999999999998</v>
      </c>
      <c r="N22" s="6">
        <v>28.937000000000001</v>
      </c>
      <c r="O22" s="6">
        <v>27.129000000000001</v>
      </c>
      <c r="P22" s="6">
        <v>26.323</v>
      </c>
      <c r="Q22" s="6">
        <v>26.173999999999999</v>
      </c>
      <c r="R22" s="6" t="s">
        <v>38</v>
      </c>
      <c r="S22" s="7">
        <f>SUM(G22:R22)</f>
        <v>297.84100000000001</v>
      </c>
    </row>
    <row r="23" spans="1:19" x14ac:dyDescent="0.7">
      <c r="A23" s="1" t="s">
        <v>52</v>
      </c>
      <c r="B23" s="9" t="s">
        <v>39</v>
      </c>
      <c r="C23">
        <v>21</v>
      </c>
      <c r="D23">
        <v>21</v>
      </c>
      <c r="F23" s="14">
        <v>2014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7">
      <c r="A24" s="1" t="s">
        <v>52</v>
      </c>
      <c r="B24" s="9" t="s">
        <v>39</v>
      </c>
      <c r="C24">
        <v>22</v>
      </c>
      <c r="D24">
        <v>22</v>
      </c>
      <c r="E24">
        <v>21</v>
      </c>
      <c r="F24" s="15" t="s">
        <v>34</v>
      </c>
      <c r="G24" s="6">
        <f t="shared" ref="G24:R24" si="4">G25+G26</f>
        <v>38.776265000000002</v>
      </c>
      <c r="H24" s="6">
        <f t="shared" si="4"/>
        <v>37.282239000000004</v>
      </c>
      <c r="I24" s="6">
        <f t="shared" si="4"/>
        <v>34.699810999999997</v>
      </c>
      <c r="J24" s="6">
        <f t="shared" si="4"/>
        <v>37.501634000000003</v>
      </c>
      <c r="K24" s="6">
        <f t="shared" si="4"/>
        <v>42</v>
      </c>
      <c r="L24" s="6">
        <f t="shared" si="4"/>
        <v>40.96</v>
      </c>
      <c r="M24" s="6">
        <f t="shared" si="4"/>
        <v>45.95</v>
      </c>
      <c r="N24" s="6">
        <f t="shared" si="4"/>
        <v>52.099999999999994</v>
      </c>
      <c r="O24" s="6">
        <f t="shared" si="4"/>
        <v>48.55</v>
      </c>
      <c r="P24" s="6">
        <f t="shared" si="4"/>
        <v>49.58</v>
      </c>
      <c r="Q24" s="6">
        <f t="shared" si="4"/>
        <v>46.75</v>
      </c>
      <c r="R24" s="6">
        <f t="shared" si="4"/>
        <v>47.040000000000006</v>
      </c>
      <c r="S24" s="7">
        <f>SUM(G24:R24)</f>
        <v>521.18994899999996</v>
      </c>
    </row>
    <row r="25" spans="1:19" x14ac:dyDescent="0.7">
      <c r="A25" s="1" t="s">
        <v>52</v>
      </c>
      <c r="B25" s="9" t="s">
        <v>39</v>
      </c>
      <c r="C25">
        <v>23</v>
      </c>
      <c r="D25">
        <v>23</v>
      </c>
      <c r="E25">
        <v>22</v>
      </c>
      <c r="F25" s="16" t="s">
        <v>35</v>
      </c>
      <c r="G25" s="6">
        <v>14.397</v>
      </c>
      <c r="H25" s="6">
        <v>12.540239</v>
      </c>
      <c r="I25" s="6">
        <v>14.761982</v>
      </c>
      <c r="J25" s="6">
        <v>14.491633999999999</v>
      </c>
      <c r="K25" s="6">
        <v>16.36</v>
      </c>
      <c r="L25" s="6">
        <v>14.87</v>
      </c>
      <c r="M25" s="6">
        <v>15.4</v>
      </c>
      <c r="N25" s="6">
        <v>17.84</v>
      </c>
      <c r="O25" s="6">
        <v>15.73</v>
      </c>
      <c r="P25" s="6">
        <v>16.91</v>
      </c>
      <c r="Q25" s="6">
        <v>15.83</v>
      </c>
      <c r="R25" s="6">
        <v>16.760000000000002</v>
      </c>
      <c r="S25" s="7">
        <f>SUM(G25:R25)</f>
        <v>185.89085499999999</v>
      </c>
    </row>
    <row r="26" spans="1:19" x14ac:dyDescent="0.7">
      <c r="A26" s="1" t="s">
        <v>52</v>
      </c>
      <c r="B26" s="9" t="s">
        <v>39</v>
      </c>
      <c r="C26">
        <v>24</v>
      </c>
      <c r="D26">
        <v>24</v>
      </c>
      <c r="E26">
        <v>22</v>
      </c>
      <c r="F26" s="16" t="s">
        <v>36</v>
      </c>
      <c r="G26" s="6">
        <v>24.379265</v>
      </c>
      <c r="H26" s="6">
        <v>24.742000000000001</v>
      </c>
      <c r="I26" s="6">
        <v>19.937829000000001</v>
      </c>
      <c r="J26" s="6">
        <v>23.01</v>
      </c>
      <c r="K26" s="6">
        <v>25.64</v>
      </c>
      <c r="L26" s="6">
        <v>26.09</v>
      </c>
      <c r="M26" s="6">
        <v>30.55</v>
      </c>
      <c r="N26" s="6">
        <v>34.26</v>
      </c>
      <c r="O26" s="6">
        <v>32.82</v>
      </c>
      <c r="P26" s="6">
        <v>32.67</v>
      </c>
      <c r="Q26" s="6">
        <v>30.92</v>
      </c>
      <c r="R26" s="6">
        <v>30.28</v>
      </c>
      <c r="S26" s="7">
        <f>SUM(G26:R26)</f>
        <v>335.29909399999997</v>
      </c>
    </row>
    <row r="27" spans="1:19" x14ac:dyDescent="0.7">
      <c r="A27" s="1" t="s">
        <v>52</v>
      </c>
      <c r="B27" s="9" t="s">
        <v>39</v>
      </c>
      <c r="C27">
        <v>25</v>
      </c>
      <c r="D27">
        <v>25</v>
      </c>
      <c r="E27">
        <v>21</v>
      </c>
      <c r="F27" s="15" t="s">
        <v>37</v>
      </c>
      <c r="G27" s="6" t="s">
        <v>38</v>
      </c>
      <c r="H27" s="6" t="s">
        <v>38</v>
      </c>
      <c r="I27" s="6" t="s">
        <v>38</v>
      </c>
      <c r="J27" s="6" t="s">
        <v>38</v>
      </c>
      <c r="K27" s="6" t="s">
        <v>38</v>
      </c>
      <c r="L27" s="6" t="s">
        <v>38</v>
      </c>
      <c r="M27" s="6" t="s">
        <v>38</v>
      </c>
      <c r="N27" s="6" t="s">
        <v>38</v>
      </c>
      <c r="O27" s="6" t="s">
        <v>38</v>
      </c>
      <c r="P27" s="6" t="s">
        <v>38</v>
      </c>
      <c r="Q27" s="6" t="s">
        <v>38</v>
      </c>
      <c r="R27" s="6" t="s">
        <v>38</v>
      </c>
      <c r="S27" s="6" t="s">
        <v>38</v>
      </c>
    </row>
    <row r="28" spans="1:19" x14ac:dyDescent="0.7">
      <c r="A28" s="1" t="s">
        <v>52</v>
      </c>
      <c r="B28" s="9" t="s">
        <v>39</v>
      </c>
      <c r="C28">
        <v>26</v>
      </c>
      <c r="D28">
        <v>26</v>
      </c>
      <c r="F28" s="14">
        <v>2015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7">
      <c r="A29" s="1" t="s">
        <v>52</v>
      </c>
      <c r="B29" s="9" t="s">
        <v>39</v>
      </c>
      <c r="C29">
        <v>27</v>
      </c>
      <c r="D29">
        <v>27</v>
      </c>
      <c r="E29">
        <v>26</v>
      </c>
      <c r="F29" s="15" t="s">
        <v>34</v>
      </c>
      <c r="G29" s="6">
        <f t="shared" ref="G29:R29" si="5">G30+G31</f>
        <v>40.86</v>
      </c>
      <c r="H29" s="6">
        <f t="shared" si="5"/>
        <v>37.979999999999997</v>
      </c>
      <c r="I29" s="6">
        <f t="shared" si="5"/>
        <v>38.879999999999995</v>
      </c>
      <c r="J29" s="6">
        <f t="shared" si="5"/>
        <v>41.569999999999993</v>
      </c>
      <c r="K29" s="6">
        <f t="shared" si="5"/>
        <v>44.260000000000005</v>
      </c>
      <c r="L29" s="6">
        <f t="shared" si="5"/>
        <v>44.67</v>
      </c>
      <c r="M29" s="6">
        <f t="shared" si="5"/>
        <v>47.8</v>
      </c>
      <c r="N29" s="6">
        <f t="shared" si="5"/>
        <v>49.55</v>
      </c>
      <c r="O29" s="6">
        <f t="shared" si="5"/>
        <v>49.57</v>
      </c>
      <c r="P29" s="6">
        <f t="shared" si="5"/>
        <v>47.239999999999995</v>
      </c>
      <c r="Q29" s="6">
        <f t="shared" si="5"/>
        <v>47.65</v>
      </c>
      <c r="R29" s="6">
        <f t="shared" si="5"/>
        <v>50.75</v>
      </c>
      <c r="S29" s="7">
        <f>SUM(G29:R29)</f>
        <v>540.78</v>
      </c>
    </row>
    <row r="30" spans="1:19" x14ac:dyDescent="0.7">
      <c r="A30" s="1" t="s">
        <v>52</v>
      </c>
      <c r="B30" s="9" t="s">
        <v>39</v>
      </c>
      <c r="C30">
        <v>28</v>
      </c>
      <c r="D30">
        <v>28</v>
      </c>
      <c r="E30">
        <v>27</v>
      </c>
      <c r="F30" s="16" t="s">
        <v>35</v>
      </c>
      <c r="G30" s="6">
        <v>14.83</v>
      </c>
      <c r="H30" s="6">
        <v>13.76</v>
      </c>
      <c r="I30" s="6">
        <v>16.3</v>
      </c>
      <c r="J30" s="6">
        <v>16.079999999999998</v>
      </c>
      <c r="K30" s="6">
        <v>17.09</v>
      </c>
      <c r="L30" s="6">
        <v>16.940000000000001</v>
      </c>
      <c r="M30" s="6">
        <v>16.11</v>
      </c>
      <c r="N30" s="6">
        <v>16.190000000000001</v>
      </c>
      <c r="O30" s="6">
        <v>16.18</v>
      </c>
      <c r="P30" s="6">
        <v>17.7</v>
      </c>
      <c r="Q30" s="6">
        <v>15.97</v>
      </c>
      <c r="R30" s="6">
        <v>22.36</v>
      </c>
      <c r="S30" s="7">
        <f>SUM(G30:R30)</f>
        <v>199.51</v>
      </c>
    </row>
    <row r="31" spans="1:19" x14ac:dyDescent="0.7">
      <c r="A31" s="1" t="s">
        <v>52</v>
      </c>
      <c r="B31" s="9" t="s">
        <v>39</v>
      </c>
      <c r="C31">
        <v>29</v>
      </c>
      <c r="D31">
        <v>29</v>
      </c>
      <c r="E31">
        <v>27</v>
      </c>
      <c r="F31" s="16" t="s">
        <v>36</v>
      </c>
      <c r="G31" s="6">
        <v>26.03</v>
      </c>
      <c r="H31" s="6">
        <v>24.22</v>
      </c>
      <c r="I31" s="6">
        <v>22.58</v>
      </c>
      <c r="J31" s="6">
        <v>25.49</v>
      </c>
      <c r="K31" s="6">
        <v>27.17</v>
      </c>
      <c r="L31" s="6">
        <v>27.73</v>
      </c>
      <c r="M31" s="6">
        <v>31.69</v>
      </c>
      <c r="N31" s="6">
        <v>33.36</v>
      </c>
      <c r="O31" s="6">
        <v>33.39</v>
      </c>
      <c r="P31" s="6">
        <v>29.54</v>
      </c>
      <c r="Q31" s="6">
        <v>31.68</v>
      </c>
      <c r="R31" s="6">
        <v>28.39</v>
      </c>
      <c r="S31" s="7">
        <f>SUM(G31:R31)</f>
        <v>341.27</v>
      </c>
    </row>
    <row r="32" spans="1:19" x14ac:dyDescent="0.7">
      <c r="A32" s="1" t="s">
        <v>52</v>
      </c>
      <c r="B32" s="9" t="s">
        <v>39</v>
      </c>
      <c r="C32">
        <v>30</v>
      </c>
      <c r="D32">
        <v>30</v>
      </c>
      <c r="E32">
        <v>26</v>
      </c>
      <c r="F32" s="15" t="s">
        <v>37</v>
      </c>
      <c r="G32" s="6">
        <v>24.611999999999998</v>
      </c>
      <c r="H32" s="6">
        <v>21.088000000000001</v>
      </c>
      <c r="I32" s="6">
        <v>22.024999999999999</v>
      </c>
      <c r="J32" s="6">
        <v>25.823</v>
      </c>
      <c r="K32" s="6">
        <v>27.463000000000001</v>
      </c>
      <c r="L32" s="6">
        <v>28.248000000000001</v>
      </c>
      <c r="M32" s="6">
        <v>30.164000000000001</v>
      </c>
      <c r="N32" s="6">
        <v>27.545999999999999</v>
      </c>
      <c r="O32" s="6">
        <v>26.370999999999999</v>
      </c>
      <c r="P32" s="6">
        <v>25.186</v>
      </c>
      <c r="Q32" s="6">
        <v>27.146000000000001</v>
      </c>
      <c r="R32" s="6">
        <v>28.262</v>
      </c>
      <c r="S32" s="7">
        <f>SUM(G32:R32)</f>
        <v>313.93400000000003</v>
      </c>
    </row>
    <row r="33" spans="1:19" x14ac:dyDescent="0.7">
      <c r="A33" s="1" t="s">
        <v>52</v>
      </c>
      <c r="B33" s="9" t="s">
        <v>39</v>
      </c>
      <c r="C33">
        <v>31</v>
      </c>
      <c r="D33">
        <v>31</v>
      </c>
      <c r="F33" s="14">
        <v>2016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7">
      <c r="A34" s="1" t="s">
        <v>52</v>
      </c>
      <c r="B34" s="9" t="s">
        <v>39</v>
      </c>
      <c r="C34">
        <v>32</v>
      </c>
      <c r="D34">
        <v>32</v>
      </c>
      <c r="E34">
        <v>31</v>
      </c>
      <c r="F34" s="15" t="s">
        <v>34</v>
      </c>
      <c r="G34" s="6">
        <f t="shared" ref="G34:R34" si="6">G35+G36</f>
        <v>44.27</v>
      </c>
      <c r="H34" s="6">
        <f t="shared" si="6"/>
        <v>43.08</v>
      </c>
      <c r="I34" s="6">
        <f t="shared" si="6"/>
        <v>44.989999999999995</v>
      </c>
      <c r="J34" s="6">
        <f t="shared" si="6"/>
        <v>43.69</v>
      </c>
      <c r="K34" s="6">
        <f t="shared" si="6"/>
        <v>46.22</v>
      </c>
      <c r="L34" s="6">
        <f t="shared" si="6"/>
        <v>48.69</v>
      </c>
      <c r="M34" s="6">
        <f t="shared" si="6"/>
        <v>51.12</v>
      </c>
      <c r="N34" s="6">
        <f t="shared" si="6"/>
        <v>52.6</v>
      </c>
      <c r="O34" s="6">
        <f t="shared" si="6"/>
        <v>53.16</v>
      </c>
      <c r="P34" s="6">
        <f t="shared" si="6"/>
        <v>53.67</v>
      </c>
      <c r="Q34" s="6">
        <f t="shared" si="6"/>
        <v>57.510000000000005</v>
      </c>
      <c r="R34" s="6">
        <f t="shared" si="6"/>
        <v>44.95</v>
      </c>
      <c r="S34" s="7">
        <f>SUM(G34:R34)</f>
        <v>583.95000000000005</v>
      </c>
    </row>
    <row r="35" spans="1:19" x14ac:dyDescent="0.7">
      <c r="A35" s="1" t="s">
        <v>52</v>
      </c>
      <c r="B35" s="9" t="s">
        <v>39</v>
      </c>
      <c r="C35">
        <v>33</v>
      </c>
      <c r="D35">
        <v>33</v>
      </c>
      <c r="E35">
        <v>32</v>
      </c>
      <c r="F35" s="16" t="s">
        <v>35</v>
      </c>
      <c r="G35" s="6">
        <v>16.760000000000002</v>
      </c>
      <c r="H35" s="6">
        <v>16.75</v>
      </c>
      <c r="I35" s="6">
        <v>18.29</v>
      </c>
      <c r="J35" s="6">
        <v>17.82</v>
      </c>
      <c r="K35" s="6">
        <v>18.78</v>
      </c>
      <c r="L35" s="6">
        <v>20.22</v>
      </c>
      <c r="M35" s="6">
        <v>19.29</v>
      </c>
      <c r="N35" s="6">
        <v>22.12</v>
      </c>
      <c r="O35" s="6">
        <v>20.5</v>
      </c>
      <c r="P35" s="6">
        <v>22.06</v>
      </c>
      <c r="Q35" s="6">
        <v>24.48</v>
      </c>
      <c r="R35" s="6">
        <v>15.86</v>
      </c>
      <c r="S35" s="7">
        <f>SUM(G35:R35)</f>
        <v>232.93</v>
      </c>
    </row>
    <row r="36" spans="1:19" x14ac:dyDescent="0.7">
      <c r="A36" s="1" t="s">
        <v>52</v>
      </c>
      <c r="B36" s="9" t="s">
        <v>39</v>
      </c>
      <c r="C36">
        <v>34</v>
      </c>
      <c r="D36">
        <v>34</v>
      </c>
      <c r="E36">
        <v>32</v>
      </c>
      <c r="F36" s="16" t="s">
        <v>36</v>
      </c>
      <c r="G36" s="6">
        <v>27.51</v>
      </c>
      <c r="H36" s="6">
        <v>26.33</v>
      </c>
      <c r="I36" s="6">
        <v>26.7</v>
      </c>
      <c r="J36" s="6">
        <v>25.87</v>
      </c>
      <c r="K36" s="6">
        <v>27.44</v>
      </c>
      <c r="L36" s="6">
        <v>28.47</v>
      </c>
      <c r="M36" s="6">
        <v>31.83</v>
      </c>
      <c r="N36" s="6">
        <v>30.48</v>
      </c>
      <c r="O36" s="6">
        <v>32.659999999999997</v>
      </c>
      <c r="P36" s="6">
        <v>31.61</v>
      </c>
      <c r="Q36" s="6">
        <v>33.03</v>
      </c>
      <c r="R36" s="6">
        <v>29.09</v>
      </c>
      <c r="S36" s="7">
        <f>SUM(G36:R36)</f>
        <v>351.02000000000004</v>
      </c>
    </row>
    <row r="37" spans="1:19" x14ac:dyDescent="0.7">
      <c r="A37" s="1" t="s">
        <v>52</v>
      </c>
      <c r="B37" s="9" t="s">
        <v>39</v>
      </c>
      <c r="C37">
        <v>35</v>
      </c>
      <c r="D37">
        <v>35</v>
      </c>
      <c r="E37">
        <v>31</v>
      </c>
      <c r="F37" s="15" t="s">
        <v>37</v>
      </c>
      <c r="G37" s="6">
        <v>28.791</v>
      </c>
      <c r="H37" s="6">
        <v>27.385000000000002</v>
      </c>
      <c r="I37" s="6">
        <v>28.641999999999999</v>
      </c>
      <c r="J37" s="6">
        <v>29.146000000000001</v>
      </c>
      <c r="K37" s="6">
        <v>30.992000000000001</v>
      </c>
      <c r="L37" s="6">
        <v>31.852</v>
      </c>
      <c r="M37" s="6">
        <v>33.47</v>
      </c>
      <c r="N37" s="6">
        <v>33.366999999999997</v>
      </c>
      <c r="O37" s="6">
        <v>29.356999999999999</v>
      </c>
      <c r="P37" s="6">
        <v>29.574000000000002</v>
      </c>
      <c r="Q37" s="6">
        <v>27.873000000000001</v>
      </c>
      <c r="R37" s="6">
        <v>29.274999999999999</v>
      </c>
      <c r="S37" s="7">
        <f>SUM(G37:R37)</f>
        <v>359.72399999999993</v>
      </c>
    </row>
    <row r="38" spans="1:19" x14ac:dyDescent="0.7">
      <c r="A38" s="1" t="s">
        <v>52</v>
      </c>
      <c r="B38" s="9" t="s">
        <v>39</v>
      </c>
      <c r="C38">
        <v>36</v>
      </c>
      <c r="D38">
        <v>36</v>
      </c>
      <c r="F38" s="14">
        <v>2017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7">
      <c r="A39" s="1" t="s">
        <v>52</v>
      </c>
      <c r="B39" s="9" t="s">
        <v>39</v>
      </c>
      <c r="C39">
        <v>37</v>
      </c>
      <c r="D39">
        <v>37</v>
      </c>
      <c r="E39">
        <v>36</v>
      </c>
      <c r="F39" s="15" t="s">
        <v>34</v>
      </c>
      <c r="G39" s="6">
        <f t="shared" ref="G39:R39" si="7">G40+G41</f>
        <v>47.36</v>
      </c>
      <c r="H39" s="6">
        <f t="shared" si="7"/>
        <v>43.07</v>
      </c>
      <c r="I39" s="6">
        <f t="shared" si="7"/>
        <v>47.64</v>
      </c>
      <c r="J39" s="6">
        <f t="shared" si="7"/>
        <v>48.68</v>
      </c>
      <c r="K39" s="6">
        <f t="shared" si="7"/>
        <v>51.94</v>
      </c>
      <c r="L39" s="6">
        <f t="shared" si="7"/>
        <v>52.870000000000005</v>
      </c>
      <c r="M39" s="6">
        <f t="shared" si="7"/>
        <v>59.629999999999995</v>
      </c>
      <c r="N39" s="6">
        <f t="shared" si="7"/>
        <v>57.9</v>
      </c>
      <c r="O39" s="6">
        <f t="shared" si="7"/>
        <v>59.39</v>
      </c>
      <c r="P39" s="6">
        <f t="shared" si="7"/>
        <v>59.300000000000004</v>
      </c>
      <c r="Q39" s="6">
        <f t="shared" si="7"/>
        <v>58.459999999999994</v>
      </c>
      <c r="R39" s="6">
        <f t="shared" si="7"/>
        <v>52.67</v>
      </c>
      <c r="S39" s="7">
        <f>SUM(G39:R39)</f>
        <v>638.91</v>
      </c>
    </row>
    <row r="40" spans="1:19" x14ac:dyDescent="0.7">
      <c r="A40" s="1" t="s">
        <v>52</v>
      </c>
      <c r="B40" s="9" t="s">
        <v>39</v>
      </c>
      <c r="C40">
        <v>38</v>
      </c>
      <c r="D40">
        <v>38</v>
      </c>
      <c r="E40">
        <v>37</v>
      </c>
      <c r="F40" s="16" t="s">
        <v>35</v>
      </c>
      <c r="G40" s="6">
        <v>19</v>
      </c>
      <c r="H40" s="6">
        <v>17.5</v>
      </c>
      <c r="I40" s="6">
        <v>20.13</v>
      </c>
      <c r="J40" s="6">
        <v>20.86</v>
      </c>
      <c r="K40" s="6">
        <v>21.3</v>
      </c>
      <c r="L40" s="6">
        <v>20.27</v>
      </c>
      <c r="M40" s="6">
        <v>23.55</v>
      </c>
      <c r="N40" s="6">
        <v>24.42</v>
      </c>
      <c r="O40" s="6">
        <v>22.13</v>
      </c>
      <c r="P40" s="6">
        <v>25.42</v>
      </c>
      <c r="Q40" s="6">
        <v>22.73</v>
      </c>
      <c r="R40" s="6">
        <v>21.01</v>
      </c>
      <c r="S40" s="7">
        <f>SUM(G40:R40)</f>
        <v>258.32</v>
      </c>
    </row>
    <row r="41" spans="1:19" x14ac:dyDescent="0.7">
      <c r="A41" s="1" t="s">
        <v>52</v>
      </c>
      <c r="B41" s="9" t="s">
        <v>39</v>
      </c>
      <c r="C41">
        <v>39</v>
      </c>
      <c r="D41">
        <v>39</v>
      </c>
      <c r="E41">
        <v>37</v>
      </c>
      <c r="F41" s="16" t="s">
        <v>36</v>
      </c>
      <c r="G41" s="6">
        <v>28.36</v>
      </c>
      <c r="H41" s="6">
        <v>25.57</v>
      </c>
      <c r="I41" s="6">
        <v>27.51</v>
      </c>
      <c r="J41" s="6">
        <v>27.82</v>
      </c>
      <c r="K41" s="6">
        <v>30.64</v>
      </c>
      <c r="L41" s="6">
        <v>32.6</v>
      </c>
      <c r="M41" s="6">
        <v>36.08</v>
      </c>
      <c r="N41" s="6">
        <v>33.479999999999997</v>
      </c>
      <c r="O41" s="6">
        <v>37.26</v>
      </c>
      <c r="P41" s="6">
        <v>33.880000000000003</v>
      </c>
      <c r="Q41" s="6">
        <v>35.729999999999997</v>
      </c>
      <c r="R41" s="6">
        <v>31.66</v>
      </c>
      <c r="S41" s="7">
        <f>SUM(G41:R41)</f>
        <v>380.59000000000003</v>
      </c>
    </row>
    <row r="42" spans="1:19" x14ac:dyDescent="0.7">
      <c r="A42" s="1" t="s">
        <v>52</v>
      </c>
      <c r="B42" s="9" t="s">
        <v>39</v>
      </c>
      <c r="C42">
        <v>40</v>
      </c>
      <c r="D42">
        <v>40</v>
      </c>
      <c r="E42">
        <v>36</v>
      </c>
      <c r="F42" s="15" t="s">
        <v>37</v>
      </c>
      <c r="G42" s="6">
        <v>29.64</v>
      </c>
      <c r="H42" s="6">
        <v>25.547999999999998</v>
      </c>
      <c r="I42" s="6">
        <v>28.126000000000001</v>
      </c>
      <c r="J42" s="6">
        <v>26.815999999999999</v>
      </c>
      <c r="K42" s="6">
        <v>29.302</v>
      </c>
      <c r="L42" s="6">
        <v>28.611999999999998</v>
      </c>
      <c r="M42" s="6">
        <v>30.274000000000001</v>
      </c>
      <c r="N42" s="6">
        <v>29.965</v>
      </c>
      <c r="O42" s="6">
        <v>27.795000000000002</v>
      </c>
      <c r="P42" s="6">
        <v>29.312000000000001</v>
      </c>
      <c r="Q42" s="6">
        <v>28.486999999999998</v>
      </c>
      <c r="R42" s="6">
        <v>28.965</v>
      </c>
      <c r="S42" s="7">
        <f>SUM(G42:R42)</f>
        <v>342.84200000000004</v>
      </c>
    </row>
    <row r="43" spans="1:19" x14ac:dyDescent="0.7">
      <c r="A43" s="1" t="s">
        <v>52</v>
      </c>
      <c r="B43" s="9" t="s">
        <v>39</v>
      </c>
      <c r="C43">
        <v>41</v>
      </c>
      <c r="D43">
        <v>41</v>
      </c>
      <c r="F43" s="14">
        <v>2018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x14ac:dyDescent="0.7">
      <c r="A44" s="1" t="s">
        <v>52</v>
      </c>
      <c r="B44" s="9" t="s">
        <v>39</v>
      </c>
      <c r="C44">
        <v>42</v>
      </c>
      <c r="D44">
        <v>42</v>
      </c>
      <c r="E44">
        <v>41</v>
      </c>
      <c r="F44" s="15" t="s">
        <v>34</v>
      </c>
      <c r="G44" s="6">
        <f t="shared" ref="G44:R44" si="8">G45+G46</f>
        <v>50.909492999999998</v>
      </c>
      <c r="H44" s="6">
        <f t="shared" si="8"/>
        <v>45.283179000000004</v>
      </c>
      <c r="I44" s="6">
        <f t="shared" si="8"/>
        <v>52.618143000000003</v>
      </c>
      <c r="J44" s="6">
        <f t="shared" si="8"/>
        <v>50.173375</v>
      </c>
      <c r="K44" s="6">
        <f t="shared" si="8"/>
        <v>56.850127000000001</v>
      </c>
      <c r="L44" s="6">
        <f t="shared" si="8"/>
        <v>55.508507999999999</v>
      </c>
      <c r="M44" s="6">
        <f t="shared" si="8"/>
        <v>64.727322999999998</v>
      </c>
      <c r="N44" s="6">
        <f t="shared" si="8"/>
        <v>60.835591999999998</v>
      </c>
      <c r="O44" s="6">
        <f t="shared" si="8"/>
        <v>64.184961999999999</v>
      </c>
      <c r="P44" s="6">
        <f t="shared" si="8"/>
        <v>62.745885999999999</v>
      </c>
      <c r="Q44" s="6">
        <f t="shared" si="8"/>
        <v>61.403745999999998</v>
      </c>
      <c r="R44" s="6">
        <f t="shared" si="8"/>
        <v>55.902889999999999</v>
      </c>
      <c r="S44" s="7">
        <f>SUM(G44:R44)</f>
        <v>681.14322399999992</v>
      </c>
    </row>
    <row r="45" spans="1:19" x14ac:dyDescent="0.7">
      <c r="A45" s="1" t="s">
        <v>52</v>
      </c>
      <c r="B45" s="9" t="s">
        <v>39</v>
      </c>
      <c r="C45">
        <v>43</v>
      </c>
      <c r="D45">
        <v>43</v>
      </c>
      <c r="E45">
        <v>42</v>
      </c>
      <c r="F45" s="16" t="s">
        <v>35</v>
      </c>
      <c r="G45" s="6">
        <v>21.742815</v>
      </c>
      <c r="H45" s="6">
        <v>19.721406999999999</v>
      </c>
      <c r="I45" s="6">
        <v>23.972013</v>
      </c>
      <c r="J45" s="6">
        <v>22.924356</v>
      </c>
      <c r="K45" s="6">
        <v>25.430498</v>
      </c>
      <c r="L45" s="6">
        <v>25.205925000000001</v>
      </c>
      <c r="M45" s="6">
        <v>28.393853</v>
      </c>
      <c r="N45" s="6">
        <v>26.949359000000001</v>
      </c>
      <c r="O45" s="6">
        <v>26.624580000000002</v>
      </c>
      <c r="P45" s="6">
        <v>26.616115000000001</v>
      </c>
      <c r="Q45" s="6">
        <v>23.951229000000001</v>
      </c>
      <c r="R45" s="6">
        <v>24.682385</v>
      </c>
      <c r="S45" s="7">
        <f>SUM(G45:R45)</f>
        <v>296.21453500000007</v>
      </c>
    </row>
    <row r="46" spans="1:19" x14ac:dyDescent="0.7">
      <c r="A46" s="1" t="s">
        <v>52</v>
      </c>
      <c r="B46" s="9" t="s">
        <v>39</v>
      </c>
      <c r="C46">
        <v>44</v>
      </c>
      <c r="D46">
        <v>44</v>
      </c>
      <c r="E46">
        <v>42</v>
      </c>
      <c r="F46" s="16" t="s">
        <v>36</v>
      </c>
      <c r="G46" s="6">
        <v>29.166678000000001</v>
      </c>
      <c r="H46" s="6">
        <v>25.561772000000001</v>
      </c>
      <c r="I46" s="6">
        <v>28.646129999999999</v>
      </c>
      <c r="J46" s="6">
        <v>27.249019000000001</v>
      </c>
      <c r="K46" s="6">
        <v>31.419629</v>
      </c>
      <c r="L46" s="6">
        <v>30.302582999999998</v>
      </c>
      <c r="M46" s="6">
        <v>36.333469999999998</v>
      </c>
      <c r="N46" s="6">
        <v>33.886232999999997</v>
      </c>
      <c r="O46" s="6">
        <v>37.560381999999997</v>
      </c>
      <c r="P46" s="6">
        <v>36.129770999999998</v>
      </c>
      <c r="Q46" s="6">
        <v>37.452517</v>
      </c>
      <c r="R46" s="6">
        <v>31.220504999999999</v>
      </c>
      <c r="S46" s="7">
        <f>SUM(G46:R46)</f>
        <v>384.92868900000002</v>
      </c>
    </row>
    <row r="47" spans="1:19" x14ac:dyDescent="0.7">
      <c r="A47" s="1" t="s">
        <v>52</v>
      </c>
      <c r="B47" s="9" t="s">
        <v>39</v>
      </c>
      <c r="C47">
        <v>45</v>
      </c>
      <c r="D47">
        <v>45</v>
      </c>
      <c r="E47">
        <v>41</v>
      </c>
      <c r="F47" s="15" t="s">
        <v>37</v>
      </c>
      <c r="G47" s="6">
        <v>28.475999999999999</v>
      </c>
      <c r="H47" s="6">
        <v>26.018000000000001</v>
      </c>
      <c r="I47" s="6">
        <v>28.08</v>
      </c>
      <c r="J47" s="6">
        <v>28.074000000000002</v>
      </c>
      <c r="K47" s="6">
        <v>29.870999999999999</v>
      </c>
      <c r="L47" s="6">
        <v>30.715</v>
      </c>
      <c r="M47" s="6">
        <v>31.972000000000001</v>
      </c>
      <c r="N47" s="6">
        <v>28.247</v>
      </c>
      <c r="O47" s="6">
        <v>26.007999999999999</v>
      </c>
      <c r="P47" s="6">
        <v>28.498000000000001</v>
      </c>
      <c r="Q47" s="6">
        <v>26.722999999999999</v>
      </c>
      <c r="R47" s="6">
        <v>28.774999999999999</v>
      </c>
      <c r="S47" s="7">
        <f>SUM(G47:R47)</f>
        <v>341.45699999999999</v>
      </c>
    </row>
    <row r="48" spans="1:19" x14ac:dyDescent="0.7">
      <c r="A48" s="1" t="s">
        <v>52</v>
      </c>
      <c r="B48" s="9" t="s">
        <v>39</v>
      </c>
      <c r="C48">
        <v>46</v>
      </c>
      <c r="D48">
        <v>46</v>
      </c>
      <c r="F48" s="14">
        <v>2019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x14ac:dyDescent="0.7">
      <c r="A49" s="1" t="s">
        <v>52</v>
      </c>
      <c r="B49" s="9" t="s">
        <v>39</v>
      </c>
      <c r="C49">
        <v>47</v>
      </c>
      <c r="D49">
        <v>47</v>
      </c>
      <c r="E49">
        <v>46</v>
      </c>
      <c r="F49" s="15" t="s">
        <v>34</v>
      </c>
      <c r="G49" s="6">
        <f>G50+G51</f>
        <v>56.7</v>
      </c>
      <c r="H49" s="6">
        <f t="shared" ref="H49:R49" si="9">H50+H51</f>
        <v>51.879999999999995</v>
      </c>
      <c r="I49" s="6">
        <f t="shared" si="9"/>
        <v>54.92</v>
      </c>
      <c r="J49" s="6">
        <f t="shared" si="9"/>
        <v>53.57</v>
      </c>
      <c r="K49" s="6">
        <f t="shared" si="9"/>
        <v>74.289999999999992</v>
      </c>
      <c r="L49" s="6">
        <f t="shared" si="9"/>
        <v>55.5</v>
      </c>
      <c r="M49" s="6">
        <f t="shared" si="9"/>
        <v>71.06</v>
      </c>
      <c r="N49" s="6">
        <f t="shared" si="9"/>
        <v>60.81</v>
      </c>
      <c r="O49" s="6">
        <f t="shared" si="9"/>
        <v>66.62</v>
      </c>
      <c r="P49" s="6">
        <f t="shared" si="9"/>
        <v>72.009999999999991</v>
      </c>
      <c r="Q49" s="6">
        <f t="shared" si="9"/>
        <v>51.25</v>
      </c>
      <c r="R49" s="6">
        <f t="shared" si="9"/>
        <v>59.039999999999992</v>
      </c>
      <c r="S49" s="7">
        <f>SUM(G49:R49)</f>
        <v>727.65</v>
      </c>
    </row>
    <row r="50" spans="1:19" x14ac:dyDescent="0.7">
      <c r="A50" s="1" t="s">
        <v>52</v>
      </c>
      <c r="B50" s="9" t="s">
        <v>39</v>
      </c>
      <c r="C50">
        <v>48</v>
      </c>
      <c r="D50">
        <v>48</v>
      </c>
      <c r="E50">
        <v>47</v>
      </c>
      <c r="F50" s="16" t="s">
        <v>35</v>
      </c>
      <c r="G50" s="6">
        <v>24.14</v>
      </c>
      <c r="H50" s="6">
        <v>23.08</v>
      </c>
      <c r="I50" s="6">
        <v>26.12</v>
      </c>
      <c r="J50" s="6">
        <v>25.53</v>
      </c>
      <c r="K50" s="6">
        <v>41.87</v>
      </c>
      <c r="L50" s="6">
        <v>25.19</v>
      </c>
      <c r="M50" s="6">
        <v>32.39</v>
      </c>
      <c r="N50" s="6">
        <v>26.48</v>
      </c>
      <c r="O50" s="6">
        <v>28.32</v>
      </c>
      <c r="P50" s="6">
        <v>34.22</v>
      </c>
      <c r="Q50" s="6">
        <v>25.2</v>
      </c>
      <c r="R50" s="6">
        <v>26.99</v>
      </c>
      <c r="S50" s="7">
        <f>SUM(G50:R50)</f>
        <v>339.53</v>
      </c>
    </row>
    <row r="51" spans="1:19" x14ac:dyDescent="0.7">
      <c r="A51" s="1" t="s">
        <v>52</v>
      </c>
      <c r="B51" s="9" t="s">
        <v>39</v>
      </c>
      <c r="C51">
        <v>49</v>
      </c>
      <c r="D51">
        <v>49</v>
      </c>
      <c r="E51">
        <v>47</v>
      </c>
      <c r="F51" s="16" t="s">
        <v>36</v>
      </c>
      <c r="G51" s="6">
        <v>32.56</v>
      </c>
      <c r="H51" s="6">
        <v>28.8</v>
      </c>
      <c r="I51" s="6">
        <v>28.8</v>
      </c>
      <c r="J51" s="6">
        <v>28.04</v>
      </c>
      <c r="K51" s="6">
        <v>32.42</v>
      </c>
      <c r="L51" s="6">
        <v>30.31</v>
      </c>
      <c r="M51" s="6">
        <v>38.67</v>
      </c>
      <c r="N51" s="6">
        <v>34.33</v>
      </c>
      <c r="O51" s="6">
        <v>38.299999999999997</v>
      </c>
      <c r="P51" s="6">
        <v>37.79</v>
      </c>
      <c r="Q51" s="6">
        <v>26.05</v>
      </c>
      <c r="R51" s="6">
        <v>32.049999999999997</v>
      </c>
      <c r="S51" s="7">
        <f>SUM(G51:R51)</f>
        <v>388.12000000000006</v>
      </c>
    </row>
    <row r="52" spans="1:19" x14ac:dyDescent="0.7">
      <c r="A52" s="1" t="s">
        <v>52</v>
      </c>
      <c r="B52" s="9" t="s">
        <v>39</v>
      </c>
      <c r="C52">
        <v>50</v>
      </c>
      <c r="D52">
        <v>50</v>
      </c>
      <c r="E52">
        <v>46</v>
      </c>
      <c r="F52" s="15" t="s">
        <v>37</v>
      </c>
      <c r="G52" s="6">
        <v>28.145</v>
      </c>
      <c r="H52" s="6">
        <v>27.094999999999999</v>
      </c>
      <c r="I52" s="6">
        <v>30.302</v>
      </c>
      <c r="J52" s="6">
        <v>28.251000000000001</v>
      </c>
      <c r="K52" s="6">
        <v>30.93</v>
      </c>
      <c r="L52" s="6">
        <v>32.07</v>
      </c>
      <c r="M52" s="6">
        <v>32.326000000000001</v>
      </c>
      <c r="N52" s="6">
        <v>34.091000000000001</v>
      </c>
      <c r="O52" s="6">
        <v>32.468000000000004</v>
      </c>
      <c r="P52" s="6">
        <v>33.137</v>
      </c>
      <c r="Q52" s="6">
        <v>30.370999999999999</v>
      </c>
      <c r="R52" s="6">
        <v>32.509</v>
      </c>
      <c r="S52" s="7">
        <f>SUM(G52:R52)</f>
        <v>371.69499999999999</v>
      </c>
    </row>
    <row r="53" spans="1:19" x14ac:dyDescent="0.7">
      <c r="A53" s="1" t="s">
        <v>52</v>
      </c>
      <c r="B53" s="9" t="s">
        <v>39</v>
      </c>
      <c r="C53">
        <v>51</v>
      </c>
      <c r="D53">
        <v>51</v>
      </c>
      <c r="F53" s="14">
        <v>2020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</row>
    <row r="54" spans="1:19" x14ac:dyDescent="0.7">
      <c r="A54" s="1" t="s">
        <v>52</v>
      </c>
      <c r="B54" s="9" t="s">
        <v>39</v>
      </c>
      <c r="C54">
        <v>52</v>
      </c>
      <c r="D54">
        <v>52</v>
      </c>
      <c r="E54">
        <v>51</v>
      </c>
      <c r="F54" s="15" t="s">
        <v>34</v>
      </c>
      <c r="G54" s="6">
        <f>G55+G56</f>
        <v>59.97</v>
      </c>
      <c r="H54" s="6">
        <f t="shared" ref="H54:R54" si="10">H55+H56</f>
        <v>59.430000000000007</v>
      </c>
      <c r="I54" s="6">
        <f t="shared" si="10"/>
        <v>62.81</v>
      </c>
      <c r="J54" s="6">
        <f t="shared" si="10"/>
        <v>63.81</v>
      </c>
      <c r="K54" s="6">
        <f t="shared" si="10"/>
        <v>67.099999999999994</v>
      </c>
      <c r="L54" s="6">
        <f t="shared" si="10"/>
        <v>62.33</v>
      </c>
      <c r="M54" s="6">
        <f t="shared" si="10"/>
        <v>72.849999999999994</v>
      </c>
      <c r="N54" s="6">
        <f t="shared" si="10"/>
        <v>71.13</v>
      </c>
      <c r="O54" s="6">
        <f t="shared" si="10"/>
        <v>79.069999999999993</v>
      </c>
      <c r="P54" s="6">
        <f t="shared" si="10"/>
        <v>76.56</v>
      </c>
      <c r="Q54" s="6">
        <f t="shared" si="10"/>
        <v>72.510000000000005</v>
      </c>
      <c r="R54" s="6">
        <f t="shared" si="10"/>
        <v>62.5</v>
      </c>
      <c r="S54" s="7">
        <f>SUM(G54:R54)</f>
        <v>810.06999999999994</v>
      </c>
    </row>
    <row r="55" spans="1:19" x14ac:dyDescent="0.7">
      <c r="A55" s="1" t="s">
        <v>52</v>
      </c>
      <c r="B55" s="9" t="s">
        <v>39</v>
      </c>
      <c r="C55">
        <v>53</v>
      </c>
      <c r="D55">
        <v>53</v>
      </c>
      <c r="E55">
        <v>52</v>
      </c>
      <c r="F55" s="16" t="s">
        <v>35</v>
      </c>
      <c r="G55" s="6">
        <f>'[31]Table 2'!$D$14</f>
        <v>25.55</v>
      </c>
      <c r="H55" s="6">
        <v>29.17</v>
      </c>
      <c r="I55" s="6">
        <v>30.26</v>
      </c>
      <c r="J55" s="6">
        <v>28.96</v>
      </c>
      <c r="K55" s="6">
        <v>28.47</v>
      </c>
      <c r="L55" s="6">
        <v>29.42</v>
      </c>
      <c r="M55" s="6">
        <v>33.700000000000003</v>
      </c>
      <c r="N55" s="6">
        <v>31.89</v>
      </c>
      <c r="O55" s="6">
        <v>33.65</v>
      </c>
      <c r="P55" s="6">
        <v>34.81</v>
      </c>
      <c r="Q55" s="6">
        <v>31.95</v>
      </c>
      <c r="R55" s="6">
        <v>30.09</v>
      </c>
      <c r="S55" s="7">
        <f>SUM(G55:R55)</f>
        <v>367.9199999999999</v>
      </c>
    </row>
    <row r="56" spans="1:19" x14ac:dyDescent="0.7">
      <c r="A56" s="1" t="s">
        <v>52</v>
      </c>
      <c r="B56" s="9" t="s">
        <v>39</v>
      </c>
      <c r="C56">
        <v>54</v>
      </c>
      <c r="D56">
        <v>54</v>
      </c>
      <c r="E56">
        <v>52</v>
      </c>
      <c r="F56" s="16" t="s">
        <v>36</v>
      </c>
      <c r="G56" s="6">
        <f>'[31]Table 2'!$C$14</f>
        <v>34.42</v>
      </c>
      <c r="H56" s="6">
        <v>30.26</v>
      </c>
      <c r="I56" s="6">
        <v>32.549999999999997</v>
      </c>
      <c r="J56" s="6">
        <v>34.85</v>
      </c>
      <c r="K56" s="6">
        <v>38.630000000000003</v>
      </c>
      <c r="L56" s="6">
        <v>32.909999999999997</v>
      </c>
      <c r="M56" s="6">
        <v>39.15</v>
      </c>
      <c r="N56" s="6">
        <v>39.24</v>
      </c>
      <c r="O56" s="6">
        <v>45.42</v>
      </c>
      <c r="P56" s="6">
        <v>41.75</v>
      </c>
      <c r="Q56" s="6">
        <v>40.56</v>
      </c>
      <c r="R56" s="6">
        <v>32.409999999999997</v>
      </c>
      <c r="S56" s="7">
        <f>SUM(G56:R56)</f>
        <v>442.15</v>
      </c>
    </row>
    <row r="57" spans="1:19" x14ac:dyDescent="0.7">
      <c r="A57" s="1" t="s">
        <v>52</v>
      </c>
      <c r="B57" s="9" t="s">
        <v>39</v>
      </c>
      <c r="C57">
        <v>55</v>
      </c>
      <c r="D57">
        <v>55</v>
      </c>
      <c r="E57">
        <v>51</v>
      </c>
      <c r="F57" s="15" t="s">
        <v>37</v>
      </c>
      <c r="G57" s="6">
        <v>29.835999999999999</v>
      </c>
      <c r="H57" s="6">
        <v>27.863</v>
      </c>
      <c r="I57" s="6">
        <v>30.751000000000001</v>
      </c>
      <c r="J57" s="6">
        <v>30.262</v>
      </c>
      <c r="K57" s="6">
        <v>33.22</v>
      </c>
      <c r="L57" s="6">
        <v>32.872</v>
      </c>
      <c r="M57" s="6">
        <v>34.57</v>
      </c>
      <c r="N57" s="6">
        <v>34.090000000000003</v>
      </c>
      <c r="O57" s="6">
        <v>33.625999999999998</v>
      </c>
      <c r="P57" s="6">
        <v>31.826000000000001</v>
      </c>
      <c r="Q57" s="6">
        <v>30.581</v>
      </c>
      <c r="R57" s="6">
        <v>30.094999999999999</v>
      </c>
      <c r="S57" s="7">
        <v>379.59199999999998</v>
      </c>
    </row>
    <row r="58" spans="1:19" ht="30" x14ac:dyDescent="0.85">
      <c r="A58" s="1" t="s">
        <v>52</v>
      </c>
      <c r="B58" s="9" t="s">
        <v>39</v>
      </c>
      <c r="C58">
        <v>56</v>
      </c>
      <c r="D58">
        <v>56</v>
      </c>
      <c r="F58" s="5">
        <v>2021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</row>
    <row r="59" spans="1:19" x14ac:dyDescent="0.7">
      <c r="A59" s="1" t="s">
        <v>52</v>
      </c>
      <c r="B59" s="9" t="s">
        <v>39</v>
      </c>
      <c r="C59">
        <v>57</v>
      </c>
      <c r="D59">
        <v>57</v>
      </c>
      <c r="E59">
        <v>56</v>
      </c>
      <c r="F59" s="15" t="s">
        <v>34</v>
      </c>
      <c r="G59" s="6">
        <f>G60+G61</f>
        <v>72.3</v>
      </c>
      <c r="H59" s="6">
        <f t="shared" ref="H59:R59" si="11">H60+H61</f>
        <v>54.08</v>
      </c>
      <c r="I59" s="6">
        <f t="shared" si="11"/>
        <v>64.760000000000005</v>
      </c>
      <c r="J59" s="6">
        <f t="shared" si="11"/>
        <v>60.83</v>
      </c>
      <c r="K59" s="6">
        <f t="shared" si="11"/>
        <v>67.11</v>
      </c>
      <c r="L59" s="6">
        <f t="shared" si="11"/>
        <v>70.53</v>
      </c>
      <c r="M59" s="6">
        <f t="shared" si="11"/>
        <v>79.72999999999999</v>
      </c>
      <c r="N59" s="6">
        <f t="shared" si="11"/>
        <v>76.259999999999991</v>
      </c>
      <c r="O59" s="6">
        <f t="shared" si="11"/>
        <v>79.69</v>
      </c>
      <c r="P59" s="6">
        <f t="shared" si="11"/>
        <v>78.551706999999993</v>
      </c>
      <c r="Q59" s="6">
        <f t="shared" si="11"/>
        <v>84.855387000000007</v>
      </c>
      <c r="R59" s="6">
        <f t="shared" si="11"/>
        <v>82.147940000000006</v>
      </c>
      <c r="S59" s="7">
        <f>SUM(G59:R59)</f>
        <v>870.84503399999994</v>
      </c>
    </row>
    <row r="60" spans="1:19" x14ac:dyDescent="0.7">
      <c r="A60" s="1" t="s">
        <v>52</v>
      </c>
      <c r="B60" s="9" t="s">
        <v>39</v>
      </c>
      <c r="C60">
        <v>58</v>
      </c>
      <c r="D60">
        <v>58</v>
      </c>
      <c r="E60">
        <v>57</v>
      </c>
      <c r="F60" s="16" t="s">
        <v>35</v>
      </c>
      <c r="G60" s="6">
        <v>35.04</v>
      </c>
      <c r="H60" s="6">
        <v>27.04</v>
      </c>
      <c r="I60" s="6">
        <v>32.340000000000003</v>
      </c>
      <c r="J60" s="6">
        <v>29.57</v>
      </c>
      <c r="K60" s="6">
        <v>30.7</v>
      </c>
      <c r="L60" s="6">
        <v>33.869999999999997</v>
      </c>
      <c r="M60" s="6">
        <v>38.93</v>
      </c>
      <c r="N60" s="6">
        <v>34.18</v>
      </c>
      <c r="O60" s="6">
        <v>35.57</v>
      </c>
      <c r="P60" s="6">
        <v>37.178049000000001</v>
      </c>
      <c r="Q60" s="6">
        <v>36.092072000000002</v>
      </c>
      <c r="R60" s="6">
        <v>36.306246000000002</v>
      </c>
      <c r="S60" s="7">
        <f>SUM(G60:R60)</f>
        <v>406.81636700000001</v>
      </c>
    </row>
    <row r="61" spans="1:19" x14ac:dyDescent="0.7">
      <c r="A61" s="1" t="s">
        <v>52</v>
      </c>
      <c r="B61" s="9" t="s">
        <v>39</v>
      </c>
      <c r="C61">
        <v>59</v>
      </c>
      <c r="D61">
        <v>59</v>
      </c>
      <c r="E61">
        <v>57</v>
      </c>
      <c r="F61" s="16" t="s">
        <v>36</v>
      </c>
      <c r="G61" s="6">
        <v>37.26</v>
      </c>
      <c r="H61" s="6">
        <v>27.04</v>
      </c>
      <c r="I61" s="6">
        <v>32.42</v>
      </c>
      <c r="J61" s="6">
        <v>31.26</v>
      </c>
      <c r="K61" s="6">
        <v>36.409999999999997</v>
      </c>
      <c r="L61" s="6">
        <v>36.659999999999997</v>
      </c>
      <c r="M61" s="6">
        <v>40.799999999999997</v>
      </c>
      <c r="N61" s="6">
        <v>42.08</v>
      </c>
      <c r="O61" s="6">
        <v>44.12</v>
      </c>
      <c r="P61" s="6">
        <v>41.373657999999999</v>
      </c>
      <c r="Q61" s="6">
        <v>48.763314999999999</v>
      </c>
      <c r="R61" s="6">
        <v>45.841693999999997</v>
      </c>
      <c r="S61" s="7">
        <f>SUM(G61:R61)</f>
        <v>464.02866699999993</v>
      </c>
    </row>
    <row r="62" spans="1:19" x14ac:dyDescent="0.7">
      <c r="A62" s="1" t="s">
        <v>52</v>
      </c>
      <c r="B62" s="9" t="s">
        <v>39</v>
      </c>
      <c r="C62">
        <v>60</v>
      </c>
      <c r="D62">
        <v>60</v>
      </c>
      <c r="E62">
        <v>56</v>
      </c>
      <c r="F62" s="15" t="s">
        <v>37</v>
      </c>
      <c r="G62" s="6">
        <v>27.227</v>
      </c>
      <c r="H62" s="6">
        <v>27.483000000000001</v>
      </c>
      <c r="I62" s="6">
        <v>31.728000000000002</v>
      </c>
      <c r="J62" s="6">
        <v>30.388999999999999</v>
      </c>
      <c r="K62" s="6">
        <v>31.555</v>
      </c>
      <c r="L62" s="6">
        <v>32.987000000000002</v>
      </c>
      <c r="M62" s="6">
        <v>36.898000000000003</v>
      </c>
      <c r="N62" s="6">
        <v>37.933</v>
      </c>
      <c r="O62" s="6">
        <v>36.654000000000003</v>
      </c>
      <c r="P62" s="6">
        <v>32.609000000000002</v>
      </c>
      <c r="Q62" s="6">
        <v>29.149000000000001</v>
      </c>
      <c r="R62" s="6">
        <v>29.468</v>
      </c>
      <c r="S62" s="7">
        <v>383.07900000000001</v>
      </c>
    </row>
    <row r="63" spans="1:19" ht="30" x14ac:dyDescent="0.85">
      <c r="A63" s="1" t="s">
        <v>52</v>
      </c>
      <c r="B63" s="9" t="s">
        <v>39</v>
      </c>
      <c r="C63">
        <v>61</v>
      </c>
      <c r="D63">
        <v>61</v>
      </c>
      <c r="F63" s="5">
        <v>2022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</row>
    <row r="64" spans="1:19" x14ac:dyDescent="0.7">
      <c r="A64" s="1" t="s">
        <v>52</v>
      </c>
      <c r="B64" s="9" t="s">
        <v>39</v>
      </c>
      <c r="C64">
        <v>62</v>
      </c>
      <c r="D64">
        <v>62</v>
      </c>
      <c r="E64">
        <v>61</v>
      </c>
      <c r="F64" s="15" t="s">
        <v>34</v>
      </c>
      <c r="G64" s="6">
        <v>72.5</v>
      </c>
      <c r="H64" s="6">
        <v>66.900000000000006</v>
      </c>
      <c r="I64" s="6">
        <v>69.099999999999994</v>
      </c>
      <c r="J64" s="6">
        <v>69.099999999999994</v>
      </c>
      <c r="K64" s="6">
        <v>75.900000000000006</v>
      </c>
      <c r="L64" s="6">
        <v>81.599999999999994</v>
      </c>
      <c r="M64" s="6">
        <v>92.7</v>
      </c>
      <c r="N64" s="6">
        <v>74.900000000000006</v>
      </c>
      <c r="O64" s="6">
        <v>84.7</v>
      </c>
      <c r="P64" s="6">
        <v>110.7</v>
      </c>
      <c r="Q64" s="6">
        <v>64.3</v>
      </c>
      <c r="R64" s="6">
        <v>83.6</v>
      </c>
      <c r="S64" s="7">
        <v>945.9</v>
      </c>
    </row>
    <row r="65" spans="1:19" x14ac:dyDescent="0.7">
      <c r="A65" s="1" t="s">
        <v>52</v>
      </c>
      <c r="B65" s="9" t="s">
        <v>39</v>
      </c>
      <c r="C65">
        <v>63</v>
      </c>
      <c r="D65">
        <v>63</v>
      </c>
      <c r="E65">
        <v>62</v>
      </c>
      <c r="F65" s="16" t="s">
        <v>35</v>
      </c>
      <c r="G65" s="6">
        <v>35.1</v>
      </c>
      <c r="H65" s="6">
        <v>32.799999999999997</v>
      </c>
      <c r="I65" s="6">
        <v>34.5</v>
      </c>
      <c r="J65" s="6">
        <v>33.6</v>
      </c>
      <c r="K65" s="6">
        <v>35.200000000000003</v>
      </c>
      <c r="L65" s="6">
        <v>38.200000000000003</v>
      </c>
      <c r="M65" s="6">
        <v>46.2</v>
      </c>
      <c r="N65" s="6">
        <v>38.700000000000003</v>
      </c>
      <c r="O65" s="6">
        <v>38</v>
      </c>
      <c r="P65" s="6">
        <v>62.2</v>
      </c>
      <c r="Q65" s="6">
        <v>17.100000000000001</v>
      </c>
      <c r="R65" s="6">
        <v>38.299999999999997</v>
      </c>
      <c r="S65" s="7">
        <v>449.9</v>
      </c>
    </row>
    <row r="66" spans="1:19" x14ac:dyDescent="0.7">
      <c r="A66" s="1" t="s">
        <v>52</v>
      </c>
      <c r="B66" s="9" t="s">
        <v>39</v>
      </c>
      <c r="C66">
        <v>64</v>
      </c>
      <c r="D66">
        <v>64</v>
      </c>
      <c r="E66">
        <v>62</v>
      </c>
      <c r="F66" s="16" t="s">
        <v>36</v>
      </c>
      <c r="G66" s="6">
        <v>37.5</v>
      </c>
      <c r="H66" s="6">
        <v>34.1</v>
      </c>
      <c r="I66" s="6">
        <v>34.6</v>
      </c>
      <c r="J66" s="6">
        <v>35.5</v>
      </c>
      <c r="K66" s="6">
        <v>40.6</v>
      </c>
      <c r="L66" s="6">
        <v>43.5</v>
      </c>
      <c r="M66" s="6">
        <v>46.4</v>
      </c>
      <c r="N66" s="6">
        <v>36.200000000000003</v>
      </c>
      <c r="O66" s="6">
        <v>46.7</v>
      </c>
      <c r="P66" s="6">
        <v>48.4</v>
      </c>
      <c r="Q66" s="6">
        <v>47.2</v>
      </c>
      <c r="R66" s="6">
        <v>45.4</v>
      </c>
      <c r="S66" s="7">
        <v>496.1</v>
      </c>
    </row>
    <row r="67" spans="1:19" x14ac:dyDescent="0.7">
      <c r="A67" s="1" t="s">
        <v>52</v>
      </c>
      <c r="B67" s="9" t="s">
        <v>39</v>
      </c>
      <c r="C67">
        <v>65</v>
      </c>
      <c r="D67">
        <v>65</v>
      </c>
      <c r="E67">
        <v>61</v>
      </c>
      <c r="F67" s="15" t="s">
        <v>37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</row>
    <row r="68" spans="1:19" ht="30" x14ac:dyDescent="0.85">
      <c r="A68" s="1" t="s">
        <v>52</v>
      </c>
      <c r="B68" s="9" t="s">
        <v>39</v>
      </c>
      <c r="C68">
        <v>66</v>
      </c>
      <c r="D68">
        <v>66</v>
      </c>
      <c r="F68" s="5">
        <v>2023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</row>
    <row r="69" spans="1:19" x14ac:dyDescent="0.7">
      <c r="A69" s="1" t="s">
        <v>52</v>
      </c>
      <c r="B69" s="9" t="s">
        <v>39</v>
      </c>
      <c r="C69">
        <v>67</v>
      </c>
      <c r="D69">
        <v>67</v>
      </c>
      <c r="E69">
        <v>66</v>
      </c>
      <c r="F69" s="15" t="s">
        <v>34</v>
      </c>
      <c r="G69" s="6">
        <v>72.7</v>
      </c>
      <c r="H69" s="6">
        <v>76.599999999999994</v>
      </c>
      <c r="I69" s="6">
        <v>78.900000000000006</v>
      </c>
      <c r="J69" s="6">
        <v>75.5</v>
      </c>
      <c r="K69" s="6">
        <v>83</v>
      </c>
      <c r="L69" s="6">
        <v>102.4</v>
      </c>
      <c r="M69" s="6">
        <v>136.49</v>
      </c>
      <c r="N69" s="6">
        <v>136.85</v>
      </c>
      <c r="O69" s="6">
        <v>130.31</v>
      </c>
      <c r="P69" s="6">
        <v>94.8</v>
      </c>
      <c r="Q69" s="6">
        <v>99.6</v>
      </c>
      <c r="R69" s="6">
        <v>134.30000000000001</v>
      </c>
      <c r="S69" s="7">
        <v>817.8</v>
      </c>
    </row>
    <row r="70" spans="1:19" x14ac:dyDescent="0.7">
      <c r="A70" s="1" t="s">
        <v>52</v>
      </c>
      <c r="B70" s="9" t="s">
        <v>39</v>
      </c>
      <c r="C70">
        <v>68</v>
      </c>
      <c r="D70">
        <v>68</v>
      </c>
      <c r="E70">
        <v>67</v>
      </c>
      <c r="F70" s="16" t="s">
        <v>35</v>
      </c>
      <c r="G70" s="6">
        <v>33.9</v>
      </c>
      <c r="H70" s="6">
        <v>38.6</v>
      </c>
      <c r="I70" s="6">
        <v>42.7</v>
      </c>
      <c r="J70" s="6">
        <v>40.1</v>
      </c>
      <c r="K70" s="6">
        <v>44.9</v>
      </c>
      <c r="L70" s="6">
        <v>38.6</v>
      </c>
      <c r="M70" s="6">
        <v>44.87</v>
      </c>
      <c r="N70" s="6">
        <v>44.44</v>
      </c>
      <c r="O70" s="6">
        <v>41.06</v>
      </c>
      <c r="P70" s="6">
        <v>52</v>
      </c>
      <c r="Q70" s="6">
        <v>58.1</v>
      </c>
      <c r="R70" s="6">
        <v>49.6</v>
      </c>
      <c r="S70" s="7">
        <v>398.2</v>
      </c>
    </row>
    <row r="71" spans="1:19" x14ac:dyDescent="0.7">
      <c r="A71" s="1" t="s">
        <v>52</v>
      </c>
      <c r="B71" s="9" t="s">
        <v>39</v>
      </c>
      <c r="C71">
        <v>69</v>
      </c>
      <c r="D71">
        <v>69</v>
      </c>
      <c r="E71">
        <v>67</v>
      </c>
      <c r="F71" s="16" t="s">
        <v>36</v>
      </c>
      <c r="G71" s="6">
        <v>38.799999999999997</v>
      </c>
      <c r="H71" s="6">
        <v>38.1</v>
      </c>
      <c r="I71" s="6">
        <v>36.299999999999997</v>
      </c>
      <c r="J71" s="6">
        <v>35.5</v>
      </c>
      <c r="K71" s="6">
        <v>38.1</v>
      </c>
      <c r="L71" s="6">
        <v>63.8</v>
      </c>
      <c r="M71" s="6">
        <v>91.62</v>
      </c>
      <c r="N71" s="6">
        <v>92.41</v>
      </c>
      <c r="O71" s="6">
        <v>89.25</v>
      </c>
      <c r="P71" s="6">
        <v>42.8</v>
      </c>
      <c r="Q71" s="6">
        <v>41.5</v>
      </c>
      <c r="R71" s="6">
        <v>84.7</v>
      </c>
      <c r="S71" s="7">
        <v>419.6</v>
      </c>
    </row>
    <row r="72" spans="1:19" x14ac:dyDescent="0.7">
      <c r="A72" s="1" t="s">
        <v>52</v>
      </c>
      <c r="B72" s="9" t="s">
        <v>39</v>
      </c>
      <c r="C72">
        <v>70</v>
      </c>
      <c r="D72">
        <v>70</v>
      </c>
      <c r="E72">
        <v>66</v>
      </c>
      <c r="F72" s="15" t="s">
        <v>37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</row>
    <row r="73" spans="1:19" ht="30" x14ac:dyDescent="0.85">
      <c r="A73" s="1" t="s">
        <v>52</v>
      </c>
      <c r="B73" s="9" t="s">
        <v>39</v>
      </c>
      <c r="C73">
        <v>71</v>
      </c>
      <c r="D73">
        <v>71</v>
      </c>
      <c r="F73" s="5">
        <v>2024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</row>
    <row r="74" spans="1:19" x14ac:dyDescent="0.7">
      <c r="A74" s="1" t="s">
        <v>52</v>
      </c>
      <c r="B74" s="9" t="s">
        <v>39</v>
      </c>
      <c r="C74">
        <v>72</v>
      </c>
      <c r="D74">
        <v>72</v>
      </c>
      <c r="E74">
        <v>71</v>
      </c>
      <c r="F74" s="15" t="s">
        <v>34</v>
      </c>
      <c r="G74" s="6">
        <v>85.43</v>
      </c>
      <c r="H74" s="6">
        <v>83.2</v>
      </c>
      <c r="I74" s="6">
        <v>84.44</v>
      </c>
      <c r="J74" s="6">
        <v>84.93</v>
      </c>
      <c r="K74" s="6">
        <v>91.87</v>
      </c>
      <c r="L74" s="6">
        <v>92.09</v>
      </c>
      <c r="M74" s="6">
        <v>92.4</v>
      </c>
      <c r="N74" s="6">
        <v>101.29</v>
      </c>
      <c r="O74" s="6">
        <v>92.22</v>
      </c>
      <c r="P74" s="6">
        <v>104.7</v>
      </c>
      <c r="Q74" s="6">
        <v>107.35</v>
      </c>
      <c r="R74" s="6">
        <v>97.36</v>
      </c>
      <c r="S74" s="7">
        <f>SUM(G74:R74)</f>
        <v>1117.28</v>
      </c>
    </row>
    <row r="75" spans="1:19" x14ac:dyDescent="0.7">
      <c r="A75" s="1" t="s">
        <v>52</v>
      </c>
      <c r="B75" s="9" t="s">
        <v>39</v>
      </c>
      <c r="C75">
        <v>73</v>
      </c>
      <c r="D75">
        <v>73</v>
      </c>
      <c r="E75">
        <v>72</v>
      </c>
      <c r="F75" s="16" t="s">
        <v>35</v>
      </c>
      <c r="G75" s="6">
        <v>40.85</v>
      </c>
      <c r="H75" s="6">
        <v>41.86</v>
      </c>
      <c r="I75" s="6">
        <v>42.93</v>
      </c>
      <c r="J75" s="6">
        <v>42.31</v>
      </c>
      <c r="K75" s="6">
        <v>44</v>
      </c>
      <c r="L75" s="6">
        <v>44.23</v>
      </c>
      <c r="M75" s="6">
        <v>41.76</v>
      </c>
      <c r="N75" s="6">
        <v>50.96</v>
      </c>
      <c r="O75" s="6">
        <v>38.81</v>
      </c>
      <c r="P75" s="6">
        <v>44.1</v>
      </c>
      <c r="Q75" s="6">
        <v>48.59</v>
      </c>
      <c r="R75" s="17">
        <v>46.48</v>
      </c>
      <c r="S75" s="7">
        <f>SUM(G75:R75)</f>
        <v>526.88</v>
      </c>
    </row>
    <row r="76" spans="1:19" x14ac:dyDescent="0.7">
      <c r="A76" s="1" t="s">
        <v>52</v>
      </c>
      <c r="B76" s="9" t="s">
        <v>39</v>
      </c>
      <c r="C76">
        <v>74</v>
      </c>
      <c r="D76">
        <v>74</v>
      </c>
      <c r="E76">
        <v>72</v>
      </c>
      <c r="F76" s="16" t="s">
        <v>36</v>
      </c>
      <c r="G76" s="6">
        <v>44.58</v>
      </c>
      <c r="H76" s="6">
        <v>41.34</v>
      </c>
      <c r="I76" s="6">
        <v>41.51</v>
      </c>
      <c r="J76" s="6">
        <v>42.62</v>
      </c>
      <c r="K76" s="6">
        <v>47.87</v>
      </c>
      <c r="L76" s="6">
        <v>47.86</v>
      </c>
      <c r="M76" s="6">
        <v>50.65</v>
      </c>
      <c r="N76" s="6">
        <v>50.33</v>
      </c>
      <c r="O76" s="6">
        <v>53.41</v>
      </c>
      <c r="P76" s="6">
        <v>60.6</v>
      </c>
      <c r="Q76" s="6">
        <v>58.75</v>
      </c>
      <c r="R76" s="6">
        <v>50.88</v>
      </c>
      <c r="S76" s="7">
        <f>SUM(G76:R76)</f>
        <v>590.4</v>
      </c>
    </row>
    <row r="77" spans="1:19" x14ac:dyDescent="0.7">
      <c r="A77" s="1" t="s">
        <v>52</v>
      </c>
      <c r="B77" s="9" t="s">
        <v>39</v>
      </c>
      <c r="C77">
        <v>75</v>
      </c>
      <c r="D77">
        <v>75</v>
      </c>
      <c r="E77">
        <v>71</v>
      </c>
      <c r="F77" s="15" t="s">
        <v>37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</row>
    <row r="78" spans="1:19" x14ac:dyDescent="0.7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A6D-BBF5-456C-93AD-6930EA94143F}">
  <sheetPr>
    <tabColor rgb="FF92D050"/>
  </sheetPr>
  <dimension ref="A1:Y8"/>
  <sheetViews>
    <sheetView tabSelected="1" zoomScale="64" workbookViewId="0">
      <selection activeCell="J6" sqref="J6"/>
    </sheetView>
  </sheetViews>
  <sheetFormatPr baseColWidth="10" defaultRowHeight="14.4" x14ac:dyDescent="0.3"/>
  <cols>
    <col min="9" max="9" width="33.44140625" customWidth="1"/>
    <col min="10" max="10" width="31.21875" customWidth="1"/>
  </cols>
  <sheetData>
    <row r="1" spans="1:25" ht="30" x14ac:dyDescent="0.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40</v>
      </c>
      <c r="K1" s="28">
        <v>2010</v>
      </c>
      <c r="L1" s="28">
        <v>2011</v>
      </c>
      <c r="M1" s="28">
        <v>2012</v>
      </c>
      <c r="N1" s="28">
        <v>2013</v>
      </c>
      <c r="O1" s="28">
        <v>2014</v>
      </c>
      <c r="P1" s="28">
        <v>2015</v>
      </c>
      <c r="Q1" s="28">
        <v>2016</v>
      </c>
      <c r="R1" s="28">
        <v>2017</v>
      </c>
      <c r="S1" s="28">
        <v>2018</v>
      </c>
      <c r="T1" s="28">
        <v>2019</v>
      </c>
      <c r="U1" s="28">
        <v>2020</v>
      </c>
      <c r="V1" s="28">
        <v>2021</v>
      </c>
      <c r="W1" s="28">
        <v>2022</v>
      </c>
      <c r="X1" s="28">
        <v>2023</v>
      </c>
      <c r="Y1" s="28">
        <v>2024</v>
      </c>
    </row>
    <row r="2" spans="1:25" ht="27" x14ac:dyDescent="0.75">
      <c r="B2" t="s">
        <v>41</v>
      </c>
      <c r="D2" s="29" t="s">
        <v>53</v>
      </c>
      <c r="E2" s="30" t="s">
        <v>43</v>
      </c>
      <c r="F2">
        <v>1</v>
      </c>
      <c r="G2">
        <v>1</v>
      </c>
      <c r="I2" s="31" t="s">
        <v>44</v>
      </c>
      <c r="J2" s="32" t="s">
        <v>42</v>
      </c>
      <c r="K2" s="33">
        <v>655</v>
      </c>
      <c r="L2" s="33">
        <v>703.29</v>
      </c>
      <c r="M2" s="33">
        <v>782.12</v>
      </c>
      <c r="N2" s="33">
        <v>685.125</v>
      </c>
      <c r="O2" s="33">
        <v>833.11033352000004</v>
      </c>
      <c r="P2" s="33">
        <v>770.14199999999994</v>
      </c>
      <c r="Q2" s="33">
        <v>845.12799999999993</v>
      </c>
      <c r="R2" s="33">
        <v>943.21399999999994</v>
      </c>
      <c r="S2" s="33">
        <v>984.32600000000014</v>
      </c>
      <c r="T2" s="33">
        <v>949.33500000000004</v>
      </c>
      <c r="U2" s="33">
        <v>1002.3430000000001</v>
      </c>
      <c r="V2" s="34">
        <v>1071</v>
      </c>
      <c r="W2" s="34">
        <v>1093.5999999999999</v>
      </c>
      <c r="X2" s="34">
        <v>1115.7</v>
      </c>
      <c r="Y2" s="34">
        <v>1149.7</v>
      </c>
    </row>
    <row r="3" spans="1:25" ht="27" x14ac:dyDescent="0.75">
      <c r="B3" t="s">
        <v>41</v>
      </c>
      <c r="D3" s="29" t="s">
        <v>53</v>
      </c>
      <c r="E3" s="30" t="s">
        <v>43</v>
      </c>
      <c r="F3">
        <v>2</v>
      </c>
      <c r="G3">
        <v>2</v>
      </c>
      <c r="H3">
        <v>1</v>
      </c>
      <c r="I3" s="35" t="s">
        <v>45</v>
      </c>
      <c r="J3" s="32" t="s">
        <v>42</v>
      </c>
      <c r="K3" s="33">
        <v>630.5</v>
      </c>
      <c r="L3" s="33">
        <v>656.15599999999995</v>
      </c>
      <c r="M3" s="33">
        <v>735.904</v>
      </c>
      <c r="N3" s="33">
        <v>630.38699999999994</v>
      </c>
      <c r="O3" s="33">
        <v>780.41633352000008</v>
      </c>
      <c r="P3" s="33">
        <v>715.63499999999999</v>
      </c>
      <c r="Q3" s="33">
        <v>783.24699999999996</v>
      </c>
      <c r="R3" s="33">
        <v>879.58699999999999</v>
      </c>
      <c r="S3" s="33">
        <v>923.2650000000001</v>
      </c>
      <c r="T3" s="33">
        <v>949.33500000000004</v>
      </c>
      <c r="U3" s="33">
        <v>949.33500000000004</v>
      </c>
      <c r="V3" s="33">
        <v>1070.8</v>
      </c>
      <c r="W3" s="33">
        <v>1093.5</v>
      </c>
      <c r="X3" s="33">
        <v>1115.7</v>
      </c>
      <c r="Y3" s="33">
        <v>1149.7</v>
      </c>
    </row>
    <row r="4" spans="1:25" ht="27" x14ac:dyDescent="0.75">
      <c r="B4" t="s">
        <v>41</v>
      </c>
      <c r="D4" s="29" t="s">
        <v>53</v>
      </c>
      <c r="E4" s="30" t="s">
        <v>43</v>
      </c>
      <c r="F4">
        <v>3</v>
      </c>
      <c r="G4">
        <v>3</v>
      </c>
      <c r="H4">
        <v>2</v>
      </c>
      <c r="I4" s="36" t="s">
        <v>46</v>
      </c>
      <c r="J4" s="32" t="s">
        <v>42</v>
      </c>
      <c r="K4" s="37">
        <v>25</v>
      </c>
      <c r="L4" s="37">
        <v>28.321999999999999</v>
      </c>
      <c r="M4" s="37">
        <v>28.792000000000002</v>
      </c>
      <c r="N4" s="37">
        <v>26.097999999999999</v>
      </c>
      <c r="O4" s="37">
        <v>31.06223</v>
      </c>
      <c r="P4" s="37">
        <v>33.289000000000001</v>
      </c>
      <c r="Q4" s="37">
        <v>38.478000000000002</v>
      </c>
      <c r="R4" s="37">
        <v>36.04</v>
      </c>
      <c r="S4" s="37">
        <v>40.659999999999997</v>
      </c>
      <c r="T4" s="37">
        <v>51.195</v>
      </c>
      <c r="U4" s="37">
        <v>51.195</v>
      </c>
      <c r="V4" s="38">
        <v>65.3</v>
      </c>
      <c r="W4" s="38">
        <v>71.2</v>
      </c>
      <c r="X4" s="38">
        <v>75.7</v>
      </c>
      <c r="Y4" s="38">
        <v>88.3</v>
      </c>
    </row>
    <row r="5" spans="1:25" ht="27" x14ac:dyDescent="0.75">
      <c r="B5" t="s">
        <v>41</v>
      </c>
      <c r="D5" s="29" t="s">
        <v>53</v>
      </c>
      <c r="E5" s="30" t="s">
        <v>43</v>
      </c>
      <c r="F5">
        <v>4</v>
      </c>
      <c r="G5">
        <v>4</v>
      </c>
      <c r="H5">
        <v>2</v>
      </c>
      <c r="I5" s="36" t="s">
        <v>47</v>
      </c>
      <c r="J5" s="32" t="s">
        <v>42</v>
      </c>
      <c r="K5" s="37">
        <v>159.80000000000001</v>
      </c>
      <c r="L5" s="37">
        <v>184.46899999999999</v>
      </c>
      <c r="M5" s="37">
        <v>207.126</v>
      </c>
      <c r="N5" s="37">
        <v>144.77000000000001</v>
      </c>
      <c r="O5" s="37">
        <v>218.97192580000001</v>
      </c>
      <c r="P5" s="37">
        <v>217.32300000000001</v>
      </c>
      <c r="Q5" s="37">
        <v>171.172</v>
      </c>
      <c r="R5" s="37">
        <v>261.21499999999997</v>
      </c>
      <c r="S5" s="37">
        <v>263.435</v>
      </c>
      <c r="T5" s="37">
        <v>242.715</v>
      </c>
      <c r="U5" s="37">
        <v>242.715</v>
      </c>
      <c r="V5" s="38">
        <v>254.8</v>
      </c>
      <c r="W5" s="38">
        <v>303</v>
      </c>
      <c r="X5" s="38">
        <v>344.9</v>
      </c>
      <c r="Y5" s="38">
        <v>341.6</v>
      </c>
    </row>
    <row r="6" spans="1:25" ht="27" x14ac:dyDescent="0.75">
      <c r="B6" t="s">
        <v>41</v>
      </c>
      <c r="D6" s="29" t="s">
        <v>53</v>
      </c>
      <c r="E6" s="30" t="s">
        <v>43</v>
      </c>
      <c r="F6">
        <v>5</v>
      </c>
      <c r="G6">
        <v>5</v>
      </c>
      <c r="H6">
        <v>2</v>
      </c>
      <c r="I6" s="36" t="s">
        <v>48</v>
      </c>
      <c r="J6" s="32" t="s">
        <v>42</v>
      </c>
      <c r="K6" s="37">
        <v>17.600000000000001</v>
      </c>
      <c r="L6" s="37">
        <v>16.838000000000001</v>
      </c>
      <c r="M6" s="37">
        <v>22.79</v>
      </c>
      <c r="N6" s="37">
        <v>20.364999999999998</v>
      </c>
      <c r="O6" s="37">
        <v>20.631682000000001</v>
      </c>
      <c r="P6" s="37">
        <v>20.242000000000001</v>
      </c>
      <c r="Q6" s="37">
        <v>20.178000000000001</v>
      </c>
      <c r="R6" s="37">
        <v>20.385999999999999</v>
      </c>
      <c r="S6" s="37">
        <v>22.43</v>
      </c>
      <c r="T6" s="37">
        <v>20.27</v>
      </c>
      <c r="U6" s="37">
        <v>20.27</v>
      </c>
      <c r="V6" s="38">
        <v>16.7</v>
      </c>
      <c r="W6" s="38">
        <v>17.899999999999999</v>
      </c>
      <c r="X6" s="38">
        <v>11.9</v>
      </c>
      <c r="Y6" s="38">
        <v>4.5999999999999996</v>
      </c>
    </row>
    <row r="7" spans="1:25" ht="27" x14ac:dyDescent="0.75">
      <c r="B7" t="s">
        <v>41</v>
      </c>
      <c r="D7" s="29" t="s">
        <v>53</v>
      </c>
      <c r="E7" s="30" t="s">
        <v>43</v>
      </c>
      <c r="F7">
        <v>6</v>
      </c>
      <c r="G7">
        <v>6</v>
      </c>
      <c r="H7">
        <v>2</v>
      </c>
      <c r="I7" s="36" t="s">
        <v>49</v>
      </c>
      <c r="J7" s="32" t="s">
        <v>42</v>
      </c>
      <c r="K7" s="37">
        <v>428.1</v>
      </c>
      <c r="L7" s="37">
        <v>426.52699999999999</v>
      </c>
      <c r="M7" s="37">
        <v>477.19600000000003</v>
      </c>
      <c r="N7" s="37">
        <v>439.154</v>
      </c>
      <c r="O7" s="37">
        <v>509.75049572</v>
      </c>
      <c r="P7" s="37">
        <v>444.78100000000001</v>
      </c>
      <c r="Q7" s="37">
        <v>553.41899999999998</v>
      </c>
      <c r="R7" s="37">
        <v>561.94600000000003</v>
      </c>
      <c r="S7" s="37">
        <v>596.74</v>
      </c>
      <c r="T7" s="37">
        <v>635.15499999999997</v>
      </c>
      <c r="U7" s="37">
        <v>635.15499999999997</v>
      </c>
      <c r="V7" s="38">
        <v>734</v>
      </c>
      <c r="W7" s="38">
        <v>701.4</v>
      </c>
      <c r="X7" s="38">
        <v>683.2</v>
      </c>
      <c r="Y7" s="38">
        <v>715.2</v>
      </c>
    </row>
    <row r="8" spans="1:25" ht="27" x14ac:dyDescent="0.75">
      <c r="B8" t="s">
        <v>41</v>
      </c>
      <c r="D8" s="29" t="s">
        <v>53</v>
      </c>
      <c r="E8" s="30" t="s">
        <v>43</v>
      </c>
      <c r="F8">
        <v>7</v>
      </c>
      <c r="G8">
        <v>7</v>
      </c>
      <c r="H8">
        <v>1</v>
      </c>
      <c r="I8" s="36" t="s">
        <v>50</v>
      </c>
      <c r="J8" s="32" t="s">
        <v>42</v>
      </c>
      <c r="K8" s="37">
        <v>24.5</v>
      </c>
      <c r="L8" s="37">
        <v>47.134</v>
      </c>
      <c r="M8" s="37">
        <v>46.216000000000001</v>
      </c>
      <c r="N8" s="37">
        <v>54.738</v>
      </c>
      <c r="O8" s="37">
        <v>52.694000000000003</v>
      </c>
      <c r="P8" s="37">
        <v>54.506999999999998</v>
      </c>
      <c r="Q8" s="37">
        <v>61.881</v>
      </c>
      <c r="R8" s="37">
        <v>63.627000000000002</v>
      </c>
      <c r="S8" s="37">
        <v>61.061</v>
      </c>
      <c r="T8" s="37"/>
      <c r="U8" s="37">
        <v>53.008000000000003</v>
      </c>
      <c r="V8" s="39"/>
      <c r="W8" s="39"/>
      <c r="X8" s="39"/>
      <c r="Y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Electricité1</vt:lpstr>
      <vt:lpstr>Electricité2</vt:lpstr>
      <vt:lpstr>Energie 2</vt:lpstr>
      <vt:lpstr>Energie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2025-09-02T10:30:35Z</dcterms:modified>
</cp:coreProperties>
</file>