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3d0fa333426c5084/바탕 화면/데이터-실습파일/dataFile/엑셀데이터/"/>
    </mc:Choice>
  </mc:AlternateContent>
  <xr:revisionPtr revIDLastSave="2" documentId="11_5D8B3BD540834611148CA70EEB6C5D2715FC3EA5" xr6:coauthVersionLast="46" xr6:coauthVersionMax="46" xr10:uidLastSave="{1A0E5AC8-3144-4446-8EC0-16E2AC6D36D0}"/>
  <bookViews>
    <workbookView xWindow="-108" yWindow="-108" windowWidth="23256" windowHeight="12576" firstSheet="1" activeTab="9" xr2:uid="{00000000-000D-0000-FFFF-FFFF00000000}"/>
  </bookViews>
  <sheets>
    <sheet name="_통계분석결과_" sheetId="8" state="hidden" r:id="rId1"/>
    <sheet name="예제2.1" sheetId="1" r:id="rId2"/>
    <sheet name="예제2.2" sheetId="2" r:id="rId3"/>
    <sheet name="예제2.3" sheetId="3" r:id="rId4"/>
    <sheet name="예제2.3 (2)" sheetId="12" r:id="rId5"/>
    <sheet name="예제2.4" sheetId="4" r:id="rId6"/>
    <sheet name="_TempBoxplot_" sheetId="7" state="hidden" r:id="rId7"/>
    <sheet name="_TempHistogram_" sheetId="13" state="hidden" r:id="rId8"/>
    <sheet name="_TempQQPlot_" sheetId="14" state="hidden" r:id="rId9"/>
    <sheet name="예제2.5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" l="1"/>
  <c r="C31" i="3"/>
  <c r="B31" i="3"/>
  <c r="B33" i="3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C3" i="2"/>
  <c r="C4" i="2"/>
  <c r="C5" i="2"/>
  <c r="C6" i="2"/>
  <c r="C2" i="2"/>
  <c r="E31" i="3" l="1"/>
  <c r="B35" i="3"/>
  <c r="C33" i="3"/>
  <c r="B37" i="3" s="1"/>
  <c r="F31" i="3"/>
  <c r="D33" i="3" l="1"/>
  <c r="C37" i="3" s="1"/>
  <c r="C35" i="3"/>
  <c r="C36" i="3" s="1"/>
  <c r="B39" i="3"/>
  <c r="C39" i="3" l="1"/>
  <c r="E33" i="3"/>
  <c r="D37" i="3" s="1"/>
  <c r="D35" i="3"/>
  <c r="D36" i="3" s="1"/>
  <c r="D39" i="3" l="1"/>
  <c r="F33" i="3"/>
  <c r="E37" i="3" s="1"/>
  <c r="E35" i="3"/>
  <c r="E36" i="3" s="1"/>
  <c r="G33" i="3" l="1"/>
  <c r="F37" i="3" s="1"/>
  <c r="F35" i="3"/>
  <c r="F36" i="3" s="1"/>
  <c r="F39" i="3"/>
  <c r="E39" i="3"/>
  <c r="H33" i="3" l="1"/>
  <c r="G37" i="3" s="1"/>
  <c r="G35" i="3"/>
  <c r="G36" i="3" s="1"/>
  <c r="G39" i="3"/>
  <c r="I33" i="3" l="1"/>
  <c r="H37" i="3" s="1"/>
  <c r="H35" i="3"/>
  <c r="H36" i="3" s="1"/>
  <c r="H39" i="3" l="1"/>
  <c r="J33" i="3"/>
  <c r="I37" i="3" s="1"/>
  <c r="I35" i="3"/>
  <c r="I36" i="3" s="1"/>
  <c r="I39" i="3"/>
  <c r="J35" i="3" l="1"/>
  <c r="J36" i="3" s="1"/>
  <c r="K33" i="3"/>
  <c r="J37" i="3" s="1"/>
  <c r="K39" i="3" l="1"/>
  <c r="K35" i="3"/>
  <c r="K36" i="3" s="1"/>
  <c r="J39" i="3"/>
</calcChain>
</file>

<file path=xl/sharedStrings.xml><?xml version="1.0" encoding="utf-8"?>
<sst xmlns="http://schemas.openxmlformats.org/spreadsheetml/2006/main" count="157" uniqueCount="113">
  <si>
    <t>이명박</t>
  </si>
  <si>
    <t>정동영</t>
  </si>
  <si>
    <t>이회창</t>
  </si>
  <si>
    <t>문국현</t>
  </si>
  <si>
    <t>권영길</t>
  </si>
  <si>
    <t>기타</t>
  </si>
  <si>
    <t>예상 득표율</t>
  </si>
  <si>
    <t>실제 득표율</t>
  </si>
  <si>
    <t>후보</t>
    <phoneticPr fontId="2" type="noConversion"/>
  </si>
  <si>
    <t>불량항목</t>
    <phoneticPr fontId="2" type="noConversion"/>
  </si>
  <si>
    <t>불량개수</t>
    <phoneticPr fontId="2" type="noConversion"/>
  </si>
  <si>
    <t>누적퍼센트</t>
    <phoneticPr fontId="2" type="noConversion"/>
  </si>
  <si>
    <t>뒤틀림</t>
    <phoneticPr fontId="2" type="noConversion"/>
  </si>
  <si>
    <t>벌어짐</t>
    <phoneticPr fontId="2" type="noConversion"/>
  </si>
  <si>
    <t>접힘선 이탈</t>
    <phoneticPr fontId="2" type="noConversion"/>
  </si>
  <si>
    <t>긁힘</t>
    <phoneticPr fontId="2" type="noConversion"/>
  </si>
  <si>
    <t>기타</t>
    <phoneticPr fontId="2" type="noConversion"/>
  </si>
  <si>
    <t>계급</t>
  </si>
  <si>
    <t>빈도수</t>
  </si>
  <si>
    <t>1996년</t>
    <phoneticPr fontId="2" type="noConversion"/>
  </si>
  <si>
    <t>1997년</t>
    <phoneticPr fontId="2" type="noConversion"/>
  </si>
  <si>
    <t>1998년</t>
    <phoneticPr fontId="2" type="noConversion"/>
  </si>
  <si>
    <t>1999년</t>
    <phoneticPr fontId="2" type="noConversion"/>
  </si>
  <si>
    <t>2000년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</si>
  <si>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</si>
  <si>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</si>
  <si>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</si>
  <si>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</si>
  <si>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</si>
  <si>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</si>
  <si>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</si>
  <si>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</si>
  <si>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</si>
  <si>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</si>
  <si>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</si>
  <si>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</si>
  <si>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명수</t>
    <phoneticPr fontId="2" type="noConversion"/>
  </si>
  <si>
    <t>1996년1월</t>
  </si>
  <si>
    <t>1997년1월</t>
  </si>
  <si>
    <t>1998년1월</t>
  </si>
  <si>
    <t>1999년1월</t>
  </si>
  <si>
    <t>2000년1월</t>
  </si>
  <si>
    <t>1996년2월</t>
  </si>
  <si>
    <t>1997년2월</t>
  </si>
  <si>
    <t>1998년2월</t>
  </si>
  <si>
    <t>1999년2월</t>
  </si>
  <si>
    <t>2000년2월</t>
  </si>
  <si>
    <t>1996년3월</t>
  </si>
  <si>
    <t>1997년3월</t>
  </si>
  <si>
    <t>1998년3월</t>
  </si>
  <si>
    <t>1999년3월</t>
  </si>
  <si>
    <t>2000년3월</t>
  </si>
  <si>
    <t>1996년4월</t>
  </si>
  <si>
    <t>1997년4월</t>
  </si>
  <si>
    <t>1998년4월</t>
  </si>
  <si>
    <t>1999년4월</t>
  </si>
  <si>
    <t>2000년4월</t>
  </si>
  <si>
    <t>1996년5월</t>
  </si>
  <si>
    <t>1997년5월</t>
  </si>
  <si>
    <t>1998년5월</t>
  </si>
  <si>
    <t>1999년5월</t>
  </si>
  <si>
    <t>2000년5월</t>
  </si>
  <si>
    <t>1996년6월</t>
  </si>
  <si>
    <t>1997년6월</t>
  </si>
  <si>
    <t>1998년6월</t>
  </si>
  <si>
    <t>1999년6월</t>
  </si>
  <si>
    <t>2000년6월</t>
  </si>
  <si>
    <t>1996년7월</t>
  </si>
  <si>
    <t>1997년7월</t>
  </si>
  <si>
    <t>1998년7월</t>
  </si>
  <si>
    <t>1999년7월</t>
  </si>
  <si>
    <t>2000년7월</t>
  </si>
  <si>
    <t>1996년8월</t>
  </si>
  <si>
    <t>1997년8월</t>
  </si>
  <si>
    <t>1998년8월</t>
  </si>
  <si>
    <t>1999년8월</t>
  </si>
  <si>
    <t>2000년8월</t>
  </si>
  <si>
    <t>1996년9월</t>
  </si>
  <si>
    <t>1997년9월</t>
  </si>
  <si>
    <t>1998년9월</t>
  </si>
  <si>
    <t>1999년9월</t>
  </si>
  <si>
    <t>2000년9월</t>
  </si>
  <si>
    <t>1996년10월</t>
  </si>
  <si>
    <t>1997년10월</t>
  </si>
  <si>
    <t>1998년10월</t>
  </si>
  <si>
    <t>1999년10월</t>
  </si>
  <si>
    <t>2000년10월</t>
  </si>
  <si>
    <t>1996년11월</t>
  </si>
  <si>
    <t>1997년11월</t>
  </si>
  <si>
    <t>1998년11월</t>
  </si>
  <si>
    <t>1999년11월</t>
  </si>
  <si>
    <t>2000년11월</t>
  </si>
  <si>
    <t>1996년12월</t>
  </si>
  <si>
    <t>1997년12월</t>
  </si>
  <si>
    <t>1998년12월</t>
  </si>
  <si>
    <t>1999년12월</t>
  </si>
  <si>
    <t>2000년12월</t>
  </si>
  <si>
    <t>전공</t>
    <phoneticPr fontId="2" type="noConversion"/>
  </si>
  <si>
    <t>MID</t>
    <phoneticPr fontId="2" type="noConversion"/>
  </si>
  <si>
    <t>FINAL</t>
    <phoneticPr fontId="2" type="noConversion"/>
  </si>
  <si>
    <t>STAT</t>
    <phoneticPr fontId="2" type="noConversion"/>
  </si>
  <si>
    <t>COMP</t>
    <phoneticPr fontId="2" type="noConversion"/>
  </si>
  <si>
    <t>누적 %</t>
  </si>
  <si>
    <t>계급 구간</t>
    <phoneticPr fontId="2" type="noConversion"/>
  </si>
  <si>
    <t>평균</t>
  </si>
  <si>
    <t>중앙값</t>
  </si>
  <si>
    <t>합계</t>
  </si>
  <si>
    <t>개수</t>
  </si>
  <si>
    <t>표준편차</t>
  </si>
  <si>
    <t>평균의 표준오차</t>
  </si>
  <si>
    <t>하한</t>
  </si>
  <si>
    <t>상한</t>
  </si>
  <si>
    <t>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</si>
</sst>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0.00;_䠀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굴림"/>
      <family val="3"/>
      <charset val="129"/>
    </font>
    <font>
      <sz val="9"/>
      <color indexed="9"/>
      <name val="굴림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0000"/>
      <name val="한양신명조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1" fontId="0" fillId="0" borderId="0" xfId="1" applyFont="1">
      <alignment vertical="center"/>
    </xf>
    <xf numFmtId="0" fontId="0" fillId="0" borderId="0" xfId="0" applyNumberForma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0" fontId="0" fillId="0" borderId="0" xfId="0" applyNumberFormat="1" applyFill="1" applyBorder="1" applyAlignment="1">
      <alignment vertical="center"/>
    </xf>
    <xf numFmtId="10" fontId="0" fillId="0" borderId="2" xfId="0" applyNumberForma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t>상자그림(Box Plot)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_TempBoxplot_!$A$20:$B$20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_TempBoxplot_!$A$21:$B$21</c:f>
              <c:numCache>
                <c:formatCode>General</c:formatCode>
                <c:ptCount val="2"/>
                <c:pt idx="0">
                  <c:v>31</c:v>
                </c:pt>
                <c:pt idx="1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1-4C63-80E0-42B31F821FEA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_TempBoxplot_!$A$22:$B$22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_TempBoxplot_!$A$23:$B$23</c:f>
              <c:numCache>
                <c:formatCode>General</c:formatCode>
                <c:ptCount val="2"/>
                <c:pt idx="0">
                  <c:v>77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1-4C63-80E0-42B31F821FEA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_TempBoxplot_!$A$24:$F$24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_TempBoxplot_!$A$25:$F$25</c:f>
              <c:numCache>
                <c:formatCode>General</c:formatCode>
                <c:ptCount val="6"/>
                <c:pt idx="0">
                  <c:v>48.5</c:v>
                </c:pt>
                <c:pt idx="1">
                  <c:v>48.5</c:v>
                </c:pt>
                <c:pt idx="2">
                  <c:v>77</c:v>
                </c:pt>
                <c:pt idx="3">
                  <c:v>77</c:v>
                </c:pt>
                <c:pt idx="4">
                  <c:v>48.5</c:v>
                </c:pt>
                <c:pt idx="5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1-4C63-80E0-42B31F821FEA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_TempBoxplot_!$A$26:$B$26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_TempBoxplot_!$A$27:$B$27</c:f>
              <c:numCache>
                <c:formatCode>General</c:formatCode>
                <c:ptCount val="2"/>
                <c:pt idx="0">
                  <c:v>63.5</c:v>
                </c:pt>
                <c:pt idx="1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1-4C63-80E0-42B31F821FEA}"/>
            </c:ext>
          </c:extLst>
        </c:ser>
        <c:ser>
          <c:idx val="4"/>
          <c:order val="4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_TempBoxplot_!$A$28:$B$28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_TempBoxplot_!$A$29:$B$29</c:f>
              <c:numCache>
                <c:formatCode>General</c:formatCode>
                <c:ptCount val="2"/>
                <c:pt idx="0">
                  <c:v>31</c:v>
                </c:pt>
                <c:pt idx="1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1-4C63-80E0-42B31F82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09992"/>
        <c:axId val="668218616"/>
      </c:scatterChart>
      <c:valAx>
        <c:axId val="668209992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MID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218616"/>
        <c:crosses val="autoZero"/>
        <c:crossBetween val="midCat"/>
      </c:valAx>
      <c:valAx>
        <c:axId val="668218616"/>
        <c:scaling>
          <c:orientation val="minMax"/>
          <c:max val="100.3"/>
          <c:min val="24.7"/>
        </c:scaling>
        <c:delete val="0"/>
        <c:axPos val="l"/>
        <c:numFmt formatCode="0.00" sourceLinked="0"/>
        <c:majorTickMark val="out"/>
        <c:minorTickMark val="none"/>
        <c:tickLblPos val="nextTo"/>
        <c:crossAx val="668209992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78284539358397"/>
          <c:y val="7.8330322545058409E-2"/>
          <c:w val="0.75486997359751573"/>
          <c:h val="0.71357336900313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'예제2.1'!$B$1</c:f>
              <c:strCache>
                <c:ptCount val="1"/>
                <c:pt idx="0">
                  <c:v>실제 득표율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'예제2.1'!$A$2:$A$7</c:f>
              <c:strCache>
                <c:ptCount val="6"/>
                <c:pt idx="0">
                  <c:v>이명박</c:v>
                </c:pt>
                <c:pt idx="1">
                  <c:v>정동영</c:v>
                </c:pt>
                <c:pt idx="2">
                  <c:v>이회창</c:v>
                </c:pt>
                <c:pt idx="3">
                  <c:v>문국현</c:v>
                </c:pt>
                <c:pt idx="4">
                  <c:v>권영길</c:v>
                </c:pt>
                <c:pt idx="5">
                  <c:v>기타</c:v>
                </c:pt>
              </c:strCache>
            </c:strRef>
          </c:cat>
          <c:val>
            <c:numRef>
              <c:f>'예제2.1'!$B$2:$B$7</c:f>
              <c:numCache>
                <c:formatCode>0.00%</c:formatCode>
                <c:ptCount val="6"/>
                <c:pt idx="0">
                  <c:v>0.48699999999999999</c:v>
                </c:pt>
                <c:pt idx="1">
                  <c:v>0.26100000000000001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0.03</c:v>
                </c:pt>
                <c:pt idx="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B-4BBB-AFBD-3BAC2DEF0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15617400"/>
        <c:axId val="615619752"/>
      </c:barChart>
      <c:catAx>
        <c:axId val="615617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15619752"/>
        <c:crosses val="autoZero"/>
        <c:auto val="1"/>
        <c:lblAlgn val="ctr"/>
        <c:lblOffset val="100"/>
        <c:noMultiLvlLbl val="0"/>
      </c:catAx>
      <c:valAx>
        <c:axId val="61561975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615617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9490097120649376"/>
          <c:y val="0.89744547255586193"/>
          <c:w val="0.21019805758701562"/>
          <c:h val="5.351774986095214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ko-KR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'예제2.1'!$B$1</c:f>
              <c:strCache>
                <c:ptCount val="1"/>
                <c:pt idx="0">
                  <c:v>실제 득표율</c:v>
                </c:pt>
              </c:strCache>
            </c:strRef>
          </c:tx>
          <c:explosion val="10"/>
          <c:cat>
            <c:strRef>
              <c:f>'예제2.1'!$A$2:$A$7</c:f>
              <c:strCache>
                <c:ptCount val="6"/>
                <c:pt idx="0">
                  <c:v>이명박</c:v>
                </c:pt>
                <c:pt idx="1">
                  <c:v>정동영</c:v>
                </c:pt>
                <c:pt idx="2">
                  <c:v>이회창</c:v>
                </c:pt>
                <c:pt idx="3">
                  <c:v>문국현</c:v>
                </c:pt>
                <c:pt idx="4">
                  <c:v>권영길</c:v>
                </c:pt>
                <c:pt idx="5">
                  <c:v>기타</c:v>
                </c:pt>
              </c:strCache>
            </c:strRef>
          </c:cat>
          <c:val>
            <c:numRef>
              <c:f>'예제2.1'!$B$2:$B$7</c:f>
              <c:numCache>
                <c:formatCode>0.00%</c:formatCode>
                <c:ptCount val="6"/>
                <c:pt idx="0">
                  <c:v>0.48699999999999999</c:v>
                </c:pt>
                <c:pt idx="1">
                  <c:v>0.26100000000000001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0.03</c:v>
                </c:pt>
                <c:pt idx="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D-40BE-A036-6D0B0187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'예제2.2'!$B$1</c:f>
              <c:strCache>
                <c:ptCount val="1"/>
                <c:pt idx="0">
                  <c:v>불량개수</c:v>
                </c:pt>
              </c:strCache>
            </c:strRef>
          </c:tx>
          <c:invertIfNegative val="0"/>
          <c:cat>
            <c:strRef>
              <c:f>'예제2.2'!$A$2:$A$6</c:f>
              <c:strCache>
                <c:ptCount val="5"/>
                <c:pt idx="0">
                  <c:v>뒤틀림</c:v>
                </c:pt>
                <c:pt idx="1">
                  <c:v>벌어짐</c:v>
                </c:pt>
                <c:pt idx="2">
                  <c:v>접힘선 이탈</c:v>
                </c:pt>
                <c:pt idx="3">
                  <c:v>긁힘</c:v>
                </c:pt>
                <c:pt idx="4">
                  <c:v>기타</c:v>
                </c:pt>
              </c:strCache>
            </c:strRef>
          </c:cat>
          <c:val>
            <c:numRef>
              <c:f>'예제2.2'!$B$2:$B$6</c:f>
              <c:numCache>
                <c:formatCode>General</c:formatCode>
                <c:ptCount val="5"/>
                <c:pt idx="0">
                  <c:v>98</c:v>
                </c:pt>
                <c:pt idx="1">
                  <c:v>33</c:v>
                </c:pt>
                <c:pt idx="2">
                  <c:v>20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1-4FD2-AF33-D916CDB1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630336"/>
        <c:axId val="615631120"/>
      </c:barChart>
      <c:lineChart>
        <c:grouping val="standard"/>
        <c:varyColors val="0"/>
        <c:ser>
          <c:idx val="1"/>
          <c:order val="1"/>
          <c:tx>
            <c:strRef>
              <c:f>'예제2.2'!$C$1</c:f>
              <c:strCache>
                <c:ptCount val="1"/>
                <c:pt idx="0">
                  <c:v>누적퍼센트</c:v>
                </c:pt>
              </c:strCache>
            </c:strRef>
          </c:tx>
          <c:marker>
            <c:symbol val="square"/>
            <c:size val="5"/>
          </c:marker>
          <c:cat>
            <c:strRef>
              <c:f>'예제2.2'!$A$2:$A$6</c:f>
              <c:strCache>
                <c:ptCount val="5"/>
                <c:pt idx="0">
                  <c:v>뒤틀림</c:v>
                </c:pt>
                <c:pt idx="1">
                  <c:v>벌어짐</c:v>
                </c:pt>
                <c:pt idx="2">
                  <c:v>접힘선 이탈</c:v>
                </c:pt>
                <c:pt idx="3">
                  <c:v>긁힘</c:v>
                </c:pt>
                <c:pt idx="4">
                  <c:v>기타</c:v>
                </c:pt>
              </c:strCache>
            </c:strRef>
          </c:cat>
          <c:val>
            <c:numRef>
              <c:f>'예제2.2'!$C$2:$C$6</c:f>
              <c:numCache>
                <c:formatCode>0.0%</c:formatCode>
                <c:ptCount val="5"/>
                <c:pt idx="0">
                  <c:v>0.60122699386503065</c:v>
                </c:pt>
                <c:pt idx="1">
                  <c:v>0.80368098159509205</c:v>
                </c:pt>
                <c:pt idx="2">
                  <c:v>0.92638036809815949</c:v>
                </c:pt>
                <c:pt idx="3">
                  <c:v>0.95705521472392641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1-4FD2-AF33-D916CDB1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20072"/>
        <c:axId val="615630728"/>
      </c:lineChart>
      <c:catAx>
        <c:axId val="61563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31120"/>
        <c:crosses val="autoZero"/>
        <c:auto val="1"/>
        <c:lblAlgn val="ctr"/>
        <c:lblOffset val="100"/>
        <c:noMultiLvlLbl val="0"/>
      </c:catAx>
      <c:valAx>
        <c:axId val="615631120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630336"/>
        <c:crosses val="autoZero"/>
        <c:crossBetween val="between"/>
      </c:valAx>
      <c:valAx>
        <c:axId val="61563072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611720072"/>
        <c:crosses val="max"/>
        <c:crossBetween val="between"/>
      </c:valAx>
      <c:catAx>
        <c:axId val="611720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6307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ko-KR" sz="1600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spPr>
            <a:ln w="25400">
              <a:solidFill>
                <a:schemeClr val="tx1"/>
              </a:solidFill>
            </a:ln>
          </c:spPr>
          <c:invertIfNegative val="0"/>
          <c:cat>
            <c:numRef>
              <c:f>'예제2.3'!$L$12:$L$23</c:f>
              <c:numCache>
                <c:formatCode>General</c:formatCode>
                <c:ptCount val="12"/>
                <c:pt idx="0">
                  <c:v>6.15</c:v>
                </c:pt>
                <c:pt idx="1">
                  <c:v>9.15</c:v>
                </c:pt>
                <c:pt idx="2">
                  <c:v>12.15</c:v>
                </c:pt>
                <c:pt idx="3">
                  <c:v>15.15</c:v>
                </c:pt>
                <c:pt idx="4">
                  <c:v>18.149999999999999</c:v>
                </c:pt>
                <c:pt idx="5">
                  <c:v>21.15</c:v>
                </c:pt>
                <c:pt idx="6">
                  <c:v>24.15</c:v>
                </c:pt>
                <c:pt idx="7">
                  <c:v>27.15</c:v>
                </c:pt>
                <c:pt idx="8">
                  <c:v>30.15</c:v>
                </c:pt>
                <c:pt idx="9">
                  <c:v>33.15</c:v>
                </c:pt>
              </c:numCache>
            </c:numRef>
          </c:cat>
          <c:val>
            <c:numRef>
              <c:f>'예제2.3'!$M$12:$M$22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8-46FD-84EC-45E539C5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1718504"/>
        <c:axId val="611723992"/>
      </c:barChart>
      <c:catAx>
        <c:axId val="61171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723992"/>
        <c:crosses val="autoZero"/>
        <c:auto val="1"/>
        <c:lblAlgn val="ctr"/>
        <c:lblOffset val="100"/>
        <c:noMultiLvlLbl val="0"/>
      </c:catAx>
      <c:valAx>
        <c:axId val="611723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718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'예제2.3'!$A$12:$A$15</c:f>
              <c:strCache>
                <c:ptCount val="4"/>
                <c:pt idx="0">
                  <c:v>6.2</c:v>
                </c:pt>
                <c:pt idx="1">
                  <c:v>14.73333333</c:v>
                </c:pt>
                <c:pt idx="2">
                  <c:v>23.26666667</c:v>
                </c:pt>
                <c:pt idx="3">
                  <c:v>기타</c:v>
                </c:pt>
              </c:strCache>
            </c:strRef>
          </c:cat>
          <c:val>
            <c:numRef>
              <c:f>'예제2.3'!$B$12:$B$15</c:f>
              <c:numCache>
                <c:formatCode>General</c:formatCode>
                <c:ptCount val="4"/>
                <c:pt idx="0">
                  <c:v>1</c:v>
                </c:pt>
                <c:pt idx="1">
                  <c:v>21</c:v>
                </c:pt>
                <c:pt idx="2">
                  <c:v>40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7-46F2-8A03-9CA19468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712232"/>
        <c:axId val="611718112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'예제2.3'!$A$12:$A$15</c:f>
              <c:strCache>
                <c:ptCount val="4"/>
                <c:pt idx="0">
                  <c:v>6.2</c:v>
                </c:pt>
                <c:pt idx="1">
                  <c:v>14.73333333</c:v>
                </c:pt>
                <c:pt idx="2">
                  <c:v>23.26666667</c:v>
                </c:pt>
                <c:pt idx="3">
                  <c:v>기타</c:v>
                </c:pt>
              </c:strCache>
            </c:strRef>
          </c:cat>
          <c:val>
            <c:numRef>
              <c:f>'예제2.3'!$C$12:$C$15</c:f>
              <c:numCache>
                <c:formatCode>0.00%</c:formatCode>
                <c:ptCount val="4"/>
                <c:pt idx="0">
                  <c:v>1.2500000000000001E-2</c:v>
                </c:pt>
                <c:pt idx="1">
                  <c:v>0.27500000000000002</c:v>
                </c:pt>
                <c:pt idx="2">
                  <c:v>0.77500000000000002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7-46F2-8A03-9CA19468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27128"/>
        <c:axId val="611724384"/>
      </c:lineChart>
      <c:catAx>
        <c:axId val="61171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11718112"/>
        <c:crosses val="autoZero"/>
        <c:auto val="1"/>
        <c:lblAlgn val="ctr"/>
        <c:lblOffset val="100"/>
        <c:noMultiLvlLbl val="0"/>
      </c:catAx>
      <c:valAx>
        <c:axId val="61171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712232"/>
        <c:crosses val="autoZero"/>
        <c:crossBetween val="between"/>
      </c:valAx>
      <c:valAx>
        <c:axId val="6117243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11727128"/>
        <c:crosses val="max"/>
        <c:crossBetween val="between"/>
      </c:valAx>
      <c:catAx>
        <c:axId val="611727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7243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spPr>
            <a:ln w="12700">
              <a:solidFill>
                <a:schemeClr val="tx1"/>
              </a:solidFill>
            </a:ln>
          </c:spPr>
          <c:invertIfNegative val="0"/>
          <c:cat>
            <c:strRef>
              <c:f>'예제2.3 (2)'!$C$12:$C$22</c:f>
              <c:strCache>
                <c:ptCount val="11"/>
                <c:pt idx="0">
                  <c:v>6.15</c:v>
                </c:pt>
                <c:pt idx="1">
                  <c:v>9.15</c:v>
                </c:pt>
                <c:pt idx="2">
                  <c:v>12.15</c:v>
                </c:pt>
                <c:pt idx="3">
                  <c:v>15.15</c:v>
                </c:pt>
                <c:pt idx="4">
                  <c:v>18.15</c:v>
                </c:pt>
                <c:pt idx="5">
                  <c:v>21.15</c:v>
                </c:pt>
                <c:pt idx="6">
                  <c:v>24.15</c:v>
                </c:pt>
                <c:pt idx="7">
                  <c:v>27.15</c:v>
                </c:pt>
                <c:pt idx="8">
                  <c:v>30.15</c:v>
                </c:pt>
                <c:pt idx="9">
                  <c:v>33.15</c:v>
                </c:pt>
                <c:pt idx="10">
                  <c:v>기타</c:v>
                </c:pt>
              </c:strCache>
            </c:strRef>
          </c:cat>
          <c:val>
            <c:numRef>
              <c:f>'예제2.3 (2)'!$D$12:$D$22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5-40B8-B485-D5A0D523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1726736"/>
        <c:axId val="611725952"/>
      </c:barChart>
      <c:catAx>
        <c:axId val="61172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11725952"/>
        <c:crosses val="autoZero"/>
        <c:auto val="1"/>
        <c:lblAlgn val="ctr"/>
        <c:lblOffset val="100"/>
        <c:noMultiLvlLbl val="0"/>
      </c:catAx>
      <c:valAx>
        <c:axId val="61172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72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입국 관광객 수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'예제2.4'!$B$1</c:f>
              <c:strCache>
                <c:ptCount val="1"/>
                <c:pt idx="0">
                  <c:v>1996년</c:v>
                </c:pt>
              </c:strCache>
            </c:strRef>
          </c:tx>
          <c:invertIfNegative val="0"/>
          <c:cat>
            <c:strRef>
              <c:f>'예제2.4'!$A$2:$A$13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'예제2.4'!$B$2:$B$13</c:f>
              <c:numCache>
                <c:formatCode>_(* #,##0_);_(* \(#,##0\);_(* "-"_);_(@_)</c:formatCode>
                <c:ptCount val="12"/>
                <c:pt idx="0">
                  <c:v>147788</c:v>
                </c:pt>
                <c:pt idx="1">
                  <c:v>189006</c:v>
                </c:pt>
                <c:pt idx="2">
                  <c:v>201896</c:v>
                </c:pt>
                <c:pt idx="3">
                  <c:v>184462</c:v>
                </c:pt>
                <c:pt idx="4">
                  <c:v>202544</c:v>
                </c:pt>
                <c:pt idx="5">
                  <c:v>201008</c:v>
                </c:pt>
                <c:pt idx="6">
                  <c:v>188262</c:v>
                </c:pt>
                <c:pt idx="7">
                  <c:v>209243</c:v>
                </c:pt>
                <c:pt idx="8">
                  <c:v>200498</c:v>
                </c:pt>
                <c:pt idx="9">
                  <c:v>240047</c:v>
                </c:pt>
                <c:pt idx="10">
                  <c:v>209021</c:v>
                </c:pt>
                <c:pt idx="11">
                  <c:v>198947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0-4849-A68C-87C63096981A}"/>
            </c:ext>
          </c:extLst>
        </c:ser>
        <c:ser>
          <c:idx val="1"/>
          <c:order val="1"/>
          <c:tx>
            <c:strRef>
              <c:f>'예제2.4'!$C$1</c:f>
              <c:strCache>
                <c:ptCount val="1"/>
                <c:pt idx="0">
                  <c:v>1997년</c:v>
                </c:pt>
              </c:strCache>
            </c:strRef>
          </c:tx>
          <c:invertIfNegative val="0"/>
          <c:cat>
            <c:strRef>
              <c:f>'예제2.4'!$A$2:$A$13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'예제2.4'!$C$2:$C$13</c:f>
              <c:numCache>
                <c:formatCode>_(* #,##0_);_(* \(#,##0\);_(* "-"_);_(@_)</c:formatCode>
                <c:ptCount val="12"/>
                <c:pt idx="0">
                  <c:v>157372</c:v>
                </c:pt>
                <c:pt idx="1">
                  <c:v>196249</c:v>
                </c:pt>
                <c:pt idx="2">
                  <c:v>218023</c:v>
                </c:pt>
                <c:pt idx="3">
                  <c:v>202212</c:v>
                </c:pt>
                <c:pt idx="4">
                  <c:v>227809</c:v>
                </c:pt>
                <c:pt idx="5">
                  <c:v>222401</c:v>
                </c:pt>
                <c:pt idx="6">
                  <c:v>227814</c:v>
                </c:pt>
                <c:pt idx="7">
                  <c:v>232768</c:v>
                </c:pt>
                <c:pt idx="8">
                  <c:v>217610</c:v>
                </c:pt>
                <c:pt idx="9">
                  <c:v>253597</c:v>
                </c:pt>
                <c:pt idx="10">
                  <c:v>212318</c:v>
                </c:pt>
                <c:pt idx="11">
                  <c:v>211955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0-4849-A68C-87C63096981A}"/>
            </c:ext>
          </c:extLst>
        </c:ser>
        <c:ser>
          <c:idx val="2"/>
          <c:order val="2"/>
          <c:tx>
            <c:strRef>
              <c:f>'예제2.4'!$D$1</c:f>
              <c:strCache>
                <c:ptCount val="1"/>
                <c:pt idx="0">
                  <c:v>1998년</c:v>
                </c:pt>
              </c:strCache>
            </c:strRef>
          </c:tx>
          <c:invertIfNegative val="0"/>
          <c:cat>
            <c:strRef>
              <c:f>'예제2.4'!$A$2:$A$13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'예제2.4'!$D$2:$D$13</c:f>
              <c:numCache>
                <c:formatCode>_(* #,##0_);_(* \(#,##0\);_(* "-"_);_(@_)</c:formatCode>
                <c:ptCount val="12"/>
                <c:pt idx="0">
                  <c:v>180627</c:v>
                </c:pt>
                <c:pt idx="1">
                  <c:v>223254</c:v>
                </c:pt>
                <c:pt idx="2">
                  <c:v>263923</c:v>
                </c:pt>
                <c:pt idx="3">
                  <c:v>235952</c:v>
                </c:pt>
                <c:pt idx="4">
                  <c:v>252713</c:v>
                </c:pt>
                <c:pt idx="5">
                  <c:v>260860</c:v>
                </c:pt>
                <c:pt idx="6">
                  <c:v>269178</c:v>
                </c:pt>
                <c:pt idx="7">
                  <c:v>272964</c:v>
                </c:pt>
                <c:pt idx="8">
                  <c:v>280030</c:v>
                </c:pt>
                <c:pt idx="9">
                  <c:v>274422</c:v>
                </c:pt>
                <c:pt idx="10">
                  <c:v>272535</c:v>
                </c:pt>
                <c:pt idx="11">
                  <c:v>278459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0-4849-A68C-87C63096981A}"/>
            </c:ext>
          </c:extLst>
        </c:ser>
        <c:ser>
          <c:idx val="3"/>
          <c:order val="3"/>
          <c:tx>
            <c:strRef>
              <c:f>'예제2.4'!$E$1</c:f>
              <c:strCache>
                <c:ptCount val="1"/>
                <c:pt idx="0">
                  <c:v>1999년</c:v>
                </c:pt>
              </c:strCache>
            </c:strRef>
          </c:tx>
          <c:invertIfNegative val="0"/>
          <c:cat>
            <c:strRef>
              <c:f>'예제2.4'!$A$2:$A$13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'예제2.4'!$E$2:$E$13</c:f>
              <c:numCache>
                <c:formatCode>_(* #,##0_);_(* \(#,##0\);_(* "-"_);_(@_)</c:formatCode>
                <c:ptCount val="12"/>
                <c:pt idx="0">
                  <c:v>234625</c:v>
                </c:pt>
                <c:pt idx="1">
                  <c:v>271555</c:v>
                </c:pt>
                <c:pt idx="2">
                  <c:v>301040</c:v>
                </c:pt>
                <c:pt idx="3">
                  <c:v>252937</c:v>
                </c:pt>
                <c:pt idx="4">
                  <c:v>290774</c:v>
                </c:pt>
                <c:pt idx="5">
                  <c:v>298287</c:v>
                </c:pt>
                <c:pt idx="6">
                  <c:v>291354</c:v>
                </c:pt>
                <c:pt idx="7">
                  <c:v>302613</c:v>
                </c:pt>
                <c:pt idx="8">
                  <c:v>289777</c:v>
                </c:pt>
                <c:pt idx="9">
                  <c:v>331938</c:v>
                </c:pt>
                <c:pt idx="10">
                  <c:v>303382</c:v>
                </c:pt>
                <c:pt idx="11">
                  <c:v>285956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0-4849-A68C-87C63096981A}"/>
            </c:ext>
          </c:extLst>
        </c:ser>
        <c:ser>
          <c:idx val="4"/>
          <c:order val="4"/>
          <c:tx>
            <c:strRef>
              <c:f>'예제2.4'!$F$1</c:f>
              <c:strCache>
                <c:ptCount val="1"/>
                <c:pt idx="0">
                  <c:v>2000년</c:v>
                </c:pt>
              </c:strCache>
            </c:strRef>
          </c:tx>
          <c:invertIfNegative val="0"/>
          <c:cat>
            <c:strRef>
              <c:f>'예제2.4'!$A$2:$A$13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'예제2.4'!$F$2:$F$13</c:f>
              <c:numCache>
                <c:formatCode>_(* #,##0_);_(* \(#,##0\);_(* "-"_);_(@_)</c:formatCode>
                <c:ptCount val="12"/>
                <c:pt idx="0">
                  <c:v>241454</c:v>
                </c:pt>
                <c:pt idx="1">
                  <c:v>316952</c:v>
                </c:pt>
                <c:pt idx="2">
                  <c:v>325618</c:v>
                </c:pt>
                <c:pt idx="3">
                  <c:v>309196</c:v>
                </c:pt>
                <c:pt idx="4">
                  <c:v>330660</c:v>
                </c:pt>
                <c:pt idx="5">
                  <c:v>330175</c:v>
                </c:pt>
                <c:pt idx="6">
                  <c:v>337102</c:v>
                </c:pt>
                <c:pt idx="7">
                  <c:v>322376</c:v>
                </c:pt>
                <c:pt idx="8">
                  <c:v>347214</c:v>
                </c:pt>
                <c:pt idx="9">
                  <c:v>354407</c:v>
                </c:pt>
                <c:pt idx="10">
                  <c:v>339159</c:v>
                </c:pt>
                <c:pt idx="11">
                  <c:v>320168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0-4849-A68C-87C63096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3885792"/>
        <c:axId val="613885400"/>
        <c:axId val="615973640"/>
      </c:bar3DChart>
      <c:catAx>
        <c:axId val="61388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13885400"/>
        <c:crosses val="autoZero"/>
        <c:auto val="1"/>
        <c:lblAlgn val="ctr"/>
        <c:lblOffset val="100"/>
        <c:noMultiLvlLbl val="0"/>
      </c:catAx>
      <c:valAx>
        <c:axId val="613885400"/>
        <c:scaling>
          <c:orientation val="minMax"/>
          <c:min val="100000"/>
        </c:scaling>
        <c:delete val="0"/>
        <c:axPos val="l"/>
        <c:majorGridlines/>
        <c:numFmt formatCode="_(* #,##0_);_(* \(#,##0\);_(* &quot;-&quot;_);_(@_)" sourceLinked="1"/>
        <c:majorTickMark val="none"/>
        <c:minorTickMark val="none"/>
        <c:tickLblPos val="nextTo"/>
        <c:crossAx val="613885792"/>
        <c:crosses val="autoZero"/>
        <c:crossBetween val="between"/>
      </c:valAx>
      <c:serAx>
        <c:axId val="6159736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613885400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입국 관광객 수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'예제2.4'!$I$1</c:f>
              <c:strCache>
                <c:ptCount val="1"/>
                <c:pt idx="0">
                  <c:v>명수</c:v>
                </c:pt>
              </c:strCache>
            </c:strRef>
          </c:tx>
          <c:marker>
            <c:symbol val="none"/>
          </c:marker>
          <c:cat>
            <c:strRef>
              <c:f>'예제2.4'!$H$2:$H$61</c:f>
              <c:strCache>
                <c:ptCount val="60"/>
                <c:pt idx="0">
                  <c:v>1996년1월</c:v>
                </c:pt>
                <c:pt idx="1">
                  <c:v>1996년2월</c:v>
                </c:pt>
                <c:pt idx="2">
                  <c:v>1996년3월</c:v>
                </c:pt>
                <c:pt idx="3">
                  <c:v>1996년4월</c:v>
                </c:pt>
                <c:pt idx="4">
                  <c:v>1996년5월</c:v>
                </c:pt>
                <c:pt idx="5">
                  <c:v>1996년6월</c:v>
                </c:pt>
                <c:pt idx="6">
                  <c:v>1996년7월</c:v>
                </c:pt>
                <c:pt idx="7">
                  <c:v>1996년8월</c:v>
                </c:pt>
                <c:pt idx="8">
                  <c:v>1996년9월</c:v>
                </c:pt>
                <c:pt idx="9">
                  <c:v>1996년10월</c:v>
                </c:pt>
                <c:pt idx="10">
                  <c:v>1996년11월</c:v>
                </c:pt>
                <c:pt idx="11">
                  <c:v>1996년12월</c:v>
                </c:pt>
                <c:pt idx="12">
                  <c:v>1997년1월</c:v>
                </c:pt>
                <c:pt idx="13">
                  <c:v>1997년2월</c:v>
                </c:pt>
                <c:pt idx="14">
                  <c:v>1997년3월</c:v>
                </c:pt>
                <c:pt idx="15">
                  <c:v>1997년4월</c:v>
                </c:pt>
                <c:pt idx="16">
                  <c:v>1997년5월</c:v>
                </c:pt>
                <c:pt idx="17">
                  <c:v>1997년6월</c:v>
                </c:pt>
                <c:pt idx="18">
                  <c:v>1997년7월</c:v>
                </c:pt>
                <c:pt idx="19">
                  <c:v>1997년8월</c:v>
                </c:pt>
                <c:pt idx="20">
                  <c:v>1997년9월</c:v>
                </c:pt>
                <c:pt idx="21">
                  <c:v>1997년10월</c:v>
                </c:pt>
                <c:pt idx="22">
                  <c:v>1997년11월</c:v>
                </c:pt>
                <c:pt idx="23">
                  <c:v>1997년12월</c:v>
                </c:pt>
                <c:pt idx="24">
                  <c:v>1998년1월</c:v>
                </c:pt>
                <c:pt idx="25">
                  <c:v>1998년2월</c:v>
                </c:pt>
                <c:pt idx="26">
                  <c:v>1998년3월</c:v>
                </c:pt>
                <c:pt idx="27">
                  <c:v>1998년4월</c:v>
                </c:pt>
                <c:pt idx="28">
                  <c:v>1998년5월</c:v>
                </c:pt>
                <c:pt idx="29">
                  <c:v>1998년6월</c:v>
                </c:pt>
                <c:pt idx="30">
                  <c:v>1998년7월</c:v>
                </c:pt>
                <c:pt idx="31">
                  <c:v>1998년8월</c:v>
                </c:pt>
                <c:pt idx="32">
                  <c:v>1998년9월</c:v>
                </c:pt>
                <c:pt idx="33">
                  <c:v>1998년10월</c:v>
                </c:pt>
                <c:pt idx="34">
                  <c:v>1998년11월</c:v>
                </c:pt>
                <c:pt idx="35">
                  <c:v>1998년12월</c:v>
                </c:pt>
                <c:pt idx="36">
                  <c:v>1999년1월</c:v>
                </c:pt>
                <c:pt idx="37">
                  <c:v>1999년2월</c:v>
                </c:pt>
                <c:pt idx="38">
                  <c:v>1999년3월</c:v>
                </c:pt>
                <c:pt idx="39">
                  <c:v>1999년4월</c:v>
                </c:pt>
                <c:pt idx="40">
                  <c:v>1999년5월</c:v>
                </c:pt>
                <c:pt idx="41">
                  <c:v>1999년6월</c:v>
                </c:pt>
                <c:pt idx="42">
                  <c:v>1999년7월</c:v>
                </c:pt>
                <c:pt idx="43">
                  <c:v>1999년8월</c:v>
                </c:pt>
                <c:pt idx="44">
                  <c:v>1999년9월</c:v>
                </c:pt>
                <c:pt idx="45">
                  <c:v>1999년10월</c:v>
                </c:pt>
                <c:pt idx="46">
                  <c:v>1999년11월</c:v>
                </c:pt>
                <c:pt idx="47">
                  <c:v>1999년12월</c:v>
                </c:pt>
                <c:pt idx="48">
                  <c:v>2000년1월</c:v>
                </c:pt>
                <c:pt idx="49">
                  <c:v>2000년2월</c:v>
                </c:pt>
                <c:pt idx="50">
                  <c:v>2000년3월</c:v>
                </c:pt>
                <c:pt idx="51">
                  <c:v>2000년4월</c:v>
                </c:pt>
                <c:pt idx="52">
                  <c:v>2000년5월</c:v>
                </c:pt>
                <c:pt idx="53">
                  <c:v>2000년6월</c:v>
                </c:pt>
                <c:pt idx="54">
                  <c:v>2000년7월</c:v>
                </c:pt>
                <c:pt idx="55">
                  <c:v>2000년8월</c:v>
                </c:pt>
                <c:pt idx="56">
                  <c:v>2000년9월</c:v>
                </c:pt>
                <c:pt idx="57">
                  <c:v>2000년10월</c:v>
                </c:pt>
                <c:pt idx="58">
                  <c:v>2000년11월</c:v>
                </c:pt>
                <c:pt idx="59">
                  <c:v>2000년12월</c:v>
                </c:pt>
              </c:strCache>
            </c:strRef>
          </c:cat>
          <c:val>
            <c:numRef>
              <c:f>'예제2.4'!$I$2:$I$61</c:f>
              <c:numCache>
                <c:formatCode>_(* #,##0_);_(* \(#,##0\);_(* "-"_);_(@_)</c:formatCode>
                <c:ptCount val="60"/>
                <c:pt idx="0">
                  <c:v>147788</c:v>
                </c:pt>
                <c:pt idx="1">
                  <c:v>189006</c:v>
                </c:pt>
                <c:pt idx="2">
                  <c:v>201896</c:v>
                </c:pt>
                <c:pt idx="3">
                  <c:v>184462</c:v>
                </c:pt>
                <c:pt idx="4">
                  <c:v>202544</c:v>
                </c:pt>
                <c:pt idx="5">
                  <c:v>201008</c:v>
                </c:pt>
                <c:pt idx="6">
                  <c:v>188262</c:v>
                </c:pt>
                <c:pt idx="7">
                  <c:v>209243</c:v>
                </c:pt>
                <c:pt idx="8">
                  <c:v>200498</c:v>
                </c:pt>
                <c:pt idx="9">
                  <c:v>240047</c:v>
                </c:pt>
                <c:pt idx="10">
                  <c:v>209021</c:v>
                </c:pt>
                <c:pt idx="11">
                  <c:v>198947</c:v>
                </c:pt>
                <c:pt idx="12">
                  <c:v>157372</c:v>
                </c:pt>
                <c:pt idx="13">
                  <c:v>196249</c:v>
                </c:pt>
                <c:pt idx="14">
                  <c:v>218023</c:v>
                </c:pt>
                <c:pt idx="15">
                  <c:v>202212</c:v>
                </c:pt>
                <c:pt idx="16">
                  <c:v>227809</c:v>
                </c:pt>
                <c:pt idx="17">
                  <c:v>222401</c:v>
                </c:pt>
                <c:pt idx="18">
                  <c:v>227814</c:v>
                </c:pt>
                <c:pt idx="19">
                  <c:v>232768</c:v>
                </c:pt>
                <c:pt idx="20">
                  <c:v>217610</c:v>
                </c:pt>
                <c:pt idx="21">
                  <c:v>253597</c:v>
                </c:pt>
                <c:pt idx="22">
                  <c:v>212318</c:v>
                </c:pt>
                <c:pt idx="23">
                  <c:v>211955</c:v>
                </c:pt>
                <c:pt idx="24">
                  <c:v>180627</c:v>
                </c:pt>
                <c:pt idx="25">
                  <c:v>223254</c:v>
                </c:pt>
                <c:pt idx="26">
                  <c:v>263923</c:v>
                </c:pt>
                <c:pt idx="27">
                  <c:v>235952</c:v>
                </c:pt>
                <c:pt idx="28">
                  <c:v>252713</c:v>
                </c:pt>
                <c:pt idx="29">
                  <c:v>260860</c:v>
                </c:pt>
                <c:pt idx="30">
                  <c:v>269178</c:v>
                </c:pt>
                <c:pt idx="31">
                  <c:v>272964</c:v>
                </c:pt>
                <c:pt idx="32">
                  <c:v>280030</c:v>
                </c:pt>
                <c:pt idx="33">
                  <c:v>274422</c:v>
                </c:pt>
                <c:pt idx="34">
                  <c:v>272535</c:v>
                </c:pt>
                <c:pt idx="35">
                  <c:v>278459</c:v>
                </c:pt>
                <c:pt idx="36">
                  <c:v>234625</c:v>
                </c:pt>
                <c:pt idx="37">
                  <c:v>271555</c:v>
                </c:pt>
                <c:pt idx="38">
                  <c:v>301040</c:v>
                </c:pt>
                <c:pt idx="39">
                  <c:v>252937</c:v>
                </c:pt>
                <c:pt idx="40">
                  <c:v>290774</c:v>
                </c:pt>
                <c:pt idx="41">
                  <c:v>298287</c:v>
                </c:pt>
                <c:pt idx="42">
                  <c:v>291354</c:v>
                </c:pt>
                <c:pt idx="43">
                  <c:v>302613</c:v>
                </c:pt>
                <c:pt idx="44">
                  <c:v>289777</c:v>
                </c:pt>
                <c:pt idx="45">
                  <c:v>331938</c:v>
                </c:pt>
                <c:pt idx="46">
                  <c:v>303382</c:v>
                </c:pt>
                <c:pt idx="47">
                  <c:v>285956</c:v>
                </c:pt>
                <c:pt idx="48">
                  <c:v>241454</c:v>
                </c:pt>
                <c:pt idx="49">
                  <c:v>316952</c:v>
                </c:pt>
                <c:pt idx="50">
                  <c:v>325618</c:v>
                </c:pt>
                <c:pt idx="51">
                  <c:v>309196</c:v>
                </c:pt>
                <c:pt idx="52">
                  <c:v>330660</c:v>
                </c:pt>
                <c:pt idx="53">
                  <c:v>330175</c:v>
                </c:pt>
                <c:pt idx="54">
                  <c:v>337102</c:v>
                </c:pt>
                <c:pt idx="55">
                  <c:v>322376</c:v>
                </c:pt>
                <c:pt idx="56">
                  <c:v>347214</c:v>
                </c:pt>
                <c:pt idx="57">
                  <c:v>354407</c:v>
                </c:pt>
                <c:pt idx="58">
                  <c:v>339159</c:v>
                </c:pt>
                <c:pt idx="59">
                  <c:v>320168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85AB-ECB0C443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87752"/>
        <c:axId val="613888144"/>
      </c:lineChart>
      <c:dateAx>
        <c:axId val="61388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ko-KR"/>
          </a:p>
        </c:txPr>
        <c:crossAx val="613888144"/>
        <c:crosses val="autoZero"/>
        <c:auto val="0"/>
        <c:lblOffset val="100"/>
        <c:baseTimeUnit val="days"/>
        <c:majorUnit val="5"/>
      </c:dateAx>
      <c:valAx>
        <c:axId val="613888144"/>
        <c:scaling>
          <c:orientation val="minMax"/>
          <c:min val="100000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61388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'예제2.5'!$E$2:$E$21</c:f>
              <c:numCache>
                <c:formatCode>General</c:formatCode>
                <c:ptCount val="20"/>
                <c:pt idx="0">
                  <c:v>-34</c:v>
                </c:pt>
                <c:pt idx="1">
                  <c:v>-50</c:v>
                </c:pt>
                <c:pt idx="2">
                  <c:v>-75</c:v>
                </c:pt>
                <c:pt idx="3">
                  <c:v>-76</c:v>
                </c:pt>
                <c:pt idx="4">
                  <c:v>-61</c:v>
                </c:pt>
                <c:pt idx="5">
                  <c:v>-65</c:v>
                </c:pt>
                <c:pt idx="6">
                  <c:v>-31</c:v>
                </c:pt>
                <c:pt idx="7">
                  <c:v>-47</c:v>
                </c:pt>
                <c:pt idx="8">
                  <c:v>-94</c:v>
                </c:pt>
                <c:pt idx="9">
                  <c:v>-49</c:v>
                </c:pt>
                <c:pt idx="10">
                  <c:v>-38</c:v>
                </c:pt>
                <c:pt idx="11">
                  <c:v>-65</c:v>
                </c:pt>
                <c:pt idx="12">
                  <c:v>-47</c:v>
                </c:pt>
                <c:pt idx="13">
                  <c:v>-88</c:v>
                </c:pt>
                <c:pt idx="14">
                  <c:v>-80</c:v>
                </c:pt>
                <c:pt idx="15">
                  <c:v>-87</c:v>
                </c:pt>
                <c:pt idx="16">
                  <c:v>-92</c:v>
                </c:pt>
                <c:pt idx="17">
                  <c:v>-57</c:v>
                </c:pt>
                <c:pt idx="18">
                  <c:v>-62</c:v>
                </c:pt>
                <c:pt idx="19">
                  <c:v>-76</c:v>
                </c:pt>
              </c:numCache>
            </c:numRef>
          </c:xVal>
          <c:yVal>
            <c:numRef>
              <c:f>'예제2.5'!$F$2:$F$21</c:f>
              <c:numCache>
                <c:formatCode>General</c:formatCode>
                <c:ptCount val="20"/>
                <c:pt idx="0">
                  <c:v>-86</c:v>
                </c:pt>
                <c:pt idx="1">
                  <c:v>-77</c:v>
                </c:pt>
                <c:pt idx="2">
                  <c:v>-74</c:v>
                </c:pt>
                <c:pt idx="3">
                  <c:v>-96</c:v>
                </c:pt>
                <c:pt idx="4">
                  <c:v>-78</c:v>
                </c:pt>
                <c:pt idx="5">
                  <c:v>-40</c:v>
                </c:pt>
                <c:pt idx="6">
                  <c:v>-68</c:v>
                </c:pt>
                <c:pt idx="7">
                  <c:v>-57</c:v>
                </c:pt>
                <c:pt idx="8">
                  <c:v>-82</c:v>
                </c:pt>
                <c:pt idx="9">
                  <c:v>-57</c:v>
                </c:pt>
                <c:pt idx="10">
                  <c:v>-53</c:v>
                </c:pt>
                <c:pt idx="11">
                  <c:v>-70</c:v>
                </c:pt>
                <c:pt idx="12">
                  <c:v>-46</c:v>
                </c:pt>
                <c:pt idx="13">
                  <c:v>-51</c:v>
                </c:pt>
                <c:pt idx="14">
                  <c:v>-73</c:v>
                </c:pt>
                <c:pt idx="15">
                  <c:v>-73</c:v>
                </c:pt>
                <c:pt idx="16">
                  <c:v>-81</c:v>
                </c:pt>
                <c:pt idx="17">
                  <c:v>-64</c:v>
                </c:pt>
                <c:pt idx="18">
                  <c:v>-57</c:v>
                </c:pt>
                <c:pt idx="19">
                  <c:v>-87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B-4731-9B25-1EC21D35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88536"/>
        <c:axId val="607856888"/>
      </c:scatterChart>
      <c:valAx>
        <c:axId val="613888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856888"/>
        <c:crosses val="autoZero"/>
        <c:crossBetween val="midCat"/>
      </c:valAx>
      <c:valAx>
        <c:axId val="60785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88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ko-KR" altLang="en-US" sz="1400"/>
              <a:t>기초통계학 성적에 대한 산점도</a:t>
            </a:r>
            <a:endParaRPr lang="en-US" alt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'예제2.5'!$C$1</c:f>
              <c:strCache>
                <c:ptCount val="1"/>
                <c:pt idx="0">
                  <c:v>FINAL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'예제2.5'!$B$2:$B$21</c:f>
              <c:numCache>
                <c:formatCode>General</c:formatCode>
                <c:ptCount val="20"/>
                <c:pt idx="0">
                  <c:v>34</c:v>
                </c:pt>
                <c:pt idx="1">
                  <c:v>50</c:v>
                </c:pt>
                <c:pt idx="2">
                  <c:v>75</c:v>
                </c:pt>
                <c:pt idx="3">
                  <c:v>76</c:v>
                </c:pt>
                <c:pt idx="4">
                  <c:v>61</c:v>
                </c:pt>
                <c:pt idx="5">
                  <c:v>65</c:v>
                </c:pt>
                <c:pt idx="6">
                  <c:v>31</c:v>
                </c:pt>
                <c:pt idx="7">
                  <c:v>47</c:v>
                </c:pt>
                <c:pt idx="8">
                  <c:v>94</c:v>
                </c:pt>
                <c:pt idx="9">
                  <c:v>49</c:v>
                </c:pt>
                <c:pt idx="10">
                  <c:v>38</c:v>
                </c:pt>
                <c:pt idx="11">
                  <c:v>65</c:v>
                </c:pt>
                <c:pt idx="12">
                  <c:v>47</c:v>
                </c:pt>
                <c:pt idx="13">
                  <c:v>88</c:v>
                </c:pt>
                <c:pt idx="14">
                  <c:v>80</c:v>
                </c:pt>
                <c:pt idx="15">
                  <c:v>87</c:v>
                </c:pt>
                <c:pt idx="16">
                  <c:v>92</c:v>
                </c:pt>
                <c:pt idx="17">
                  <c:v>57</c:v>
                </c:pt>
                <c:pt idx="18">
                  <c:v>62</c:v>
                </c:pt>
                <c:pt idx="19">
                  <c:v>76</c:v>
                </c:pt>
              </c:numCache>
            </c:numRef>
          </c:xVal>
          <c:yVal>
            <c:numRef>
              <c:f>'예제2.5'!$C$2:$C$21</c:f>
              <c:numCache>
                <c:formatCode>General</c:formatCode>
                <c:ptCount val="20"/>
                <c:pt idx="0">
                  <c:v>86</c:v>
                </c:pt>
                <c:pt idx="1">
                  <c:v>77</c:v>
                </c:pt>
                <c:pt idx="2">
                  <c:v>74</c:v>
                </c:pt>
                <c:pt idx="3">
                  <c:v>96</c:v>
                </c:pt>
                <c:pt idx="4">
                  <c:v>78</c:v>
                </c:pt>
                <c:pt idx="5">
                  <c:v>40</c:v>
                </c:pt>
                <c:pt idx="6">
                  <c:v>68</c:v>
                </c:pt>
                <c:pt idx="7">
                  <c:v>57</c:v>
                </c:pt>
                <c:pt idx="8">
                  <c:v>82</c:v>
                </c:pt>
                <c:pt idx="9">
                  <c:v>57</c:v>
                </c:pt>
                <c:pt idx="10">
                  <c:v>53</c:v>
                </c:pt>
                <c:pt idx="11">
                  <c:v>70</c:v>
                </c:pt>
                <c:pt idx="12">
                  <c:v>46</c:v>
                </c:pt>
                <c:pt idx="13">
                  <c:v>51</c:v>
                </c:pt>
                <c:pt idx="14">
                  <c:v>73</c:v>
                </c:pt>
                <c:pt idx="15">
                  <c:v>73</c:v>
                </c:pt>
                <c:pt idx="16">
                  <c:v>81</c:v>
                </c:pt>
                <c:pt idx="17">
                  <c:v>64</c:v>
                </c:pt>
                <c:pt idx="18">
                  <c:v>57</c:v>
                </c:pt>
                <c:pt idx="1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8-4246-9B88-38EE7F13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52968"/>
        <c:axId val="448936248"/>
      </c:scatterChart>
      <c:valAx>
        <c:axId val="607852968"/>
        <c:scaling>
          <c:orientation val="minMax"/>
          <c:min val="20"/>
        </c:scaling>
        <c:delete val="0"/>
        <c:axPos val="b"/>
        <c:majorGridlines>
          <c:spPr>
            <a:ln>
              <a:solidFill>
                <a:srgbClr val="4F81BD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>
                    <a:latin typeface="굴림" pitchFamily="50" charset="-127"/>
                    <a:ea typeface="굴림" pitchFamily="50" charset="-127"/>
                  </a:defRPr>
                </a:pPr>
                <a:r>
                  <a:rPr lang="en-US" altLang="ko-KR" sz="1100">
                    <a:latin typeface="굴림" pitchFamily="50" charset="-127"/>
                    <a:ea typeface="굴림" pitchFamily="50" charset="-127"/>
                  </a:rPr>
                  <a:t>MID</a:t>
                </a:r>
                <a:endParaRPr lang="ko-KR" altLang="en-US" sz="1100">
                  <a:latin typeface="굴림" pitchFamily="50" charset="-127"/>
                  <a:ea typeface="굴림" pitchFamily="50" charset="-127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936248"/>
        <c:crosses val="autoZero"/>
        <c:crossBetween val="midCat"/>
      </c:valAx>
      <c:valAx>
        <c:axId val="448936248"/>
        <c:scaling>
          <c:orientation val="minMax"/>
          <c:max val="100"/>
          <c:min val="20"/>
        </c:scaling>
        <c:delete val="0"/>
        <c:axPos val="l"/>
        <c:majorGridlines>
          <c:spPr>
            <a:ln>
              <a:solidFill>
                <a:srgbClr val="4F81BD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>
                    <a:latin typeface="굴림" pitchFamily="50" charset="-127"/>
                    <a:ea typeface="굴림" pitchFamily="50" charset="-127"/>
                  </a:defRPr>
                </a:pPr>
                <a:r>
                  <a:rPr lang="en-US" altLang="ko-KR" sz="1100">
                    <a:latin typeface="굴림" pitchFamily="50" charset="-127"/>
                    <a:ea typeface="굴림" pitchFamily="50" charset="-127"/>
                  </a:rPr>
                  <a:t>FINAL</a:t>
                </a:r>
                <a:endParaRPr lang="ko-KR" altLang="en-US" sz="1100">
                  <a:latin typeface="굴림" pitchFamily="50" charset="-127"/>
                  <a:ea typeface="굴림" pitchFamily="50" charset="-127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85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t>상자그림(Box Plot)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_TempBoxplot_!$A$34:$B$34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_TempBoxplot_!$A$35:$B$35</c:f>
              <c:numCache>
                <c:formatCode>General</c:formatCode>
                <c:ptCount val="2"/>
                <c:pt idx="0">
                  <c:v>31</c:v>
                </c:pt>
                <c:pt idx="1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769-9417-5EACA24AF34F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_TempBoxplot_!$A$36:$B$36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_TempBoxplot_!$A$37:$B$37</c:f>
              <c:numCache>
                <c:formatCode>General</c:formatCode>
                <c:ptCount val="2"/>
                <c:pt idx="0">
                  <c:v>77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D-4769-9417-5EACA24AF34F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_TempBoxplot_!$A$38:$F$38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_TempBoxplot_!$A$39:$F$39</c:f>
              <c:numCache>
                <c:formatCode>General</c:formatCode>
                <c:ptCount val="6"/>
                <c:pt idx="0">
                  <c:v>48.5</c:v>
                </c:pt>
                <c:pt idx="1">
                  <c:v>48.5</c:v>
                </c:pt>
                <c:pt idx="2">
                  <c:v>77</c:v>
                </c:pt>
                <c:pt idx="3">
                  <c:v>77</c:v>
                </c:pt>
                <c:pt idx="4">
                  <c:v>48.5</c:v>
                </c:pt>
                <c:pt idx="5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4769-9417-5EACA24AF34F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_TempBoxplot_!$A$40:$B$40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_TempBoxplot_!$A$41:$B$41</c:f>
              <c:numCache>
                <c:formatCode>General</c:formatCode>
                <c:ptCount val="2"/>
                <c:pt idx="0">
                  <c:v>63.5</c:v>
                </c:pt>
                <c:pt idx="1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D-4769-9417-5EACA24AF34F}"/>
            </c:ext>
          </c:extLst>
        </c:ser>
        <c:ser>
          <c:idx val="4"/>
          <c:order val="4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_TempBoxplot_!$A$42:$B$42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_TempBoxplot_!$A$43:$B$43</c:f>
              <c:numCache>
                <c:formatCode>General</c:formatCode>
                <c:ptCount val="2"/>
                <c:pt idx="0">
                  <c:v>31</c:v>
                </c:pt>
                <c:pt idx="1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BD-4769-9417-5EACA24A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19400"/>
        <c:axId val="668222144"/>
      </c:scatterChart>
      <c:valAx>
        <c:axId val="668219400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MID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222144"/>
        <c:crosses val="autoZero"/>
        <c:crossBetween val="midCat"/>
      </c:valAx>
      <c:valAx>
        <c:axId val="668222144"/>
        <c:scaling>
          <c:orientation val="minMax"/>
          <c:max val="100.3"/>
          <c:min val="24.7"/>
        </c:scaling>
        <c:delete val="0"/>
        <c:axPos val="l"/>
        <c:numFmt formatCode="0.00" sourceLinked="0"/>
        <c:majorTickMark val="out"/>
        <c:minorTickMark val="none"/>
        <c:tickLblPos val="nextTo"/>
        <c:crossAx val="668219400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'예제2.5'!$B$2:$B$21</c:f>
              <c:numCache>
                <c:formatCode>General</c:formatCode>
                <c:ptCount val="20"/>
                <c:pt idx="0">
                  <c:v>34</c:v>
                </c:pt>
                <c:pt idx="1">
                  <c:v>50</c:v>
                </c:pt>
                <c:pt idx="2">
                  <c:v>75</c:v>
                </c:pt>
                <c:pt idx="3">
                  <c:v>76</c:v>
                </c:pt>
                <c:pt idx="4">
                  <c:v>61</c:v>
                </c:pt>
                <c:pt idx="5">
                  <c:v>65</c:v>
                </c:pt>
                <c:pt idx="6">
                  <c:v>31</c:v>
                </c:pt>
                <c:pt idx="7">
                  <c:v>47</c:v>
                </c:pt>
                <c:pt idx="8">
                  <c:v>94</c:v>
                </c:pt>
                <c:pt idx="9">
                  <c:v>49</c:v>
                </c:pt>
                <c:pt idx="10">
                  <c:v>38</c:v>
                </c:pt>
                <c:pt idx="11">
                  <c:v>65</c:v>
                </c:pt>
                <c:pt idx="12">
                  <c:v>47</c:v>
                </c:pt>
                <c:pt idx="13">
                  <c:v>88</c:v>
                </c:pt>
                <c:pt idx="14">
                  <c:v>80</c:v>
                </c:pt>
                <c:pt idx="15">
                  <c:v>87</c:v>
                </c:pt>
                <c:pt idx="16">
                  <c:v>92</c:v>
                </c:pt>
                <c:pt idx="17">
                  <c:v>57</c:v>
                </c:pt>
                <c:pt idx="18">
                  <c:v>62</c:v>
                </c:pt>
                <c:pt idx="19">
                  <c:v>76</c:v>
                </c:pt>
              </c:numCache>
            </c:numRef>
          </c:xVal>
          <c:yVal>
            <c:numRef>
              <c:f>'예제2.5'!$C$2:$C$21</c:f>
              <c:numCache>
                <c:formatCode>General</c:formatCode>
                <c:ptCount val="20"/>
                <c:pt idx="0">
                  <c:v>86</c:v>
                </c:pt>
                <c:pt idx="1">
                  <c:v>77</c:v>
                </c:pt>
                <c:pt idx="2">
                  <c:v>74</c:v>
                </c:pt>
                <c:pt idx="3">
                  <c:v>96</c:v>
                </c:pt>
                <c:pt idx="4">
                  <c:v>78</c:v>
                </c:pt>
                <c:pt idx="5">
                  <c:v>40</c:v>
                </c:pt>
                <c:pt idx="6">
                  <c:v>68</c:v>
                </c:pt>
                <c:pt idx="7">
                  <c:v>57</c:v>
                </c:pt>
                <c:pt idx="8">
                  <c:v>82</c:v>
                </c:pt>
                <c:pt idx="9">
                  <c:v>57</c:v>
                </c:pt>
                <c:pt idx="10">
                  <c:v>53</c:v>
                </c:pt>
                <c:pt idx="11">
                  <c:v>70</c:v>
                </c:pt>
                <c:pt idx="12">
                  <c:v>46</c:v>
                </c:pt>
                <c:pt idx="13">
                  <c:v>51</c:v>
                </c:pt>
                <c:pt idx="14">
                  <c:v>73</c:v>
                </c:pt>
                <c:pt idx="15">
                  <c:v>73</c:v>
                </c:pt>
                <c:pt idx="16">
                  <c:v>81</c:v>
                </c:pt>
                <c:pt idx="17">
                  <c:v>64</c:v>
                </c:pt>
                <c:pt idx="18">
                  <c:v>57</c:v>
                </c:pt>
                <c:pt idx="1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53E-A41A-A9626181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64448"/>
        <c:axId val="749462808"/>
      </c:scatterChart>
      <c:valAx>
        <c:axId val="7494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462808"/>
        <c:crosses val="autoZero"/>
        <c:crossBetween val="midCat"/>
      </c:valAx>
      <c:valAx>
        <c:axId val="7494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4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808080"/>
              </a:solidFill>
              <a:prstDash val="solid"/>
            </a:ln>
          </c:spPr>
          <c:invertIfNegative val="0"/>
          <c:cat>
            <c:numRef>
              <c:f>_TempHistogram_!$C$3:$C$9</c:f>
              <c:numCache>
                <c:formatCode>General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50</c:v>
                </c:pt>
                <c:pt idx="3">
                  <c:v>63</c:v>
                </c:pt>
                <c:pt idx="4">
                  <c:v>76</c:v>
                </c:pt>
                <c:pt idx="5">
                  <c:v>89</c:v>
                </c:pt>
                <c:pt idx="6">
                  <c:v>102</c:v>
                </c:pt>
              </c:numCache>
            </c:numRef>
          </c:cat>
          <c:val>
            <c:numRef>
              <c:f>_TempHistogram_!$D$3:$D$9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B-421E-9B92-35D7057A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8224104"/>
        <c:axId val="668221752"/>
      </c:barChart>
      <c:catAx>
        <c:axId val="66822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계급값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668221752"/>
        <c:crosses val="autoZero"/>
        <c:auto val="1"/>
        <c:lblAlgn val="ctr"/>
        <c:lblOffset val="100"/>
        <c:noMultiLvlLbl val="0"/>
      </c:catAx>
      <c:valAx>
        <c:axId val="66822175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t>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224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t>상자그림(Box Plot)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_TempBoxplot_!$A$48:$B$48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_TempBoxplot_!$A$49:$B$49</c:f>
              <c:numCache>
                <c:formatCode>General</c:formatCode>
                <c:ptCount val="2"/>
                <c:pt idx="0">
                  <c:v>31</c:v>
                </c:pt>
                <c:pt idx="1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C-499D-A19E-8E480F40BF66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_TempBoxplot_!$A$50:$B$50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_TempBoxplot_!$A$51:$B$51</c:f>
              <c:numCache>
                <c:formatCode>General</c:formatCode>
                <c:ptCount val="2"/>
                <c:pt idx="0">
                  <c:v>77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C-499D-A19E-8E480F40BF66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_TempBoxplot_!$A$52:$F$52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_TempBoxplot_!$A$53:$F$53</c:f>
              <c:numCache>
                <c:formatCode>General</c:formatCode>
                <c:ptCount val="6"/>
                <c:pt idx="0">
                  <c:v>48.5</c:v>
                </c:pt>
                <c:pt idx="1">
                  <c:v>48.5</c:v>
                </c:pt>
                <c:pt idx="2">
                  <c:v>77</c:v>
                </c:pt>
                <c:pt idx="3">
                  <c:v>77</c:v>
                </c:pt>
                <c:pt idx="4">
                  <c:v>48.5</c:v>
                </c:pt>
                <c:pt idx="5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C-499D-A19E-8E480F40BF66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_TempBoxplot_!$A$54:$B$54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_TempBoxplot_!$A$55:$B$55</c:f>
              <c:numCache>
                <c:formatCode>General</c:formatCode>
                <c:ptCount val="2"/>
                <c:pt idx="0">
                  <c:v>63.5</c:v>
                </c:pt>
                <c:pt idx="1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C-499D-A19E-8E480F40BF66}"/>
            </c:ext>
          </c:extLst>
        </c:ser>
        <c:ser>
          <c:idx val="4"/>
          <c:order val="4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_TempBoxplot_!$A$56:$B$56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_TempBoxplot_!$A$57:$B$57</c:f>
              <c:numCache>
                <c:formatCode>General</c:formatCode>
                <c:ptCount val="2"/>
                <c:pt idx="0">
                  <c:v>31</c:v>
                </c:pt>
                <c:pt idx="1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4C-499D-A19E-8E480F40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22928"/>
        <c:axId val="668223320"/>
      </c:scatterChart>
      <c:valAx>
        <c:axId val="668222928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MID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223320"/>
        <c:crosses val="autoZero"/>
        <c:crossBetween val="midCat"/>
      </c:valAx>
      <c:valAx>
        <c:axId val="668223320"/>
        <c:scaling>
          <c:orientation val="minMax"/>
          <c:max val="100.3"/>
          <c:min val="24.7"/>
        </c:scaling>
        <c:delete val="0"/>
        <c:axPos val="l"/>
        <c:numFmt formatCode="0.00" sourceLinked="0"/>
        <c:majorTickMark val="out"/>
        <c:minorTickMark val="none"/>
        <c:tickLblPos val="nextTo"/>
        <c:crossAx val="668222928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t>정규확률그림</a:t>
            </a:r>
            <a:r>
              <a:rPr sz="900" b="0"/>
              <a:t>
정규성검정 유의확률=0.9377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_TempQQPlot_!$B$1:$B$20</c:f>
              <c:numCache>
                <c:formatCode>General</c:formatCode>
                <c:ptCount val="20"/>
                <c:pt idx="0">
                  <c:v>-1.8682416548639313</c:v>
                </c:pt>
                <c:pt idx="1">
                  <c:v>-1.4034126358514012</c:v>
                </c:pt>
                <c:pt idx="2">
                  <c:v>-1.1281436452787639</c:v>
                </c:pt>
                <c:pt idx="3">
                  <c:v>-0.91913552204621007</c:v>
                </c:pt>
                <c:pt idx="4">
                  <c:v>-0.74414274222016763</c:v>
                </c:pt>
                <c:pt idx="5">
                  <c:v>-0.58945579784977831</c:v>
                </c:pt>
                <c:pt idx="6">
                  <c:v>-0.44776751848294893</c:v>
                </c:pt>
                <c:pt idx="7">
                  <c:v>-0.31457229183888513</c:v>
                </c:pt>
                <c:pt idx="8">
                  <c:v>-0.18675612106373723</c:v>
                </c:pt>
                <c:pt idx="9">
                  <c:v>-6.1931623455317386E-2</c:v>
                </c:pt>
                <c:pt idx="10">
                  <c:v>6.1931623455317122E-2</c:v>
                </c:pt>
                <c:pt idx="11">
                  <c:v>0.18675612106373696</c:v>
                </c:pt>
                <c:pt idx="12">
                  <c:v>0.31457229183888491</c:v>
                </c:pt>
                <c:pt idx="13">
                  <c:v>0.44776751848294871</c:v>
                </c:pt>
                <c:pt idx="14">
                  <c:v>0.58945579784977831</c:v>
                </c:pt>
                <c:pt idx="15">
                  <c:v>0.74414274222016741</c:v>
                </c:pt>
                <c:pt idx="16">
                  <c:v>0.91913552204620985</c:v>
                </c:pt>
                <c:pt idx="17">
                  <c:v>1.1281436452787634</c:v>
                </c:pt>
                <c:pt idx="18">
                  <c:v>1.4034126358514007</c:v>
                </c:pt>
                <c:pt idx="19">
                  <c:v>1.8682416548639296</c:v>
                </c:pt>
              </c:numCache>
            </c:numRef>
          </c:xVal>
          <c:yVal>
            <c:numRef>
              <c:f>_TempQQPlot_!$C$1:$C$20</c:f>
              <c:numCache>
                <c:formatCode>General</c:formatCode>
                <c:ptCount val="20"/>
                <c:pt idx="0">
                  <c:v>-1.6821173194399941</c:v>
                </c:pt>
                <c:pt idx="1">
                  <c:v>-1.527794629583114</c:v>
                </c:pt>
                <c:pt idx="2">
                  <c:v>-1.3220310431072737</c:v>
                </c:pt>
                <c:pt idx="3">
                  <c:v>-0.85906297353663319</c:v>
                </c:pt>
                <c:pt idx="4">
                  <c:v>-0.85906297353663319</c:v>
                </c:pt>
                <c:pt idx="5">
                  <c:v>-0.75618118029871306</c:v>
                </c:pt>
                <c:pt idx="6">
                  <c:v>-0.70474028367975294</c:v>
                </c:pt>
                <c:pt idx="7">
                  <c:v>-0.34465400734703255</c:v>
                </c:pt>
                <c:pt idx="8">
                  <c:v>-0.13889042087119233</c:v>
                </c:pt>
                <c:pt idx="9">
                  <c:v>-8.744952425223225E-2</c:v>
                </c:pt>
                <c:pt idx="10">
                  <c:v>6.6873165604647941E-2</c:v>
                </c:pt>
                <c:pt idx="11">
                  <c:v>6.6873165604647941E-2</c:v>
                </c:pt>
                <c:pt idx="12">
                  <c:v>0.58128213179424859</c:v>
                </c:pt>
                <c:pt idx="13">
                  <c:v>0.6327230284132086</c:v>
                </c:pt>
                <c:pt idx="14">
                  <c:v>0.6327230284132086</c:v>
                </c:pt>
                <c:pt idx="15">
                  <c:v>0.83848661488904885</c:v>
                </c:pt>
                <c:pt idx="16">
                  <c:v>1.1985728912217692</c:v>
                </c:pt>
                <c:pt idx="17">
                  <c:v>1.2500137878407294</c:v>
                </c:pt>
                <c:pt idx="18">
                  <c:v>1.4557773743165696</c:v>
                </c:pt>
                <c:pt idx="19">
                  <c:v>1.5586591675544896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A-47ED-877D-77656CEC79EE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_TempQQPlot_!$B$1:$B$20</c:f>
              <c:numCache>
                <c:formatCode>General</c:formatCode>
                <c:ptCount val="20"/>
                <c:pt idx="0">
                  <c:v>-1.8682416548639313</c:v>
                </c:pt>
                <c:pt idx="1">
                  <c:v>-1.4034126358514012</c:v>
                </c:pt>
                <c:pt idx="2">
                  <c:v>-1.1281436452787639</c:v>
                </c:pt>
                <c:pt idx="3">
                  <c:v>-0.91913552204621007</c:v>
                </c:pt>
                <c:pt idx="4">
                  <c:v>-0.74414274222016763</c:v>
                </c:pt>
                <c:pt idx="5">
                  <c:v>-0.58945579784977831</c:v>
                </c:pt>
                <c:pt idx="6">
                  <c:v>-0.44776751848294893</c:v>
                </c:pt>
                <c:pt idx="7">
                  <c:v>-0.31457229183888513</c:v>
                </c:pt>
                <c:pt idx="8">
                  <c:v>-0.18675612106373723</c:v>
                </c:pt>
                <c:pt idx="9">
                  <c:v>-6.1931623455317386E-2</c:v>
                </c:pt>
                <c:pt idx="10">
                  <c:v>6.1931623455317122E-2</c:v>
                </c:pt>
                <c:pt idx="11">
                  <c:v>0.18675612106373696</c:v>
                </c:pt>
                <c:pt idx="12">
                  <c:v>0.31457229183888491</c:v>
                </c:pt>
                <c:pt idx="13">
                  <c:v>0.44776751848294871</c:v>
                </c:pt>
                <c:pt idx="14">
                  <c:v>0.58945579784977831</c:v>
                </c:pt>
                <c:pt idx="15">
                  <c:v>0.74414274222016741</c:v>
                </c:pt>
                <c:pt idx="16">
                  <c:v>0.91913552204620985</c:v>
                </c:pt>
                <c:pt idx="17">
                  <c:v>1.1281436452787634</c:v>
                </c:pt>
                <c:pt idx="18">
                  <c:v>1.4034126358514007</c:v>
                </c:pt>
                <c:pt idx="19">
                  <c:v>1.8682416548639296</c:v>
                </c:pt>
              </c:numCache>
            </c:numRef>
          </c:xVal>
          <c:yVal>
            <c:numRef>
              <c:f>_TempQQPlot_!$B$1:$B$20</c:f>
              <c:numCache>
                <c:formatCode>General</c:formatCode>
                <c:ptCount val="20"/>
                <c:pt idx="0">
                  <c:v>-1.8682416548639313</c:v>
                </c:pt>
                <c:pt idx="1">
                  <c:v>-1.4034126358514012</c:v>
                </c:pt>
                <c:pt idx="2">
                  <c:v>-1.1281436452787639</c:v>
                </c:pt>
                <c:pt idx="3">
                  <c:v>-0.91913552204621007</c:v>
                </c:pt>
                <c:pt idx="4">
                  <c:v>-0.74414274222016763</c:v>
                </c:pt>
                <c:pt idx="5">
                  <c:v>-0.58945579784977831</c:v>
                </c:pt>
                <c:pt idx="6">
                  <c:v>-0.44776751848294893</c:v>
                </c:pt>
                <c:pt idx="7">
                  <c:v>-0.31457229183888513</c:v>
                </c:pt>
                <c:pt idx="8">
                  <c:v>-0.18675612106373723</c:v>
                </c:pt>
                <c:pt idx="9">
                  <c:v>-6.1931623455317386E-2</c:v>
                </c:pt>
                <c:pt idx="10">
                  <c:v>6.1931623455317122E-2</c:v>
                </c:pt>
                <c:pt idx="11">
                  <c:v>0.18675612106373696</c:v>
                </c:pt>
                <c:pt idx="12">
                  <c:v>0.31457229183888491</c:v>
                </c:pt>
                <c:pt idx="13">
                  <c:v>0.44776751848294871</c:v>
                </c:pt>
                <c:pt idx="14">
                  <c:v>0.58945579784977831</c:v>
                </c:pt>
                <c:pt idx="15">
                  <c:v>0.74414274222016741</c:v>
                </c:pt>
                <c:pt idx="16">
                  <c:v>0.91913552204620985</c:v>
                </c:pt>
                <c:pt idx="17">
                  <c:v>1.1281436452787634</c:v>
                </c:pt>
                <c:pt idx="18">
                  <c:v>1.4034126358514007</c:v>
                </c:pt>
                <c:pt idx="19">
                  <c:v>1.8682416548639296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A-47ED-877D-77656CEC7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24888"/>
        <c:axId val="615623280"/>
      </c:scatterChart>
      <c:valAx>
        <c:axId val="66822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정규점수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23280"/>
        <c:crosses val="autoZero"/>
        <c:crossBetween val="midCat"/>
      </c:valAx>
      <c:valAx>
        <c:axId val="6156232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t>표준화된값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224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t>상자그림(Box Plot)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_TempBoxplot_!$A$62:$B$62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_TempBoxplot_!$A$63:$B$63</c:f>
              <c:numCache>
                <c:formatCode>General</c:formatCode>
                <c:ptCount val="2"/>
                <c:pt idx="0">
                  <c:v>31</c:v>
                </c:pt>
                <c:pt idx="1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8-4732-86D9-CF781D4E06FD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_TempBoxplot_!$A$64:$B$64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_TempBoxplot_!$A$65:$B$65</c:f>
              <c:numCache>
                <c:formatCode>General</c:formatCode>
                <c:ptCount val="2"/>
                <c:pt idx="0">
                  <c:v>77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8-4732-86D9-CF781D4E06FD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_TempBoxplot_!$A$66:$F$66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_TempBoxplot_!$A$67:$F$67</c:f>
              <c:numCache>
                <c:formatCode>General</c:formatCode>
                <c:ptCount val="6"/>
                <c:pt idx="0">
                  <c:v>48.5</c:v>
                </c:pt>
                <c:pt idx="1">
                  <c:v>48.5</c:v>
                </c:pt>
                <c:pt idx="2">
                  <c:v>77</c:v>
                </c:pt>
                <c:pt idx="3">
                  <c:v>77</c:v>
                </c:pt>
                <c:pt idx="4">
                  <c:v>48.5</c:v>
                </c:pt>
                <c:pt idx="5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8-4732-86D9-CF781D4E06FD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_TempBoxplot_!$A$68:$B$68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_TempBoxplot_!$A$69:$B$69</c:f>
              <c:numCache>
                <c:formatCode>General</c:formatCode>
                <c:ptCount val="2"/>
                <c:pt idx="0">
                  <c:v>63.5</c:v>
                </c:pt>
                <c:pt idx="1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8-4732-86D9-CF781D4E06FD}"/>
            </c:ext>
          </c:extLst>
        </c:ser>
        <c:ser>
          <c:idx val="4"/>
          <c:order val="4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_TempBoxplot_!$A$70:$B$70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_TempBoxplot_!$A$71:$B$71</c:f>
              <c:numCache>
                <c:formatCode>General</c:formatCode>
                <c:ptCount val="2"/>
                <c:pt idx="0">
                  <c:v>31</c:v>
                </c:pt>
                <c:pt idx="1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8-4732-86D9-CF781D4E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20928"/>
        <c:axId val="615618968"/>
      </c:scatterChart>
      <c:valAx>
        <c:axId val="615620928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MID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18968"/>
        <c:crosses val="autoZero"/>
        <c:crossBetween val="midCat"/>
      </c:valAx>
      <c:valAx>
        <c:axId val="615618968"/>
        <c:scaling>
          <c:orientation val="minMax"/>
          <c:max val="100.3"/>
          <c:min val="24.7"/>
        </c:scaling>
        <c:delete val="0"/>
        <c:axPos val="l"/>
        <c:numFmt formatCode="0.00" sourceLinked="0"/>
        <c:majorTickMark val="out"/>
        <c:minorTickMark val="none"/>
        <c:tickLblPos val="nextTo"/>
        <c:crossAx val="615620928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4646FF"/>
              </a:solidFill>
              <a:prstDash val="solid"/>
            </a:ln>
          </c:spPr>
          <c:invertIfNegative val="0"/>
          <c:cat>
            <c:numRef>
              <c:f>_TempHistogram_!$C$11:$C$17</c:f>
              <c:numCache>
                <c:formatCode>General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50</c:v>
                </c:pt>
                <c:pt idx="3">
                  <c:v>63</c:v>
                </c:pt>
                <c:pt idx="4">
                  <c:v>76</c:v>
                </c:pt>
                <c:pt idx="5">
                  <c:v>89</c:v>
                </c:pt>
                <c:pt idx="6">
                  <c:v>102</c:v>
                </c:pt>
              </c:numCache>
            </c:numRef>
          </c:cat>
          <c:val>
            <c:numRef>
              <c:f>_TempHistogram_!$D$11:$D$17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D4A-8B39-1BC80449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5627200"/>
        <c:axId val="615620144"/>
      </c:barChart>
      <c:catAx>
        <c:axId val="6156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계급값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615620144"/>
        <c:crosses val="autoZero"/>
        <c:auto val="1"/>
        <c:lblAlgn val="ctr"/>
        <c:lblOffset val="100"/>
        <c:noMultiLvlLbl val="0"/>
      </c:catAx>
      <c:valAx>
        <c:axId val="615620144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t>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2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t>상자그림(Box Plot)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_TempBoxplot_!$A$76:$B$76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_TempBoxplot_!$A$77:$B$77</c:f>
              <c:numCache>
                <c:formatCode>General</c:formatCode>
                <c:ptCount val="2"/>
                <c:pt idx="0">
                  <c:v>31</c:v>
                </c:pt>
                <c:pt idx="1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C-4A7C-BEF5-4A9489452435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_TempBoxplot_!$A$78:$B$78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_TempBoxplot_!$A$79:$B$79</c:f>
              <c:numCache>
                <c:formatCode>General</c:formatCode>
                <c:ptCount val="2"/>
                <c:pt idx="0">
                  <c:v>77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C-4A7C-BEF5-4A9489452435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_TempBoxplot_!$A$80:$F$80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_TempBoxplot_!$A$81:$F$81</c:f>
              <c:numCache>
                <c:formatCode>General</c:formatCode>
                <c:ptCount val="6"/>
                <c:pt idx="0">
                  <c:v>48.5</c:v>
                </c:pt>
                <c:pt idx="1">
                  <c:v>48.5</c:v>
                </c:pt>
                <c:pt idx="2">
                  <c:v>77</c:v>
                </c:pt>
                <c:pt idx="3">
                  <c:v>77</c:v>
                </c:pt>
                <c:pt idx="4">
                  <c:v>48.5</c:v>
                </c:pt>
                <c:pt idx="5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C-4A7C-BEF5-4A9489452435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_TempBoxplot_!$A$82:$B$82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_TempBoxplot_!$A$83:$B$83</c:f>
              <c:numCache>
                <c:formatCode>General</c:formatCode>
                <c:ptCount val="2"/>
                <c:pt idx="0">
                  <c:v>63.5</c:v>
                </c:pt>
                <c:pt idx="1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C-4A7C-BEF5-4A9489452435}"/>
            </c:ext>
          </c:extLst>
        </c:ser>
        <c:ser>
          <c:idx val="4"/>
          <c:order val="4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_TempBoxplot_!$A$84:$B$84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_TempBoxplot_!$A$85:$B$85</c:f>
              <c:numCache>
                <c:formatCode>General</c:formatCode>
                <c:ptCount val="2"/>
                <c:pt idx="0">
                  <c:v>31</c:v>
                </c:pt>
                <c:pt idx="1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1C-4A7C-BEF5-4A948945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28768"/>
        <c:axId val="615624456"/>
      </c:scatterChart>
      <c:valAx>
        <c:axId val="615628768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MID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24456"/>
        <c:crosses val="autoZero"/>
        <c:crossBetween val="midCat"/>
      </c:valAx>
      <c:valAx>
        <c:axId val="615624456"/>
        <c:scaling>
          <c:orientation val="minMax"/>
          <c:max val="100.3"/>
          <c:min val="24.7"/>
        </c:scaling>
        <c:delete val="0"/>
        <c:axPos val="l"/>
        <c:numFmt formatCode="0.00" sourceLinked="0"/>
        <c:majorTickMark val="out"/>
        <c:minorTickMark val="none"/>
        <c:tickLblPos val="nextTo"/>
        <c:crossAx val="615628768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t>정규확률그림</a:t>
            </a:r>
            <a:r>
              <a:rPr sz="900" b="0"/>
              <a:t>
정규성검정 유의확률=0.9377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_TempQQPlot_!$D$1:$D$20</c:f>
              <c:numCache>
                <c:formatCode>General</c:formatCode>
                <c:ptCount val="20"/>
                <c:pt idx="0">
                  <c:v>-1.8682416548639313</c:v>
                </c:pt>
                <c:pt idx="1">
                  <c:v>-1.4034126358514012</c:v>
                </c:pt>
                <c:pt idx="2">
                  <c:v>-1.1281436452787639</c:v>
                </c:pt>
                <c:pt idx="3">
                  <c:v>-0.91913552204621007</c:v>
                </c:pt>
                <c:pt idx="4">
                  <c:v>-0.74414274222016763</c:v>
                </c:pt>
                <c:pt idx="5">
                  <c:v>-0.58945579784977831</c:v>
                </c:pt>
                <c:pt idx="6">
                  <c:v>-0.44776751848294893</c:v>
                </c:pt>
                <c:pt idx="7">
                  <c:v>-0.31457229183888513</c:v>
                </c:pt>
                <c:pt idx="8">
                  <c:v>-0.18675612106373723</c:v>
                </c:pt>
                <c:pt idx="9">
                  <c:v>-6.1931623455317386E-2</c:v>
                </c:pt>
                <c:pt idx="10">
                  <c:v>6.1931623455317122E-2</c:v>
                </c:pt>
                <c:pt idx="11">
                  <c:v>0.18675612106373696</c:v>
                </c:pt>
                <c:pt idx="12">
                  <c:v>0.31457229183888491</c:v>
                </c:pt>
                <c:pt idx="13">
                  <c:v>0.44776751848294871</c:v>
                </c:pt>
                <c:pt idx="14">
                  <c:v>0.58945579784977831</c:v>
                </c:pt>
                <c:pt idx="15">
                  <c:v>0.74414274222016741</c:v>
                </c:pt>
                <c:pt idx="16">
                  <c:v>0.91913552204620985</c:v>
                </c:pt>
                <c:pt idx="17">
                  <c:v>1.1281436452787634</c:v>
                </c:pt>
                <c:pt idx="18">
                  <c:v>1.4034126358514007</c:v>
                </c:pt>
                <c:pt idx="19">
                  <c:v>1.8682416548639296</c:v>
                </c:pt>
              </c:numCache>
            </c:numRef>
          </c:xVal>
          <c:yVal>
            <c:numRef>
              <c:f>_TempQQPlot_!$E$1:$E$20</c:f>
              <c:numCache>
                <c:formatCode>General</c:formatCode>
                <c:ptCount val="20"/>
                <c:pt idx="0">
                  <c:v>-1.6821173194399941</c:v>
                </c:pt>
                <c:pt idx="1">
                  <c:v>-1.527794629583114</c:v>
                </c:pt>
                <c:pt idx="2">
                  <c:v>-1.3220310431072737</c:v>
                </c:pt>
                <c:pt idx="3">
                  <c:v>-0.85906297353663319</c:v>
                </c:pt>
                <c:pt idx="4">
                  <c:v>-0.85906297353663319</c:v>
                </c:pt>
                <c:pt idx="5">
                  <c:v>-0.75618118029871306</c:v>
                </c:pt>
                <c:pt idx="6">
                  <c:v>-0.70474028367975294</c:v>
                </c:pt>
                <c:pt idx="7">
                  <c:v>-0.34465400734703255</c:v>
                </c:pt>
                <c:pt idx="8">
                  <c:v>-0.13889042087119233</c:v>
                </c:pt>
                <c:pt idx="9">
                  <c:v>-8.744952425223225E-2</c:v>
                </c:pt>
                <c:pt idx="10">
                  <c:v>6.6873165604647941E-2</c:v>
                </c:pt>
                <c:pt idx="11">
                  <c:v>6.6873165604647941E-2</c:v>
                </c:pt>
                <c:pt idx="12">
                  <c:v>0.58128213179424859</c:v>
                </c:pt>
                <c:pt idx="13">
                  <c:v>0.6327230284132086</c:v>
                </c:pt>
                <c:pt idx="14">
                  <c:v>0.6327230284132086</c:v>
                </c:pt>
                <c:pt idx="15">
                  <c:v>0.83848661488904885</c:v>
                </c:pt>
                <c:pt idx="16">
                  <c:v>1.1985728912217692</c:v>
                </c:pt>
                <c:pt idx="17">
                  <c:v>1.2500137878407294</c:v>
                </c:pt>
                <c:pt idx="18">
                  <c:v>1.4557773743165696</c:v>
                </c:pt>
                <c:pt idx="19">
                  <c:v>1.5586591675544896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4-4919-9E3A-F8BF415CE117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_TempQQPlot_!$D$1:$D$20</c:f>
              <c:numCache>
                <c:formatCode>General</c:formatCode>
                <c:ptCount val="20"/>
                <c:pt idx="0">
                  <c:v>-1.8682416548639313</c:v>
                </c:pt>
                <c:pt idx="1">
                  <c:v>-1.4034126358514012</c:v>
                </c:pt>
                <c:pt idx="2">
                  <c:v>-1.1281436452787639</c:v>
                </c:pt>
                <c:pt idx="3">
                  <c:v>-0.91913552204621007</c:v>
                </c:pt>
                <c:pt idx="4">
                  <c:v>-0.74414274222016763</c:v>
                </c:pt>
                <c:pt idx="5">
                  <c:v>-0.58945579784977831</c:v>
                </c:pt>
                <c:pt idx="6">
                  <c:v>-0.44776751848294893</c:v>
                </c:pt>
                <c:pt idx="7">
                  <c:v>-0.31457229183888513</c:v>
                </c:pt>
                <c:pt idx="8">
                  <c:v>-0.18675612106373723</c:v>
                </c:pt>
                <c:pt idx="9">
                  <c:v>-6.1931623455317386E-2</c:v>
                </c:pt>
                <c:pt idx="10">
                  <c:v>6.1931623455317122E-2</c:v>
                </c:pt>
                <c:pt idx="11">
                  <c:v>0.18675612106373696</c:v>
                </c:pt>
                <c:pt idx="12">
                  <c:v>0.31457229183888491</c:v>
                </c:pt>
                <c:pt idx="13">
                  <c:v>0.44776751848294871</c:v>
                </c:pt>
                <c:pt idx="14">
                  <c:v>0.58945579784977831</c:v>
                </c:pt>
                <c:pt idx="15">
                  <c:v>0.74414274222016741</c:v>
                </c:pt>
                <c:pt idx="16">
                  <c:v>0.91913552204620985</c:v>
                </c:pt>
                <c:pt idx="17">
                  <c:v>1.1281436452787634</c:v>
                </c:pt>
                <c:pt idx="18">
                  <c:v>1.4034126358514007</c:v>
                </c:pt>
                <c:pt idx="19">
                  <c:v>1.8682416548639296</c:v>
                </c:pt>
              </c:numCache>
            </c:numRef>
          </c:xVal>
          <c:yVal>
            <c:numRef>
              <c:f>_TempQQPlot_!$D$1:$D$20</c:f>
              <c:numCache>
                <c:formatCode>General</c:formatCode>
                <c:ptCount val="20"/>
                <c:pt idx="0">
                  <c:v>-1.8682416548639313</c:v>
                </c:pt>
                <c:pt idx="1">
                  <c:v>-1.4034126358514012</c:v>
                </c:pt>
                <c:pt idx="2">
                  <c:v>-1.1281436452787639</c:v>
                </c:pt>
                <c:pt idx="3">
                  <c:v>-0.91913552204621007</c:v>
                </c:pt>
                <c:pt idx="4">
                  <c:v>-0.74414274222016763</c:v>
                </c:pt>
                <c:pt idx="5">
                  <c:v>-0.58945579784977831</c:v>
                </c:pt>
                <c:pt idx="6">
                  <c:v>-0.44776751848294893</c:v>
                </c:pt>
                <c:pt idx="7">
                  <c:v>-0.31457229183888513</c:v>
                </c:pt>
                <c:pt idx="8">
                  <c:v>-0.18675612106373723</c:v>
                </c:pt>
                <c:pt idx="9">
                  <c:v>-6.1931623455317386E-2</c:v>
                </c:pt>
                <c:pt idx="10">
                  <c:v>6.1931623455317122E-2</c:v>
                </c:pt>
                <c:pt idx="11">
                  <c:v>0.18675612106373696</c:v>
                </c:pt>
                <c:pt idx="12">
                  <c:v>0.31457229183888491</c:v>
                </c:pt>
                <c:pt idx="13">
                  <c:v>0.44776751848294871</c:v>
                </c:pt>
                <c:pt idx="14">
                  <c:v>0.58945579784977831</c:v>
                </c:pt>
                <c:pt idx="15">
                  <c:v>0.74414274222016741</c:v>
                </c:pt>
                <c:pt idx="16">
                  <c:v>0.91913552204620985</c:v>
                </c:pt>
                <c:pt idx="17">
                  <c:v>1.1281436452787634</c:v>
                </c:pt>
                <c:pt idx="18">
                  <c:v>1.4034126358514007</c:v>
                </c:pt>
                <c:pt idx="19">
                  <c:v>1.8682416548639296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4-4919-9E3A-F8BF415C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27984"/>
        <c:axId val="615625240"/>
      </c:scatterChart>
      <c:valAx>
        <c:axId val="61562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정규점수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25240"/>
        <c:crosses val="autoZero"/>
        <c:crossBetween val="midCat"/>
      </c:valAx>
      <c:valAx>
        <c:axId val="61562524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t>표준화된값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27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28575</xdr:rowOff>
    </xdr:from>
    <xdr:to>
      <xdr:col>2</xdr:col>
      <xdr:colOff>454025</xdr:colOff>
      <xdr:row>5</xdr:row>
      <xdr:rowOff>34925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625" y="314325"/>
          <a:ext cx="1778000" cy="292100"/>
        </a:xfrm>
        <a:prstGeom prst="rect">
          <a:avLst/>
        </a:prstGeom>
        <a:solidFill>
          <a:srgbClr val="FFFFFF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0" i="0">
              <a:solidFill>
                <a:srgbClr val="3366FF"/>
              </a:solidFill>
              <a:latin typeface="굴림"/>
            </a:rPr>
            <a:t>그래프출력</a:t>
          </a:r>
        </a:p>
      </xdr:txBody>
    </xdr:sp>
    <xdr:clientData/>
  </xdr:twoCellAnchor>
  <xdr:twoCellAnchor>
    <xdr:from>
      <xdr:col>0</xdr:col>
      <xdr:colOff>685799</xdr:colOff>
      <xdr:row>7</xdr:row>
      <xdr:rowOff>6350</xdr:rowOff>
    </xdr:from>
    <xdr:to>
      <xdr:col>6</xdr:col>
      <xdr:colOff>323850</xdr:colOff>
      <xdr:row>30</xdr:row>
      <xdr:rowOff>113462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85799" y="863600"/>
          <a:ext cx="3752851" cy="339323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wrap="square" rtlCol="0" anchor="t">
          <a:spAutoFit/>
        </a:bodyPr>
        <a:lstStyle/>
        <a:p>
          <a:endParaRPr lang="en-US" altLang="ko-KR" sz="1800">
            <a:latin typeface="바탕체" pitchFamily="17" charset="-127"/>
            <a:ea typeface="바탕체" pitchFamily="17" charset="-127"/>
          </a:endParaRPr>
        </a:p>
        <a:p>
          <a:endParaRPr lang="en-US" altLang="ko-KR" sz="1800">
            <a:latin typeface="바탕체" pitchFamily="17" charset="-127"/>
            <a:ea typeface="바탕체" pitchFamily="17" charset="-127"/>
          </a:endParaRPr>
        </a:p>
        <a:p>
          <a:endParaRPr lang="en-US" altLang="ko-KR" sz="1800">
            <a:latin typeface="바탕체" pitchFamily="17" charset="-127"/>
            <a:ea typeface="바탕체" pitchFamily="17" charset="-127"/>
          </a:endParaRPr>
        </a:p>
        <a:p>
          <a:r>
            <a:rPr lang="en-US" altLang="ko-KR" sz="1800">
              <a:latin typeface="바탕체" pitchFamily="17" charset="-127"/>
              <a:ea typeface="바탕체" pitchFamily="17" charset="-127"/>
            </a:rPr>
            <a:t>         3    3    148
         6    4    779
         8    5    07
        (4)   6    1255
         8    7    566
         5    8    078
         2    9    24
</a:t>
          </a:r>
          <a:endParaRPr lang="ko-KR" altLang="en-US" sz="1800">
            <a:latin typeface="바탕체" pitchFamily="17" charset="-127"/>
            <a:ea typeface="바탕체" pitchFamily="17" charset="-127"/>
          </a:endParaRPr>
        </a:p>
      </xdr:txBody>
    </xdr:sp>
    <xdr:clientData/>
  </xdr:twoCellAnchor>
  <xdr:twoCellAnchor>
    <xdr:from>
      <xdr:col>3</xdr:col>
      <xdr:colOff>65881</xdr:colOff>
      <xdr:row>12</xdr:row>
      <xdr:rowOff>124619</xdr:rowOff>
    </xdr:from>
    <xdr:to>
      <xdr:col>3</xdr:col>
      <xdr:colOff>67469</xdr:colOff>
      <xdr:row>28</xdr:row>
      <xdr:rowOff>124619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981075" y="2838450"/>
          <a:ext cx="2286000" cy="158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12</xdr:row>
      <xdr:rowOff>123825</xdr:rowOff>
    </xdr:from>
    <xdr:to>
      <xdr:col>3</xdr:col>
      <xdr:colOff>514350</xdr:colOff>
      <xdr:row>28</xdr:row>
      <xdr:rowOff>133350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257425" y="1695450"/>
          <a:ext cx="314325" cy="2295525"/>
        </a:xfrm>
        <a:prstGeom prst="roundRect">
          <a:avLst/>
        </a:prstGeom>
        <a:noFill/>
        <a:ln w="1143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57150</xdr:colOff>
      <xdr:row>12</xdr:row>
      <xdr:rowOff>123825</xdr:rowOff>
    </xdr:from>
    <xdr:to>
      <xdr:col>5</xdr:col>
      <xdr:colOff>85725</xdr:colOff>
      <xdr:row>28</xdr:row>
      <xdr:rowOff>133350</xdr:rowOff>
    </xdr:to>
    <xdr:sp macro="" textlink="">
      <xdr:nvSpPr>
        <xdr:cNvPr id="13" name="모서리가 둥근 직사각형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800350" y="1695450"/>
          <a:ext cx="714375" cy="2295525"/>
        </a:xfrm>
        <a:prstGeom prst="roundRect">
          <a:avLst/>
        </a:prstGeom>
        <a:noFill/>
        <a:ln w="1143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1</xdr:col>
      <xdr:colOff>219075</xdr:colOff>
      <xdr:row>8</xdr:row>
      <xdr:rowOff>76200</xdr:rowOff>
    </xdr:from>
    <xdr:ext cx="1171575" cy="40280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904875" y="1076325"/>
          <a:ext cx="1171575" cy="402803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1">
          <a:spAutoFit/>
        </a:bodyPr>
        <a:lstStyle/>
        <a:p>
          <a:r>
            <a:rPr lang="en-US" altLang="ko-KR" sz="1400"/>
            <a:t>(</a:t>
          </a:r>
          <a:r>
            <a:rPr lang="ko-KR" altLang="en-US" sz="1400"/>
            <a:t>누적</a:t>
          </a:r>
          <a:r>
            <a:rPr lang="en-US" altLang="ko-KR" sz="1400"/>
            <a:t>)</a:t>
          </a:r>
          <a:r>
            <a:rPr lang="ko-KR" altLang="en-US" sz="1400"/>
            <a:t>도수</a:t>
          </a:r>
        </a:p>
      </xdr:txBody>
    </xdr:sp>
    <xdr:clientData/>
  </xdr:oneCellAnchor>
  <xdr:oneCellAnchor>
    <xdr:from>
      <xdr:col>3</xdr:col>
      <xdr:colOff>47625</xdr:colOff>
      <xdr:row>8</xdr:row>
      <xdr:rowOff>76200</xdr:rowOff>
    </xdr:from>
    <xdr:ext cx="619125" cy="40280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05025" y="1076325"/>
          <a:ext cx="619125" cy="402803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1">
          <a:spAutoFit/>
        </a:bodyPr>
        <a:lstStyle/>
        <a:p>
          <a:r>
            <a:rPr lang="ko-KR" altLang="en-US" sz="1400"/>
            <a:t>줄기</a:t>
          </a:r>
        </a:p>
      </xdr:txBody>
    </xdr:sp>
    <xdr:clientData/>
  </xdr:oneCellAnchor>
  <xdr:oneCellAnchor>
    <xdr:from>
      <xdr:col>4</xdr:col>
      <xdr:colOff>123826</xdr:colOff>
      <xdr:row>8</xdr:row>
      <xdr:rowOff>76200</xdr:rowOff>
    </xdr:from>
    <xdr:ext cx="571500" cy="40280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867026" y="1076325"/>
          <a:ext cx="571500" cy="402803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1">
          <a:spAutoFit/>
        </a:bodyPr>
        <a:lstStyle/>
        <a:p>
          <a:r>
            <a:rPr lang="ko-KR" altLang="en-US" sz="1400"/>
            <a:t>잎</a:t>
          </a:r>
        </a:p>
      </xdr:txBody>
    </xdr:sp>
    <xdr:clientData/>
  </xdr:oneCellAnchor>
  <xdr:twoCellAnchor>
    <xdr:from>
      <xdr:col>3</xdr:col>
      <xdr:colOff>356394</xdr:colOff>
      <xdr:row>11</xdr:row>
      <xdr:rowOff>51172</xdr:rowOff>
    </xdr:from>
    <xdr:to>
      <xdr:col>3</xdr:col>
      <xdr:colOff>357982</xdr:colOff>
      <xdr:row>12</xdr:row>
      <xdr:rowOff>124619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15" idx="2"/>
          <a:endCxn id="12" idx="0"/>
        </xdr:cNvCxnSpPr>
      </xdr:nvCxnSpPr>
      <xdr:spPr>
        <a:xfrm rot="5400000">
          <a:off x="2306427" y="1587289"/>
          <a:ext cx="216322" cy="1588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409576</xdr:colOff>
      <xdr:row>11</xdr:row>
      <xdr:rowOff>50378</xdr:rowOff>
    </xdr:from>
    <xdr:to>
      <xdr:col>4</xdr:col>
      <xdr:colOff>414338</xdr:colOff>
      <xdr:row>12</xdr:row>
      <xdr:rowOff>123825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16" idx="2"/>
          <a:endCxn id="13" idx="0"/>
        </xdr:cNvCxnSpPr>
      </xdr:nvCxnSpPr>
      <xdr:spPr>
        <a:xfrm rot="16200000" flipH="1">
          <a:off x="3046996" y="1584908"/>
          <a:ext cx="216322" cy="4762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504031</xdr:colOff>
      <xdr:row>11</xdr:row>
      <xdr:rowOff>48419</xdr:rowOff>
    </xdr:from>
    <xdr:to>
      <xdr:col>2</xdr:col>
      <xdr:colOff>505619</xdr:colOff>
      <xdr:row>12</xdr:row>
      <xdr:rowOff>134144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rot="5400000">
          <a:off x="1762125" y="1590675"/>
          <a:ext cx="228600" cy="1588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27</xdr:row>
      <xdr:rowOff>28575</xdr:rowOff>
    </xdr:from>
    <xdr:to>
      <xdr:col>2</xdr:col>
      <xdr:colOff>454025</xdr:colOff>
      <xdr:row>29</xdr:row>
      <xdr:rowOff>34925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7625" y="3743325"/>
          <a:ext cx="1778000" cy="292100"/>
        </a:xfrm>
        <a:prstGeom prst="rect">
          <a:avLst/>
        </a:prstGeom>
        <a:solidFill>
          <a:srgbClr val="FFFFFF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0" i="0">
              <a:solidFill>
                <a:srgbClr val="3366FF"/>
              </a:solidFill>
              <a:latin typeface="굴림"/>
            </a:rPr>
            <a:t>그래프출력</a:t>
          </a:r>
        </a:p>
      </xdr:txBody>
    </xdr:sp>
    <xdr:clientData/>
  </xdr:twoCellAnchor>
  <xdr:twoCellAnchor>
    <xdr:from>
      <xdr:col>1</xdr:col>
      <xdr:colOff>0</xdr:colOff>
      <xdr:row>31</xdr:row>
      <xdr:rowOff>6350</xdr:rowOff>
    </xdr:from>
    <xdr:to>
      <xdr:col>4</xdr:col>
      <xdr:colOff>482600</xdr:colOff>
      <xdr:row>48</xdr:row>
      <xdr:rowOff>117475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28575</xdr:rowOff>
    </xdr:from>
    <xdr:to>
      <xdr:col>2</xdr:col>
      <xdr:colOff>454025</xdr:colOff>
      <xdr:row>54</xdr:row>
      <xdr:rowOff>34925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7625" y="7315200"/>
          <a:ext cx="1778000" cy="292100"/>
        </a:xfrm>
        <a:prstGeom prst="rect">
          <a:avLst/>
        </a:prstGeom>
        <a:solidFill>
          <a:srgbClr val="FFFFFF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0" i="0">
              <a:solidFill>
                <a:srgbClr val="3366FF"/>
              </a:solidFill>
              <a:latin typeface="굴림"/>
            </a:rPr>
            <a:t>그래프출력</a:t>
          </a:r>
        </a:p>
      </xdr:txBody>
    </xdr:sp>
    <xdr:clientData/>
  </xdr:twoCellAnchor>
  <xdr:twoCellAnchor>
    <xdr:from>
      <xdr:col>1</xdr:col>
      <xdr:colOff>0</xdr:colOff>
      <xdr:row>56</xdr:row>
      <xdr:rowOff>3175</xdr:rowOff>
    </xdr:from>
    <xdr:to>
      <xdr:col>4</xdr:col>
      <xdr:colOff>482600</xdr:colOff>
      <xdr:row>73</xdr:row>
      <xdr:rowOff>114300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77</xdr:row>
      <xdr:rowOff>28575</xdr:rowOff>
    </xdr:from>
    <xdr:to>
      <xdr:col>2</xdr:col>
      <xdr:colOff>454025</xdr:colOff>
      <xdr:row>79</xdr:row>
      <xdr:rowOff>34925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7625" y="10887075"/>
          <a:ext cx="1778000" cy="292100"/>
        </a:xfrm>
        <a:prstGeom prst="rect">
          <a:avLst/>
        </a:prstGeom>
        <a:solidFill>
          <a:srgbClr val="FFFFFF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0" i="0">
              <a:solidFill>
                <a:srgbClr val="3366FF"/>
              </a:solidFill>
              <a:latin typeface="굴림"/>
            </a:rPr>
            <a:t>기술통계분석결과</a:t>
          </a:r>
        </a:p>
      </xdr:txBody>
    </xdr:sp>
    <xdr:clientData/>
  </xdr:twoCellAnchor>
  <xdr:twoCellAnchor>
    <xdr:from>
      <xdr:col>1</xdr:col>
      <xdr:colOff>0</xdr:colOff>
      <xdr:row>83</xdr:row>
      <xdr:rowOff>0</xdr:rowOff>
    </xdr:from>
    <xdr:to>
      <xdr:col>2</xdr:col>
      <xdr:colOff>231775</xdr:colOff>
      <xdr:row>84</xdr:row>
      <xdr:rowOff>104775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85800" y="11715750"/>
          <a:ext cx="1270000" cy="247650"/>
        </a:xfrm>
        <a:prstGeom prst="rect">
          <a:avLst/>
        </a:prstGeom>
        <a:solidFill>
          <a:srgbClr val="C0C0C0"/>
        </a:solidFill>
        <a:ln>
          <a:noFill/>
        </a:ln>
        <a:effectLst>
          <a:prstShdw prst="shdw17" dist="17960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기초 통계량</a:t>
          </a:r>
        </a:p>
      </xdr:txBody>
    </xdr:sp>
    <xdr:clientData/>
  </xdr:twoCellAnchor>
  <xdr:twoCellAnchor>
    <xdr:from>
      <xdr:col>0</xdr:col>
      <xdr:colOff>301625</xdr:colOff>
      <xdr:row>80</xdr:row>
      <xdr:rowOff>25400</xdr:rowOff>
    </xdr:from>
    <xdr:to>
      <xdr:col>2</xdr:col>
      <xdr:colOff>482600</xdr:colOff>
      <xdr:row>81</xdr:row>
      <xdr:rowOff>136525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01625" y="11312525"/>
          <a:ext cx="1905000" cy="254000"/>
        </a:xfrm>
        <a:prstGeom prst="rect">
          <a:avLst/>
        </a:prstGeom>
        <a:solidFill>
          <a:srgbClr val="FFFFFF"/>
        </a:solidFill>
        <a:ln w="12700"/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300">
              <a:solidFill>
                <a:srgbClr val="3366FF"/>
              </a:solidFill>
            </a:rPr>
            <a:t>MID</a:t>
          </a:r>
          <a:endParaRPr lang="ko-KR" altLang="en-US" sz="1300">
            <a:solidFill>
              <a:srgbClr val="3366FF"/>
            </a:solidFill>
          </a:endParaRP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4</xdr:col>
      <xdr:colOff>130175</xdr:colOff>
      <xdr:row>110</xdr:row>
      <xdr:rowOff>111125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93</xdr:row>
      <xdr:rowOff>0</xdr:rowOff>
    </xdr:from>
    <xdr:to>
      <xdr:col>7</xdr:col>
      <xdr:colOff>387350</xdr:colOff>
      <xdr:row>110</xdr:row>
      <xdr:rowOff>111125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111</xdr:row>
      <xdr:rowOff>95250</xdr:rowOff>
    </xdr:from>
    <xdr:to>
      <xdr:col>4</xdr:col>
      <xdr:colOff>130175</xdr:colOff>
      <xdr:row>129</xdr:row>
      <xdr:rowOff>63500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257175</xdr:colOff>
      <xdr:row>111</xdr:row>
      <xdr:rowOff>95250</xdr:rowOff>
    </xdr:from>
    <xdr:to>
      <xdr:col>6</xdr:col>
      <xdr:colOff>564475</xdr:colOff>
      <xdr:row>131</xdr:row>
      <xdr:rowOff>80323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352800" y="15830550"/>
          <a:ext cx="2031325" cy="2842573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wrap="none" rtlCol="0" anchor="t">
          <a:spAutoFit/>
        </a:bodyPr>
        <a:lstStyle/>
        <a:p>
          <a:r>
            <a:rPr lang="ko-KR" altLang="en-US" sz="900">
              <a:latin typeface="굴림체"/>
            </a:rPr>
            <a:t>줄기</a:t>
          </a:r>
          <a:r>
            <a:rPr lang="en-US" altLang="ko-KR" sz="900">
              <a:latin typeface="굴림체"/>
            </a:rPr>
            <a:t>-</a:t>
          </a:r>
          <a:r>
            <a:rPr lang="ko-KR" altLang="en-US" sz="900">
              <a:latin typeface="굴림체"/>
            </a:rPr>
            <a:t>잎 그림</a:t>
          </a:r>
          <a:r>
            <a:rPr lang="en-US" altLang="ko-KR" sz="900">
              <a:latin typeface="굴림체"/>
            </a:rPr>
            <a:t>(Stem-and-Leaf Plot)
Stem Unit: 5  Leaf Unit: 1
     2       3   14
     3       3   8
     3       4   
     6       4   779
     7       5   0
     8       5   7
   ( 2)      6   12
   ( 2)      6   55
     8       7   
     8       7   566
     5       8   0
     4       8   78
     2       9   24
</a:t>
          </a:r>
          <a:endParaRPr lang="ko-KR" altLang="en-US" sz="900">
            <a:latin typeface="굴림체"/>
          </a:endParaRPr>
        </a:p>
      </xdr:txBody>
    </xdr:sp>
    <xdr:clientData/>
  </xdr:twoCellAnchor>
  <xdr:twoCellAnchor>
    <xdr:from>
      <xdr:col>0</xdr:col>
      <xdr:colOff>47625</xdr:colOff>
      <xdr:row>135</xdr:row>
      <xdr:rowOff>28575</xdr:rowOff>
    </xdr:from>
    <xdr:to>
      <xdr:col>2</xdr:col>
      <xdr:colOff>101600</xdr:colOff>
      <xdr:row>137</xdr:row>
      <xdr:rowOff>34925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7625" y="19192875"/>
          <a:ext cx="1778000" cy="292100"/>
        </a:xfrm>
        <a:prstGeom prst="rect">
          <a:avLst/>
        </a:prstGeom>
        <a:solidFill>
          <a:srgbClr val="FFFFFF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0" i="0">
              <a:solidFill>
                <a:srgbClr val="3366FF"/>
              </a:solidFill>
              <a:latin typeface="굴림"/>
            </a:rPr>
            <a:t>그래프출력</a:t>
          </a:r>
        </a:p>
      </xdr:txBody>
    </xdr:sp>
    <xdr:clientData/>
  </xdr:twoCellAnchor>
  <xdr:twoCellAnchor>
    <xdr:from>
      <xdr:col>1</xdr:col>
      <xdr:colOff>0</xdr:colOff>
      <xdr:row>139</xdr:row>
      <xdr:rowOff>0</xdr:rowOff>
    </xdr:from>
    <xdr:to>
      <xdr:col>4</xdr:col>
      <xdr:colOff>130175</xdr:colOff>
      <xdr:row>156</xdr:row>
      <xdr:rowOff>111125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160</xdr:row>
      <xdr:rowOff>28575</xdr:rowOff>
    </xdr:from>
    <xdr:to>
      <xdr:col>2</xdr:col>
      <xdr:colOff>101600</xdr:colOff>
      <xdr:row>162</xdr:row>
      <xdr:rowOff>34925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7625" y="22764750"/>
          <a:ext cx="1778000" cy="292100"/>
        </a:xfrm>
        <a:prstGeom prst="rect">
          <a:avLst/>
        </a:prstGeom>
        <a:solidFill>
          <a:srgbClr val="FFFFFF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0" i="0">
              <a:solidFill>
                <a:srgbClr val="3366FF"/>
              </a:solidFill>
              <a:latin typeface="굴림"/>
            </a:rPr>
            <a:t>기술통계분석결과</a:t>
          </a:r>
        </a:p>
      </xdr:txBody>
    </xdr:sp>
    <xdr:clientData/>
  </xdr:twoCellAnchor>
  <xdr:twoCellAnchor>
    <xdr:from>
      <xdr:col>1</xdr:col>
      <xdr:colOff>0</xdr:colOff>
      <xdr:row>166</xdr:row>
      <xdr:rowOff>0</xdr:rowOff>
    </xdr:from>
    <xdr:to>
      <xdr:col>2</xdr:col>
      <xdr:colOff>231775</xdr:colOff>
      <xdr:row>167</xdr:row>
      <xdr:rowOff>104775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685800" y="23593425"/>
          <a:ext cx="1270000" cy="247650"/>
        </a:xfrm>
        <a:prstGeom prst="rect">
          <a:avLst/>
        </a:prstGeom>
        <a:solidFill>
          <a:srgbClr val="C0C0C0"/>
        </a:solidFill>
        <a:ln>
          <a:noFill/>
        </a:ln>
        <a:effectLst>
          <a:prstShdw prst="shdw17" dist="17960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기초 통계량</a:t>
          </a:r>
        </a:p>
      </xdr:txBody>
    </xdr:sp>
    <xdr:clientData/>
  </xdr:twoCellAnchor>
  <xdr:twoCellAnchor>
    <xdr:from>
      <xdr:col>0</xdr:col>
      <xdr:colOff>301625</xdr:colOff>
      <xdr:row>163</xdr:row>
      <xdr:rowOff>25400</xdr:rowOff>
    </xdr:from>
    <xdr:to>
      <xdr:col>2</xdr:col>
      <xdr:colOff>482600</xdr:colOff>
      <xdr:row>164</xdr:row>
      <xdr:rowOff>136525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01625" y="23190200"/>
          <a:ext cx="1905000" cy="254000"/>
        </a:xfrm>
        <a:prstGeom prst="rect">
          <a:avLst/>
        </a:prstGeom>
        <a:solidFill>
          <a:srgbClr val="FFFFFF"/>
        </a:solidFill>
        <a:ln w="12700"/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300">
              <a:solidFill>
                <a:srgbClr val="3366FF"/>
              </a:solidFill>
            </a:rPr>
            <a:t>MID</a:t>
          </a:r>
          <a:endParaRPr lang="ko-KR" altLang="en-US" sz="1300">
            <a:solidFill>
              <a:srgbClr val="3366FF"/>
            </a:solidFill>
          </a:endParaRPr>
        </a:p>
      </xdr:txBody>
    </xdr:sp>
    <xdr:clientData/>
  </xdr:twoCellAnchor>
  <xdr:twoCellAnchor>
    <xdr:from>
      <xdr:col>1</xdr:col>
      <xdr:colOff>0</xdr:colOff>
      <xdr:row>176</xdr:row>
      <xdr:rowOff>0</xdr:rowOff>
    </xdr:from>
    <xdr:to>
      <xdr:col>4</xdr:col>
      <xdr:colOff>130175</xdr:colOff>
      <xdr:row>193</xdr:row>
      <xdr:rowOff>111125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257175</xdr:colOff>
      <xdr:row>176</xdr:row>
      <xdr:rowOff>0</xdr:rowOff>
    </xdr:from>
    <xdr:to>
      <xdr:col>7</xdr:col>
      <xdr:colOff>387350</xdr:colOff>
      <xdr:row>193</xdr:row>
      <xdr:rowOff>111125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194</xdr:row>
      <xdr:rowOff>95250</xdr:rowOff>
    </xdr:from>
    <xdr:to>
      <xdr:col>4</xdr:col>
      <xdr:colOff>130175</xdr:colOff>
      <xdr:row>212</xdr:row>
      <xdr:rowOff>63500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257175</xdr:colOff>
      <xdr:row>194</xdr:row>
      <xdr:rowOff>95250</xdr:rowOff>
    </xdr:from>
    <xdr:to>
      <xdr:col>6</xdr:col>
      <xdr:colOff>564475</xdr:colOff>
      <xdr:row>214</xdr:row>
      <xdr:rowOff>80323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3352800" y="27708225"/>
          <a:ext cx="2031325" cy="2842573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wrap="none" rtlCol="0" anchor="t">
          <a:spAutoFit/>
        </a:bodyPr>
        <a:lstStyle/>
        <a:p>
          <a:r>
            <a:rPr lang="ko-KR" altLang="en-US" sz="900">
              <a:latin typeface="굴림체"/>
            </a:rPr>
            <a:t>줄기</a:t>
          </a:r>
          <a:r>
            <a:rPr lang="en-US" altLang="ko-KR" sz="900">
              <a:latin typeface="굴림체"/>
            </a:rPr>
            <a:t>-</a:t>
          </a:r>
          <a:r>
            <a:rPr lang="ko-KR" altLang="en-US" sz="900">
              <a:latin typeface="굴림체"/>
            </a:rPr>
            <a:t>잎 그림</a:t>
          </a:r>
          <a:r>
            <a:rPr lang="en-US" altLang="ko-KR" sz="900">
              <a:latin typeface="굴림체"/>
            </a:rPr>
            <a:t>(Stem-and-Leaf Plot)
Stem Unit: 5  Leaf Unit: 1
     2       3   14
     3       3   8
     3       4   
     6       4   779
     7       5   0
     8       5   7
   ( 2)      6   12
   ( 2)      6   55
     8       7   
     8       7   566
     5       8   0
     4       8   78
     2       9   24
</a:t>
          </a:r>
          <a:endParaRPr lang="ko-KR" altLang="en-US" sz="900">
            <a:latin typeface="굴림체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133350</xdr:rowOff>
    </xdr:from>
    <xdr:to>
      <xdr:col>7</xdr:col>
      <xdr:colOff>571500</xdr:colOff>
      <xdr:row>52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9</xdr:row>
      <xdr:rowOff>9525</xdr:rowOff>
    </xdr:from>
    <xdr:to>
      <xdr:col>11</xdr:col>
      <xdr:colOff>285750</xdr:colOff>
      <xdr:row>22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6</xdr:row>
      <xdr:rowOff>123825</xdr:rowOff>
    </xdr:from>
    <xdr:to>
      <xdr:col>13</xdr:col>
      <xdr:colOff>247649</xdr:colOff>
      <xdr:row>27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17</xdr:row>
      <xdr:rowOff>57150</xdr:rowOff>
    </xdr:from>
    <xdr:to>
      <xdr:col>23</xdr:col>
      <xdr:colOff>47625</xdr:colOff>
      <xdr:row>42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10</xdr:row>
      <xdr:rowOff>0</xdr:rowOff>
    </xdr:from>
    <xdr:to>
      <xdr:col>11</xdr:col>
      <xdr:colOff>1</xdr:colOff>
      <xdr:row>20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25</xdr:col>
      <xdr:colOff>142875</xdr:colOff>
      <xdr:row>24</xdr:row>
      <xdr:rowOff>171449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27</xdr:row>
      <xdr:rowOff>104774</xdr:rowOff>
    </xdr:from>
    <xdr:to>
      <xdr:col>23</xdr:col>
      <xdr:colOff>438149</xdr:colOff>
      <xdr:row>55</xdr:row>
      <xdr:rowOff>76199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3</xdr:row>
      <xdr:rowOff>190500</xdr:rowOff>
    </xdr:from>
    <xdr:to>
      <xdr:col>15</xdr:col>
      <xdr:colOff>104775</xdr:colOff>
      <xdr:row>17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19</xdr:row>
      <xdr:rowOff>95250</xdr:rowOff>
    </xdr:from>
    <xdr:to>
      <xdr:col>17</xdr:col>
      <xdr:colOff>104775</xdr:colOff>
      <xdr:row>46</xdr:row>
      <xdr:rowOff>57150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4</xdr:row>
      <xdr:rowOff>49530</xdr:rowOff>
    </xdr:from>
    <xdr:to>
      <xdr:col>22</xdr:col>
      <xdr:colOff>163830</xdr:colOff>
      <xdr:row>16</xdr:row>
      <xdr:rowOff>140970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15290D-C32C-461D-A352-E0A2AFCA7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2700"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5"/>
  <sheetViews>
    <sheetView showGridLines="0" showRowColHeaders="0" topLeftCell="A2" workbookViewId="0">
      <selection activeCell="A168" sqref="A168"/>
    </sheetView>
  </sheetViews>
  <sheetFormatPr defaultColWidth="9" defaultRowHeight="10.8"/>
  <cols>
    <col min="1" max="1" width="9" style="11"/>
    <col min="2" max="2" width="13.59765625" style="11" customWidth="1"/>
    <col min="3" max="4" width="9" style="11"/>
    <col min="5" max="5" width="13.59765625" style="11" customWidth="1"/>
    <col min="6" max="16384" width="9" style="11"/>
  </cols>
  <sheetData>
    <row r="1" spans="1:1" hidden="1">
      <c r="A1" s="12">
        <v>217</v>
      </c>
    </row>
    <row r="85" spans="2:3" ht="11.4" thickBot="1"/>
    <row r="86" spans="2:3">
      <c r="B86" s="17" t="s">
        <v>104</v>
      </c>
      <c r="C86" s="18">
        <v>63.7</v>
      </c>
    </row>
    <row r="87" spans="2:3">
      <c r="B87" s="16" t="s">
        <v>105</v>
      </c>
      <c r="C87" s="11">
        <v>63.5</v>
      </c>
    </row>
    <row r="88" spans="2:3">
      <c r="B88" s="16" t="s">
        <v>106</v>
      </c>
      <c r="C88" s="11">
        <v>1274</v>
      </c>
    </row>
    <row r="89" spans="2:3">
      <c r="B89" s="16" t="s">
        <v>107</v>
      </c>
      <c r="C89" s="11">
        <v>20</v>
      </c>
    </row>
    <row r="90" spans="2:3">
      <c r="B90" s="16" t="s">
        <v>108</v>
      </c>
      <c r="C90" s="11">
        <v>19.439800000000002</v>
      </c>
    </row>
    <row r="91" spans="2:3" ht="11.4" thickBot="1">
      <c r="B91" s="16" t="s">
        <v>109</v>
      </c>
      <c r="C91" s="11">
        <v>4.3468999999999998</v>
      </c>
    </row>
    <row r="92" spans="2:3">
      <c r="B92" s="18"/>
      <c r="C92" s="18"/>
    </row>
    <row r="168" spans="2:3" ht="11.4" thickBot="1"/>
    <row r="169" spans="2:3">
      <c r="B169" s="17" t="s">
        <v>104</v>
      </c>
      <c r="C169" s="18">
        <v>63.7</v>
      </c>
    </row>
    <row r="170" spans="2:3">
      <c r="B170" s="16" t="s">
        <v>105</v>
      </c>
      <c r="C170" s="11">
        <v>63.5</v>
      </c>
    </row>
    <row r="171" spans="2:3">
      <c r="B171" s="16" t="s">
        <v>106</v>
      </c>
      <c r="C171" s="11">
        <v>1274</v>
      </c>
    </row>
    <row r="172" spans="2:3">
      <c r="B172" s="16" t="s">
        <v>107</v>
      </c>
      <c r="C172" s="11">
        <v>20</v>
      </c>
    </row>
    <row r="173" spans="2:3">
      <c r="B173" s="16" t="s">
        <v>108</v>
      </c>
      <c r="C173" s="11">
        <v>19.439800000000002</v>
      </c>
    </row>
    <row r="174" spans="2:3" ht="11.4" thickBot="1">
      <c r="B174" s="16" t="s">
        <v>109</v>
      </c>
      <c r="C174" s="11">
        <v>4.3468999999999998</v>
      </c>
    </row>
    <row r="175" spans="2:3">
      <c r="B175" s="18"/>
      <c r="C175" s="18"/>
    </row>
  </sheetData>
  <sheetProtection password="E55C" sheet="1" scenarios="1"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1"/>
  <sheetViews>
    <sheetView tabSelected="1" workbookViewId="0">
      <selection activeCell="B2" sqref="B2:C21"/>
    </sheetView>
  </sheetViews>
  <sheetFormatPr defaultRowHeight="17.399999999999999"/>
  <sheetData>
    <row r="1" spans="1:6">
      <c r="A1" t="s">
        <v>97</v>
      </c>
      <c r="B1" t="s">
        <v>98</v>
      </c>
      <c r="C1" t="s">
        <v>99</v>
      </c>
    </row>
    <row r="2" spans="1:6">
      <c r="A2" t="s">
        <v>100</v>
      </c>
      <c r="B2">
        <v>34</v>
      </c>
      <c r="C2">
        <v>86</v>
      </c>
      <c r="E2">
        <f>-1*B2</f>
        <v>-34</v>
      </c>
      <c r="F2">
        <f>-1*C2</f>
        <v>-86</v>
      </c>
    </row>
    <row r="3" spans="1:6">
      <c r="A3" t="s">
        <v>100</v>
      </c>
      <c r="B3">
        <v>50</v>
      </c>
      <c r="C3">
        <v>77</v>
      </c>
      <c r="E3">
        <f t="shared" ref="E3:E21" si="0">-1*B3</f>
        <v>-50</v>
      </c>
      <c r="F3">
        <f t="shared" ref="F3:F21" si="1">-1*C3</f>
        <v>-77</v>
      </c>
    </row>
    <row r="4" spans="1:6">
      <c r="A4" t="s">
        <v>100</v>
      </c>
      <c r="B4">
        <v>75</v>
      </c>
      <c r="C4">
        <v>74</v>
      </c>
      <c r="E4">
        <f t="shared" si="0"/>
        <v>-75</v>
      </c>
      <c r="F4">
        <f t="shared" si="1"/>
        <v>-74</v>
      </c>
    </row>
    <row r="5" spans="1:6">
      <c r="A5" t="s">
        <v>101</v>
      </c>
      <c r="B5">
        <v>76</v>
      </c>
      <c r="C5">
        <v>96</v>
      </c>
      <c r="E5">
        <f t="shared" si="0"/>
        <v>-76</v>
      </c>
      <c r="F5">
        <f t="shared" si="1"/>
        <v>-96</v>
      </c>
    </row>
    <row r="6" spans="1:6">
      <c r="A6" t="s">
        <v>101</v>
      </c>
      <c r="B6">
        <v>61</v>
      </c>
      <c r="C6">
        <v>78</v>
      </c>
      <c r="E6">
        <f t="shared" si="0"/>
        <v>-61</v>
      </c>
      <c r="F6">
        <f t="shared" si="1"/>
        <v>-78</v>
      </c>
    </row>
    <row r="7" spans="1:6">
      <c r="A7" t="s">
        <v>101</v>
      </c>
      <c r="B7">
        <v>65</v>
      </c>
      <c r="C7">
        <v>40</v>
      </c>
      <c r="E7">
        <f t="shared" si="0"/>
        <v>-65</v>
      </c>
      <c r="F7">
        <f t="shared" si="1"/>
        <v>-40</v>
      </c>
    </row>
    <row r="8" spans="1:6">
      <c r="A8" t="s">
        <v>101</v>
      </c>
      <c r="B8">
        <v>31</v>
      </c>
      <c r="C8">
        <v>68</v>
      </c>
      <c r="E8">
        <f t="shared" si="0"/>
        <v>-31</v>
      </c>
      <c r="F8">
        <f t="shared" si="1"/>
        <v>-68</v>
      </c>
    </row>
    <row r="9" spans="1:6">
      <c r="A9" t="s">
        <v>100</v>
      </c>
      <c r="B9">
        <v>47</v>
      </c>
      <c r="C9">
        <v>57</v>
      </c>
      <c r="E9">
        <f t="shared" si="0"/>
        <v>-47</v>
      </c>
      <c r="F9">
        <f t="shared" si="1"/>
        <v>-57</v>
      </c>
    </row>
    <row r="10" spans="1:6">
      <c r="A10" t="s">
        <v>100</v>
      </c>
      <c r="B10">
        <v>94</v>
      </c>
      <c r="C10">
        <v>82</v>
      </c>
      <c r="E10">
        <f t="shared" si="0"/>
        <v>-94</v>
      </c>
      <c r="F10">
        <f t="shared" si="1"/>
        <v>-82</v>
      </c>
    </row>
    <row r="11" spans="1:6">
      <c r="A11" t="s">
        <v>101</v>
      </c>
      <c r="B11">
        <v>49</v>
      </c>
      <c r="C11">
        <v>57</v>
      </c>
      <c r="E11">
        <f t="shared" si="0"/>
        <v>-49</v>
      </c>
      <c r="F11">
        <f t="shared" si="1"/>
        <v>-57</v>
      </c>
    </row>
    <row r="12" spans="1:6">
      <c r="A12" t="s">
        <v>100</v>
      </c>
      <c r="B12">
        <v>38</v>
      </c>
      <c r="C12">
        <v>53</v>
      </c>
      <c r="E12">
        <f t="shared" si="0"/>
        <v>-38</v>
      </c>
      <c r="F12">
        <f t="shared" si="1"/>
        <v>-53</v>
      </c>
    </row>
    <row r="13" spans="1:6">
      <c r="A13" t="s">
        <v>100</v>
      </c>
      <c r="B13">
        <v>65</v>
      </c>
      <c r="C13">
        <v>70</v>
      </c>
      <c r="E13">
        <f t="shared" si="0"/>
        <v>-65</v>
      </c>
      <c r="F13">
        <f t="shared" si="1"/>
        <v>-70</v>
      </c>
    </row>
    <row r="14" spans="1:6">
      <c r="A14" t="s">
        <v>100</v>
      </c>
      <c r="B14">
        <v>47</v>
      </c>
      <c r="C14">
        <v>46</v>
      </c>
      <c r="E14">
        <f t="shared" si="0"/>
        <v>-47</v>
      </c>
      <c r="F14">
        <f t="shared" si="1"/>
        <v>-46</v>
      </c>
    </row>
    <row r="15" spans="1:6">
      <c r="A15" t="s">
        <v>100</v>
      </c>
      <c r="B15">
        <v>88</v>
      </c>
      <c r="C15">
        <v>51</v>
      </c>
      <c r="E15">
        <f t="shared" si="0"/>
        <v>-88</v>
      </c>
      <c r="F15">
        <f t="shared" si="1"/>
        <v>-51</v>
      </c>
    </row>
    <row r="16" spans="1:6">
      <c r="A16" t="s">
        <v>101</v>
      </c>
      <c r="B16">
        <v>80</v>
      </c>
      <c r="C16">
        <v>73</v>
      </c>
      <c r="E16">
        <f t="shared" si="0"/>
        <v>-80</v>
      </c>
      <c r="F16">
        <f t="shared" si="1"/>
        <v>-73</v>
      </c>
    </row>
    <row r="17" spans="1:6">
      <c r="A17" t="s">
        <v>101</v>
      </c>
      <c r="B17">
        <v>87</v>
      </c>
      <c r="C17">
        <v>73</v>
      </c>
      <c r="E17">
        <f t="shared" si="0"/>
        <v>-87</v>
      </c>
      <c r="F17">
        <f t="shared" si="1"/>
        <v>-73</v>
      </c>
    </row>
    <row r="18" spans="1:6">
      <c r="A18" t="s">
        <v>100</v>
      </c>
      <c r="B18">
        <v>92</v>
      </c>
      <c r="C18">
        <v>81</v>
      </c>
      <c r="E18">
        <f t="shared" si="0"/>
        <v>-92</v>
      </c>
      <c r="F18">
        <f t="shared" si="1"/>
        <v>-81</v>
      </c>
    </row>
    <row r="19" spans="1:6">
      <c r="A19" t="s">
        <v>100</v>
      </c>
      <c r="B19">
        <v>57</v>
      </c>
      <c r="C19">
        <v>64</v>
      </c>
      <c r="E19">
        <f t="shared" si="0"/>
        <v>-57</v>
      </c>
      <c r="F19">
        <f t="shared" si="1"/>
        <v>-64</v>
      </c>
    </row>
    <row r="20" spans="1:6">
      <c r="A20" t="s">
        <v>100</v>
      </c>
      <c r="B20">
        <v>62</v>
      </c>
      <c r="C20">
        <v>57</v>
      </c>
      <c r="E20">
        <f t="shared" si="0"/>
        <v>-62</v>
      </c>
      <c r="F20">
        <f t="shared" si="1"/>
        <v>-57</v>
      </c>
    </row>
    <row r="21" spans="1:6">
      <c r="A21" t="s">
        <v>101</v>
      </c>
      <c r="B21">
        <v>76</v>
      </c>
      <c r="C21">
        <v>87</v>
      </c>
      <c r="E21">
        <f t="shared" si="0"/>
        <v>-76</v>
      </c>
      <c r="F21">
        <f t="shared" si="1"/>
        <v>-87</v>
      </c>
    </row>
  </sheetData>
  <phoneticPr fontId="2" type="noConversion"/>
  <pageMargins left="0.7" right="0.7" top="0.75" bottom="0.75" header="0.3" footer="0.3"/>
  <pageSetup paperSize="0"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E9" sqref="E9"/>
    </sheetView>
  </sheetViews>
  <sheetFormatPr defaultRowHeight="19.2"/>
  <cols>
    <col min="1" max="1" width="7.3984375" style="20" bestFit="1" customWidth="1"/>
    <col min="2" max="2" width="12.296875" style="20" bestFit="1" customWidth="1"/>
    <col min="3" max="5" width="8.796875" style="20"/>
    <col min="6" max="6" width="12.59765625" style="20" bestFit="1" customWidth="1"/>
    <col min="7" max="11" width="7.3984375" style="20" bestFit="1" customWidth="1"/>
    <col min="12" max="12" width="6.3984375" style="20" bestFit="1" customWidth="1"/>
    <col min="13" max="16384" width="8.796875" style="20"/>
  </cols>
  <sheetData>
    <row r="1" spans="1:12" ht="21.9" customHeight="1">
      <c r="A1" s="19" t="s">
        <v>8</v>
      </c>
      <c r="B1" s="19" t="s">
        <v>7</v>
      </c>
      <c r="F1" s="21"/>
      <c r="G1" s="21" t="s">
        <v>0</v>
      </c>
      <c r="H1" s="21" t="s">
        <v>1</v>
      </c>
      <c r="I1" s="21" t="s">
        <v>2</v>
      </c>
      <c r="J1" s="21" t="s">
        <v>3</v>
      </c>
      <c r="K1" s="21" t="s">
        <v>4</v>
      </c>
      <c r="L1" s="21" t="s">
        <v>5</v>
      </c>
    </row>
    <row r="2" spans="1:12" ht="21.9" customHeight="1">
      <c r="A2" s="19" t="s">
        <v>0</v>
      </c>
      <c r="B2" s="22">
        <v>0.48699999999999999</v>
      </c>
      <c r="F2" s="21" t="s">
        <v>6</v>
      </c>
      <c r="G2" s="23">
        <v>0.49099999999999999</v>
      </c>
      <c r="H2" s="23">
        <v>0.24399999999999999</v>
      </c>
      <c r="I2" s="23">
        <v>0.159</v>
      </c>
      <c r="J2" s="23">
        <v>7.0000000000000007E-2</v>
      </c>
      <c r="K2" s="23">
        <v>2.8000000000000001E-2</v>
      </c>
      <c r="L2" s="23">
        <v>8.0000000000000002E-3</v>
      </c>
    </row>
    <row r="3" spans="1:12" ht="21.9" customHeight="1">
      <c r="A3" s="19" t="s">
        <v>1</v>
      </c>
      <c r="B3" s="22">
        <v>0.26100000000000001</v>
      </c>
      <c r="F3" s="21" t="s">
        <v>7</v>
      </c>
      <c r="G3" s="23">
        <v>0.48699999999999999</v>
      </c>
      <c r="H3" s="23">
        <v>0.26100000000000001</v>
      </c>
      <c r="I3" s="23">
        <v>0.151</v>
      </c>
      <c r="J3" s="23">
        <v>5.8000000000000003E-2</v>
      </c>
      <c r="K3" s="23">
        <v>0.03</v>
      </c>
      <c r="L3" s="23">
        <v>1.2999999999999999E-2</v>
      </c>
    </row>
    <row r="4" spans="1:12" ht="21.9" customHeight="1">
      <c r="A4" s="19" t="s">
        <v>2</v>
      </c>
      <c r="B4" s="22">
        <v>0.151</v>
      </c>
    </row>
    <row r="5" spans="1:12" ht="21.9" customHeight="1">
      <c r="A5" s="19" t="s">
        <v>3</v>
      </c>
      <c r="B5" s="22">
        <v>5.8000000000000003E-2</v>
      </c>
    </row>
    <row r="6" spans="1:12" ht="21.9" customHeight="1">
      <c r="A6" s="19" t="s">
        <v>4</v>
      </c>
      <c r="B6" s="22">
        <v>0.03</v>
      </c>
    </row>
    <row r="7" spans="1:12" ht="21.9" customHeight="1">
      <c r="A7" s="19" t="s">
        <v>5</v>
      </c>
      <c r="B7" s="22">
        <v>1.2999999999999999E-2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O18" sqref="O18"/>
    </sheetView>
  </sheetViews>
  <sheetFormatPr defaultRowHeight="17.399999999999999"/>
  <cols>
    <col min="1" max="1" width="11.59765625" bestFit="1" customWidth="1"/>
    <col min="3" max="3" width="11" bestFit="1" customWidth="1"/>
  </cols>
  <sheetData>
    <row r="1" spans="1:3">
      <c r="A1" t="s">
        <v>9</v>
      </c>
      <c r="B1" t="s">
        <v>10</v>
      </c>
      <c r="C1" t="s">
        <v>11</v>
      </c>
    </row>
    <row r="2" spans="1:3">
      <c r="A2" t="s">
        <v>12</v>
      </c>
      <c r="B2">
        <v>98</v>
      </c>
      <c r="C2" s="1">
        <f>SUM($B$2:B2)/SUM($B$2:$B$6)</f>
        <v>0.60122699386503065</v>
      </c>
    </row>
    <row r="3" spans="1:3">
      <c r="A3" t="s">
        <v>13</v>
      </c>
      <c r="B3">
        <v>33</v>
      </c>
      <c r="C3" s="1">
        <f>SUM($B$2:B3)/SUM($B$2:$B$6)</f>
        <v>0.80368098159509205</v>
      </c>
    </row>
    <row r="4" spans="1:3">
      <c r="A4" t="s">
        <v>14</v>
      </c>
      <c r="B4">
        <v>20</v>
      </c>
      <c r="C4" s="1">
        <f>SUM($B$2:B4)/SUM($B$2:$B$6)</f>
        <v>0.92638036809815949</v>
      </c>
    </row>
    <row r="5" spans="1:3">
      <c r="A5" t="s">
        <v>15</v>
      </c>
      <c r="B5">
        <v>5</v>
      </c>
      <c r="C5" s="1">
        <f>SUM($B$2:B5)/SUM($B$2:$B$6)</f>
        <v>0.95705521472392641</v>
      </c>
    </row>
    <row r="6" spans="1:3">
      <c r="A6" t="s">
        <v>16</v>
      </c>
      <c r="B6">
        <v>7</v>
      </c>
      <c r="C6" s="1">
        <f>SUM($B$2:B6)/SUM($B$2:$B$6)</f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workbookViewId="0">
      <selection activeCell="F28" sqref="F28"/>
    </sheetView>
  </sheetViews>
  <sheetFormatPr defaultRowHeight="17.399999999999999"/>
  <cols>
    <col min="2" max="3" width="9.09765625" bestFit="1" customWidth="1"/>
    <col min="4" max="4" width="9.8984375" bestFit="1" customWidth="1"/>
    <col min="5" max="10" width="9.09765625" bestFit="1" customWidth="1"/>
    <col min="11" max="11" width="11.69921875" bestFit="1" customWidth="1"/>
  </cols>
  <sheetData>
    <row r="1" spans="1:13">
      <c r="A1">
        <v>15.8</v>
      </c>
      <c r="B1">
        <v>26.4</v>
      </c>
      <c r="C1">
        <v>17.3</v>
      </c>
      <c r="D1">
        <v>11.2</v>
      </c>
      <c r="E1">
        <v>23.9</v>
      </c>
      <c r="F1">
        <v>24.8</v>
      </c>
      <c r="G1">
        <v>18.7</v>
      </c>
      <c r="H1">
        <v>13.9</v>
      </c>
      <c r="I1">
        <v>9</v>
      </c>
      <c r="J1">
        <v>13.2</v>
      </c>
    </row>
    <row r="2" spans="1:13">
      <c r="A2">
        <v>22.7</v>
      </c>
      <c r="B2">
        <v>9.8000000000000007</v>
      </c>
      <c r="C2">
        <v>6.2</v>
      </c>
      <c r="D2">
        <v>14.7</v>
      </c>
      <c r="E2">
        <v>17.5</v>
      </c>
      <c r="F2">
        <v>26.1</v>
      </c>
      <c r="G2">
        <v>12.8</v>
      </c>
      <c r="H2">
        <v>28.6</v>
      </c>
      <c r="I2">
        <v>17.600000000000001</v>
      </c>
      <c r="J2">
        <v>23.7</v>
      </c>
    </row>
    <row r="3" spans="1:13">
      <c r="A3">
        <v>26.8</v>
      </c>
      <c r="B3">
        <v>22.7</v>
      </c>
      <c r="C3">
        <v>18</v>
      </c>
      <c r="D3" s="2">
        <v>20.5</v>
      </c>
      <c r="E3">
        <v>11</v>
      </c>
      <c r="F3">
        <v>20.9</v>
      </c>
      <c r="G3">
        <v>15.5</v>
      </c>
      <c r="H3">
        <v>19.399999999999999</v>
      </c>
      <c r="I3">
        <v>16.7</v>
      </c>
      <c r="J3">
        <v>10.7</v>
      </c>
    </row>
    <row r="4" spans="1:13">
      <c r="A4">
        <v>19.100000000000001</v>
      </c>
      <c r="B4">
        <v>15.2</v>
      </c>
      <c r="C4">
        <v>22.9</v>
      </c>
      <c r="D4" s="2">
        <v>26.6</v>
      </c>
      <c r="E4" s="2">
        <v>20.399999999999999</v>
      </c>
      <c r="F4" s="2">
        <v>21.4</v>
      </c>
      <c r="G4" s="2">
        <v>19.2</v>
      </c>
      <c r="H4" s="2">
        <v>21.6</v>
      </c>
      <c r="I4" s="2">
        <v>16.899999999999999</v>
      </c>
      <c r="J4" s="2">
        <v>19</v>
      </c>
    </row>
    <row r="5" spans="1:13">
      <c r="A5">
        <v>18.5</v>
      </c>
      <c r="B5">
        <v>23</v>
      </c>
      <c r="C5">
        <v>24.6</v>
      </c>
      <c r="D5" s="2">
        <v>10.1</v>
      </c>
      <c r="E5" s="2">
        <v>16.2</v>
      </c>
      <c r="F5" s="2">
        <v>18</v>
      </c>
      <c r="G5" s="2">
        <v>7.7</v>
      </c>
      <c r="H5" s="2">
        <v>13.5</v>
      </c>
      <c r="I5" s="2">
        <v>23.5</v>
      </c>
      <c r="J5" s="2">
        <v>14.5</v>
      </c>
    </row>
    <row r="6" spans="1:13">
      <c r="A6">
        <v>14.4</v>
      </c>
      <c r="B6">
        <v>29.6</v>
      </c>
      <c r="C6">
        <v>19.399999999999999</v>
      </c>
      <c r="D6" s="2">
        <v>17</v>
      </c>
      <c r="E6" s="2">
        <v>20.8</v>
      </c>
      <c r="F6" s="2">
        <v>24.3</v>
      </c>
      <c r="G6" s="2">
        <v>22.5</v>
      </c>
      <c r="H6" s="2">
        <v>14.6</v>
      </c>
      <c r="I6" s="2">
        <v>18.399999999999999</v>
      </c>
      <c r="J6" s="2">
        <v>18.100000000000001</v>
      </c>
    </row>
    <row r="7" spans="1:13">
      <c r="A7">
        <v>8.3000000000000007</v>
      </c>
      <c r="B7">
        <v>21.9</v>
      </c>
      <c r="C7">
        <v>12.3</v>
      </c>
      <c r="D7" s="2">
        <v>22.3</v>
      </c>
      <c r="E7" s="2">
        <v>13.3</v>
      </c>
      <c r="F7" s="2">
        <v>11.8</v>
      </c>
      <c r="G7" s="2">
        <v>19.3</v>
      </c>
      <c r="H7" s="2">
        <v>20</v>
      </c>
      <c r="I7" s="2">
        <v>25.7</v>
      </c>
      <c r="J7" s="2">
        <v>31.8</v>
      </c>
    </row>
    <row r="8" spans="1:13">
      <c r="A8">
        <v>25.9</v>
      </c>
      <c r="B8">
        <v>10.5</v>
      </c>
      <c r="C8">
        <v>15.9</v>
      </c>
      <c r="D8" s="2">
        <v>27.5</v>
      </c>
      <c r="E8" s="2">
        <v>18.100000000000001</v>
      </c>
      <c r="F8" s="2">
        <v>17.899999999999999</v>
      </c>
      <c r="G8" s="2">
        <v>9.4</v>
      </c>
      <c r="H8" s="2">
        <v>24.1</v>
      </c>
      <c r="I8" s="2">
        <v>20.100000000000001</v>
      </c>
      <c r="J8" s="2">
        <v>28.5</v>
      </c>
    </row>
    <row r="10" spans="1:13" ht="18" thickBot="1"/>
    <row r="11" spans="1:13">
      <c r="A11" s="5" t="s">
        <v>17</v>
      </c>
      <c r="B11" s="5" t="s">
        <v>18</v>
      </c>
      <c r="C11" s="5" t="s">
        <v>102</v>
      </c>
      <c r="L11" s="5" t="s">
        <v>17</v>
      </c>
      <c r="M11" s="5" t="s">
        <v>18</v>
      </c>
    </row>
    <row r="12" spans="1:13" ht="18" thickBot="1">
      <c r="A12" s="3">
        <v>6.2</v>
      </c>
      <c r="B12" s="3">
        <v>1</v>
      </c>
      <c r="C12" s="13">
        <v>1.2500000000000001E-2</v>
      </c>
      <c r="L12" s="10">
        <v>6.15</v>
      </c>
      <c r="M12" s="3">
        <v>0</v>
      </c>
    </row>
    <row r="13" spans="1:13">
      <c r="A13" s="3">
        <v>14.733333333333334</v>
      </c>
      <c r="B13" s="3">
        <v>21</v>
      </c>
      <c r="C13" s="13">
        <v>0.27500000000000002</v>
      </c>
      <c r="D13" s="5"/>
      <c r="E13" s="5"/>
      <c r="L13" s="10">
        <v>9.15</v>
      </c>
      <c r="M13" s="3">
        <v>4</v>
      </c>
    </row>
    <row r="14" spans="1:13">
      <c r="A14" s="3">
        <v>23.266666666666666</v>
      </c>
      <c r="B14" s="3">
        <v>40</v>
      </c>
      <c r="C14" s="13">
        <v>0.77500000000000002</v>
      </c>
      <c r="D14" s="6"/>
      <c r="E14" s="3"/>
      <c r="L14" s="10">
        <v>12.15</v>
      </c>
      <c r="M14" s="3">
        <v>8</v>
      </c>
    </row>
    <row r="15" spans="1:13" ht="18" thickBot="1">
      <c r="A15" s="4" t="s">
        <v>5</v>
      </c>
      <c r="B15" s="4">
        <v>18</v>
      </c>
      <c r="C15" s="14">
        <v>1</v>
      </c>
      <c r="D15" s="6"/>
      <c r="E15" s="3"/>
      <c r="L15" s="10">
        <v>15.15</v>
      </c>
      <c r="M15" s="3">
        <v>10</v>
      </c>
    </row>
    <row r="16" spans="1:13">
      <c r="D16" s="6"/>
      <c r="E16" s="3"/>
      <c r="L16" s="10">
        <v>18.149999999999999</v>
      </c>
      <c r="M16" s="3">
        <v>16</v>
      </c>
    </row>
    <row r="17" spans="2:13" ht="18" thickBot="1">
      <c r="D17" s="4"/>
      <c r="E17" s="4"/>
      <c r="L17" s="10">
        <v>21.15</v>
      </c>
      <c r="M17" s="3">
        <v>15</v>
      </c>
    </row>
    <row r="18" spans="2:13">
      <c r="L18" s="10">
        <v>24.15</v>
      </c>
      <c r="M18" s="3">
        <v>13</v>
      </c>
    </row>
    <row r="19" spans="2:13">
      <c r="L19" s="10">
        <v>27.15</v>
      </c>
      <c r="M19" s="3">
        <v>9</v>
      </c>
    </row>
    <row r="20" spans="2:13">
      <c r="L20" s="10">
        <v>30.15</v>
      </c>
      <c r="M20" s="3">
        <v>4</v>
      </c>
    </row>
    <row r="21" spans="2:13">
      <c r="L21" s="10">
        <v>33.15</v>
      </c>
      <c r="M21" s="3">
        <v>1</v>
      </c>
    </row>
    <row r="22" spans="2:13">
      <c r="L22" s="10"/>
      <c r="M22" s="3"/>
    </row>
    <row r="23" spans="2:13">
      <c r="L23" s="10"/>
    </row>
    <row r="31" spans="2:13">
      <c r="B31">
        <f>MIN(A1:J8)</f>
        <v>6.2</v>
      </c>
      <c r="C31">
        <f>MAX(A1:J8)</f>
        <v>31.8</v>
      </c>
      <c r="D31">
        <f>SQRT(80)</f>
        <v>8.9442719099991592</v>
      </c>
      <c r="E31">
        <f>(C31-B31)/9</f>
        <v>2.8444444444444446</v>
      </c>
      <c r="F31">
        <f>B31-0.05</f>
        <v>6.15</v>
      </c>
      <c r="M31" s="10"/>
    </row>
    <row r="32" spans="2:13" ht="18" thickBot="1"/>
    <row r="33" spans="1:12" ht="18" thickBot="1">
      <c r="A33" s="5" t="s">
        <v>17</v>
      </c>
      <c r="B33" s="10">
        <f>B31-0.1/2</f>
        <v>6.15</v>
      </c>
      <c r="C33" s="10">
        <f t="shared" ref="C33:K33" si="0">B33+3</f>
        <v>9.15</v>
      </c>
      <c r="D33" s="10">
        <f t="shared" si="0"/>
        <v>12.15</v>
      </c>
      <c r="E33" s="10">
        <f t="shared" si="0"/>
        <v>15.15</v>
      </c>
      <c r="F33" s="10">
        <f t="shared" si="0"/>
        <v>18.149999999999999</v>
      </c>
      <c r="G33" s="10">
        <f t="shared" si="0"/>
        <v>21.15</v>
      </c>
      <c r="H33" s="10">
        <f t="shared" si="0"/>
        <v>24.15</v>
      </c>
      <c r="I33" s="10">
        <f t="shared" si="0"/>
        <v>27.15</v>
      </c>
      <c r="J33" s="10">
        <f t="shared" si="0"/>
        <v>30.15</v>
      </c>
      <c r="K33" s="10">
        <f t="shared" si="0"/>
        <v>33.15</v>
      </c>
      <c r="L33" s="10"/>
    </row>
    <row r="34" spans="1:12">
      <c r="A34" s="5" t="s">
        <v>18</v>
      </c>
      <c r="B34" s="3">
        <v>0</v>
      </c>
      <c r="C34" s="3">
        <v>1</v>
      </c>
      <c r="D34" s="3">
        <v>6</v>
      </c>
      <c r="E34" s="3">
        <v>9</v>
      </c>
      <c r="F34" s="3">
        <v>10</v>
      </c>
      <c r="G34" s="3">
        <v>15</v>
      </c>
      <c r="H34" s="3">
        <v>14</v>
      </c>
      <c r="I34" s="3">
        <v>13</v>
      </c>
      <c r="J34" s="3">
        <v>8</v>
      </c>
      <c r="K34" s="3">
        <v>3</v>
      </c>
    </row>
    <row r="35" spans="1:12">
      <c r="B35">
        <f>COUNTIF($A$1:$J$8,"&lt;=" &amp; B33)</f>
        <v>0</v>
      </c>
      <c r="C35">
        <f t="shared" ref="C35:K35" si="1">COUNTIF($A$1:$J$8,"&lt;=" &amp; C33)</f>
        <v>4</v>
      </c>
      <c r="D35">
        <f t="shared" si="1"/>
        <v>12</v>
      </c>
      <c r="E35">
        <f t="shared" si="1"/>
        <v>22</v>
      </c>
      <c r="F35">
        <f t="shared" si="1"/>
        <v>38</v>
      </c>
      <c r="G35">
        <f t="shared" si="1"/>
        <v>53</v>
      </c>
      <c r="H35">
        <f t="shared" si="1"/>
        <v>66</v>
      </c>
      <c r="I35">
        <f t="shared" si="1"/>
        <v>75</v>
      </c>
      <c r="J35">
        <f t="shared" si="1"/>
        <v>79</v>
      </c>
      <c r="K35">
        <f t="shared" si="1"/>
        <v>80</v>
      </c>
    </row>
    <row r="36" spans="1:12">
      <c r="C36">
        <f>C35-B35</f>
        <v>4</v>
      </c>
      <c r="D36">
        <f t="shared" ref="D36:K36" si="2">D35-C35</f>
        <v>8</v>
      </c>
      <c r="E36">
        <f t="shared" si="2"/>
        <v>10</v>
      </c>
      <c r="F36">
        <f t="shared" si="2"/>
        <v>16</v>
      </c>
      <c r="G36">
        <f t="shared" si="2"/>
        <v>15</v>
      </c>
      <c r="H36">
        <f t="shared" si="2"/>
        <v>13</v>
      </c>
      <c r="I36">
        <f t="shared" si="2"/>
        <v>9</v>
      </c>
      <c r="J36">
        <f t="shared" si="2"/>
        <v>4</v>
      </c>
      <c r="K36">
        <f t="shared" si="2"/>
        <v>1</v>
      </c>
    </row>
    <row r="37" spans="1:12">
      <c r="B37" t="str">
        <f>B33 &amp; "&lt;x&lt;=" &amp;C33</f>
        <v>6.15&lt;x&lt;=9.15</v>
      </c>
      <c r="C37" t="str">
        <f t="shared" ref="C37:J37" si="3">C33 &amp; "&lt;x&lt;=" &amp;D33</f>
        <v>9.15&lt;x&lt;=12.15</v>
      </c>
      <c r="D37" t="str">
        <f t="shared" si="3"/>
        <v>12.15&lt;x&lt;=15.15</v>
      </c>
      <c r="E37" t="str">
        <f t="shared" si="3"/>
        <v>15.15&lt;x&lt;=18.15</v>
      </c>
      <c r="F37" t="str">
        <f t="shared" si="3"/>
        <v>18.15&lt;x&lt;=21.15</v>
      </c>
      <c r="G37" t="str">
        <f t="shared" si="3"/>
        <v>21.15&lt;x&lt;=24.15</v>
      </c>
      <c r="H37" t="str">
        <f t="shared" si="3"/>
        <v>24.15&lt;x&lt;=27.15</v>
      </c>
      <c r="I37" t="str">
        <f t="shared" si="3"/>
        <v>27.15&lt;x&lt;=30.15</v>
      </c>
      <c r="J37" t="str">
        <f t="shared" si="3"/>
        <v>30.15&lt;x&lt;=33.15</v>
      </c>
    </row>
    <row r="38" spans="1:12">
      <c r="B38">
        <v>4</v>
      </c>
      <c r="C38">
        <v>8</v>
      </c>
      <c r="D38">
        <v>10</v>
      </c>
      <c r="E38">
        <v>16</v>
      </c>
      <c r="F38">
        <v>15</v>
      </c>
      <c r="G38">
        <v>13</v>
      </c>
      <c r="H38">
        <v>9</v>
      </c>
      <c r="I38">
        <v>4</v>
      </c>
      <c r="J38">
        <v>1</v>
      </c>
      <c r="K38" s="3"/>
    </row>
    <row r="39" spans="1:12">
      <c r="B39" t="str">
        <f>B33 &amp; "&lt;" &amp;C33</f>
        <v>6.15&lt;9.15</v>
      </c>
      <c r="C39" t="str">
        <f t="shared" ref="C39:J39" si="4">C33 &amp; "&lt;" &amp;D33</f>
        <v>9.15&lt;12.15</v>
      </c>
      <c r="D39" t="str">
        <f t="shared" si="4"/>
        <v>12.15&lt;15.15</v>
      </c>
      <c r="E39" t="str">
        <f t="shared" si="4"/>
        <v>15.15&lt;18.15</v>
      </c>
      <c r="F39" t="str">
        <f t="shared" si="4"/>
        <v>18.15&lt;21.15</v>
      </c>
      <c r="G39" t="str">
        <f t="shared" si="4"/>
        <v>21.15&lt;24.15</v>
      </c>
      <c r="H39" t="str">
        <f t="shared" si="4"/>
        <v>24.15&lt;27.15</v>
      </c>
      <c r="I39" t="str">
        <f t="shared" si="4"/>
        <v>27.15&lt;30.15</v>
      </c>
      <c r="J39" t="str">
        <f t="shared" si="4"/>
        <v>30.15&lt;33.15</v>
      </c>
      <c r="K39" t="str">
        <f>K33 &amp; "&lt;" &amp;L33</f>
        <v>33.15&lt;</v>
      </c>
    </row>
  </sheetData>
  <sortState xmlns:xlrd2="http://schemas.microsoft.com/office/spreadsheetml/2017/richdata2" ref="L12:L22">
    <sortCondition ref="L12"/>
  </sortState>
  <phoneticPr fontId="2" type="noConversion"/>
  <pageMargins left="0.7" right="0.7" top="0.75" bottom="0.75" header="0.3" footer="0.3"/>
  <pageSetup paperSize="9" orientation="portrait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workbookViewId="0">
      <selection activeCell="H25" sqref="H25"/>
    </sheetView>
  </sheetViews>
  <sheetFormatPr defaultRowHeight="17.399999999999999"/>
  <cols>
    <col min="2" max="3" width="9.09765625" bestFit="1" customWidth="1"/>
    <col min="4" max="4" width="9.8984375" bestFit="1" customWidth="1"/>
    <col min="5" max="10" width="9.09765625" bestFit="1" customWidth="1"/>
    <col min="11" max="11" width="11.69921875" bestFit="1" customWidth="1"/>
  </cols>
  <sheetData>
    <row r="1" spans="1:10">
      <c r="A1">
        <v>15.8</v>
      </c>
      <c r="B1">
        <v>26.4</v>
      </c>
      <c r="C1">
        <v>17.3</v>
      </c>
      <c r="D1">
        <v>11.2</v>
      </c>
      <c r="E1">
        <v>23.9</v>
      </c>
      <c r="F1">
        <v>24.8</v>
      </c>
      <c r="G1">
        <v>18.7</v>
      </c>
      <c r="H1">
        <v>13.9</v>
      </c>
      <c r="I1">
        <v>9</v>
      </c>
      <c r="J1">
        <v>13.2</v>
      </c>
    </row>
    <row r="2" spans="1:10">
      <c r="A2">
        <v>22.7</v>
      </c>
      <c r="B2">
        <v>9.8000000000000007</v>
      </c>
      <c r="C2">
        <v>6.2</v>
      </c>
      <c r="D2">
        <v>14.7</v>
      </c>
      <c r="E2">
        <v>17.5</v>
      </c>
      <c r="F2">
        <v>26.1</v>
      </c>
      <c r="G2">
        <v>12.8</v>
      </c>
      <c r="H2">
        <v>28.6</v>
      </c>
      <c r="I2">
        <v>17.600000000000001</v>
      </c>
      <c r="J2">
        <v>23.7</v>
      </c>
    </row>
    <row r="3" spans="1:10">
      <c r="A3">
        <v>26.8</v>
      </c>
      <c r="B3">
        <v>22.7</v>
      </c>
      <c r="C3">
        <v>18</v>
      </c>
      <c r="D3" s="2">
        <v>20.5</v>
      </c>
      <c r="E3">
        <v>11</v>
      </c>
      <c r="F3">
        <v>20.9</v>
      </c>
      <c r="G3">
        <v>15.5</v>
      </c>
      <c r="H3">
        <v>19.399999999999999</v>
      </c>
      <c r="I3">
        <v>16.7</v>
      </c>
      <c r="J3">
        <v>10.7</v>
      </c>
    </row>
    <row r="4" spans="1:10">
      <c r="A4">
        <v>19.100000000000001</v>
      </c>
      <c r="B4">
        <v>15.2</v>
      </c>
      <c r="C4">
        <v>22.9</v>
      </c>
      <c r="D4" s="2">
        <v>26.6</v>
      </c>
      <c r="E4" s="2">
        <v>20.399999999999999</v>
      </c>
      <c r="F4" s="2">
        <v>21.4</v>
      </c>
      <c r="G4" s="2">
        <v>19.2</v>
      </c>
      <c r="H4" s="2">
        <v>21.6</v>
      </c>
      <c r="I4" s="2">
        <v>16.899999999999999</v>
      </c>
      <c r="J4" s="2">
        <v>19</v>
      </c>
    </row>
    <row r="5" spans="1:10">
      <c r="A5">
        <v>18.5</v>
      </c>
      <c r="B5">
        <v>23</v>
      </c>
      <c r="C5">
        <v>24.6</v>
      </c>
      <c r="D5" s="2">
        <v>10.1</v>
      </c>
      <c r="E5" s="2">
        <v>16.2</v>
      </c>
      <c r="F5" s="2">
        <v>18</v>
      </c>
      <c r="G5" s="2">
        <v>7.7</v>
      </c>
      <c r="H5" s="2">
        <v>13.5</v>
      </c>
      <c r="I5" s="2">
        <v>23.5</v>
      </c>
      <c r="J5" s="2">
        <v>14.5</v>
      </c>
    </row>
    <row r="6" spans="1:10">
      <c r="A6">
        <v>14.4</v>
      </c>
      <c r="B6">
        <v>29.6</v>
      </c>
      <c r="C6">
        <v>19.399999999999999</v>
      </c>
      <c r="D6" s="2">
        <v>17</v>
      </c>
      <c r="E6" s="2">
        <v>20.8</v>
      </c>
      <c r="F6" s="2">
        <v>24.3</v>
      </c>
      <c r="G6" s="2">
        <v>22.5</v>
      </c>
      <c r="H6" s="2">
        <v>14.6</v>
      </c>
      <c r="I6" s="2">
        <v>18.399999999999999</v>
      </c>
      <c r="J6" s="2">
        <v>18.100000000000001</v>
      </c>
    </row>
    <row r="7" spans="1:10">
      <c r="A7">
        <v>8.3000000000000007</v>
      </c>
      <c r="B7">
        <v>21.9</v>
      </c>
      <c r="C7">
        <v>12.3</v>
      </c>
      <c r="D7" s="2">
        <v>22.3</v>
      </c>
      <c r="E7" s="2">
        <v>13.3</v>
      </c>
      <c r="F7" s="2">
        <v>11.8</v>
      </c>
      <c r="G7" s="2">
        <v>19.3</v>
      </c>
      <c r="H7" s="2">
        <v>20</v>
      </c>
      <c r="I7" s="2">
        <v>25.7</v>
      </c>
      <c r="J7" s="2">
        <v>31.8</v>
      </c>
    </row>
    <row r="8" spans="1:10">
      <c r="A8">
        <v>25.9</v>
      </c>
      <c r="B8">
        <v>10.5</v>
      </c>
      <c r="C8">
        <v>15.9</v>
      </c>
      <c r="D8" s="2">
        <v>27.5</v>
      </c>
      <c r="E8" s="2">
        <v>18.100000000000001</v>
      </c>
      <c r="F8" s="2">
        <v>17.899999999999999</v>
      </c>
      <c r="G8" s="2">
        <v>9.4</v>
      </c>
      <c r="H8" s="2">
        <v>24.1</v>
      </c>
      <c r="I8" s="2">
        <v>20.100000000000001</v>
      </c>
      <c r="J8" s="2">
        <v>28.5</v>
      </c>
    </row>
    <row r="10" spans="1:10" ht="18" thickBot="1"/>
    <row r="11" spans="1:10">
      <c r="A11" s="15" t="s">
        <v>103</v>
      </c>
      <c r="C11" s="5" t="s">
        <v>17</v>
      </c>
      <c r="D11" s="5" t="s">
        <v>18</v>
      </c>
    </row>
    <row r="12" spans="1:10">
      <c r="A12" s="10">
        <v>6.15</v>
      </c>
      <c r="C12" s="10">
        <v>6.15</v>
      </c>
      <c r="D12" s="3">
        <v>0</v>
      </c>
    </row>
    <row r="13" spans="1:10">
      <c r="A13" s="10">
        <v>9.15</v>
      </c>
      <c r="C13" s="10">
        <v>9.15</v>
      </c>
      <c r="D13" s="3">
        <v>4</v>
      </c>
    </row>
    <row r="14" spans="1:10">
      <c r="A14" s="10">
        <v>12.15</v>
      </c>
      <c r="C14" s="10">
        <v>12.15</v>
      </c>
      <c r="D14" s="3">
        <v>8</v>
      </c>
    </row>
    <row r="15" spans="1:10">
      <c r="A15" s="10">
        <v>15.15</v>
      </c>
      <c r="C15" s="10">
        <v>15.15</v>
      </c>
      <c r="D15" s="3">
        <v>10</v>
      </c>
    </row>
    <row r="16" spans="1:10">
      <c r="A16" s="10">
        <v>18.149999999999999</v>
      </c>
      <c r="C16" s="10">
        <v>18.149999999999999</v>
      </c>
      <c r="D16" s="3">
        <v>16</v>
      </c>
    </row>
    <row r="17" spans="1:13">
      <c r="A17" s="10">
        <v>21.15</v>
      </c>
      <c r="C17" s="10">
        <v>21.15</v>
      </c>
      <c r="D17" s="3">
        <v>15</v>
      </c>
    </row>
    <row r="18" spans="1:13">
      <c r="A18" s="10">
        <v>24.15</v>
      </c>
      <c r="C18" s="10">
        <v>24.15</v>
      </c>
      <c r="D18" s="3">
        <v>13</v>
      </c>
    </row>
    <row r="19" spans="1:13">
      <c r="A19" s="10">
        <v>27.15</v>
      </c>
      <c r="C19" s="10">
        <v>27.15</v>
      </c>
      <c r="D19" s="3">
        <v>9</v>
      </c>
    </row>
    <row r="20" spans="1:13">
      <c r="A20" s="10">
        <v>30.15</v>
      </c>
      <c r="C20" s="10">
        <v>30.15</v>
      </c>
      <c r="D20" s="3">
        <v>4</v>
      </c>
    </row>
    <row r="21" spans="1:13">
      <c r="A21" s="10">
        <v>33.15</v>
      </c>
      <c r="C21" s="10">
        <v>33.15</v>
      </c>
      <c r="D21" s="3">
        <v>1</v>
      </c>
    </row>
    <row r="22" spans="1:13" ht="18" thickBot="1">
      <c r="C22" s="4" t="s">
        <v>5</v>
      </c>
      <c r="D22" s="4">
        <v>0</v>
      </c>
    </row>
    <row r="31" spans="1:13">
      <c r="M31" s="10"/>
    </row>
    <row r="33" spans="12:12">
      <c r="L33" s="10"/>
    </row>
  </sheetData>
  <sortState xmlns:xlrd2="http://schemas.microsoft.com/office/spreadsheetml/2017/richdata2" ref="C12:C21">
    <sortCondition ref="C12"/>
  </sortState>
  <phoneticPr fontId="2" type="noConversion"/>
  <pageMargins left="0.7" right="0.7" top="0.75" bottom="0.75" header="0.3" footer="0.3"/>
  <pageSetup paperSize="9" orientation="portrait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"/>
  <sheetViews>
    <sheetView topLeftCell="A43" workbookViewId="0">
      <selection activeCell="Q61" sqref="Q61"/>
    </sheetView>
  </sheetViews>
  <sheetFormatPr defaultRowHeight="17.399999999999999"/>
  <cols>
    <col min="1" max="7" width="9.3984375" bestFit="1" customWidth="1"/>
    <col min="8" max="8" width="9.3984375" customWidth="1"/>
    <col min="9" max="13" width="9.3984375" bestFit="1" customWidth="1"/>
  </cols>
  <sheetData>
    <row r="1" spans="1:9">
      <c r="A1" s="7"/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I1" s="8" t="s">
        <v>36</v>
      </c>
    </row>
    <row r="2" spans="1:9">
      <c r="A2" s="7" t="s">
        <v>24</v>
      </c>
      <c r="B2" s="9">
        <v>147788</v>
      </c>
      <c r="C2" s="9">
        <v>157372</v>
      </c>
      <c r="D2" s="9">
        <v>180627</v>
      </c>
      <c r="E2" s="9">
        <v>234625</v>
      </c>
      <c r="F2" s="9">
        <v>241454</v>
      </c>
      <c r="H2" t="s">
        <v>37</v>
      </c>
      <c r="I2" s="9">
        <v>147788</v>
      </c>
    </row>
    <row r="3" spans="1:9">
      <c r="A3" s="7" t="s">
        <v>25</v>
      </c>
      <c r="B3" s="9">
        <v>189006</v>
      </c>
      <c r="C3" s="9">
        <v>196249</v>
      </c>
      <c r="D3" s="9">
        <v>223254</v>
      </c>
      <c r="E3" s="9">
        <v>271555</v>
      </c>
      <c r="F3" s="9">
        <v>316952</v>
      </c>
      <c r="H3" t="s">
        <v>42</v>
      </c>
      <c r="I3" s="9">
        <v>189006</v>
      </c>
    </row>
    <row r="4" spans="1:9">
      <c r="A4" s="7" t="s">
        <v>26</v>
      </c>
      <c r="B4" s="9">
        <v>201896</v>
      </c>
      <c r="C4" s="9">
        <v>218023</v>
      </c>
      <c r="D4" s="9">
        <v>263923</v>
      </c>
      <c r="E4" s="9">
        <v>301040</v>
      </c>
      <c r="F4" s="9">
        <v>325618</v>
      </c>
      <c r="H4" t="s">
        <v>47</v>
      </c>
      <c r="I4" s="9">
        <v>201896</v>
      </c>
    </row>
    <row r="5" spans="1:9">
      <c r="A5" s="7" t="s">
        <v>27</v>
      </c>
      <c r="B5" s="9">
        <v>184462</v>
      </c>
      <c r="C5" s="9">
        <v>202212</v>
      </c>
      <c r="D5" s="9">
        <v>235952</v>
      </c>
      <c r="E5" s="9">
        <v>252937</v>
      </c>
      <c r="F5" s="9">
        <v>309196</v>
      </c>
      <c r="H5" t="s">
        <v>52</v>
      </c>
      <c r="I5" s="9">
        <v>184462</v>
      </c>
    </row>
    <row r="6" spans="1:9">
      <c r="A6" s="7" t="s">
        <v>28</v>
      </c>
      <c r="B6" s="9">
        <v>202544</v>
      </c>
      <c r="C6" s="9">
        <v>227809</v>
      </c>
      <c r="D6" s="9">
        <v>252713</v>
      </c>
      <c r="E6" s="9">
        <v>290774</v>
      </c>
      <c r="F6" s="9">
        <v>330660</v>
      </c>
      <c r="H6" t="s">
        <v>57</v>
      </c>
      <c r="I6" s="9">
        <v>202544</v>
      </c>
    </row>
    <row r="7" spans="1:9">
      <c r="A7" s="7" t="s">
        <v>29</v>
      </c>
      <c r="B7" s="9">
        <v>201008</v>
      </c>
      <c r="C7" s="9">
        <v>222401</v>
      </c>
      <c r="D7" s="9">
        <v>260860</v>
      </c>
      <c r="E7" s="9">
        <v>298287</v>
      </c>
      <c r="F7" s="9">
        <v>330175</v>
      </c>
      <c r="H7" t="s">
        <v>62</v>
      </c>
      <c r="I7" s="9">
        <v>201008</v>
      </c>
    </row>
    <row r="8" spans="1:9">
      <c r="A8" s="7" t="s">
        <v>30</v>
      </c>
      <c r="B8" s="9">
        <v>188262</v>
      </c>
      <c r="C8" s="9">
        <v>227814</v>
      </c>
      <c r="D8" s="9">
        <v>269178</v>
      </c>
      <c r="E8" s="9">
        <v>291354</v>
      </c>
      <c r="F8" s="9">
        <v>337102</v>
      </c>
      <c r="H8" t="s">
        <v>67</v>
      </c>
      <c r="I8" s="9">
        <v>188262</v>
      </c>
    </row>
    <row r="9" spans="1:9">
      <c r="A9" s="7" t="s">
        <v>31</v>
      </c>
      <c r="B9" s="9">
        <v>209243</v>
      </c>
      <c r="C9" s="9">
        <v>232768</v>
      </c>
      <c r="D9" s="9">
        <v>272964</v>
      </c>
      <c r="E9" s="9">
        <v>302613</v>
      </c>
      <c r="F9" s="9">
        <v>322376</v>
      </c>
      <c r="H9" t="s">
        <v>72</v>
      </c>
      <c r="I9" s="9">
        <v>209243</v>
      </c>
    </row>
    <row r="10" spans="1:9">
      <c r="A10" s="7" t="s">
        <v>32</v>
      </c>
      <c r="B10" s="9">
        <v>200498</v>
      </c>
      <c r="C10" s="9">
        <v>217610</v>
      </c>
      <c r="D10" s="9">
        <v>280030</v>
      </c>
      <c r="E10" s="9">
        <v>289777</v>
      </c>
      <c r="F10" s="9">
        <v>347214</v>
      </c>
      <c r="H10" t="s">
        <v>77</v>
      </c>
      <c r="I10" s="9">
        <v>200498</v>
      </c>
    </row>
    <row r="11" spans="1:9">
      <c r="A11" s="7" t="s">
        <v>33</v>
      </c>
      <c r="B11" s="9">
        <v>240047</v>
      </c>
      <c r="C11" s="9">
        <v>253597</v>
      </c>
      <c r="D11" s="9">
        <v>274422</v>
      </c>
      <c r="E11" s="9">
        <v>331938</v>
      </c>
      <c r="F11" s="9">
        <v>354407</v>
      </c>
      <c r="H11" t="s">
        <v>82</v>
      </c>
      <c r="I11" s="9">
        <v>240047</v>
      </c>
    </row>
    <row r="12" spans="1:9">
      <c r="A12" s="7" t="s">
        <v>34</v>
      </c>
      <c r="B12" s="9">
        <v>209021</v>
      </c>
      <c r="C12" s="9">
        <v>212318</v>
      </c>
      <c r="D12" s="9">
        <v>272535</v>
      </c>
      <c r="E12" s="9">
        <v>303382</v>
      </c>
      <c r="F12" s="9">
        <v>339159</v>
      </c>
      <c r="H12" t="s">
        <v>87</v>
      </c>
      <c r="I12" s="9">
        <v>209021</v>
      </c>
    </row>
    <row r="13" spans="1:9">
      <c r="A13" s="7" t="s">
        <v>35</v>
      </c>
      <c r="B13" s="9">
        <v>198947</v>
      </c>
      <c r="C13" s="9">
        <v>211955</v>
      </c>
      <c r="D13" s="9">
        <v>278459</v>
      </c>
      <c r="E13" s="9">
        <v>285956</v>
      </c>
      <c r="F13" s="9">
        <v>320168</v>
      </c>
      <c r="H13" t="s">
        <v>92</v>
      </c>
      <c r="I13" s="9">
        <v>198947</v>
      </c>
    </row>
    <row r="14" spans="1:9">
      <c r="H14" t="s">
        <v>38</v>
      </c>
      <c r="I14" s="9">
        <v>157372</v>
      </c>
    </row>
    <row r="15" spans="1:9">
      <c r="H15" t="s">
        <v>43</v>
      </c>
      <c r="I15" s="9">
        <v>196249</v>
      </c>
    </row>
    <row r="16" spans="1:9">
      <c r="H16" t="s">
        <v>48</v>
      </c>
      <c r="I16" s="9">
        <v>218023</v>
      </c>
    </row>
    <row r="17" spans="8:9">
      <c r="H17" t="s">
        <v>53</v>
      </c>
      <c r="I17" s="9">
        <v>202212</v>
      </c>
    </row>
    <row r="18" spans="8:9">
      <c r="H18" t="s">
        <v>58</v>
      </c>
      <c r="I18" s="9">
        <v>227809</v>
      </c>
    </row>
    <row r="19" spans="8:9">
      <c r="H19" t="s">
        <v>63</v>
      </c>
      <c r="I19" s="9">
        <v>222401</v>
      </c>
    </row>
    <row r="20" spans="8:9">
      <c r="H20" t="s">
        <v>68</v>
      </c>
      <c r="I20" s="9">
        <v>227814</v>
      </c>
    </row>
    <row r="21" spans="8:9">
      <c r="H21" t="s">
        <v>73</v>
      </c>
      <c r="I21" s="9">
        <v>232768</v>
      </c>
    </row>
    <row r="22" spans="8:9">
      <c r="H22" t="s">
        <v>78</v>
      </c>
      <c r="I22" s="9">
        <v>217610</v>
      </c>
    </row>
    <row r="23" spans="8:9">
      <c r="H23" t="s">
        <v>83</v>
      </c>
      <c r="I23" s="9">
        <v>253597</v>
      </c>
    </row>
    <row r="24" spans="8:9">
      <c r="H24" t="s">
        <v>88</v>
      </c>
      <c r="I24" s="9">
        <v>212318</v>
      </c>
    </row>
    <row r="25" spans="8:9">
      <c r="H25" t="s">
        <v>93</v>
      </c>
      <c r="I25" s="9">
        <v>211955</v>
      </c>
    </row>
    <row r="26" spans="8:9">
      <c r="H26" t="s">
        <v>39</v>
      </c>
      <c r="I26" s="9">
        <v>180627</v>
      </c>
    </row>
    <row r="27" spans="8:9">
      <c r="H27" t="s">
        <v>44</v>
      </c>
      <c r="I27" s="9">
        <v>223254</v>
      </c>
    </row>
    <row r="28" spans="8:9">
      <c r="H28" t="s">
        <v>49</v>
      </c>
      <c r="I28" s="9">
        <v>263923</v>
      </c>
    </row>
    <row r="29" spans="8:9">
      <c r="H29" t="s">
        <v>54</v>
      </c>
      <c r="I29" s="9">
        <v>235952</v>
      </c>
    </row>
    <row r="30" spans="8:9">
      <c r="H30" t="s">
        <v>59</v>
      </c>
      <c r="I30" s="9">
        <v>252713</v>
      </c>
    </row>
    <row r="31" spans="8:9">
      <c r="H31" t="s">
        <v>64</v>
      </c>
      <c r="I31" s="9">
        <v>260860</v>
      </c>
    </row>
    <row r="32" spans="8:9">
      <c r="H32" t="s">
        <v>69</v>
      </c>
      <c r="I32" s="9">
        <v>269178</v>
      </c>
    </row>
    <row r="33" spans="8:9">
      <c r="H33" t="s">
        <v>74</v>
      </c>
      <c r="I33" s="9">
        <v>272964</v>
      </c>
    </row>
    <row r="34" spans="8:9">
      <c r="H34" t="s">
        <v>79</v>
      </c>
      <c r="I34" s="9">
        <v>280030</v>
      </c>
    </row>
    <row r="35" spans="8:9">
      <c r="H35" t="s">
        <v>84</v>
      </c>
      <c r="I35" s="9">
        <v>274422</v>
      </c>
    </row>
    <row r="36" spans="8:9">
      <c r="H36" t="s">
        <v>89</v>
      </c>
      <c r="I36" s="9">
        <v>272535</v>
      </c>
    </row>
    <row r="37" spans="8:9">
      <c r="H37" t="s">
        <v>94</v>
      </c>
      <c r="I37" s="9">
        <v>278459</v>
      </c>
    </row>
    <row r="38" spans="8:9">
      <c r="H38" t="s">
        <v>40</v>
      </c>
      <c r="I38" s="9">
        <v>234625</v>
      </c>
    </row>
    <row r="39" spans="8:9">
      <c r="H39" t="s">
        <v>45</v>
      </c>
      <c r="I39" s="9">
        <v>271555</v>
      </c>
    </row>
    <row r="40" spans="8:9">
      <c r="H40" t="s">
        <v>50</v>
      </c>
      <c r="I40" s="9">
        <v>301040</v>
      </c>
    </row>
    <row r="41" spans="8:9">
      <c r="H41" t="s">
        <v>55</v>
      </c>
      <c r="I41" s="9">
        <v>252937</v>
      </c>
    </row>
    <row r="42" spans="8:9">
      <c r="H42" t="s">
        <v>60</v>
      </c>
      <c r="I42" s="9">
        <v>290774</v>
      </c>
    </row>
    <row r="43" spans="8:9">
      <c r="H43" t="s">
        <v>65</v>
      </c>
      <c r="I43" s="9">
        <v>298287</v>
      </c>
    </row>
    <row r="44" spans="8:9">
      <c r="H44" t="s">
        <v>70</v>
      </c>
      <c r="I44" s="9">
        <v>291354</v>
      </c>
    </row>
    <row r="45" spans="8:9">
      <c r="H45" t="s">
        <v>75</v>
      </c>
      <c r="I45" s="9">
        <v>302613</v>
      </c>
    </row>
    <row r="46" spans="8:9">
      <c r="H46" t="s">
        <v>80</v>
      </c>
      <c r="I46" s="9">
        <v>289777</v>
      </c>
    </row>
    <row r="47" spans="8:9">
      <c r="H47" t="s">
        <v>85</v>
      </c>
      <c r="I47" s="9">
        <v>331938</v>
      </c>
    </row>
    <row r="48" spans="8:9">
      <c r="H48" t="s">
        <v>90</v>
      </c>
      <c r="I48" s="9">
        <v>303382</v>
      </c>
    </row>
    <row r="49" spans="8:9">
      <c r="H49" t="s">
        <v>95</v>
      </c>
      <c r="I49" s="9">
        <v>285956</v>
      </c>
    </row>
    <row r="50" spans="8:9">
      <c r="H50" t="s">
        <v>41</v>
      </c>
      <c r="I50" s="9">
        <v>241454</v>
      </c>
    </row>
    <row r="51" spans="8:9">
      <c r="H51" t="s">
        <v>46</v>
      </c>
      <c r="I51" s="9">
        <v>316952</v>
      </c>
    </row>
    <row r="52" spans="8:9">
      <c r="H52" t="s">
        <v>51</v>
      </c>
      <c r="I52" s="9">
        <v>325618</v>
      </c>
    </row>
    <row r="53" spans="8:9">
      <c r="H53" t="s">
        <v>56</v>
      </c>
      <c r="I53" s="9">
        <v>309196</v>
      </c>
    </row>
    <row r="54" spans="8:9">
      <c r="H54" t="s">
        <v>61</v>
      </c>
      <c r="I54" s="9">
        <v>330660</v>
      </c>
    </row>
    <row r="55" spans="8:9">
      <c r="H55" t="s">
        <v>66</v>
      </c>
      <c r="I55" s="9">
        <v>330175</v>
      </c>
    </row>
    <row r="56" spans="8:9">
      <c r="H56" t="s">
        <v>71</v>
      </c>
      <c r="I56" s="9">
        <v>337102</v>
      </c>
    </row>
    <row r="57" spans="8:9">
      <c r="H57" t="s">
        <v>76</v>
      </c>
      <c r="I57" s="9">
        <v>322376</v>
      </c>
    </row>
    <row r="58" spans="8:9">
      <c r="H58" t="s">
        <v>81</v>
      </c>
      <c r="I58" s="9">
        <v>347214</v>
      </c>
    </row>
    <row r="59" spans="8:9">
      <c r="H59" t="s">
        <v>86</v>
      </c>
      <c r="I59" s="9">
        <v>354407</v>
      </c>
    </row>
    <row r="60" spans="8:9">
      <c r="H60" t="s">
        <v>91</v>
      </c>
      <c r="I60" s="9">
        <v>339159</v>
      </c>
    </row>
    <row r="61" spans="8:9">
      <c r="H61" t="s">
        <v>96</v>
      </c>
      <c r="I61" s="9">
        <v>320168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5"/>
  <sheetViews>
    <sheetView workbookViewId="0"/>
  </sheetViews>
  <sheetFormatPr defaultRowHeight="17.399999999999999"/>
  <sheetData>
    <row r="1" spans="1:6">
      <c r="A1">
        <v>85</v>
      </c>
    </row>
    <row r="6" spans="1:6">
      <c r="A6">
        <v>2</v>
      </c>
      <c r="B6">
        <v>2</v>
      </c>
    </row>
    <row r="7" spans="1:6">
      <c r="A7">
        <v>31</v>
      </c>
      <c r="B7">
        <v>48.5</v>
      </c>
    </row>
    <row r="8" spans="1:6">
      <c r="A8">
        <v>2</v>
      </c>
      <c r="B8">
        <v>2</v>
      </c>
    </row>
    <row r="9" spans="1:6">
      <c r="A9">
        <v>77</v>
      </c>
      <c r="B9">
        <v>94</v>
      </c>
    </row>
    <row r="10" spans="1:6">
      <c r="A10">
        <v>2</v>
      </c>
      <c r="B10">
        <v>3</v>
      </c>
      <c r="C10">
        <v>3</v>
      </c>
      <c r="D10">
        <v>1</v>
      </c>
      <c r="E10">
        <v>1</v>
      </c>
      <c r="F10">
        <v>2</v>
      </c>
    </row>
    <row r="11" spans="1:6">
      <c r="A11">
        <v>48.5</v>
      </c>
      <c r="B11">
        <v>48.5</v>
      </c>
      <c r="C11">
        <v>77</v>
      </c>
      <c r="D11">
        <v>77</v>
      </c>
      <c r="E11">
        <v>48.5</v>
      </c>
      <c r="F11">
        <v>48.5</v>
      </c>
    </row>
    <row r="12" spans="1:6">
      <c r="A12">
        <v>1</v>
      </c>
      <c r="B12">
        <v>3</v>
      </c>
    </row>
    <row r="13" spans="1:6">
      <c r="A13">
        <v>63.5</v>
      </c>
      <c r="B13">
        <v>63.5</v>
      </c>
    </row>
    <row r="14" spans="1:6">
      <c r="A14">
        <v>2</v>
      </c>
      <c r="B14">
        <v>2</v>
      </c>
    </row>
    <row r="15" spans="1:6">
      <c r="A15">
        <v>31</v>
      </c>
      <c r="B15">
        <v>94</v>
      </c>
    </row>
    <row r="20" spans="1:6">
      <c r="A20">
        <v>2</v>
      </c>
      <c r="B20">
        <v>2</v>
      </c>
    </row>
    <row r="21" spans="1:6">
      <c r="A21">
        <v>31</v>
      </c>
      <c r="B21">
        <v>48.5</v>
      </c>
    </row>
    <row r="22" spans="1:6">
      <c r="A22">
        <v>2</v>
      </c>
      <c r="B22">
        <v>2</v>
      </c>
    </row>
    <row r="23" spans="1:6">
      <c r="A23">
        <v>77</v>
      </c>
      <c r="B23">
        <v>94</v>
      </c>
    </row>
    <row r="24" spans="1:6">
      <c r="A24">
        <v>2</v>
      </c>
      <c r="B24">
        <v>3</v>
      </c>
      <c r="C24">
        <v>3</v>
      </c>
      <c r="D24">
        <v>1</v>
      </c>
      <c r="E24">
        <v>1</v>
      </c>
      <c r="F24">
        <v>2</v>
      </c>
    </row>
    <row r="25" spans="1:6">
      <c r="A25">
        <v>48.5</v>
      </c>
      <c r="B25">
        <v>48.5</v>
      </c>
      <c r="C25">
        <v>77</v>
      </c>
      <c r="D25">
        <v>77</v>
      </c>
      <c r="E25">
        <v>48.5</v>
      </c>
      <c r="F25">
        <v>48.5</v>
      </c>
    </row>
    <row r="26" spans="1:6">
      <c r="A26">
        <v>1</v>
      </c>
      <c r="B26">
        <v>3</v>
      </c>
    </row>
    <row r="27" spans="1:6">
      <c r="A27">
        <v>63.5</v>
      </c>
      <c r="B27">
        <v>63.5</v>
      </c>
    </row>
    <row r="28" spans="1:6">
      <c r="A28">
        <v>2</v>
      </c>
      <c r="B28">
        <v>2</v>
      </c>
    </row>
    <row r="29" spans="1:6">
      <c r="A29">
        <v>31</v>
      </c>
      <c r="B29">
        <v>94</v>
      </c>
    </row>
    <row r="34" spans="1:6">
      <c r="A34">
        <v>2</v>
      </c>
      <c r="B34">
        <v>2</v>
      </c>
    </row>
    <row r="35" spans="1:6">
      <c r="A35">
        <v>31</v>
      </c>
      <c r="B35">
        <v>48.5</v>
      </c>
    </row>
    <row r="36" spans="1:6">
      <c r="A36">
        <v>2</v>
      </c>
      <c r="B36">
        <v>2</v>
      </c>
    </row>
    <row r="37" spans="1:6">
      <c r="A37">
        <v>77</v>
      </c>
      <c r="B37">
        <v>94</v>
      </c>
    </row>
    <row r="38" spans="1:6">
      <c r="A38">
        <v>2</v>
      </c>
      <c r="B38">
        <v>3</v>
      </c>
      <c r="C38">
        <v>3</v>
      </c>
      <c r="D38">
        <v>1</v>
      </c>
      <c r="E38">
        <v>1</v>
      </c>
      <c r="F38">
        <v>2</v>
      </c>
    </row>
    <row r="39" spans="1:6">
      <c r="A39">
        <v>48.5</v>
      </c>
      <c r="B39">
        <v>48.5</v>
      </c>
      <c r="C39">
        <v>77</v>
      </c>
      <c r="D39">
        <v>77</v>
      </c>
      <c r="E39">
        <v>48.5</v>
      </c>
      <c r="F39">
        <v>48.5</v>
      </c>
    </row>
    <row r="40" spans="1:6">
      <c r="A40">
        <v>1</v>
      </c>
      <c r="B40">
        <v>3</v>
      </c>
    </row>
    <row r="41" spans="1:6">
      <c r="A41">
        <v>63.5</v>
      </c>
      <c r="B41">
        <v>63.5</v>
      </c>
    </row>
    <row r="42" spans="1:6">
      <c r="A42">
        <v>2</v>
      </c>
      <c r="B42">
        <v>2</v>
      </c>
    </row>
    <row r="43" spans="1:6">
      <c r="A43">
        <v>31</v>
      </c>
      <c r="B43">
        <v>94</v>
      </c>
    </row>
    <row r="48" spans="1:6">
      <c r="A48">
        <v>2</v>
      </c>
      <c r="B48">
        <v>2</v>
      </c>
    </row>
    <row r="49" spans="1:6">
      <c r="A49">
        <v>31</v>
      </c>
      <c r="B49">
        <v>48.5</v>
      </c>
    </row>
    <row r="50" spans="1:6">
      <c r="A50">
        <v>2</v>
      </c>
      <c r="B50">
        <v>2</v>
      </c>
    </row>
    <row r="51" spans="1:6">
      <c r="A51">
        <v>77</v>
      </c>
      <c r="B51">
        <v>94</v>
      </c>
    </row>
    <row r="52" spans="1:6">
      <c r="A52">
        <v>2</v>
      </c>
      <c r="B52">
        <v>3</v>
      </c>
      <c r="C52">
        <v>3</v>
      </c>
      <c r="D52">
        <v>1</v>
      </c>
      <c r="E52">
        <v>1</v>
      </c>
      <c r="F52">
        <v>2</v>
      </c>
    </row>
    <row r="53" spans="1:6">
      <c r="A53">
        <v>48.5</v>
      </c>
      <c r="B53">
        <v>48.5</v>
      </c>
      <c r="C53">
        <v>77</v>
      </c>
      <c r="D53">
        <v>77</v>
      </c>
      <c r="E53">
        <v>48.5</v>
      </c>
      <c r="F53">
        <v>48.5</v>
      </c>
    </row>
    <row r="54" spans="1:6">
      <c r="A54">
        <v>1</v>
      </c>
      <c r="B54">
        <v>3</v>
      </c>
    </row>
    <row r="55" spans="1:6">
      <c r="A55">
        <v>63.5</v>
      </c>
      <c r="B55">
        <v>63.5</v>
      </c>
    </row>
    <row r="56" spans="1:6">
      <c r="A56">
        <v>2</v>
      </c>
      <c r="B56">
        <v>2</v>
      </c>
    </row>
    <row r="57" spans="1:6">
      <c r="A57">
        <v>31</v>
      </c>
      <c r="B57">
        <v>94</v>
      </c>
    </row>
    <row r="62" spans="1:6">
      <c r="A62">
        <v>2</v>
      </c>
      <c r="B62">
        <v>2</v>
      </c>
    </row>
    <row r="63" spans="1:6">
      <c r="A63">
        <v>31</v>
      </c>
      <c r="B63">
        <v>48.5</v>
      </c>
    </row>
    <row r="64" spans="1:6">
      <c r="A64">
        <v>2</v>
      </c>
      <c r="B64">
        <v>2</v>
      </c>
    </row>
    <row r="65" spans="1:6">
      <c r="A65">
        <v>77</v>
      </c>
      <c r="B65">
        <v>94</v>
      </c>
    </row>
    <row r="66" spans="1:6">
      <c r="A66">
        <v>2</v>
      </c>
      <c r="B66">
        <v>3</v>
      </c>
      <c r="C66">
        <v>3</v>
      </c>
      <c r="D66">
        <v>1</v>
      </c>
      <c r="E66">
        <v>1</v>
      </c>
      <c r="F66">
        <v>2</v>
      </c>
    </row>
    <row r="67" spans="1:6">
      <c r="A67">
        <v>48.5</v>
      </c>
      <c r="B67">
        <v>48.5</v>
      </c>
      <c r="C67">
        <v>77</v>
      </c>
      <c r="D67">
        <v>77</v>
      </c>
      <c r="E67">
        <v>48.5</v>
      </c>
      <c r="F67">
        <v>48.5</v>
      </c>
    </row>
    <row r="68" spans="1:6">
      <c r="A68">
        <v>1</v>
      </c>
      <c r="B68">
        <v>3</v>
      </c>
    </row>
    <row r="69" spans="1:6">
      <c r="A69">
        <v>63.5</v>
      </c>
      <c r="B69">
        <v>63.5</v>
      </c>
    </row>
    <row r="70" spans="1:6">
      <c r="A70">
        <v>2</v>
      </c>
      <c r="B70">
        <v>2</v>
      </c>
    </row>
    <row r="71" spans="1:6">
      <c r="A71">
        <v>31</v>
      </c>
      <c r="B71">
        <v>94</v>
      </c>
    </row>
    <row r="76" spans="1:6">
      <c r="A76">
        <v>2</v>
      </c>
      <c r="B76">
        <v>2</v>
      </c>
    </row>
    <row r="77" spans="1:6">
      <c r="A77">
        <v>31</v>
      </c>
      <c r="B77">
        <v>48.5</v>
      </c>
    </row>
    <row r="78" spans="1:6">
      <c r="A78">
        <v>2</v>
      </c>
      <c r="B78">
        <v>2</v>
      </c>
    </row>
    <row r="79" spans="1:6">
      <c r="A79">
        <v>77</v>
      </c>
      <c r="B79">
        <v>94</v>
      </c>
    </row>
    <row r="80" spans="1:6">
      <c r="A80">
        <v>2</v>
      </c>
      <c r="B80">
        <v>3</v>
      </c>
      <c r="C80">
        <v>3</v>
      </c>
      <c r="D80">
        <v>1</v>
      </c>
      <c r="E80">
        <v>1</v>
      </c>
      <c r="F80">
        <v>2</v>
      </c>
    </row>
    <row r="81" spans="1:6">
      <c r="A81">
        <v>48.5</v>
      </c>
      <c r="B81">
        <v>48.5</v>
      </c>
      <c r="C81">
        <v>77</v>
      </c>
      <c r="D81">
        <v>77</v>
      </c>
      <c r="E81">
        <v>48.5</v>
      </c>
      <c r="F81">
        <v>48.5</v>
      </c>
    </row>
    <row r="82" spans="1:6">
      <c r="A82">
        <v>1</v>
      </c>
      <c r="B82">
        <v>3</v>
      </c>
    </row>
    <row r="83" spans="1:6">
      <c r="A83">
        <v>63.5</v>
      </c>
      <c r="B83">
        <v>63.5</v>
      </c>
    </row>
    <row r="84" spans="1:6">
      <c r="A84">
        <v>2</v>
      </c>
      <c r="B84">
        <v>2</v>
      </c>
    </row>
    <row r="85" spans="1:6">
      <c r="A85">
        <v>31</v>
      </c>
      <c r="B85">
        <v>94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"/>
  <sheetViews>
    <sheetView workbookViewId="0"/>
  </sheetViews>
  <sheetFormatPr defaultRowHeight="17.399999999999999"/>
  <sheetData>
    <row r="1" spans="1:4">
      <c r="A1">
        <v>17</v>
      </c>
    </row>
    <row r="2" spans="1:4">
      <c r="A2" t="s">
        <v>110</v>
      </c>
      <c r="B2" t="s">
        <v>111</v>
      </c>
      <c r="C2" t="s">
        <v>105</v>
      </c>
      <c r="D2" t="s">
        <v>112</v>
      </c>
    </row>
    <row r="3" spans="1:4">
      <c r="A3">
        <v>17.5</v>
      </c>
      <c r="B3">
        <v>30.5</v>
      </c>
      <c r="C3">
        <v>24</v>
      </c>
      <c r="D3">
        <v>0</v>
      </c>
    </row>
    <row r="4" spans="1:4">
      <c r="A4">
        <v>30.5</v>
      </c>
      <c r="B4">
        <v>43.5</v>
      </c>
      <c r="C4">
        <v>37</v>
      </c>
      <c r="D4">
        <v>3</v>
      </c>
    </row>
    <row r="5" spans="1:4">
      <c r="A5">
        <v>43.5</v>
      </c>
      <c r="B5">
        <v>56.5</v>
      </c>
      <c r="C5">
        <v>50</v>
      </c>
      <c r="D5">
        <v>4</v>
      </c>
    </row>
    <row r="6" spans="1:4">
      <c r="A6">
        <v>56.5</v>
      </c>
      <c r="B6">
        <v>69.5</v>
      </c>
      <c r="C6">
        <v>63</v>
      </c>
      <c r="D6">
        <v>5</v>
      </c>
    </row>
    <row r="7" spans="1:4">
      <c r="A7">
        <v>69.5</v>
      </c>
      <c r="B7">
        <v>82.5</v>
      </c>
      <c r="C7">
        <v>76</v>
      </c>
      <c r="D7">
        <v>4</v>
      </c>
    </row>
    <row r="8" spans="1:4">
      <c r="A8">
        <v>82.5</v>
      </c>
      <c r="B8">
        <v>95.5</v>
      </c>
      <c r="C8">
        <v>89</v>
      </c>
      <c r="D8">
        <v>4</v>
      </c>
    </row>
    <row r="9" spans="1:4">
      <c r="A9">
        <v>95.5</v>
      </c>
      <c r="B9">
        <v>108.5</v>
      </c>
      <c r="C9">
        <v>102</v>
      </c>
      <c r="D9">
        <v>0</v>
      </c>
    </row>
    <row r="10" spans="1:4">
      <c r="A10" t="s">
        <v>110</v>
      </c>
      <c r="B10" t="s">
        <v>111</v>
      </c>
      <c r="C10" t="s">
        <v>105</v>
      </c>
      <c r="D10" t="s">
        <v>112</v>
      </c>
    </row>
    <row r="11" spans="1:4">
      <c r="A11">
        <v>17.5</v>
      </c>
      <c r="B11">
        <v>30.5</v>
      </c>
      <c r="C11">
        <v>24</v>
      </c>
      <c r="D11">
        <v>0</v>
      </c>
    </row>
    <row r="12" spans="1:4">
      <c r="A12">
        <v>30.5</v>
      </c>
      <c r="B12">
        <v>43.5</v>
      </c>
      <c r="C12">
        <v>37</v>
      </c>
      <c r="D12">
        <v>3</v>
      </c>
    </row>
    <row r="13" spans="1:4">
      <c r="A13">
        <v>43.5</v>
      </c>
      <c r="B13">
        <v>56.5</v>
      </c>
      <c r="C13">
        <v>50</v>
      </c>
      <c r="D13">
        <v>4</v>
      </c>
    </row>
    <row r="14" spans="1:4">
      <c r="A14">
        <v>56.5</v>
      </c>
      <c r="B14">
        <v>69.5</v>
      </c>
      <c r="C14">
        <v>63</v>
      </c>
      <c r="D14">
        <v>5</v>
      </c>
    </row>
    <row r="15" spans="1:4">
      <c r="A15">
        <v>69.5</v>
      </c>
      <c r="B15">
        <v>82.5</v>
      </c>
      <c r="C15">
        <v>76</v>
      </c>
      <c r="D15">
        <v>4</v>
      </c>
    </row>
    <row r="16" spans="1:4">
      <c r="A16">
        <v>82.5</v>
      </c>
      <c r="B16">
        <v>95.5</v>
      </c>
      <c r="C16">
        <v>89</v>
      </c>
      <c r="D16">
        <v>4</v>
      </c>
    </row>
    <row r="17" spans="1:4">
      <c r="A17">
        <v>95.5</v>
      </c>
      <c r="B17">
        <v>108.5</v>
      </c>
      <c r="C17">
        <v>102</v>
      </c>
      <c r="D17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"/>
  <sheetViews>
    <sheetView workbookViewId="0"/>
  </sheetViews>
  <sheetFormatPr defaultRowHeight="17.399999999999999"/>
  <sheetData>
    <row r="1" spans="1:5">
      <c r="A1">
        <v>5</v>
      </c>
      <c r="B1">
        <v>-1.8682416548639313</v>
      </c>
      <c r="C1">
        <v>-1.6821173194399941</v>
      </c>
      <c r="D1">
        <v>-1.8682416548639313</v>
      </c>
      <c r="E1">
        <v>-1.6821173194399941</v>
      </c>
    </row>
    <row r="2" spans="1:5">
      <c r="B2">
        <v>-1.4034126358514012</v>
      </c>
      <c r="C2">
        <v>-1.527794629583114</v>
      </c>
      <c r="D2">
        <v>-1.4034126358514012</v>
      </c>
      <c r="E2">
        <v>-1.527794629583114</v>
      </c>
    </row>
    <row r="3" spans="1:5">
      <c r="B3">
        <v>-1.1281436452787639</v>
      </c>
      <c r="C3">
        <v>-1.3220310431072737</v>
      </c>
      <c r="D3">
        <v>-1.1281436452787639</v>
      </c>
      <c r="E3">
        <v>-1.3220310431072737</v>
      </c>
    </row>
    <row r="4" spans="1:5">
      <c r="B4">
        <v>-0.91913552204621007</v>
      </c>
      <c r="C4">
        <v>-0.85906297353663319</v>
      </c>
      <c r="D4">
        <v>-0.91913552204621007</v>
      </c>
      <c r="E4">
        <v>-0.85906297353663319</v>
      </c>
    </row>
    <row r="5" spans="1:5">
      <c r="B5">
        <v>-0.74414274222016763</v>
      </c>
      <c r="C5">
        <v>-0.85906297353663319</v>
      </c>
      <c r="D5">
        <v>-0.74414274222016763</v>
      </c>
      <c r="E5">
        <v>-0.85906297353663319</v>
      </c>
    </row>
    <row r="6" spans="1:5">
      <c r="B6">
        <v>-0.58945579784977831</v>
      </c>
      <c r="C6">
        <v>-0.75618118029871306</v>
      </c>
      <c r="D6">
        <v>-0.58945579784977831</v>
      </c>
      <c r="E6">
        <v>-0.75618118029871306</v>
      </c>
    </row>
    <row r="7" spans="1:5">
      <c r="B7">
        <v>-0.44776751848294893</v>
      </c>
      <c r="C7">
        <v>-0.70474028367975294</v>
      </c>
      <c r="D7">
        <v>-0.44776751848294893</v>
      </c>
      <c r="E7">
        <v>-0.70474028367975294</v>
      </c>
    </row>
    <row r="8" spans="1:5">
      <c r="B8">
        <v>-0.31457229183888513</v>
      </c>
      <c r="C8">
        <v>-0.34465400734703255</v>
      </c>
      <c r="D8">
        <v>-0.31457229183888513</v>
      </c>
      <c r="E8">
        <v>-0.34465400734703255</v>
      </c>
    </row>
    <row r="9" spans="1:5">
      <c r="B9">
        <v>-0.18675612106373723</v>
      </c>
      <c r="C9">
        <v>-0.13889042087119233</v>
      </c>
      <c r="D9">
        <v>-0.18675612106373723</v>
      </c>
      <c r="E9">
        <v>-0.13889042087119233</v>
      </c>
    </row>
    <row r="10" spans="1:5">
      <c r="B10">
        <v>-6.1931623455317386E-2</v>
      </c>
      <c r="C10">
        <v>-8.744952425223225E-2</v>
      </c>
      <c r="D10">
        <v>-6.1931623455317386E-2</v>
      </c>
      <c r="E10">
        <v>-8.744952425223225E-2</v>
      </c>
    </row>
    <row r="11" spans="1:5">
      <c r="B11">
        <v>6.1931623455317122E-2</v>
      </c>
      <c r="C11">
        <v>6.6873165604647941E-2</v>
      </c>
      <c r="D11">
        <v>6.1931623455317122E-2</v>
      </c>
      <c r="E11">
        <v>6.6873165604647941E-2</v>
      </c>
    </row>
    <row r="12" spans="1:5">
      <c r="B12">
        <v>0.18675612106373696</v>
      </c>
      <c r="C12">
        <v>6.6873165604647941E-2</v>
      </c>
      <c r="D12">
        <v>0.18675612106373696</v>
      </c>
      <c r="E12">
        <v>6.6873165604647941E-2</v>
      </c>
    </row>
    <row r="13" spans="1:5">
      <c r="B13">
        <v>0.31457229183888491</v>
      </c>
      <c r="C13">
        <v>0.58128213179424859</v>
      </c>
      <c r="D13">
        <v>0.31457229183888491</v>
      </c>
      <c r="E13">
        <v>0.58128213179424859</v>
      </c>
    </row>
    <row r="14" spans="1:5">
      <c r="B14">
        <v>0.44776751848294871</v>
      </c>
      <c r="C14">
        <v>0.6327230284132086</v>
      </c>
      <c r="D14">
        <v>0.44776751848294871</v>
      </c>
      <c r="E14">
        <v>0.6327230284132086</v>
      </c>
    </row>
    <row r="15" spans="1:5">
      <c r="B15">
        <v>0.58945579784977831</v>
      </c>
      <c r="C15">
        <v>0.6327230284132086</v>
      </c>
      <c r="D15">
        <v>0.58945579784977831</v>
      </c>
      <c r="E15">
        <v>0.6327230284132086</v>
      </c>
    </row>
    <row r="16" spans="1:5">
      <c r="B16">
        <v>0.74414274222016741</v>
      </c>
      <c r="C16">
        <v>0.83848661488904885</v>
      </c>
      <c r="D16">
        <v>0.74414274222016741</v>
      </c>
      <c r="E16">
        <v>0.83848661488904885</v>
      </c>
    </row>
    <row r="17" spans="2:5">
      <c r="B17">
        <v>0.91913552204620985</v>
      </c>
      <c r="C17">
        <v>1.1985728912217692</v>
      </c>
      <c r="D17">
        <v>0.91913552204620985</v>
      </c>
      <c r="E17">
        <v>1.1985728912217692</v>
      </c>
    </row>
    <row r="18" spans="2:5">
      <c r="B18">
        <v>1.1281436452787634</v>
      </c>
      <c r="C18">
        <v>1.2500137878407294</v>
      </c>
      <c r="D18">
        <v>1.1281436452787634</v>
      </c>
      <c r="E18">
        <v>1.2500137878407294</v>
      </c>
    </row>
    <row r="19" spans="2:5">
      <c r="B19">
        <v>1.4034126358514007</v>
      </c>
      <c r="C19">
        <v>1.4557773743165696</v>
      </c>
      <c r="D19">
        <v>1.4034126358514007</v>
      </c>
      <c r="E19">
        <v>1.4557773743165696</v>
      </c>
    </row>
    <row r="20" spans="2:5">
      <c r="B20">
        <v>1.8682416548639296</v>
      </c>
      <c r="C20">
        <v>1.5586591675544896</v>
      </c>
      <c r="D20">
        <v>1.8682416548639296</v>
      </c>
      <c r="E20">
        <v>1.5586591675544896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_통계분석결과_</vt:lpstr>
      <vt:lpstr>예제2.1</vt:lpstr>
      <vt:lpstr>예제2.2</vt:lpstr>
      <vt:lpstr>예제2.3</vt:lpstr>
      <vt:lpstr>예제2.3 (2)</vt:lpstr>
      <vt:lpstr>예제2.4</vt:lpstr>
      <vt:lpstr>_TempBoxplot_</vt:lpstr>
      <vt:lpstr>_TempHistogram_</vt:lpstr>
      <vt:lpstr>_TempQQPlot_</vt:lpstr>
      <vt:lpstr>예제2.5</vt:lpstr>
    </vt:vector>
  </TitlesOfParts>
  <Company>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박 승희</cp:lastModifiedBy>
  <dcterms:created xsi:type="dcterms:W3CDTF">2009-08-06T07:56:57Z</dcterms:created>
  <dcterms:modified xsi:type="dcterms:W3CDTF">2021-03-02T06:34:07Z</dcterms:modified>
</cp:coreProperties>
</file>