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4c506d5a801d9bc/PPT^0Utils/zynq/EDGE_FPGA/"/>
    </mc:Choice>
  </mc:AlternateContent>
  <xr:revisionPtr revIDLastSave="23" documentId="11_2FD0CAEC301845A6ED9A2300AD0D7788E4EA6593" xr6:coauthVersionLast="47" xr6:coauthVersionMax="47" xr10:uidLastSave="{3AEDBE48-A2CB-4815-98E3-CAEE579869F1}"/>
  <bookViews>
    <workbookView xWindow="1536" yWindow="192" windowWidth="20652" windowHeight="16368" tabRatio="500" xr2:uid="{00000000-000D-0000-FFFF-FFFF00000000}"/>
  </bookViews>
  <sheets>
    <sheet name="PS &amp; PL" sheetId="1" r:id="rId1"/>
    <sheet name="QSPI, SD, DDR, USB, ETH" sheetId="2" r:id="rId2"/>
  </sheets>
  <definedNames>
    <definedName name="_xlnm._FilterDatabase" localSheetId="0" hidden="1">'PS &amp; PL'!$A$2:$G$97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2" l="1"/>
  <c r="F93" i="2"/>
  <c r="G92" i="2"/>
  <c r="F92" i="2"/>
  <c r="C92" i="2"/>
  <c r="G91" i="2"/>
  <c r="F91" i="2"/>
  <c r="C91" i="2"/>
  <c r="G90" i="2"/>
  <c r="F90" i="2"/>
  <c r="C90" i="2"/>
  <c r="G89" i="2"/>
  <c r="F89" i="2"/>
  <c r="C89" i="2"/>
  <c r="G88" i="2"/>
  <c r="F88" i="2"/>
  <c r="C88" i="2"/>
  <c r="G87" i="2"/>
  <c r="F87" i="2"/>
  <c r="C87" i="2"/>
  <c r="G86" i="2"/>
  <c r="F86" i="2"/>
  <c r="C86" i="2"/>
  <c r="G85" i="2"/>
  <c r="F85" i="2"/>
  <c r="C85" i="2"/>
  <c r="G84" i="2"/>
  <c r="F84" i="2"/>
  <c r="C84" i="2"/>
  <c r="G83" i="2"/>
  <c r="F83" i="2"/>
  <c r="C83" i="2"/>
  <c r="G82" i="2"/>
  <c r="F82" i="2"/>
  <c r="C82" i="2"/>
  <c r="G81" i="2"/>
  <c r="F81" i="2"/>
  <c r="C81" i="2"/>
  <c r="G80" i="2"/>
  <c r="F80" i="2"/>
  <c r="C80" i="2"/>
  <c r="G79" i="2"/>
  <c r="F79" i="2"/>
  <c r="C79" i="2"/>
  <c r="G78" i="2"/>
  <c r="F78" i="2"/>
  <c r="C78" i="2"/>
  <c r="G77" i="2"/>
  <c r="F77" i="2"/>
  <c r="C77" i="2"/>
  <c r="G76" i="2"/>
  <c r="F76" i="2"/>
  <c r="C76" i="2"/>
  <c r="G75" i="2"/>
  <c r="F75" i="2"/>
  <c r="C75" i="2"/>
  <c r="G74" i="2"/>
  <c r="F74" i="2"/>
  <c r="C74" i="2"/>
  <c r="G73" i="2"/>
  <c r="F73" i="2"/>
  <c r="C73" i="2"/>
  <c r="G72" i="2"/>
  <c r="F72" i="2"/>
  <c r="C72" i="2"/>
  <c r="G71" i="2"/>
  <c r="F71" i="2"/>
  <c r="C71" i="2"/>
  <c r="G70" i="2"/>
  <c r="F70" i="2"/>
  <c r="C70" i="2"/>
  <c r="G69" i="2"/>
  <c r="F69" i="2"/>
  <c r="C69" i="2"/>
  <c r="G68" i="2"/>
  <c r="F68" i="2"/>
  <c r="C68" i="2"/>
  <c r="G67" i="2"/>
  <c r="F67" i="2"/>
  <c r="C67" i="2"/>
  <c r="G66" i="2"/>
  <c r="F66" i="2"/>
  <c r="C66" i="2"/>
  <c r="G65" i="2"/>
  <c r="F65" i="2"/>
  <c r="C65" i="2"/>
  <c r="G64" i="2"/>
  <c r="F64" i="2"/>
  <c r="C64" i="2"/>
  <c r="G63" i="2"/>
  <c r="F63" i="2"/>
  <c r="C63" i="2"/>
  <c r="G62" i="2"/>
  <c r="F62" i="2"/>
  <c r="C62" i="2"/>
  <c r="G61" i="2"/>
  <c r="F61" i="2"/>
  <c r="C61" i="2"/>
  <c r="G60" i="2"/>
  <c r="F60" i="2"/>
  <c r="C60" i="2"/>
  <c r="G59" i="2"/>
  <c r="F59" i="2"/>
  <c r="C59" i="2"/>
  <c r="G58" i="2"/>
  <c r="F58" i="2"/>
  <c r="C58" i="2"/>
  <c r="G57" i="2"/>
  <c r="F57" i="2"/>
  <c r="C57" i="2"/>
  <c r="G56" i="2"/>
  <c r="F56" i="2"/>
  <c r="C56" i="2"/>
  <c r="G55" i="2"/>
  <c r="F55" i="2"/>
  <c r="C55" i="2"/>
  <c r="G54" i="2"/>
  <c r="F54" i="2"/>
  <c r="C54" i="2"/>
  <c r="G53" i="2"/>
  <c r="F53" i="2"/>
  <c r="C53" i="2"/>
  <c r="G52" i="2"/>
  <c r="F52" i="2"/>
  <c r="C52" i="2"/>
  <c r="G51" i="2"/>
  <c r="F51" i="2"/>
  <c r="C51" i="2"/>
  <c r="G50" i="2"/>
  <c r="F50" i="2"/>
  <c r="C50" i="2"/>
  <c r="G49" i="2"/>
  <c r="F49" i="2"/>
  <c r="C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<sst xmlns="http://schemas.openxmlformats.org/spreadsheetml/2006/main" count="477" uniqueCount="447">
  <si>
    <t>D6</t>
  </si>
  <si>
    <t>B7</t>
  </si>
  <si>
    <t>A5</t>
  </si>
  <si>
    <t>A6</t>
  </si>
  <si>
    <t>B8</t>
  </si>
  <si>
    <t>이름</t>
  </si>
  <si>
    <t>SD</t>
  </si>
  <si>
    <t>A7</t>
  </si>
  <si>
    <t>D14</t>
  </si>
  <si>
    <t>C17</t>
  </si>
  <si>
    <t>E12</t>
  </si>
  <si>
    <t>A9</t>
  </si>
  <si>
    <t>B15</t>
  </si>
  <si>
    <t>F13</t>
  </si>
  <si>
    <t>DQ4</t>
  </si>
  <si>
    <t>B14</t>
  </si>
  <si>
    <t>DQ3</t>
  </si>
  <si>
    <t>DQ2</t>
  </si>
  <si>
    <t>DQ7</t>
  </si>
  <si>
    <t>DQ8</t>
  </si>
  <si>
    <t>DQ9</t>
  </si>
  <si>
    <t>DM1</t>
  </si>
  <si>
    <t>DQ6</t>
  </si>
  <si>
    <t>DQ1</t>
  </si>
  <si>
    <t>DM0</t>
  </si>
  <si>
    <t>CKE</t>
  </si>
  <si>
    <t>DDR</t>
  </si>
  <si>
    <t>DQ0</t>
  </si>
  <si>
    <t>DQ5</t>
  </si>
  <si>
    <t>U20</t>
  </si>
  <si>
    <t>W18</t>
  </si>
  <si>
    <t>E17</t>
  </si>
  <si>
    <t>W20</t>
  </si>
  <si>
    <t>M17</t>
  </si>
  <si>
    <t>M20</t>
  </si>
  <si>
    <t>E18</t>
  </si>
  <si>
    <t>W16</t>
  </si>
  <si>
    <t>V12</t>
  </si>
  <si>
    <t>D19</t>
  </si>
  <si>
    <t>P14</t>
  </si>
  <si>
    <t>VGA</t>
  </si>
  <si>
    <t>D20</t>
  </si>
  <si>
    <t>Y16</t>
  </si>
  <si>
    <t>D18</t>
  </si>
  <si>
    <t>V20</t>
  </si>
  <si>
    <t>M18</t>
  </si>
  <si>
    <t>V17</t>
  </si>
  <si>
    <t>E19</t>
  </si>
  <si>
    <t>V18</t>
  </si>
  <si>
    <t>Y18</t>
  </si>
  <si>
    <t>F16</t>
  </si>
  <si>
    <t>T14</t>
  </si>
  <si>
    <t>W13</t>
  </si>
  <si>
    <t>M19</t>
  </si>
  <si>
    <t>F17</t>
  </si>
  <si>
    <t>V16</t>
  </si>
  <si>
    <t>V13</t>
  </si>
  <si>
    <t>R14</t>
  </si>
  <si>
    <t>Y19</t>
  </si>
  <si>
    <t>A11</t>
  </si>
  <si>
    <t>G2</t>
  </si>
  <si>
    <t>WE</t>
  </si>
  <si>
    <t>A1</t>
  </si>
  <si>
    <t>C3</t>
  </si>
  <si>
    <t>F2</t>
  </si>
  <si>
    <t>BA2</t>
  </si>
  <si>
    <t>A4</t>
  </si>
  <si>
    <t>CAS</t>
  </si>
  <si>
    <t>E2</t>
  </si>
  <si>
    <t>A8</t>
  </si>
  <si>
    <t>BA1</t>
  </si>
  <si>
    <t>A10</t>
  </si>
  <si>
    <t>A12</t>
  </si>
  <si>
    <t>D3</t>
  </si>
  <si>
    <t>ODT</t>
  </si>
  <si>
    <t>B2</t>
  </si>
  <si>
    <t>C2</t>
  </si>
  <si>
    <t>B3</t>
  </si>
  <si>
    <t>C1</t>
  </si>
  <si>
    <t>D1</t>
  </si>
  <si>
    <t>BA0</t>
  </si>
  <si>
    <t>E1</t>
  </si>
  <si>
    <t>E3</t>
  </si>
  <si>
    <t>CS</t>
  </si>
  <si>
    <t>A2</t>
  </si>
  <si>
    <t>A0</t>
  </si>
  <si>
    <t>A13</t>
  </si>
  <si>
    <t>RAS</t>
  </si>
  <si>
    <t>A3</t>
  </si>
  <si>
    <t>A14</t>
  </si>
  <si>
    <t>N3</t>
  </si>
  <si>
    <t>J1</t>
  </si>
  <si>
    <t>L4</t>
  </si>
  <si>
    <t>K3</t>
  </si>
  <si>
    <t>F1</t>
  </si>
  <si>
    <t>K4</t>
  </si>
  <si>
    <t>J4</t>
  </si>
  <si>
    <t>F4</t>
  </si>
  <si>
    <t>E4</t>
  </si>
  <si>
    <t>L5</t>
  </si>
  <si>
    <t>K1</t>
  </si>
  <si>
    <t>H3</t>
  </si>
  <si>
    <t>N2</t>
  </si>
  <si>
    <t>H1</t>
  </si>
  <si>
    <t>F5</t>
  </si>
  <si>
    <t>D4</t>
  </si>
  <si>
    <t>M3</t>
  </si>
  <si>
    <t>N1</t>
  </si>
  <si>
    <t>R4</t>
  </si>
  <si>
    <t>G4</t>
  </si>
  <si>
    <t>P4</t>
  </si>
  <si>
    <t>P5</t>
  </si>
  <si>
    <t>M4</t>
  </si>
  <si>
    <t>J5</t>
  </si>
  <si>
    <t>M5</t>
  </si>
  <si>
    <t>H2</t>
  </si>
  <si>
    <t>G3</t>
  </si>
  <si>
    <t>J3</t>
  </si>
  <si>
    <t>L2</t>
  </si>
  <si>
    <t>M2</t>
  </si>
  <si>
    <t>K2</t>
  </si>
  <si>
    <t>L1</t>
  </si>
  <si>
    <t>G13</t>
  </si>
  <si>
    <t>D16</t>
  </si>
  <si>
    <t>A19</t>
  </si>
  <si>
    <t>B18</t>
  </si>
  <si>
    <t>A17</t>
  </si>
  <si>
    <t>A16</t>
  </si>
  <si>
    <t>F15</t>
  </si>
  <si>
    <t>D13</t>
  </si>
  <si>
    <t>C7</t>
  </si>
  <si>
    <t>C10</t>
  </si>
  <si>
    <t>LED</t>
  </si>
  <si>
    <t>B12</t>
  </si>
  <si>
    <t>B5</t>
  </si>
  <si>
    <t>C11</t>
  </si>
  <si>
    <t>C5</t>
  </si>
  <si>
    <t>D11</t>
  </si>
  <si>
    <t>D10</t>
  </si>
  <si>
    <t>B17</t>
  </si>
  <si>
    <t>C13</t>
  </si>
  <si>
    <t>E6</t>
  </si>
  <si>
    <t>F14</t>
  </si>
  <si>
    <t>A15</t>
  </si>
  <si>
    <t>C8</t>
  </si>
  <si>
    <t>E7</t>
  </si>
  <si>
    <t>N5</t>
  </si>
  <si>
    <t>USB</t>
  </si>
  <si>
    <t>E8</t>
  </si>
  <si>
    <t>E14</t>
  </si>
  <si>
    <t>F9</t>
  </si>
  <si>
    <t>B4</t>
  </si>
  <si>
    <t>U18</t>
  </si>
  <si>
    <t>P15</t>
  </si>
  <si>
    <t>W19</t>
  </si>
  <si>
    <t>N17</t>
  </si>
  <si>
    <t>D7</t>
  </si>
  <si>
    <t>D5</t>
  </si>
  <si>
    <t>T17</t>
  </si>
  <si>
    <t>W15</t>
  </si>
  <si>
    <t>R18</t>
  </si>
  <si>
    <t>R17</t>
  </si>
  <si>
    <t>R16</t>
  </si>
  <si>
    <t>R19</t>
  </si>
  <si>
    <t>T19</t>
  </si>
  <si>
    <t>T11</t>
  </si>
  <si>
    <t>T10</t>
  </si>
  <si>
    <t>P18</t>
  </si>
  <si>
    <t>V15</t>
  </si>
  <si>
    <t>T12</t>
  </si>
  <si>
    <t>U12</t>
  </si>
  <si>
    <t>ETH_TXCTL</t>
  </si>
  <si>
    <t>ETH_RXCK</t>
  </si>
  <si>
    <t>A20</t>
  </si>
  <si>
    <t>C20</t>
  </si>
  <si>
    <t>G18</t>
  </si>
  <si>
    <t>B19</t>
  </si>
  <si>
    <t>B20</t>
  </si>
  <si>
    <t>U14</t>
  </si>
  <si>
    <t>J18</t>
  </si>
  <si>
    <t>H18</t>
  </si>
  <si>
    <t>H16</t>
  </si>
  <si>
    <t>F20</t>
  </si>
  <si>
    <t>K19</t>
  </si>
  <si>
    <t>L19</t>
  </si>
  <si>
    <t>L17</t>
  </si>
  <si>
    <t>L20</t>
  </si>
  <si>
    <t>G17</t>
  </si>
  <si>
    <t>L16</t>
  </si>
  <si>
    <t>U16</t>
  </si>
  <si>
    <t>F19</t>
  </si>
  <si>
    <t>H17</t>
  </si>
  <si>
    <t>J19</t>
  </si>
  <si>
    <t>N18</t>
  </si>
  <si>
    <t>P19</t>
  </si>
  <si>
    <t>N20</t>
  </si>
  <si>
    <t>K17</t>
  </si>
  <si>
    <t>K18</t>
  </si>
  <si>
    <t>P20</t>
  </si>
  <si>
    <t>SDA</t>
  </si>
  <si>
    <t>D2</t>
  </si>
  <si>
    <t>D0</t>
  </si>
  <si>
    <t>T20</t>
  </si>
  <si>
    <t>H20</t>
  </si>
  <si>
    <t>J20</t>
  </si>
  <si>
    <t>G20</t>
  </si>
  <si>
    <t>G19</t>
  </si>
  <si>
    <t>G15</t>
  </si>
  <si>
    <t>H15</t>
  </si>
  <si>
    <t>N15</t>
  </si>
  <si>
    <t>N16</t>
  </si>
  <si>
    <t>J14</t>
  </si>
  <si>
    <t>K16</t>
  </si>
  <si>
    <t>L15</t>
  </si>
  <si>
    <t>K14</t>
  </si>
  <si>
    <t>M14</t>
  </si>
  <si>
    <t>SCL</t>
  </si>
  <si>
    <t>L14</t>
  </si>
  <si>
    <t>M15</t>
  </si>
  <si>
    <t>J16</t>
  </si>
  <si>
    <t>FND</t>
  </si>
  <si>
    <t>ETH_RXD0</t>
  </si>
  <si>
    <t>USB_DATA5</t>
  </si>
  <si>
    <t>USB_DATA2</t>
  </si>
  <si>
    <t>USB_DATA6</t>
  </si>
  <si>
    <t>USB_DATA1</t>
  </si>
  <si>
    <t>USB_DATA7</t>
  </si>
  <si>
    <t>USB_DATA0</t>
  </si>
  <si>
    <t>USB_DATA3</t>
  </si>
  <si>
    <t>USB_DATA4</t>
  </si>
  <si>
    <t>ETH_TXD1</t>
  </si>
  <si>
    <t>ETH_TXD2</t>
  </si>
  <si>
    <t>Ethernet</t>
  </si>
  <si>
    <t>ETH_TXD0</t>
  </si>
  <si>
    <t>USB_RESET</t>
  </si>
  <si>
    <t>ETH_TXD3</t>
  </si>
  <si>
    <t>QSPI_DQ0</t>
  </si>
  <si>
    <t>QSPI_DQ3</t>
  </si>
  <si>
    <t>QSPI_DQ1</t>
  </si>
  <si>
    <t>QSPI_DQ2</t>
  </si>
  <si>
    <t>QSPI_SCK</t>
  </si>
  <si>
    <t>ZYNQ 핀 번호</t>
  </si>
  <si>
    <t>BANK500 MIO 번호</t>
  </si>
  <si>
    <t>핀 설정 1 (.xdc)</t>
  </si>
  <si>
    <t>WIFI / BT / BLE</t>
  </si>
  <si>
    <t>Seven segment</t>
  </si>
  <si>
    <t>PL CLK (50 Mhz)</t>
  </si>
  <si>
    <t>Analog Input</t>
  </si>
  <si>
    <t>핀 설정 2 (.xdc)</t>
  </si>
  <si>
    <t>OV7670 / GPIO</t>
  </si>
  <si>
    <t>PS CLK (33.33Mhz)</t>
  </si>
  <si>
    <t>PS_DDR_DQS_P0_502</t>
  </si>
  <si>
    <t>PS_DDR_DQS_P1_502</t>
  </si>
  <si>
    <t>PS_DDR_DQS_N1_502</t>
  </si>
  <si>
    <t>PS_DDR_DQS_N0_502</t>
  </si>
  <si>
    <t>BANK 502 DDR3 Pin</t>
  </si>
  <si>
    <t>PS_DDR_DRST_B_502</t>
  </si>
  <si>
    <t>LVCMOS33</t>
  </si>
  <si>
    <t>SW4 (SW[2])</t>
  </si>
  <si>
    <t>SW8 (SW[0])</t>
  </si>
  <si>
    <t>SW6 (SW[3])</t>
  </si>
  <si>
    <t>SW3 (SW[1])</t>
  </si>
  <si>
    <t>16x2 LCD</t>
  </si>
  <si>
    <t>TFT display</t>
  </si>
  <si>
    <t>ETH_RXD1</t>
  </si>
  <si>
    <t>ETH_RXD2</t>
  </si>
  <si>
    <t>ETH_RXD3</t>
  </si>
  <si>
    <t>ETH_MDIO</t>
  </si>
  <si>
    <t>ETH_RXCTL</t>
  </si>
  <si>
    <t>USB UART</t>
  </si>
  <si>
    <t>PUSH BUTTON</t>
  </si>
  <si>
    <t>Slide SW</t>
  </si>
  <si>
    <t>2x16 LCD</t>
  </si>
  <si>
    <t>VGA_HSYNC</t>
  </si>
  <si>
    <t>VGA_VSYNC</t>
  </si>
  <si>
    <t>HDMI_D1_N</t>
  </si>
  <si>
    <t>HDMI_D2_P</t>
  </si>
  <si>
    <t>HDMI_D2_N</t>
  </si>
  <si>
    <t>HDMI_CLK_N</t>
  </si>
  <si>
    <t>HDMI_D1_P</t>
  </si>
  <si>
    <t>HDMI / DVI</t>
  </si>
  <si>
    <t>HDMI_CLK_P</t>
  </si>
  <si>
    <t>HDMI_D0_P</t>
  </si>
  <si>
    <t>HDMI_D0_N</t>
  </si>
  <si>
    <t>HDMI_OUT_EN</t>
  </si>
  <si>
    <t>HDMI_HPD</t>
  </si>
  <si>
    <t>HDMI_SCL</t>
  </si>
  <si>
    <t>HDMI_SDA</t>
  </si>
  <si>
    <t>HDMI_CEC</t>
  </si>
  <si>
    <t>TFT Display</t>
  </si>
  <si>
    <t>20Pin Connector
(GPIO)</t>
  </si>
  <si>
    <t>Edge FPGA Z7020 Pinout</t>
  </si>
  <si>
    <t>TFT_CS</t>
  </si>
  <si>
    <t>VGA_R1</t>
  </si>
  <si>
    <t>VGA_B1</t>
  </si>
  <si>
    <t>TFT_SCK</t>
  </si>
  <si>
    <t>PL_IO1</t>
  </si>
  <si>
    <t>PL_IO5</t>
  </si>
  <si>
    <t>PL_IO9</t>
  </si>
  <si>
    <t>VGA_R0</t>
  </si>
  <si>
    <t>PL_IO2</t>
  </si>
  <si>
    <t>TFT_A0</t>
  </si>
  <si>
    <t>VGA_G2</t>
  </si>
  <si>
    <t>AUDIO_R</t>
  </si>
  <si>
    <t>TFT_RST</t>
  </si>
  <si>
    <t>TFT_SDA</t>
  </si>
  <si>
    <t>VGA_B2</t>
  </si>
  <si>
    <t>PL_IO4</t>
  </si>
  <si>
    <t>BUZZER</t>
  </si>
  <si>
    <t>PL_IO3</t>
  </si>
  <si>
    <t>PL_IO6</t>
  </si>
  <si>
    <t>VGA_R3</t>
  </si>
  <si>
    <t>VGA_G1</t>
  </si>
  <si>
    <t>PL_IO7</t>
  </si>
  <si>
    <t>PL_IO8</t>
  </si>
  <si>
    <t>PL_IO10</t>
  </si>
  <si>
    <t>AD10_N</t>
  </si>
  <si>
    <t>VGA_G0</t>
  </si>
  <si>
    <t>VGA_B0</t>
  </si>
  <si>
    <t>VGA_B3</t>
  </si>
  <si>
    <t>VGA_R2</t>
  </si>
  <si>
    <t>VGA_G3</t>
  </si>
  <si>
    <t>AUDIO</t>
  </si>
  <si>
    <t>AUDIO_L</t>
  </si>
  <si>
    <t>PCLK</t>
  </si>
  <si>
    <t>D5 [2]</t>
  </si>
  <si>
    <t>SW5 [0]</t>
  </si>
  <si>
    <t>PL_IO13</t>
  </si>
  <si>
    <t>PL_IO14</t>
  </si>
  <si>
    <t>D7 [0]</t>
  </si>
  <si>
    <t>PL_IO11</t>
  </si>
  <si>
    <t>HREF</t>
  </si>
  <si>
    <t>PL_IO12</t>
  </si>
  <si>
    <t>포트 이름</t>
  </si>
  <si>
    <t>전력 설정 &gt;</t>
  </si>
  <si>
    <t>D4 [3]</t>
  </si>
  <si>
    <t>VSYNC</t>
  </si>
  <si>
    <t>PL_IO15</t>
  </si>
  <si>
    <t>SW7 [1]</t>
  </si>
  <si>
    <t>XCLK</t>
  </si>
  <si>
    <t>D6 [1]</t>
  </si>
  <si>
    <t>PWDN</t>
  </si>
  <si>
    <t>PL_IO16</t>
  </si>
  <si>
    <t>MIO[46]</t>
  </si>
  <si>
    <t>DQS0_N</t>
  </si>
  <si>
    <t>DQS1_P</t>
  </si>
  <si>
    <t>MIO[5]</t>
  </si>
  <si>
    <t>DQS2_N</t>
  </si>
  <si>
    <t>SD_D0</t>
  </si>
  <si>
    <t>MIO[45]</t>
  </si>
  <si>
    <t>MIO 번호</t>
  </si>
  <si>
    <t>SD_D1</t>
  </si>
  <si>
    <t>SD_D2</t>
  </si>
  <si>
    <t>SD_CLK</t>
  </si>
  <si>
    <t>MIO[6]</t>
  </si>
  <si>
    <t>DQS0_P</t>
  </si>
  <si>
    <t>MIO[3]</t>
  </si>
  <si>
    <t>QSPI</t>
  </si>
  <si>
    <t>QSPI_CS</t>
  </si>
  <si>
    <t>SD_CMD</t>
  </si>
  <si>
    <t>MIO[40]</t>
  </si>
  <si>
    <t>MIO[43]</t>
  </si>
  <si>
    <t>MIO[1]</t>
  </si>
  <si>
    <t>SD_D3</t>
  </si>
  <si>
    <t>MIO[41]</t>
  </si>
  <si>
    <t>SD_CD</t>
  </si>
  <si>
    <t>MIO[2]</t>
  </si>
  <si>
    <t>MIO[44]</t>
  </si>
  <si>
    <t>MIO[42]</t>
  </si>
  <si>
    <t>MIO[4]</t>
  </si>
  <si>
    <t>MIO[35]</t>
  </si>
  <si>
    <t>RESET</t>
  </si>
  <si>
    <t>MIO[17]</t>
  </si>
  <si>
    <t>MIO[39]</t>
  </si>
  <si>
    <t>DQ13</t>
  </si>
  <si>
    <t>MIO[18]</t>
  </si>
  <si>
    <t>USB_NXT</t>
  </si>
  <si>
    <t>MIO[19]</t>
  </si>
  <si>
    <t>MIO[34]</t>
  </si>
  <si>
    <t>MIO[30]</t>
  </si>
  <si>
    <t>MIO[29]</t>
  </si>
  <si>
    <t>DQ15</t>
  </si>
  <si>
    <t>USB_CLK</t>
  </si>
  <si>
    <t>DQ12</t>
  </si>
  <si>
    <t>MIO[28]</t>
  </si>
  <si>
    <t>ETH_CLK</t>
  </si>
  <si>
    <t>MIO[16]</t>
  </si>
  <si>
    <t>CLK_P</t>
  </si>
  <si>
    <t>MIO[20]</t>
  </si>
  <si>
    <t>MIO[37]</t>
  </si>
  <si>
    <t>ETH_MDC</t>
  </si>
  <si>
    <t>USB_STP</t>
  </si>
  <si>
    <t>MIO[36]</t>
  </si>
  <si>
    <t>DQ10</t>
  </si>
  <si>
    <t>MIO[31]</t>
  </si>
  <si>
    <t>MIO[33]</t>
  </si>
  <si>
    <t>CLK_N</t>
  </si>
  <si>
    <t>MIO[38]</t>
  </si>
  <si>
    <t>MIO[32]</t>
  </si>
  <si>
    <t>DQ11</t>
  </si>
  <si>
    <t>DQ14</t>
  </si>
  <si>
    <t>USB_DIR</t>
  </si>
  <si>
    <t>SEG_A</t>
  </si>
  <si>
    <t>MIO[14]</t>
  </si>
  <si>
    <t>SEG_B</t>
  </si>
  <si>
    <t>MIO[24]</t>
  </si>
  <si>
    <t>UART_TX</t>
  </si>
  <si>
    <t>SEG_C</t>
  </si>
  <si>
    <t>SEG_D</t>
  </si>
  <si>
    <t>DIGIT4</t>
  </si>
  <si>
    <t>SEG_E</t>
  </si>
  <si>
    <t>MIO[21]</t>
  </si>
  <si>
    <t>MIO[52]</t>
  </si>
  <si>
    <t>MIO[9]</t>
  </si>
  <si>
    <t>UART_RX</t>
  </si>
  <si>
    <t>DIGIT2</t>
  </si>
  <si>
    <t>MIO[53]</t>
  </si>
  <si>
    <t>SEG_F</t>
  </si>
  <si>
    <t>MIO[15]</t>
  </si>
  <si>
    <t>MIO[0]</t>
  </si>
  <si>
    <t>SEG_G</t>
  </si>
  <si>
    <t>SEG_Dp</t>
  </si>
  <si>
    <t>MIO[25]</t>
  </si>
  <si>
    <t>MIO[27]</t>
  </si>
  <si>
    <t>PS_LED</t>
  </si>
  <si>
    <t>PS_PB</t>
  </si>
  <si>
    <t>ESP_TX</t>
  </si>
  <si>
    <t>MIO[26]</t>
  </si>
  <si>
    <t>CLOCK</t>
  </si>
  <si>
    <t>MIO[23]</t>
  </si>
  <si>
    <t>ESP_RX</t>
  </si>
  <si>
    <t>MIO[22]</t>
  </si>
  <si>
    <t>DIGIT1</t>
  </si>
  <si>
    <t>DIGIT3</t>
  </si>
  <si>
    <t>AD2_P</t>
  </si>
  <si>
    <t>LCD_D2</t>
  </si>
  <si>
    <t>LCD_RS</t>
  </si>
  <si>
    <t>LCD_D5</t>
  </si>
  <si>
    <t>AD2_N</t>
  </si>
  <si>
    <t>AD10_P</t>
  </si>
  <si>
    <t>LCD_D7</t>
  </si>
  <si>
    <t>LCD_D6</t>
  </si>
  <si>
    <t>LCD_D1</t>
  </si>
  <si>
    <t>LCD_EN</t>
  </si>
  <si>
    <t>LCD_D0</t>
  </si>
  <si>
    <t>LCD_D3</t>
  </si>
  <si>
    <t>LCD_D4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</si>
</sst>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18</xdr:row>
      <xdr:rowOff>168275</xdr:rowOff>
    </xdr:from>
    <xdr:to>
      <xdr:col>8</xdr:col>
      <xdr:colOff>3089275</xdr:colOff>
      <xdr:row>30</xdr:row>
      <xdr:rowOff>66675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9907250" y="4219575"/>
          <a:ext cx="3032125" cy="2489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206375</xdr:colOff>
      <xdr:row>81</xdr:row>
      <xdr:rowOff>3175</xdr:rowOff>
    </xdr:from>
    <xdr:to>
      <xdr:col>9</xdr:col>
      <xdr:colOff>346075</xdr:colOff>
      <xdr:row>98</xdr:row>
      <xdr:rowOff>12700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20056475" y="17656175"/>
          <a:ext cx="4775200" cy="367982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187325</xdr:colOff>
      <xdr:row>31</xdr:row>
      <xdr:rowOff>31750</xdr:rowOff>
    </xdr:from>
    <xdr:to>
      <xdr:col>8</xdr:col>
      <xdr:colOff>2676525</xdr:colOff>
      <xdr:row>46</xdr:row>
      <xdr:rowOff>184149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0037425" y="6889750"/>
          <a:ext cx="2489200" cy="339089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73025</xdr:colOff>
      <xdr:row>70</xdr:row>
      <xdr:rowOff>82549</xdr:rowOff>
    </xdr:from>
    <xdr:to>
      <xdr:col>8</xdr:col>
      <xdr:colOff>2419350</xdr:colOff>
      <xdr:row>79</xdr:row>
      <xdr:rowOff>174625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tretch>
          <a:fillRect/>
        </a:stretch>
      </xdr:blipFill>
      <xdr:spPr>
        <a:xfrm>
          <a:off x="19923125" y="15360649"/>
          <a:ext cx="2346325" cy="203517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97"/>
  <sheetViews>
    <sheetView tabSelected="1" zoomScale="60" zoomScaleNormal="60" zoomScaleSheetLayoutView="75" workbookViewId="0">
      <selection sqref="A1:D1"/>
    </sheetView>
  </sheetViews>
  <sheetFormatPr defaultColWidth="8.796875" defaultRowHeight="17.399999999999999" x14ac:dyDescent="0.4"/>
  <cols>
    <col min="1" max="1" width="16.5" style="3" bestFit="1" customWidth="1"/>
    <col min="2" max="2" width="18.3984375" style="3" bestFit="1" customWidth="1"/>
    <col min="3" max="3" width="25.19921875" style="3" bestFit="1" customWidth="1"/>
    <col min="4" max="4" width="19.796875" style="3" bestFit="1" customWidth="1"/>
    <col min="5" max="5" width="23.796875" style="3" bestFit="1" customWidth="1"/>
    <col min="6" max="6" width="74.09765625" style="3" bestFit="1" customWidth="1"/>
    <col min="7" max="7" width="67.5" style="3" bestFit="1" customWidth="1"/>
    <col min="8" max="8" width="15.19921875" style="3" bestFit="1" customWidth="1"/>
    <col min="9" max="9" width="60.796875" style="3" bestFit="1" customWidth="1"/>
    <col min="10" max="16384" width="8.796875" style="3"/>
  </cols>
  <sheetData>
    <row r="1" spans="1:9" ht="30" x14ac:dyDescent="0.4">
      <c r="A1" s="11" t="s">
        <v>291</v>
      </c>
      <c r="B1" s="11"/>
      <c r="C1" s="11"/>
      <c r="D1" s="12"/>
      <c r="E1" s="6" t="s">
        <v>334</v>
      </c>
      <c r="F1" s="7" t="s">
        <v>257</v>
      </c>
    </row>
    <row r="2" spans="1:9" x14ac:dyDescent="0.4">
      <c r="A2" s="2"/>
      <c r="B2" s="2" t="s">
        <v>5</v>
      </c>
      <c r="C2" s="2" t="s">
        <v>242</v>
      </c>
      <c r="D2" s="2" t="s">
        <v>241</v>
      </c>
      <c r="E2" s="5" t="s">
        <v>333</v>
      </c>
      <c r="F2" s="4" t="s">
        <v>243</v>
      </c>
      <c r="G2" s="2" t="s">
        <v>248</v>
      </c>
      <c r="I2" s="8"/>
    </row>
    <row r="3" spans="1:9" x14ac:dyDescent="0.4">
      <c r="A3" s="10" t="s">
        <v>132</v>
      </c>
      <c r="B3" s="2" t="s">
        <v>424</v>
      </c>
      <c r="C3" s="2" t="s">
        <v>413</v>
      </c>
      <c r="D3" s="2" t="s">
        <v>134</v>
      </c>
      <c r="F3" s="3" t="str">
        <f>IF(E3&lt;&gt;"","set_property IOSTANDARD "&amp;$F$1&amp;" [get_ports "&amp;E3&amp;"]","")</f>
        <v/>
      </c>
      <c r="G3" s="3" t="str">
        <f>IF(E3&lt;&gt;"","set_property PACKAGE_PIN "&amp;D3&amp;" [get_ports "&amp;E3&amp;"]","")</f>
        <v/>
      </c>
    </row>
    <row r="4" spans="1:9" x14ac:dyDescent="0.4">
      <c r="A4" s="10"/>
      <c r="B4" s="2" t="s">
        <v>329</v>
      </c>
      <c r="C4" s="2"/>
      <c r="D4" s="2" t="s">
        <v>160</v>
      </c>
      <c r="F4" s="3" t="str">
        <f t="shared" ref="F4:F67" si="0">IF(E4&lt;&gt;"","set_property IOSTANDARD "&amp;$F$1&amp;" [get_ports "&amp;E4&amp;"]","")</f>
        <v/>
      </c>
      <c r="G4" s="3" t="str">
        <f t="shared" ref="G4:G67" si="1">IF(E4&lt;&gt;"","set_property PACKAGE_PIN "&amp;D4&amp;" [get_ports "&amp;E4&amp;"]","")</f>
        <v/>
      </c>
    </row>
    <row r="5" spans="1:9" x14ac:dyDescent="0.4">
      <c r="A5" s="10"/>
      <c r="B5" s="2" t="s">
        <v>340</v>
      </c>
      <c r="C5" s="2"/>
      <c r="D5" s="2" t="s">
        <v>158</v>
      </c>
      <c r="F5" s="3" t="str">
        <f t="shared" si="0"/>
        <v/>
      </c>
      <c r="G5" s="3" t="str">
        <f t="shared" si="1"/>
        <v/>
      </c>
    </row>
    <row r="6" spans="1:9" x14ac:dyDescent="0.4">
      <c r="A6" s="10"/>
      <c r="B6" s="2" t="s">
        <v>325</v>
      </c>
      <c r="C6" s="2"/>
      <c r="D6" s="2" t="s">
        <v>161</v>
      </c>
      <c r="F6" s="3" t="str">
        <f t="shared" si="0"/>
        <v/>
      </c>
      <c r="G6" s="3" t="str">
        <f t="shared" si="1"/>
        <v/>
      </c>
    </row>
    <row r="7" spans="1:9" x14ac:dyDescent="0.4">
      <c r="A7" s="10"/>
      <c r="B7" s="2" t="s">
        <v>335</v>
      </c>
      <c r="C7" s="2"/>
      <c r="D7" s="2" t="s">
        <v>162</v>
      </c>
      <c r="E7" s="8"/>
      <c r="F7" s="3" t="str">
        <f t="shared" si="0"/>
        <v/>
      </c>
      <c r="G7" s="3" t="str">
        <f t="shared" si="1"/>
        <v/>
      </c>
    </row>
    <row r="8" spans="1:9" x14ac:dyDescent="0.4">
      <c r="A8" s="13" t="s">
        <v>270</v>
      </c>
      <c r="B8" s="2" t="s">
        <v>425</v>
      </c>
      <c r="C8" s="2" t="s">
        <v>419</v>
      </c>
      <c r="D8" s="2" t="s">
        <v>141</v>
      </c>
      <c r="F8" s="3" t="str">
        <f t="shared" si="0"/>
        <v/>
      </c>
      <c r="G8" s="3" t="str">
        <f t="shared" si="1"/>
        <v/>
      </c>
    </row>
    <row r="9" spans="1:9" x14ac:dyDescent="0.4">
      <c r="A9" s="14"/>
      <c r="B9" s="2" t="s">
        <v>326</v>
      </c>
      <c r="C9" s="2"/>
      <c r="D9" s="2" t="s">
        <v>159</v>
      </c>
      <c r="F9" s="3" t="str">
        <f t="shared" si="0"/>
        <v/>
      </c>
      <c r="G9" s="3" t="str">
        <f t="shared" si="1"/>
        <v/>
      </c>
    </row>
    <row r="10" spans="1:9" x14ac:dyDescent="0.4">
      <c r="A10" s="15"/>
      <c r="B10" s="2" t="s">
        <v>338</v>
      </c>
      <c r="C10" s="2"/>
      <c r="D10" s="2" t="s">
        <v>168</v>
      </c>
      <c r="E10" s="8"/>
      <c r="F10" s="3" t="str">
        <f t="shared" si="0"/>
        <v/>
      </c>
      <c r="G10" s="3" t="str">
        <f t="shared" si="1"/>
        <v/>
      </c>
    </row>
    <row r="11" spans="1:9" x14ac:dyDescent="0.4">
      <c r="A11" s="13" t="s">
        <v>269</v>
      </c>
      <c r="B11" s="2" t="s">
        <v>406</v>
      </c>
      <c r="C11" s="2" t="s">
        <v>403</v>
      </c>
      <c r="D11" s="2" t="s">
        <v>136</v>
      </c>
      <c r="F11" s="3" t="str">
        <f t="shared" si="0"/>
        <v/>
      </c>
      <c r="G11" s="3" t="str">
        <f t="shared" si="1"/>
        <v/>
      </c>
    </row>
    <row r="12" spans="1:9" x14ac:dyDescent="0.4">
      <c r="A12" s="15"/>
      <c r="B12" s="2" t="s">
        <v>414</v>
      </c>
      <c r="C12" s="2" t="s">
        <v>418</v>
      </c>
      <c r="D12" s="2" t="s">
        <v>144</v>
      </c>
      <c r="F12" s="3" t="str">
        <f t="shared" si="0"/>
        <v/>
      </c>
      <c r="G12" s="3" t="str">
        <f t="shared" si="1"/>
        <v/>
      </c>
    </row>
    <row r="13" spans="1:9" x14ac:dyDescent="0.4">
      <c r="A13" s="13" t="s">
        <v>428</v>
      </c>
      <c r="B13" s="2" t="s">
        <v>250</v>
      </c>
      <c r="C13" s="2"/>
      <c r="D13" s="2" t="s">
        <v>145</v>
      </c>
      <c r="F13" s="3" t="str">
        <f t="shared" si="0"/>
        <v/>
      </c>
      <c r="G13" s="3" t="str">
        <f t="shared" si="1"/>
        <v/>
      </c>
    </row>
    <row r="14" spans="1:9" x14ac:dyDescent="0.4">
      <c r="A14" s="15"/>
      <c r="B14" s="2" t="s">
        <v>246</v>
      </c>
      <c r="C14" s="2"/>
      <c r="D14" s="2" t="s">
        <v>152</v>
      </c>
      <c r="F14" s="3" t="str">
        <f t="shared" si="0"/>
        <v/>
      </c>
      <c r="G14" s="3" t="str">
        <f t="shared" si="1"/>
        <v/>
      </c>
    </row>
    <row r="15" spans="1:9" x14ac:dyDescent="0.4">
      <c r="A15" s="10" t="s">
        <v>271</v>
      </c>
      <c r="B15" s="2" t="s">
        <v>259</v>
      </c>
      <c r="C15" s="2"/>
      <c r="D15" s="2" t="s">
        <v>153</v>
      </c>
      <c r="F15" s="3" t="str">
        <f t="shared" si="0"/>
        <v/>
      </c>
      <c r="G15" s="3" t="str">
        <f t="shared" si="1"/>
        <v/>
      </c>
    </row>
    <row r="16" spans="1:9" x14ac:dyDescent="0.4">
      <c r="A16" s="10"/>
      <c r="B16" s="2" t="s">
        <v>261</v>
      </c>
      <c r="D16" s="2" t="s">
        <v>154</v>
      </c>
      <c r="F16" s="3" t="str">
        <f t="shared" si="0"/>
        <v/>
      </c>
      <c r="G16" s="3" t="str">
        <f t="shared" si="1"/>
        <v/>
      </c>
    </row>
    <row r="17" spans="1:9" x14ac:dyDescent="0.4">
      <c r="A17" s="10"/>
      <c r="B17" s="2" t="s">
        <v>258</v>
      </c>
      <c r="C17" s="2"/>
      <c r="D17" s="2" t="s">
        <v>155</v>
      </c>
      <c r="F17" s="3" t="str">
        <f t="shared" si="0"/>
        <v/>
      </c>
      <c r="G17" s="3" t="str">
        <f t="shared" si="1"/>
        <v/>
      </c>
    </row>
    <row r="18" spans="1:9" x14ac:dyDescent="0.4">
      <c r="A18" s="10"/>
      <c r="B18" s="2" t="s">
        <v>260</v>
      </c>
      <c r="D18" s="2" t="s">
        <v>167</v>
      </c>
      <c r="E18" s="8"/>
      <c r="F18" s="3" t="str">
        <f t="shared" si="0"/>
        <v/>
      </c>
      <c r="G18" s="3" t="str">
        <f t="shared" si="1"/>
        <v/>
      </c>
    </row>
    <row r="19" spans="1:9" x14ac:dyDescent="0.4">
      <c r="A19" s="10" t="s">
        <v>244</v>
      </c>
      <c r="B19" s="2" t="s">
        <v>426</v>
      </c>
      <c r="C19" s="2"/>
      <c r="D19" s="2" t="s">
        <v>163</v>
      </c>
      <c r="F19" s="3" t="str">
        <f t="shared" si="0"/>
        <v/>
      </c>
      <c r="G19" s="3" t="str">
        <f t="shared" si="1"/>
        <v/>
      </c>
    </row>
    <row r="20" spans="1:9" x14ac:dyDescent="0.4">
      <c r="A20" s="10"/>
      <c r="B20" s="2" t="s">
        <v>430</v>
      </c>
      <c r="C20" s="2"/>
      <c r="D20" s="2" t="s">
        <v>164</v>
      </c>
      <c r="F20" s="3" t="str">
        <f t="shared" si="0"/>
        <v/>
      </c>
      <c r="G20" s="3" t="str">
        <f t="shared" si="1"/>
        <v/>
      </c>
      <c r="H20" s="3" t="s">
        <v>220</v>
      </c>
    </row>
    <row r="21" spans="1:9" x14ac:dyDescent="0.4">
      <c r="A21" s="10" t="s">
        <v>245</v>
      </c>
      <c r="B21" s="2" t="s">
        <v>432</v>
      </c>
      <c r="C21" s="2"/>
      <c r="D21" s="2" t="s">
        <v>165</v>
      </c>
      <c r="F21" s="3" t="str">
        <f t="shared" si="0"/>
        <v/>
      </c>
      <c r="G21" s="3" t="str">
        <f t="shared" si="1"/>
        <v/>
      </c>
    </row>
    <row r="22" spans="1:9" x14ac:dyDescent="0.4">
      <c r="A22" s="10"/>
      <c r="B22" s="2" t="s">
        <v>415</v>
      </c>
      <c r="C22" s="2"/>
      <c r="D22" s="2" t="s">
        <v>166</v>
      </c>
      <c r="F22" s="3" t="str">
        <f t="shared" si="0"/>
        <v/>
      </c>
      <c r="G22" s="3" t="str">
        <f t="shared" si="1"/>
        <v/>
      </c>
    </row>
    <row r="23" spans="1:9" x14ac:dyDescent="0.4">
      <c r="A23" s="10"/>
      <c r="B23" s="2" t="s">
        <v>433</v>
      </c>
      <c r="C23" s="2"/>
      <c r="D23" s="2" t="s">
        <v>169</v>
      </c>
      <c r="F23" s="3" t="str">
        <f t="shared" si="0"/>
        <v/>
      </c>
      <c r="G23" s="3" t="str">
        <f t="shared" si="1"/>
        <v/>
      </c>
    </row>
    <row r="24" spans="1:9" x14ac:dyDescent="0.4">
      <c r="A24" s="10"/>
      <c r="B24" s="2" t="s">
        <v>409</v>
      </c>
      <c r="C24" s="2"/>
      <c r="D24" s="2" t="s">
        <v>170</v>
      </c>
      <c r="F24" s="3" t="str">
        <f t="shared" si="0"/>
        <v/>
      </c>
      <c r="G24" s="3" t="str">
        <f t="shared" si="1"/>
        <v/>
      </c>
      <c r="I24"/>
    </row>
    <row r="25" spans="1:9" x14ac:dyDescent="0.4">
      <c r="A25" s="10"/>
      <c r="B25" s="2" t="s">
        <v>402</v>
      </c>
      <c r="C25" s="2"/>
      <c r="D25" s="2" t="s">
        <v>56</v>
      </c>
      <c r="F25" s="3" t="str">
        <f t="shared" si="0"/>
        <v/>
      </c>
      <c r="G25" s="3" t="str">
        <f t="shared" si="1"/>
        <v/>
      </c>
    </row>
    <row r="26" spans="1:9" x14ac:dyDescent="0.4">
      <c r="A26" s="10"/>
      <c r="B26" s="2" t="s">
        <v>404</v>
      </c>
      <c r="C26" s="2"/>
      <c r="D26" s="2" t="s">
        <v>37</v>
      </c>
      <c r="F26" s="3" t="str">
        <f t="shared" si="0"/>
        <v/>
      </c>
      <c r="G26" s="3" t="str">
        <f t="shared" si="1"/>
        <v/>
      </c>
    </row>
    <row r="27" spans="1:9" x14ac:dyDescent="0.4">
      <c r="A27" s="10"/>
      <c r="B27" s="2" t="s">
        <v>407</v>
      </c>
      <c r="C27" s="2"/>
      <c r="D27" s="2" t="s">
        <v>52</v>
      </c>
      <c r="F27" s="3" t="str">
        <f t="shared" si="0"/>
        <v/>
      </c>
      <c r="G27" s="3" t="str">
        <f t="shared" si="1"/>
        <v/>
      </c>
    </row>
    <row r="28" spans="1:9" x14ac:dyDescent="0.4">
      <c r="A28" s="10"/>
      <c r="B28" s="2" t="s">
        <v>408</v>
      </c>
      <c r="C28" s="2"/>
      <c r="D28" s="2" t="s">
        <v>51</v>
      </c>
      <c r="F28" s="3" t="str">
        <f t="shared" si="0"/>
        <v/>
      </c>
      <c r="G28" s="3" t="str">
        <f t="shared" si="1"/>
        <v/>
      </c>
    </row>
    <row r="29" spans="1:9" x14ac:dyDescent="0.4">
      <c r="A29" s="10"/>
      <c r="B29" s="2" t="s">
        <v>410</v>
      </c>
      <c r="C29" s="2"/>
      <c r="D29" s="2">
        <v>15</v>
      </c>
      <c r="F29" s="3" t="str">
        <f t="shared" si="0"/>
        <v/>
      </c>
      <c r="G29" s="3" t="str">
        <f t="shared" si="1"/>
        <v/>
      </c>
    </row>
    <row r="30" spans="1:9" x14ac:dyDescent="0.4">
      <c r="A30" s="10"/>
      <c r="B30" s="2" t="s">
        <v>417</v>
      </c>
      <c r="C30" s="2"/>
      <c r="D30" s="2" t="s">
        <v>39</v>
      </c>
      <c r="F30" s="3" t="str">
        <f t="shared" si="0"/>
        <v/>
      </c>
      <c r="G30" s="3" t="str">
        <f t="shared" si="1"/>
        <v/>
      </c>
    </row>
    <row r="31" spans="1:9" x14ac:dyDescent="0.4">
      <c r="A31" s="10"/>
      <c r="B31" s="2" t="s">
        <v>420</v>
      </c>
      <c r="C31" s="2"/>
      <c r="D31" s="2" t="s">
        <v>57</v>
      </c>
      <c r="F31" s="3" t="str">
        <f t="shared" si="0"/>
        <v/>
      </c>
      <c r="G31" s="3" t="str">
        <f t="shared" si="1"/>
        <v/>
      </c>
    </row>
    <row r="32" spans="1:9" x14ac:dyDescent="0.4">
      <c r="A32" s="10"/>
      <c r="B32" s="2" t="s">
        <v>421</v>
      </c>
      <c r="C32" s="2"/>
      <c r="D32" s="2" t="s">
        <v>42</v>
      </c>
      <c r="F32" s="3" t="str">
        <f t="shared" si="0"/>
        <v/>
      </c>
      <c r="G32" s="3" t="str">
        <f t="shared" si="1"/>
        <v/>
      </c>
      <c r="H32" s="3" t="s">
        <v>262</v>
      </c>
    </row>
    <row r="33" spans="1:9" x14ac:dyDescent="0.4">
      <c r="A33" s="10" t="s">
        <v>272</v>
      </c>
      <c r="B33" s="2" t="s">
        <v>436</v>
      </c>
      <c r="C33" s="2"/>
      <c r="D33" s="2" t="s">
        <v>29</v>
      </c>
      <c r="F33" s="3" t="str">
        <f t="shared" si="0"/>
        <v/>
      </c>
      <c r="G33" s="3" t="str">
        <f t="shared" si="1"/>
        <v/>
      </c>
    </row>
    <row r="34" spans="1:9" x14ac:dyDescent="0.4">
      <c r="A34" s="10"/>
      <c r="B34" s="2" t="s">
        <v>443</v>
      </c>
      <c r="C34" s="2"/>
      <c r="D34" s="2" t="s">
        <v>44</v>
      </c>
      <c r="F34" s="3" t="str">
        <f t="shared" si="0"/>
        <v/>
      </c>
      <c r="G34" s="3" t="str">
        <f t="shared" si="1"/>
        <v/>
      </c>
    </row>
    <row r="35" spans="1:9" x14ac:dyDescent="0.4">
      <c r="A35" s="10"/>
      <c r="B35" s="2" t="s">
        <v>444</v>
      </c>
      <c r="C35" s="2"/>
      <c r="D35" s="2" t="s">
        <v>32</v>
      </c>
      <c r="F35" s="3" t="str">
        <f t="shared" si="0"/>
        <v/>
      </c>
      <c r="G35" s="3" t="str">
        <f t="shared" si="1"/>
        <v/>
      </c>
    </row>
    <row r="36" spans="1:9" x14ac:dyDescent="0.4">
      <c r="A36" s="10"/>
      <c r="B36" s="2" t="s">
        <v>442</v>
      </c>
      <c r="C36" s="2"/>
      <c r="D36" s="2" t="s">
        <v>49</v>
      </c>
      <c r="F36" s="3" t="str">
        <f t="shared" si="0"/>
        <v/>
      </c>
      <c r="G36" s="3" t="str">
        <f t="shared" si="1"/>
        <v/>
      </c>
    </row>
    <row r="37" spans="1:9" x14ac:dyDescent="0.4">
      <c r="A37" s="10"/>
      <c r="B37" s="2" t="s">
        <v>435</v>
      </c>
      <c r="C37" s="2"/>
      <c r="D37" s="2" t="s">
        <v>58</v>
      </c>
      <c r="F37" s="3" t="str">
        <f t="shared" si="0"/>
        <v/>
      </c>
      <c r="G37" s="3" t="str">
        <f t="shared" si="1"/>
        <v/>
      </c>
    </row>
    <row r="38" spans="1:9" x14ac:dyDescent="0.4">
      <c r="A38" s="10"/>
      <c r="B38" s="2" t="s">
        <v>445</v>
      </c>
      <c r="C38" s="2"/>
      <c r="D38" s="2" t="s">
        <v>55</v>
      </c>
      <c r="F38" s="3" t="str">
        <f t="shared" si="0"/>
        <v/>
      </c>
      <c r="G38" s="3" t="str">
        <f t="shared" si="1"/>
        <v/>
      </c>
      <c r="I38"/>
    </row>
    <row r="39" spans="1:9" x14ac:dyDescent="0.4">
      <c r="A39" s="10"/>
      <c r="B39" s="2" t="s">
        <v>446</v>
      </c>
      <c r="C39" s="2"/>
      <c r="D39" s="2" t="s">
        <v>36</v>
      </c>
      <c r="F39" s="3" t="str">
        <f t="shared" si="0"/>
        <v/>
      </c>
      <c r="G39" s="3" t="str">
        <f t="shared" si="1"/>
        <v/>
      </c>
    </row>
    <row r="40" spans="1:9" x14ac:dyDescent="0.4">
      <c r="A40" s="10"/>
      <c r="B40" s="2" t="s">
        <v>437</v>
      </c>
      <c r="C40" s="2"/>
      <c r="D40" s="2" t="s">
        <v>46</v>
      </c>
      <c r="F40" s="3" t="str">
        <f t="shared" si="0"/>
        <v/>
      </c>
      <c r="G40" s="3" t="str">
        <f t="shared" si="1"/>
        <v/>
      </c>
    </row>
    <row r="41" spans="1:9" x14ac:dyDescent="0.4">
      <c r="A41" s="10"/>
      <c r="B41" s="2" t="s">
        <v>441</v>
      </c>
      <c r="C41" s="2"/>
      <c r="D41" s="2" t="s">
        <v>48</v>
      </c>
      <c r="F41" s="3" t="str">
        <f t="shared" si="0"/>
        <v/>
      </c>
      <c r="G41" s="3" t="str">
        <f t="shared" si="1"/>
        <v/>
      </c>
    </row>
    <row r="42" spans="1:9" x14ac:dyDescent="0.4">
      <c r="A42" s="10"/>
      <c r="B42" s="2" t="s">
        <v>440</v>
      </c>
      <c r="C42" s="2"/>
      <c r="D42" s="2" t="s">
        <v>30</v>
      </c>
      <c r="F42" s="3" t="str">
        <f t="shared" si="0"/>
        <v/>
      </c>
      <c r="G42" s="3" t="str">
        <f t="shared" si="1"/>
        <v/>
      </c>
    </row>
    <row r="43" spans="1:9" x14ac:dyDescent="0.4">
      <c r="A43" s="10" t="s">
        <v>247</v>
      </c>
      <c r="B43" s="2" t="s">
        <v>434</v>
      </c>
      <c r="C43" s="2"/>
      <c r="D43" s="2" t="s">
        <v>53</v>
      </c>
      <c r="F43" s="3" t="str">
        <f t="shared" si="0"/>
        <v/>
      </c>
      <c r="G43" s="3" t="str">
        <f t="shared" si="1"/>
        <v/>
      </c>
    </row>
    <row r="44" spans="1:9" x14ac:dyDescent="0.4">
      <c r="A44" s="10"/>
      <c r="B44" s="2" t="s">
        <v>438</v>
      </c>
      <c r="C44" s="2"/>
      <c r="D44" s="2" t="s">
        <v>34</v>
      </c>
      <c r="F44" s="3" t="str">
        <f t="shared" si="0"/>
        <v/>
      </c>
      <c r="G44" s="3" t="str">
        <f t="shared" si="1"/>
        <v/>
      </c>
    </row>
    <row r="45" spans="1:9" x14ac:dyDescent="0.4">
      <c r="A45" s="10"/>
      <c r="B45" s="2" t="s">
        <v>439</v>
      </c>
      <c r="C45" s="2"/>
      <c r="D45" s="2" t="s">
        <v>33</v>
      </c>
      <c r="F45" s="3" t="str">
        <f t="shared" si="0"/>
        <v/>
      </c>
      <c r="G45" s="3" t="str">
        <f t="shared" si="1"/>
        <v/>
      </c>
    </row>
    <row r="46" spans="1:9" x14ac:dyDescent="0.4">
      <c r="A46" s="10"/>
      <c r="B46" s="2" t="s">
        <v>316</v>
      </c>
      <c r="C46" s="2"/>
      <c r="D46" s="2" t="s">
        <v>45</v>
      </c>
      <c r="F46" s="3" t="str">
        <f t="shared" si="0"/>
        <v/>
      </c>
      <c r="G46" s="3" t="str">
        <f t="shared" si="1"/>
        <v/>
      </c>
    </row>
    <row r="47" spans="1:9" x14ac:dyDescent="0.4">
      <c r="A47" s="10" t="s">
        <v>40</v>
      </c>
      <c r="B47" s="2" t="s">
        <v>299</v>
      </c>
      <c r="C47" s="2"/>
      <c r="D47" s="2" t="s">
        <v>35</v>
      </c>
      <c r="F47" s="3" t="str">
        <f t="shared" si="0"/>
        <v/>
      </c>
      <c r="G47" s="3" t="str">
        <f t="shared" si="1"/>
        <v/>
      </c>
    </row>
    <row r="48" spans="1:9" x14ac:dyDescent="0.4">
      <c r="A48" s="10"/>
      <c r="B48" s="2" t="s">
        <v>293</v>
      </c>
      <c r="C48" s="2"/>
      <c r="D48" s="2" t="s">
        <v>47</v>
      </c>
      <c r="F48" s="3" t="str">
        <f t="shared" si="0"/>
        <v/>
      </c>
      <c r="G48" s="3" t="str">
        <f t="shared" si="1"/>
        <v/>
      </c>
    </row>
    <row r="49" spans="1:7" x14ac:dyDescent="0.4">
      <c r="A49" s="10"/>
      <c r="B49" s="2" t="s">
        <v>320</v>
      </c>
      <c r="C49" s="2"/>
      <c r="D49" s="2" t="s">
        <v>50</v>
      </c>
      <c r="F49" s="3" t="str">
        <f t="shared" si="0"/>
        <v/>
      </c>
      <c r="G49" s="3" t="str">
        <f t="shared" si="1"/>
        <v/>
      </c>
    </row>
    <row r="50" spans="1:7" x14ac:dyDescent="0.4">
      <c r="A50" s="10"/>
      <c r="B50" s="2" t="s">
        <v>311</v>
      </c>
      <c r="C50" s="2"/>
      <c r="D50" s="2" t="s">
        <v>54</v>
      </c>
      <c r="F50" s="3" t="str">
        <f t="shared" si="0"/>
        <v/>
      </c>
      <c r="G50" s="3" t="str">
        <f t="shared" si="1"/>
        <v/>
      </c>
    </row>
    <row r="51" spans="1:7" x14ac:dyDescent="0.4">
      <c r="A51" s="10"/>
      <c r="B51" s="2" t="s">
        <v>317</v>
      </c>
      <c r="C51" s="2"/>
      <c r="D51" s="2" t="s">
        <v>31</v>
      </c>
      <c r="F51" s="3" t="str">
        <f t="shared" si="0"/>
        <v/>
      </c>
      <c r="G51" s="3" t="str">
        <f t="shared" si="1"/>
        <v/>
      </c>
    </row>
    <row r="52" spans="1:7" x14ac:dyDescent="0.4">
      <c r="A52" s="10"/>
      <c r="B52" s="2" t="s">
        <v>312</v>
      </c>
      <c r="C52" s="2"/>
      <c r="D52" s="2" t="s">
        <v>43</v>
      </c>
      <c r="F52" s="3" t="str">
        <f t="shared" si="0"/>
        <v/>
      </c>
      <c r="G52" s="3" t="str">
        <f t="shared" si="1"/>
        <v/>
      </c>
    </row>
    <row r="53" spans="1:7" x14ac:dyDescent="0.4">
      <c r="A53" s="10"/>
      <c r="B53" s="2" t="s">
        <v>302</v>
      </c>
      <c r="C53" s="2"/>
      <c r="D53" s="2" t="s">
        <v>38</v>
      </c>
      <c r="F53" s="3" t="str">
        <f t="shared" si="0"/>
        <v/>
      </c>
      <c r="G53" s="3" t="str">
        <f t="shared" si="1"/>
        <v/>
      </c>
    </row>
    <row r="54" spans="1:7" x14ac:dyDescent="0.4">
      <c r="A54" s="10"/>
      <c r="B54" s="2" t="s">
        <v>321</v>
      </c>
      <c r="C54" s="2"/>
      <c r="D54" s="2" t="s">
        <v>41</v>
      </c>
      <c r="F54" s="3" t="str">
        <f t="shared" si="0"/>
        <v/>
      </c>
      <c r="G54" s="3" t="str">
        <f t="shared" si="1"/>
        <v/>
      </c>
    </row>
    <row r="55" spans="1:7" x14ac:dyDescent="0.4">
      <c r="A55" s="10"/>
      <c r="B55" s="2" t="s">
        <v>318</v>
      </c>
      <c r="C55" s="2"/>
      <c r="D55" s="2" t="s">
        <v>174</v>
      </c>
      <c r="F55" s="3" t="str">
        <f t="shared" si="0"/>
        <v/>
      </c>
      <c r="G55" s="3" t="str">
        <f t="shared" si="1"/>
        <v/>
      </c>
    </row>
    <row r="56" spans="1:7" x14ac:dyDescent="0.4">
      <c r="A56" s="10"/>
      <c r="B56" s="2" t="s">
        <v>294</v>
      </c>
      <c r="C56" s="2"/>
      <c r="D56" s="2" t="s">
        <v>177</v>
      </c>
      <c r="F56" s="3" t="str">
        <f t="shared" si="0"/>
        <v/>
      </c>
      <c r="G56" s="3" t="str">
        <f t="shared" si="1"/>
        <v/>
      </c>
    </row>
    <row r="57" spans="1:7" x14ac:dyDescent="0.4">
      <c r="A57" s="10"/>
      <c r="B57" s="2" t="s">
        <v>306</v>
      </c>
      <c r="C57" s="2"/>
      <c r="D57" s="2" t="s">
        <v>176</v>
      </c>
      <c r="F57" s="3" t="str">
        <f t="shared" si="0"/>
        <v/>
      </c>
      <c r="G57" s="3" t="str">
        <f t="shared" si="1"/>
        <v/>
      </c>
    </row>
    <row r="58" spans="1:7" x14ac:dyDescent="0.4">
      <c r="A58" s="10"/>
      <c r="B58" s="2" t="s">
        <v>319</v>
      </c>
      <c r="C58" s="2"/>
      <c r="D58" s="2" t="s">
        <v>173</v>
      </c>
      <c r="F58" s="3" t="str">
        <f t="shared" si="0"/>
        <v/>
      </c>
      <c r="G58" s="3" t="str">
        <f t="shared" si="1"/>
        <v/>
      </c>
    </row>
    <row r="59" spans="1:7" x14ac:dyDescent="0.4">
      <c r="A59" s="10"/>
      <c r="B59" s="2" t="s">
        <v>273</v>
      </c>
      <c r="C59" s="2"/>
      <c r="D59" s="2" t="s">
        <v>175</v>
      </c>
      <c r="F59" s="3" t="str">
        <f t="shared" si="0"/>
        <v/>
      </c>
      <c r="G59" s="3" t="str">
        <f t="shared" si="1"/>
        <v/>
      </c>
    </row>
    <row r="60" spans="1:7" x14ac:dyDescent="0.4">
      <c r="A60" s="10"/>
      <c r="B60" s="2" t="s">
        <v>274</v>
      </c>
      <c r="C60" s="2"/>
      <c r="D60" s="2" t="s">
        <v>187</v>
      </c>
      <c r="F60" s="3" t="str">
        <f t="shared" si="0"/>
        <v/>
      </c>
      <c r="G60" s="3" t="str">
        <f t="shared" si="1"/>
        <v/>
      </c>
    </row>
    <row r="61" spans="1:7" x14ac:dyDescent="0.4">
      <c r="A61" s="10" t="s">
        <v>322</v>
      </c>
      <c r="B61" s="2" t="s">
        <v>323</v>
      </c>
      <c r="C61" s="2"/>
      <c r="D61" s="2" t="s">
        <v>178</v>
      </c>
      <c r="F61" s="3" t="str">
        <f t="shared" si="0"/>
        <v/>
      </c>
      <c r="G61" s="3" t="str">
        <f t="shared" si="1"/>
        <v/>
      </c>
    </row>
    <row r="62" spans="1:7" x14ac:dyDescent="0.4">
      <c r="A62" s="10"/>
      <c r="B62" s="2" t="s">
        <v>303</v>
      </c>
      <c r="C62" s="2"/>
      <c r="D62" s="2" t="s">
        <v>189</v>
      </c>
      <c r="F62" s="3" t="str">
        <f t="shared" si="0"/>
        <v/>
      </c>
      <c r="G62" s="3" t="str">
        <f t="shared" si="1"/>
        <v/>
      </c>
    </row>
    <row r="63" spans="1:7" x14ac:dyDescent="0.4">
      <c r="A63" s="2" t="s">
        <v>308</v>
      </c>
      <c r="B63" s="2" t="s">
        <v>308</v>
      </c>
      <c r="C63" s="2"/>
      <c r="D63" s="2" t="s">
        <v>184</v>
      </c>
      <c r="F63" s="3" t="str">
        <f t="shared" si="0"/>
        <v/>
      </c>
      <c r="G63" s="3" t="str">
        <f t="shared" si="1"/>
        <v/>
      </c>
    </row>
    <row r="64" spans="1:7" x14ac:dyDescent="0.4">
      <c r="A64" s="10" t="s">
        <v>280</v>
      </c>
      <c r="B64" s="2" t="s">
        <v>281</v>
      </c>
      <c r="C64" s="2"/>
      <c r="D64" s="2" t="s">
        <v>179</v>
      </c>
      <c r="F64" s="3" t="str">
        <f t="shared" si="0"/>
        <v/>
      </c>
      <c r="G64" s="3" t="str">
        <f t="shared" si="1"/>
        <v/>
      </c>
    </row>
    <row r="65" spans="1:9" x14ac:dyDescent="0.4">
      <c r="A65" s="10"/>
      <c r="B65" s="2" t="s">
        <v>278</v>
      </c>
      <c r="C65" s="2"/>
      <c r="D65" s="2" t="s">
        <v>180</v>
      </c>
      <c r="F65" s="3" t="str">
        <f t="shared" si="0"/>
        <v/>
      </c>
      <c r="G65" s="3" t="str">
        <f t="shared" si="1"/>
        <v/>
      </c>
    </row>
    <row r="66" spans="1:9" x14ac:dyDescent="0.4">
      <c r="A66" s="10"/>
      <c r="B66" s="2" t="s">
        <v>282</v>
      </c>
      <c r="C66" s="2"/>
      <c r="D66" s="2" t="s">
        <v>181</v>
      </c>
      <c r="F66" s="3" t="str">
        <f t="shared" si="0"/>
        <v/>
      </c>
      <c r="G66" s="3" t="str">
        <f t="shared" si="1"/>
        <v/>
      </c>
    </row>
    <row r="67" spans="1:9" x14ac:dyDescent="0.4">
      <c r="A67" s="10"/>
      <c r="B67" s="2" t="s">
        <v>283</v>
      </c>
      <c r="C67" s="2"/>
      <c r="D67" s="2" t="s">
        <v>191</v>
      </c>
      <c r="F67" s="3" t="str">
        <f t="shared" si="0"/>
        <v/>
      </c>
      <c r="G67" s="3" t="str">
        <f t="shared" si="1"/>
        <v/>
      </c>
    </row>
    <row r="68" spans="1:9" x14ac:dyDescent="0.4">
      <c r="A68" s="10"/>
      <c r="B68" s="2" t="s">
        <v>279</v>
      </c>
      <c r="C68" s="2"/>
      <c r="D68" s="2" t="s">
        <v>196</v>
      </c>
      <c r="F68" s="3" t="str">
        <f t="shared" ref="F68:F97" si="2">IF(E68&lt;&gt;"","set_property IOSTANDARD "&amp;$F$1&amp;" [get_ports "&amp;E68&amp;"]","")</f>
        <v/>
      </c>
      <c r="G68" s="3" t="str">
        <f t="shared" ref="G68:G97" si="3">IF(E68&lt;&gt;"","set_property PACKAGE_PIN "&amp;D68&amp;" [get_ports "&amp;E68&amp;"]","")</f>
        <v/>
      </c>
    </row>
    <row r="69" spans="1:9" x14ac:dyDescent="0.4">
      <c r="A69" s="10"/>
      <c r="B69" s="2" t="s">
        <v>275</v>
      </c>
      <c r="C69" s="2"/>
      <c r="D69" s="2" t="s">
        <v>197</v>
      </c>
      <c r="F69" s="3" t="str">
        <f t="shared" si="2"/>
        <v/>
      </c>
      <c r="G69" s="3" t="str">
        <f t="shared" si="3"/>
        <v/>
      </c>
    </row>
    <row r="70" spans="1:9" x14ac:dyDescent="0.4">
      <c r="A70" s="10"/>
      <c r="B70" s="2" t="s">
        <v>276</v>
      </c>
      <c r="C70" s="2"/>
      <c r="D70" s="2" t="s">
        <v>188</v>
      </c>
      <c r="F70" s="3" t="str">
        <f t="shared" si="2"/>
        <v/>
      </c>
      <c r="G70" s="3" t="str">
        <f t="shared" si="3"/>
        <v/>
      </c>
    </row>
    <row r="71" spans="1:9" x14ac:dyDescent="0.4">
      <c r="A71" s="10"/>
      <c r="B71" s="2" t="s">
        <v>277</v>
      </c>
      <c r="C71" s="2"/>
      <c r="D71" s="2" t="s">
        <v>185</v>
      </c>
      <c r="F71" s="3" t="str">
        <f t="shared" si="2"/>
        <v/>
      </c>
      <c r="G71" s="3" t="str">
        <f t="shared" si="3"/>
        <v/>
      </c>
    </row>
    <row r="72" spans="1:9" x14ac:dyDescent="0.4">
      <c r="A72" s="10"/>
      <c r="B72" s="2" t="s">
        <v>285</v>
      </c>
      <c r="C72" s="2"/>
      <c r="D72" s="2" t="s">
        <v>183</v>
      </c>
      <c r="F72" s="3" t="str">
        <f t="shared" si="2"/>
        <v/>
      </c>
      <c r="G72" s="3" t="str">
        <f t="shared" si="3"/>
        <v/>
      </c>
      <c r="H72" s="3" t="s">
        <v>263</v>
      </c>
    </row>
    <row r="73" spans="1:9" x14ac:dyDescent="0.4">
      <c r="A73" s="10"/>
      <c r="B73" s="2" t="s">
        <v>284</v>
      </c>
      <c r="C73" s="2"/>
      <c r="D73" s="2" t="s">
        <v>186</v>
      </c>
      <c r="F73" s="3" t="str">
        <f t="shared" si="2"/>
        <v/>
      </c>
      <c r="G73" s="3" t="str">
        <f t="shared" si="3"/>
        <v/>
      </c>
    </row>
    <row r="74" spans="1:9" x14ac:dyDescent="0.4">
      <c r="A74" s="10"/>
      <c r="B74" s="2" t="s">
        <v>286</v>
      </c>
      <c r="C74" s="2"/>
      <c r="D74" s="2" t="s">
        <v>190</v>
      </c>
      <c r="F74" s="3" t="str">
        <f t="shared" si="2"/>
        <v/>
      </c>
      <c r="G74" s="3" t="str">
        <f t="shared" si="3"/>
        <v/>
      </c>
      <c r="I74"/>
    </row>
    <row r="75" spans="1:9" x14ac:dyDescent="0.4">
      <c r="A75" s="10"/>
      <c r="B75" s="2" t="s">
        <v>287</v>
      </c>
      <c r="C75" s="2"/>
      <c r="D75" s="2" t="s">
        <v>182</v>
      </c>
      <c r="F75" s="3" t="str">
        <f t="shared" si="2"/>
        <v/>
      </c>
      <c r="G75" s="3" t="str">
        <f t="shared" si="3"/>
        <v/>
      </c>
    </row>
    <row r="76" spans="1:9" x14ac:dyDescent="0.4">
      <c r="A76" s="10"/>
      <c r="B76" s="2" t="s">
        <v>288</v>
      </c>
      <c r="C76" s="2"/>
      <c r="D76" s="2" t="s">
        <v>192</v>
      </c>
      <c r="F76" s="3" t="str">
        <f t="shared" si="2"/>
        <v/>
      </c>
      <c r="G76" s="3" t="str">
        <f t="shared" si="3"/>
        <v/>
      </c>
    </row>
    <row r="77" spans="1:9" x14ac:dyDescent="0.4">
      <c r="A77" s="10" t="s">
        <v>289</v>
      </c>
      <c r="B77" s="2" t="s">
        <v>292</v>
      </c>
      <c r="C77" s="2"/>
      <c r="D77" s="2" t="s">
        <v>193</v>
      </c>
      <c r="F77" s="3" t="str">
        <f t="shared" si="2"/>
        <v/>
      </c>
      <c r="G77" s="3" t="str">
        <f t="shared" si="3"/>
        <v/>
      </c>
    </row>
    <row r="78" spans="1:9" x14ac:dyDescent="0.4">
      <c r="A78" s="10"/>
      <c r="B78" s="2" t="s">
        <v>304</v>
      </c>
      <c r="C78" s="2"/>
      <c r="D78" s="2" t="s">
        <v>194</v>
      </c>
      <c r="F78" s="3" t="str">
        <f t="shared" si="2"/>
        <v/>
      </c>
      <c r="G78" s="3" t="str">
        <f t="shared" si="3"/>
        <v/>
      </c>
    </row>
    <row r="79" spans="1:9" x14ac:dyDescent="0.4">
      <c r="A79" s="10"/>
      <c r="B79" s="2" t="s">
        <v>301</v>
      </c>
      <c r="C79" s="2"/>
      <c r="D79" s="2" t="s">
        <v>195</v>
      </c>
      <c r="F79" s="3" t="str">
        <f t="shared" si="2"/>
        <v/>
      </c>
      <c r="G79" s="3" t="str">
        <f t="shared" si="3"/>
        <v/>
      </c>
    </row>
    <row r="80" spans="1:9" x14ac:dyDescent="0.4">
      <c r="A80" s="10"/>
      <c r="B80" s="2" t="s">
        <v>305</v>
      </c>
      <c r="C80" s="2"/>
      <c r="D80" s="2" t="s">
        <v>198</v>
      </c>
      <c r="F80" s="3" t="str">
        <f t="shared" si="2"/>
        <v/>
      </c>
      <c r="G80" s="3" t="str">
        <f t="shared" si="3"/>
        <v/>
      </c>
    </row>
    <row r="81" spans="1:9" x14ac:dyDescent="0.4">
      <c r="A81" s="10"/>
      <c r="B81" s="2" t="s">
        <v>295</v>
      </c>
      <c r="C81" s="2"/>
      <c r="D81" s="2" t="s">
        <v>202</v>
      </c>
      <c r="F81" s="3" t="str">
        <f t="shared" si="2"/>
        <v/>
      </c>
      <c r="G81" s="3" t="str">
        <f t="shared" si="3"/>
        <v/>
      </c>
    </row>
    <row r="82" spans="1:9" x14ac:dyDescent="0.4">
      <c r="A82" s="9" t="s">
        <v>290</v>
      </c>
      <c r="B82" s="2" t="s">
        <v>296</v>
      </c>
      <c r="C82" s="2" t="s">
        <v>216</v>
      </c>
      <c r="D82" s="2" t="s">
        <v>204</v>
      </c>
      <c r="E82" s="8"/>
      <c r="F82" s="3" t="str">
        <f t="shared" si="2"/>
        <v/>
      </c>
      <c r="G82" s="3" t="str">
        <f t="shared" si="3"/>
        <v/>
      </c>
      <c r="H82" s="3" t="s">
        <v>249</v>
      </c>
      <c r="I82"/>
    </row>
    <row r="83" spans="1:9" x14ac:dyDescent="0.4">
      <c r="A83" s="10"/>
      <c r="B83" s="2" t="s">
        <v>300</v>
      </c>
      <c r="C83" s="2" t="s">
        <v>199</v>
      </c>
      <c r="D83" s="2" t="s">
        <v>203</v>
      </c>
      <c r="E83" s="8"/>
      <c r="F83" s="3" t="str">
        <f t="shared" si="2"/>
        <v/>
      </c>
      <c r="G83" s="3" t="str">
        <f t="shared" si="3"/>
        <v/>
      </c>
    </row>
    <row r="84" spans="1:9" x14ac:dyDescent="0.4">
      <c r="A84" s="10"/>
      <c r="B84" s="2" t="s">
        <v>309</v>
      </c>
      <c r="C84" s="2" t="s">
        <v>336</v>
      </c>
      <c r="D84" s="2" t="s">
        <v>206</v>
      </c>
      <c r="F84" s="3" t="str">
        <f t="shared" si="2"/>
        <v/>
      </c>
      <c r="G84" s="3" t="str">
        <f t="shared" si="3"/>
        <v/>
      </c>
    </row>
    <row r="85" spans="1:9" x14ac:dyDescent="0.4">
      <c r="A85" s="10"/>
      <c r="B85" s="2" t="s">
        <v>307</v>
      </c>
      <c r="C85" s="2" t="s">
        <v>331</v>
      </c>
      <c r="D85" s="2" t="s">
        <v>205</v>
      </c>
      <c r="F85" s="3" t="str">
        <f t="shared" si="2"/>
        <v/>
      </c>
      <c r="G85" s="3" t="str">
        <f t="shared" si="3"/>
        <v/>
      </c>
    </row>
    <row r="86" spans="1:9" x14ac:dyDescent="0.4">
      <c r="A86" s="10"/>
      <c r="B86" s="2" t="s">
        <v>297</v>
      </c>
      <c r="C86" s="2" t="s">
        <v>324</v>
      </c>
      <c r="D86" s="2" t="s">
        <v>208</v>
      </c>
      <c r="F86" s="3" t="str">
        <f t="shared" si="2"/>
        <v/>
      </c>
      <c r="G86" s="3" t="str">
        <f t="shared" si="3"/>
        <v/>
      </c>
    </row>
    <row r="87" spans="1:9" x14ac:dyDescent="0.4">
      <c r="A87" s="10"/>
      <c r="B87" s="2" t="s">
        <v>310</v>
      </c>
      <c r="C87" s="2" t="s">
        <v>339</v>
      </c>
      <c r="D87" s="2" t="s">
        <v>207</v>
      </c>
      <c r="F87" s="3" t="str">
        <f t="shared" si="2"/>
        <v/>
      </c>
      <c r="G87" s="3" t="str">
        <f t="shared" si="3"/>
        <v/>
      </c>
    </row>
    <row r="88" spans="1:9" x14ac:dyDescent="0.4">
      <c r="A88" s="10"/>
      <c r="B88" s="2" t="s">
        <v>313</v>
      </c>
      <c r="C88" s="2" t="s">
        <v>156</v>
      </c>
      <c r="D88" s="2" t="s">
        <v>214</v>
      </c>
      <c r="F88" s="3" t="str">
        <f>IF(E88&lt;&gt;"","set_property IOSTANDARD "&amp;$F$1&amp;" [get_ports "&amp;E88&amp;"]","")</f>
        <v/>
      </c>
      <c r="G88" s="3" t="str">
        <f>IF(E88&lt;&gt;"","set_property PACKAGE_PIN "&amp;D88&amp;" [get_ports "&amp;E88&amp;"]","")</f>
        <v/>
      </c>
    </row>
    <row r="89" spans="1:9" x14ac:dyDescent="0.4">
      <c r="A89" s="10"/>
      <c r="B89" s="2" t="s">
        <v>314</v>
      </c>
      <c r="C89" s="2" t="s">
        <v>0</v>
      </c>
      <c r="D89" s="2" t="s">
        <v>211</v>
      </c>
      <c r="F89" s="3" t="str">
        <f t="shared" si="2"/>
        <v/>
      </c>
      <c r="G89" s="3" t="str">
        <f t="shared" si="3"/>
        <v/>
      </c>
    </row>
    <row r="90" spans="1:9" x14ac:dyDescent="0.4">
      <c r="A90" s="10"/>
      <c r="B90" s="2" t="s">
        <v>298</v>
      </c>
      <c r="C90" s="2" t="s">
        <v>157</v>
      </c>
      <c r="D90" s="2" t="s">
        <v>209</v>
      </c>
      <c r="F90" s="3" t="str">
        <f t="shared" si="2"/>
        <v/>
      </c>
      <c r="G90" s="3" t="str">
        <f t="shared" si="3"/>
        <v/>
      </c>
    </row>
    <row r="91" spans="1:9" x14ac:dyDescent="0.4">
      <c r="A91" s="10"/>
      <c r="B91" s="2" t="s">
        <v>315</v>
      </c>
      <c r="C91" s="2" t="s">
        <v>105</v>
      </c>
      <c r="D91" s="2" t="s">
        <v>210</v>
      </c>
      <c r="F91" s="3" t="str">
        <f t="shared" si="2"/>
        <v/>
      </c>
      <c r="G91" s="3" t="str">
        <f t="shared" si="3"/>
        <v/>
      </c>
    </row>
    <row r="92" spans="1:9" x14ac:dyDescent="0.4">
      <c r="A92" s="10"/>
      <c r="B92" s="2" t="s">
        <v>330</v>
      </c>
      <c r="C92" s="2" t="s">
        <v>73</v>
      </c>
      <c r="D92" s="2" t="s">
        <v>217</v>
      </c>
      <c r="F92" s="3" t="str">
        <f t="shared" si="2"/>
        <v/>
      </c>
      <c r="G92" s="3" t="str">
        <f t="shared" si="3"/>
        <v/>
      </c>
    </row>
    <row r="93" spans="1:9" x14ac:dyDescent="0.4">
      <c r="A93" s="10"/>
      <c r="B93" s="2" t="s">
        <v>332</v>
      </c>
      <c r="C93" s="2" t="s">
        <v>200</v>
      </c>
      <c r="D93" s="2" t="s">
        <v>213</v>
      </c>
      <c r="F93" s="3" t="str">
        <f t="shared" si="2"/>
        <v/>
      </c>
      <c r="G93" s="3" t="str">
        <f t="shared" si="3"/>
        <v/>
      </c>
    </row>
    <row r="94" spans="1:9" x14ac:dyDescent="0.4">
      <c r="A94" s="10"/>
      <c r="B94" s="2" t="s">
        <v>327</v>
      </c>
      <c r="C94" s="2" t="s">
        <v>79</v>
      </c>
      <c r="D94" s="2" t="s">
        <v>215</v>
      </c>
      <c r="F94" s="3" t="str">
        <f t="shared" si="2"/>
        <v/>
      </c>
      <c r="G94" s="3" t="str">
        <f t="shared" si="3"/>
        <v/>
      </c>
    </row>
    <row r="95" spans="1:9" x14ac:dyDescent="0.4">
      <c r="A95" s="10"/>
      <c r="B95" s="2" t="s">
        <v>328</v>
      </c>
      <c r="C95" s="2" t="s">
        <v>201</v>
      </c>
      <c r="D95" s="2" t="s">
        <v>218</v>
      </c>
      <c r="F95" s="3" t="str">
        <f>IF(E95&lt;&gt;"","set_property IOSTANDARD "&amp;$F$1&amp;" [get_ports "&amp;E95&amp;"]","")</f>
        <v/>
      </c>
      <c r="G95" s="3" t="str">
        <f>IF(E95&lt;&gt;"","set_property PACKAGE_PIN "&amp;D95&amp;" [get_ports "&amp;E95&amp;"]","")</f>
        <v/>
      </c>
    </row>
    <row r="96" spans="1:9" x14ac:dyDescent="0.4">
      <c r="A96" s="10"/>
      <c r="B96" s="2" t="s">
        <v>337</v>
      </c>
      <c r="C96" s="2" t="s">
        <v>371</v>
      </c>
      <c r="D96" s="2" t="s">
        <v>212</v>
      </c>
      <c r="E96" s="8"/>
      <c r="F96" s="3" t="str">
        <f t="shared" si="2"/>
        <v/>
      </c>
      <c r="G96" s="3" t="str">
        <f t="shared" si="3"/>
        <v/>
      </c>
    </row>
    <row r="97" spans="1:7" x14ac:dyDescent="0.4">
      <c r="A97" s="10"/>
      <c r="B97" s="2" t="s">
        <v>342</v>
      </c>
      <c r="C97" s="2" t="s">
        <v>341</v>
      </c>
      <c r="D97" s="2" t="s">
        <v>219</v>
      </c>
      <c r="E97" s="8"/>
      <c r="F97" s="3" t="str">
        <f t="shared" si="2"/>
        <v/>
      </c>
      <c r="G97" s="3" t="str">
        <f t="shared" si="3"/>
        <v/>
      </c>
    </row>
  </sheetData>
  <autoFilter ref="A2:G97" xr:uid="{00000000-0009-0000-0000-000000000000}"/>
  <mergeCells count="15">
    <mergeCell ref="A82:A97"/>
    <mergeCell ref="A1:D1"/>
    <mergeCell ref="A33:A42"/>
    <mergeCell ref="A43:A46"/>
    <mergeCell ref="A47:A60"/>
    <mergeCell ref="A61:A62"/>
    <mergeCell ref="A64:A76"/>
    <mergeCell ref="A77:A81"/>
    <mergeCell ref="A15:A18"/>
    <mergeCell ref="A3:A7"/>
    <mergeCell ref="A8:A10"/>
    <mergeCell ref="A11:A12"/>
    <mergeCell ref="A13:A14"/>
    <mergeCell ref="A19:A20"/>
    <mergeCell ref="A21:A32"/>
  </mergeCells>
  <phoneticPr fontId="3" type="noConversion"/>
  <pageMargins left="0.69999998807907104" right="0.69999998807907104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93"/>
  <sheetViews>
    <sheetView zoomScale="85" zoomScaleNormal="85" zoomScaleSheetLayoutView="75" workbookViewId="0">
      <selection activeCell="F7" sqref="F7"/>
    </sheetView>
  </sheetViews>
  <sheetFormatPr defaultColWidth="9" defaultRowHeight="17.399999999999999" x14ac:dyDescent="0.4"/>
  <cols>
    <col min="1" max="1" width="24.796875" bestFit="1" customWidth="1"/>
    <col min="2" max="2" width="12" bestFit="1" customWidth="1"/>
    <col min="3" max="3" width="21.19921875" bestFit="1" customWidth="1"/>
    <col min="4" max="4" width="13.8984375" bestFit="1" customWidth="1"/>
    <col min="5" max="5" width="12" bestFit="1" customWidth="1"/>
    <col min="6" max="6" width="58.796875" bestFit="1" customWidth="1"/>
    <col min="7" max="7" width="50.8984375" bestFit="1" customWidth="1"/>
  </cols>
  <sheetData>
    <row r="1" spans="1:7" ht="30" x14ac:dyDescent="0.4">
      <c r="A1" s="11" t="s">
        <v>291</v>
      </c>
      <c r="B1" s="11"/>
      <c r="C1" s="11"/>
      <c r="D1" s="12"/>
      <c r="E1" s="6" t="s">
        <v>334</v>
      </c>
      <c r="F1" s="7" t="s">
        <v>257</v>
      </c>
      <c r="G1" s="3"/>
    </row>
    <row r="2" spans="1:7" x14ac:dyDescent="0.4">
      <c r="A2" s="1"/>
      <c r="B2" s="1" t="s">
        <v>5</v>
      </c>
      <c r="C2" s="1" t="s">
        <v>350</v>
      </c>
      <c r="D2" s="1" t="s">
        <v>241</v>
      </c>
      <c r="E2" s="5" t="s">
        <v>333</v>
      </c>
      <c r="F2" s="4" t="s">
        <v>243</v>
      </c>
      <c r="G2" s="2" t="s">
        <v>248</v>
      </c>
    </row>
    <row r="3" spans="1:7" x14ac:dyDescent="0.4">
      <c r="A3" s="10" t="s">
        <v>357</v>
      </c>
      <c r="B3" s="1" t="s">
        <v>358</v>
      </c>
      <c r="C3" s="1" t="s">
        <v>362</v>
      </c>
      <c r="D3" s="1" t="s">
        <v>7</v>
      </c>
      <c r="E3" s="3"/>
      <c r="F3" s="3" t="str">
        <f>IF(E3&lt;&gt;"","set_property IOSTANDARD "&amp;$F$1&amp;" [get_ports {"&amp;E3&amp;"}]","")</f>
        <v/>
      </c>
      <c r="G3" s="3" t="str">
        <f>IF(E3&lt;&gt;"","set_property PACKAGE_PIN "&amp;D3&amp;" [get_ports {"&amp;E3&amp;"}]","")</f>
        <v/>
      </c>
    </row>
    <row r="4" spans="1:7" x14ac:dyDescent="0.4">
      <c r="A4" s="10"/>
      <c r="B4" s="1" t="s">
        <v>236</v>
      </c>
      <c r="C4" s="1" t="s">
        <v>366</v>
      </c>
      <c r="D4" s="1" t="s">
        <v>4</v>
      </c>
      <c r="E4" s="3"/>
      <c r="F4" s="3" t="str">
        <f t="shared" ref="F4:F67" si="0">IF(E4&lt;&gt;"","set_property IOSTANDARD "&amp;$F$1&amp;" [get_ports {"&amp;E4&amp;"}]","")</f>
        <v/>
      </c>
      <c r="G4" s="3" t="str">
        <f t="shared" ref="G4:G67" si="1">IF(E4&lt;&gt;"","set_property PACKAGE_PIN "&amp;D4&amp;" [get_ports {"&amp;E4&amp;"}]","")</f>
        <v/>
      </c>
    </row>
    <row r="5" spans="1:7" x14ac:dyDescent="0.4">
      <c r="A5" s="10"/>
      <c r="B5" s="1" t="s">
        <v>238</v>
      </c>
      <c r="C5" s="1" t="s">
        <v>356</v>
      </c>
      <c r="D5" s="1" t="s">
        <v>0</v>
      </c>
      <c r="E5" s="3"/>
      <c r="F5" s="3" t="str">
        <f t="shared" si="0"/>
        <v/>
      </c>
      <c r="G5" s="3" t="str">
        <f t="shared" si="1"/>
        <v/>
      </c>
    </row>
    <row r="6" spans="1:7" x14ac:dyDescent="0.4">
      <c r="A6" s="10"/>
      <c r="B6" s="1" t="s">
        <v>239</v>
      </c>
      <c r="C6" s="1" t="s">
        <v>369</v>
      </c>
      <c r="D6" s="1" t="s">
        <v>1</v>
      </c>
      <c r="E6" s="3"/>
      <c r="F6" s="3" t="str">
        <f t="shared" si="0"/>
        <v/>
      </c>
      <c r="G6" s="3" t="str">
        <f t="shared" si="1"/>
        <v/>
      </c>
    </row>
    <row r="7" spans="1:7" x14ac:dyDescent="0.4">
      <c r="A7" s="10"/>
      <c r="B7" s="1" t="s">
        <v>237</v>
      </c>
      <c r="C7" s="1" t="s">
        <v>346</v>
      </c>
      <c r="D7" s="1" t="s">
        <v>3</v>
      </c>
      <c r="E7" s="3"/>
      <c r="F7" s="3" t="str">
        <f t="shared" si="0"/>
        <v/>
      </c>
      <c r="G7" s="3" t="str">
        <f t="shared" si="1"/>
        <v/>
      </c>
    </row>
    <row r="8" spans="1:7" x14ac:dyDescent="0.4">
      <c r="A8" s="10"/>
      <c r="B8" s="1" t="s">
        <v>240</v>
      </c>
      <c r="C8" s="1" t="s">
        <v>354</v>
      </c>
      <c r="D8" s="1" t="s">
        <v>2</v>
      </c>
      <c r="E8" s="3"/>
      <c r="F8" s="3" t="str">
        <f t="shared" si="0"/>
        <v/>
      </c>
      <c r="G8" s="3" t="str">
        <f t="shared" si="1"/>
        <v/>
      </c>
    </row>
    <row r="9" spans="1:7" x14ac:dyDescent="0.4">
      <c r="A9" s="10" t="s">
        <v>6</v>
      </c>
      <c r="B9" s="1" t="s">
        <v>353</v>
      </c>
      <c r="C9" s="1" t="s">
        <v>360</v>
      </c>
      <c r="D9" s="1" t="s">
        <v>8</v>
      </c>
      <c r="E9" s="3"/>
      <c r="F9" s="3" t="str">
        <f t="shared" si="0"/>
        <v/>
      </c>
      <c r="G9" s="3" t="str">
        <f t="shared" si="1"/>
        <v/>
      </c>
    </row>
    <row r="10" spans="1:7" x14ac:dyDescent="0.4">
      <c r="A10" s="10"/>
      <c r="B10" s="1" t="s">
        <v>359</v>
      </c>
      <c r="C10" s="1" t="s">
        <v>364</v>
      </c>
      <c r="D10" s="1" t="s">
        <v>9</v>
      </c>
      <c r="E10" s="3"/>
      <c r="F10" s="3" t="str">
        <f t="shared" si="0"/>
        <v/>
      </c>
      <c r="G10" s="3" t="str">
        <f t="shared" si="1"/>
        <v/>
      </c>
    </row>
    <row r="11" spans="1:7" x14ac:dyDescent="0.4">
      <c r="A11" s="10"/>
      <c r="B11" s="1" t="s">
        <v>348</v>
      </c>
      <c r="C11" s="1" t="s">
        <v>368</v>
      </c>
      <c r="D11" s="1" t="s">
        <v>10</v>
      </c>
      <c r="E11" s="3"/>
      <c r="F11" s="3" t="str">
        <f t="shared" si="0"/>
        <v/>
      </c>
      <c r="G11" s="3" t="str">
        <f t="shared" si="1"/>
        <v/>
      </c>
    </row>
    <row r="12" spans="1:7" x14ac:dyDescent="0.4">
      <c r="A12" s="10"/>
      <c r="B12" s="1" t="s">
        <v>351</v>
      </c>
      <c r="C12" s="1" t="s">
        <v>361</v>
      </c>
      <c r="D12" s="1" t="s">
        <v>11</v>
      </c>
      <c r="E12" s="3"/>
      <c r="F12" s="3" t="str">
        <f t="shared" si="0"/>
        <v/>
      </c>
      <c r="G12" s="3" t="str">
        <f t="shared" si="1"/>
        <v/>
      </c>
    </row>
    <row r="13" spans="1:7" x14ac:dyDescent="0.4">
      <c r="A13" s="10"/>
      <c r="B13" s="1" t="s">
        <v>352</v>
      </c>
      <c r="C13" s="1" t="s">
        <v>367</v>
      </c>
      <c r="D13" s="1" t="s">
        <v>13</v>
      </c>
      <c r="E13" s="3"/>
      <c r="F13" s="3" t="str">
        <f t="shared" si="0"/>
        <v/>
      </c>
      <c r="G13" s="3" t="str">
        <f t="shared" si="1"/>
        <v/>
      </c>
    </row>
    <row r="14" spans="1:7" x14ac:dyDescent="0.4">
      <c r="A14" s="10"/>
      <c r="B14" s="1" t="s">
        <v>363</v>
      </c>
      <c r="C14" s="1" t="s">
        <v>349</v>
      </c>
      <c r="D14" s="1" t="s">
        <v>12</v>
      </c>
      <c r="E14" s="3"/>
      <c r="F14" s="3" t="str">
        <f t="shared" si="0"/>
        <v/>
      </c>
      <c r="G14" s="3" t="str">
        <f t="shared" si="1"/>
        <v/>
      </c>
    </row>
    <row r="15" spans="1:7" x14ac:dyDescent="0.4">
      <c r="A15" s="10"/>
      <c r="B15" s="1" t="s">
        <v>365</v>
      </c>
      <c r="C15" s="1" t="s">
        <v>343</v>
      </c>
      <c r="D15" s="1" t="s">
        <v>15</v>
      </c>
      <c r="E15" s="3"/>
      <c r="F15" s="3" t="str">
        <f t="shared" si="0"/>
        <v/>
      </c>
      <c r="G15" s="3" t="str">
        <f t="shared" si="1"/>
        <v/>
      </c>
    </row>
    <row r="16" spans="1:7" x14ac:dyDescent="0.4">
      <c r="A16" s="10" t="s">
        <v>147</v>
      </c>
      <c r="B16" s="1" t="s">
        <v>382</v>
      </c>
      <c r="C16" s="1" t="s">
        <v>392</v>
      </c>
      <c r="D16" s="1" t="s">
        <v>11</v>
      </c>
      <c r="E16" s="3"/>
      <c r="F16" s="3" t="str">
        <f t="shared" si="0"/>
        <v/>
      </c>
      <c r="G16" s="3" t="str">
        <f t="shared" si="1"/>
        <v/>
      </c>
    </row>
    <row r="17" spans="1:7" x14ac:dyDescent="0.4">
      <c r="A17" s="10"/>
      <c r="B17" s="1" t="s">
        <v>376</v>
      </c>
      <c r="C17" s="1" t="s">
        <v>394</v>
      </c>
      <c r="D17" s="1" t="s">
        <v>150</v>
      </c>
      <c r="E17" s="3"/>
      <c r="F17" s="3" t="str">
        <f t="shared" si="0"/>
        <v/>
      </c>
      <c r="G17" s="3" t="str">
        <f t="shared" si="1"/>
        <v/>
      </c>
    </row>
    <row r="18" spans="1:7" x14ac:dyDescent="0.4">
      <c r="A18" s="10"/>
      <c r="B18" s="1" t="s">
        <v>227</v>
      </c>
      <c r="C18" s="1" t="s">
        <v>398</v>
      </c>
      <c r="D18" s="1" t="s">
        <v>130</v>
      </c>
      <c r="E18" s="3"/>
      <c r="F18" s="3" t="str">
        <f t="shared" si="0"/>
        <v/>
      </c>
      <c r="G18" s="3" t="str">
        <f t="shared" si="1"/>
        <v/>
      </c>
    </row>
    <row r="19" spans="1:7" x14ac:dyDescent="0.4">
      <c r="A19" s="10"/>
      <c r="B19" s="1" t="s">
        <v>225</v>
      </c>
      <c r="C19" s="1" t="s">
        <v>395</v>
      </c>
      <c r="D19" s="1" t="s">
        <v>122</v>
      </c>
      <c r="E19" s="3"/>
      <c r="F19" s="3" t="str">
        <f t="shared" si="0"/>
        <v/>
      </c>
      <c r="G19" s="3" t="str">
        <f t="shared" si="1"/>
        <v/>
      </c>
    </row>
    <row r="20" spans="1:7" x14ac:dyDescent="0.4">
      <c r="A20" s="10"/>
      <c r="B20" s="1" t="s">
        <v>223</v>
      </c>
      <c r="C20" s="1" t="s">
        <v>378</v>
      </c>
      <c r="D20" s="1" t="s">
        <v>133</v>
      </c>
      <c r="E20" s="3"/>
      <c r="F20" s="3" t="str">
        <f t="shared" si="0"/>
        <v/>
      </c>
      <c r="G20" s="3" t="str">
        <f t="shared" si="1"/>
        <v/>
      </c>
    </row>
    <row r="21" spans="1:7" x14ac:dyDescent="0.4">
      <c r="A21" s="10"/>
      <c r="B21" s="1" t="s">
        <v>228</v>
      </c>
      <c r="C21" s="1" t="s">
        <v>370</v>
      </c>
      <c r="D21" s="1" t="s">
        <v>142</v>
      </c>
      <c r="E21" s="3"/>
      <c r="F21" s="3" t="str">
        <f t="shared" si="0"/>
        <v/>
      </c>
      <c r="G21" s="3" t="str">
        <f t="shared" si="1"/>
        <v/>
      </c>
    </row>
    <row r="22" spans="1:7" x14ac:dyDescent="0.4">
      <c r="A22" s="10"/>
      <c r="B22" s="1" t="s">
        <v>229</v>
      </c>
      <c r="C22" s="1" t="s">
        <v>384</v>
      </c>
      <c r="D22" s="1" t="s">
        <v>72</v>
      </c>
      <c r="E22" s="3"/>
      <c r="F22" s="3" t="str">
        <f t="shared" si="0"/>
        <v/>
      </c>
      <c r="G22" s="3" t="str">
        <f t="shared" si="1"/>
        <v/>
      </c>
    </row>
    <row r="23" spans="1:7" x14ac:dyDescent="0.4">
      <c r="A23" s="10"/>
      <c r="B23" s="1" t="s">
        <v>222</v>
      </c>
      <c r="C23" s="1" t="s">
        <v>389</v>
      </c>
      <c r="D23" s="1" t="s">
        <v>15</v>
      </c>
      <c r="E23" s="3"/>
      <c r="F23" s="3" t="str">
        <f t="shared" si="0"/>
        <v/>
      </c>
      <c r="G23" s="3" t="str">
        <f t="shared" si="1"/>
        <v/>
      </c>
    </row>
    <row r="24" spans="1:7" x14ac:dyDescent="0.4">
      <c r="A24" s="10"/>
      <c r="B24" s="1" t="s">
        <v>224</v>
      </c>
      <c r="C24" s="1" t="s">
        <v>397</v>
      </c>
      <c r="D24" s="1" t="s">
        <v>13</v>
      </c>
      <c r="E24" s="3"/>
      <c r="F24" s="3" t="str">
        <f t="shared" si="0"/>
        <v/>
      </c>
      <c r="G24" s="3" t="str">
        <f t="shared" si="1"/>
        <v/>
      </c>
    </row>
    <row r="25" spans="1:7" x14ac:dyDescent="0.4">
      <c r="A25" s="10"/>
      <c r="B25" s="1" t="s">
        <v>226</v>
      </c>
      <c r="C25" s="1" t="s">
        <v>373</v>
      </c>
      <c r="D25" s="1" t="s">
        <v>140</v>
      </c>
      <c r="E25" s="3"/>
      <c r="F25" s="3" t="str">
        <f t="shared" si="0"/>
        <v/>
      </c>
      <c r="G25" s="3" t="str">
        <f t="shared" si="1"/>
        <v/>
      </c>
    </row>
    <row r="26" spans="1:7" x14ac:dyDescent="0.4">
      <c r="A26" s="10"/>
      <c r="B26" s="1" t="s">
        <v>391</v>
      </c>
      <c r="C26" s="1" t="s">
        <v>379</v>
      </c>
      <c r="D26" s="1" t="s">
        <v>59</v>
      </c>
      <c r="E26" s="3"/>
      <c r="F26" s="3" t="str">
        <f t="shared" si="0"/>
        <v/>
      </c>
      <c r="G26" s="3" t="str">
        <f t="shared" si="1"/>
        <v/>
      </c>
    </row>
    <row r="27" spans="1:7" x14ac:dyDescent="0.4">
      <c r="A27" s="10"/>
      <c r="B27" s="1" t="s">
        <v>401</v>
      </c>
      <c r="C27" s="1" t="s">
        <v>380</v>
      </c>
      <c r="D27" s="1" t="s">
        <v>148</v>
      </c>
      <c r="E27" s="3"/>
      <c r="F27" s="3" t="str">
        <f t="shared" si="0"/>
        <v/>
      </c>
      <c r="G27" s="3" t="str">
        <f t="shared" si="1"/>
        <v/>
      </c>
    </row>
    <row r="28" spans="1:7" x14ac:dyDescent="0.4">
      <c r="A28" s="10"/>
      <c r="B28" s="1" t="s">
        <v>234</v>
      </c>
      <c r="C28" s="1" t="s">
        <v>343</v>
      </c>
      <c r="D28" s="1" t="s">
        <v>123</v>
      </c>
      <c r="E28" s="3"/>
      <c r="F28" s="3" t="str">
        <f t="shared" si="0"/>
        <v/>
      </c>
      <c r="G28" s="3" t="str">
        <f t="shared" si="1"/>
        <v/>
      </c>
    </row>
    <row r="29" spans="1:7" x14ac:dyDescent="0.4">
      <c r="A29" s="10" t="s">
        <v>232</v>
      </c>
      <c r="B29" s="1" t="s">
        <v>385</v>
      </c>
      <c r="C29" s="1" t="s">
        <v>386</v>
      </c>
      <c r="D29" s="1" t="s">
        <v>124</v>
      </c>
      <c r="E29" s="3"/>
      <c r="F29" s="3" t="str">
        <f t="shared" si="0"/>
        <v/>
      </c>
      <c r="G29" s="3" t="str">
        <f t="shared" si="1"/>
        <v/>
      </c>
    </row>
    <row r="30" spans="1:7" x14ac:dyDescent="0.4">
      <c r="A30" s="10"/>
      <c r="B30" s="1" t="s">
        <v>233</v>
      </c>
      <c r="C30" s="1" t="s">
        <v>372</v>
      </c>
      <c r="D30" s="1" t="s">
        <v>149</v>
      </c>
      <c r="E30" s="3"/>
      <c r="F30" s="3" t="str">
        <f t="shared" si="0"/>
        <v/>
      </c>
      <c r="G30" s="3" t="str">
        <f t="shared" si="1"/>
        <v/>
      </c>
    </row>
    <row r="31" spans="1:7" x14ac:dyDescent="0.4">
      <c r="A31" s="10"/>
      <c r="B31" s="1" t="s">
        <v>230</v>
      </c>
      <c r="C31" s="1" t="s">
        <v>375</v>
      </c>
      <c r="D31" s="1" t="s">
        <v>125</v>
      </c>
      <c r="E31" s="3"/>
      <c r="F31" s="3" t="str">
        <f t="shared" si="0"/>
        <v/>
      </c>
      <c r="G31" s="3" t="str">
        <f t="shared" si="1"/>
        <v/>
      </c>
    </row>
    <row r="32" spans="1:7" x14ac:dyDescent="0.4">
      <c r="A32" s="10"/>
      <c r="B32" s="1" t="s">
        <v>231</v>
      </c>
      <c r="C32" s="1" t="s">
        <v>377</v>
      </c>
      <c r="D32" s="1" t="s">
        <v>138</v>
      </c>
      <c r="E32" s="3"/>
      <c r="F32" s="3" t="str">
        <f t="shared" si="0"/>
        <v/>
      </c>
      <c r="G32" s="3" t="str">
        <f t="shared" si="1"/>
        <v/>
      </c>
    </row>
    <row r="33" spans="1:7" x14ac:dyDescent="0.4">
      <c r="A33" s="10"/>
      <c r="B33" s="1" t="s">
        <v>235</v>
      </c>
      <c r="C33" s="1" t="s">
        <v>388</v>
      </c>
      <c r="D33" s="1" t="s">
        <v>126</v>
      </c>
      <c r="E33" s="3"/>
      <c r="F33" s="3" t="str">
        <f t="shared" si="0"/>
        <v/>
      </c>
      <c r="G33" s="3" t="str">
        <f t="shared" si="1"/>
        <v/>
      </c>
    </row>
    <row r="34" spans="1:7" x14ac:dyDescent="0.4">
      <c r="A34" s="10"/>
      <c r="B34" s="1" t="s">
        <v>171</v>
      </c>
      <c r="C34" s="1" t="s">
        <v>411</v>
      </c>
      <c r="D34" s="1" t="s">
        <v>142</v>
      </c>
      <c r="E34" s="3"/>
      <c r="F34" s="3" t="str">
        <f t="shared" si="0"/>
        <v/>
      </c>
      <c r="G34" s="3" t="str">
        <f t="shared" si="1"/>
        <v/>
      </c>
    </row>
    <row r="35" spans="1:7" x14ac:dyDescent="0.4">
      <c r="A35" s="10"/>
      <c r="B35" s="1" t="s">
        <v>172</v>
      </c>
      <c r="C35" s="1" t="s">
        <v>431</v>
      </c>
      <c r="D35" s="1" t="s">
        <v>139</v>
      </c>
      <c r="F35" s="3" t="str">
        <f t="shared" si="0"/>
        <v/>
      </c>
      <c r="G35" s="3" t="str">
        <f t="shared" si="1"/>
        <v/>
      </c>
    </row>
    <row r="36" spans="1:7" x14ac:dyDescent="0.4">
      <c r="A36" s="10"/>
      <c r="B36" s="1" t="s">
        <v>221</v>
      </c>
      <c r="C36" s="1" t="s">
        <v>429</v>
      </c>
      <c r="D36" s="1" t="s">
        <v>137</v>
      </c>
      <c r="F36" s="3" t="str">
        <f t="shared" si="0"/>
        <v/>
      </c>
      <c r="G36" s="3" t="str">
        <f t="shared" si="1"/>
        <v/>
      </c>
    </row>
    <row r="37" spans="1:7" x14ac:dyDescent="0.4">
      <c r="A37" s="10"/>
      <c r="B37" s="1" t="s">
        <v>264</v>
      </c>
      <c r="C37" s="1" t="s">
        <v>405</v>
      </c>
      <c r="D37" s="1" t="s">
        <v>127</v>
      </c>
      <c r="F37" s="3" t="str">
        <f t="shared" si="0"/>
        <v/>
      </c>
      <c r="G37" s="3" t="str">
        <f t="shared" si="1"/>
        <v/>
      </c>
    </row>
    <row r="38" spans="1:7" x14ac:dyDescent="0.4">
      <c r="A38" s="10"/>
      <c r="B38" s="1" t="s">
        <v>265</v>
      </c>
      <c r="C38" s="1" t="s">
        <v>422</v>
      </c>
      <c r="D38" s="1" t="s">
        <v>128</v>
      </c>
      <c r="F38" s="3" t="str">
        <f t="shared" si="0"/>
        <v/>
      </c>
      <c r="G38" s="3" t="str">
        <f t="shared" si="1"/>
        <v/>
      </c>
    </row>
    <row r="39" spans="1:7" x14ac:dyDescent="0.4">
      <c r="A39" s="10"/>
      <c r="B39" s="1" t="s">
        <v>266</v>
      </c>
      <c r="C39" s="1" t="s">
        <v>427</v>
      </c>
      <c r="D39" s="1" t="s">
        <v>143</v>
      </c>
      <c r="F39" s="3" t="str">
        <f t="shared" si="0"/>
        <v/>
      </c>
      <c r="G39" s="3" t="str">
        <f t="shared" si="1"/>
        <v/>
      </c>
    </row>
    <row r="40" spans="1:7" x14ac:dyDescent="0.4">
      <c r="A40" s="10"/>
      <c r="B40" s="1" t="s">
        <v>268</v>
      </c>
      <c r="C40" s="1" t="s">
        <v>423</v>
      </c>
      <c r="D40" s="1" t="s">
        <v>129</v>
      </c>
      <c r="F40" s="3" t="str">
        <f t="shared" si="0"/>
        <v/>
      </c>
      <c r="G40" s="3" t="str">
        <f t="shared" si="1"/>
        <v/>
      </c>
    </row>
    <row r="41" spans="1:7" x14ac:dyDescent="0.4">
      <c r="A41" s="10"/>
      <c r="B41" s="1" t="s">
        <v>390</v>
      </c>
      <c r="C41" s="1" t="s">
        <v>412</v>
      </c>
      <c r="D41" s="1" t="s">
        <v>131</v>
      </c>
      <c r="F41" s="3" t="str">
        <f t="shared" si="0"/>
        <v/>
      </c>
      <c r="G41" s="3" t="str">
        <f t="shared" si="1"/>
        <v/>
      </c>
    </row>
    <row r="42" spans="1:7" x14ac:dyDescent="0.4">
      <c r="A42" s="10"/>
      <c r="B42" s="1" t="s">
        <v>267</v>
      </c>
      <c r="C42" s="1" t="s">
        <v>416</v>
      </c>
      <c r="D42" s="1" t="s">
        <v>135</v>
      </c>
      <c r="F42" s="3" t="str">
        <f t="shared" si="0"/>
        <v/>
      </c>
      <c r="G42" s="3" t="str">
        <f t="shared" si="1"/>
        <v/>
      </c>
    </row>
    <row r="43" spans="1:7" x14ac:dyDescent="0.4">
      <c r="F43" s="3" t="str">
        <f t="shared" si="0"/>
        <v/>
      </c>
      <c r="G43" s="3" t="str">
        <f t="shared" si="1"/>
        <v/>
      </c>
    </row>
    <row r="44" spans="1:7" x14ac:dyDescent="0.4">
      <c r="A44" s="1"/>
      <c r="B44" s="1" t="s">
        <v>5</v>
      </c>
      <c r="C44" s="1" t="s">
        <v>255</v>
      </c>
      <c r="D44" s="1" t="s">
        <v>241</v>
      </c>
      <c r="F44" s="3" t="str">
        <f t="shared" si="0"/>
        <v/>
      </c>
      <c r="G44" s="3" t="str">
        <f t="shared" si="1"/>
        <v/>
      </c>
    </row>
    <row r="45" spans="1:7" x14ac:dyDescent="0.4">
      <c r="A45" s="13" t="s">
        <v>26</v>
      </c>
      <c r="B45" s="1" t="s">
        <v>355</v>
      </c>
      <c r="C45" s="1" t="s">
        <v>251</v>
      </c>
      <c r="D45" s="1" t="s">
        <v>76</v>
      </c>
      <c r="F45" s="3" t="str">
        <f t="shared" si="0"/>
        <v/>
      </c>
      <c r="G45" s="3" t="str">
        <f t="shared" si="1"/>
        <v/>
      </c>
    </row>
    <row r="46" spans="1:7" x14ac:dyDescent="0.4">
      <c r="A46" s="14"/>
      <c r="B46" s="1" t="s">
        <v>344</v>
      </c>
      <c r="C46" s="1" t="s">
        <v>254</v>
      </c>
      <c r="D46" s="1" t="s">
        <v>75</v>
      </c>
      <c r="F46" s="3" t="str">
        <f t="shared" si="0"/>
        <v/>
      </c>
      <c r="G46" s="3" t="str">
        <f t="shared" si="1"/>
        <v/>
      </c>
    </row>
    <row r="47" spans="1:7" x14ac:dyDescent="0.4">
      <c r="A47" s="14"/>
      <c r="B47" s="1" t="s">
        <v>345</v>
      </c>
      <c r="C47" s="1" t="s">
        <v>252</v>
      </c>
      <c r="D47" s="1" t="s">
        <v>60</v>
      </c>
      <c r="F47" s="3" t="str">
        <f t="shared" si="0"/>
        <v/>
      </c>
      <c r="G47" s="3" t="str">
        <f t="shared" si="1"/>
        <v/>
      </c>
    </row>
    <row r="48" spans="1:7" x14ac:dyDescent="0.4">
      <c r="A48" s="14"/>
      <c r="B48" s="1" t="s">
        <v>347</v>
      </c>
      <c r="C48" s="1" t="s">
        <v>253</v>
      </c>
      <c r="D48" s="1" t="s">
        <v>64</v>
      </c>
      <c r="F48" s="3" t="str">
        <f t="shared" si="0"/>
        <v/>
      </c>
      <c r="G48" s="3" t="str">
        <f t="shared" si="1"/>
        <v/>
      </c>
    </row>
    <row r="49" spans="1:7" x14ac:dyDescent="0.4">
      <c r="A49" s="14"/>
      <c r="B49" s="1" t="s">
        <v>27</v>
      </c>
      <c r="C49" s="1" t="str">
        <f>"PS_DDR_"&amp;B49&amp;"_502"</f>
        <v>PS_DDR_DQ0_502</v>
      </c>
      <c r="D49" s="1" t="s">
        <v>63</v>
      </c>
      <c r="F49" s="3" t="str">
        <f t="shared" si="0"/>
        <v/>
      </c>
      <c r="G49" s="3" t="str">
        <f t="shared" si="1"/>
        <v/>
      </c>
    </row>
    <row r="50" spans="1:7" x14ac:dyDescent="0.4">
      <c r="A50" s="14"/>
      <c r="B50" s="1" t="s">
        <v>23</v>
      </c>
      <c r="C50" s="1" t="str">
        <f t="shared" ref="C50:C87" si="2">"PS_DDR_"&amp;B50&amp;"_502"</f>
        <v>PS_DDR_DQ1_502</v>
      </c>
      <c r="D50" s="1" t="s">
        <v>77</v>
      </c>
      <c r="F50" s="3" t="str">
        <f t="shared" si="0"/>
        <v/>
      </c>
      <c r="G50" s="3" t="str">
        <f t="shared" si="1"/>
        <v/>
      </c>
    </row>
    <row r="51" spans="1:7" x14ac:dyDescent="0.4">
      <c r="A51" s="14"/>
      <c r="B51" s="1" t="s">
        <v>17</v>
      </c>
      <c r="C51" s="1" t="str">
        <f t="shared" si="2"/>
        <v>PS_DDR_DQ2_502</v>
      </c>
      <c r="D51" s="1" t="s">
        <v>84</v>
      </c>
      <c r="F51" s="3" t="str">
        <f t="shared" si="0"/>
        <v/>
      </c>
      <c r="G51" s="3" t="str">
        <f t="shared" si="1"/>
        <v/>
      </c>
    </row>
    <row r="52" spans="1:7" x14ac:dyDescent="0.4">
      <c r="A52" s="14"/>
      <c r="B52" s="1" t="s">
        <v>16</v>
      </c>
      <c r="C52" s="1" t="str">
        <f t="shared" si="2"/>
        <v>PS_DDR_DQ3_502</v>
      </c>
      <c r="D52" s="1" t="s">
        <v>66</v>
      </c>
      <c r="F52" s="3" t="str">
        <f t="shared" si="0"/>
        <v/>
      </c>
      <c r="G52" s="3" t="str">
        <f t="shared" si="1"/>
        <v/>
      </c>
    </row>
    <row r="53" spans="1:7" x14ac:dyDescent="0.4">
      <c r="A53" s="14"/>
      <c r="B53" s="1" t="s">
        <v>14</v>
      </c>
      <c r="C53" s="1" t="str">
        <f t="shared" si="2"/>
        <v>PS_DDR_DQ4_502</v>
      </c>
      <c r="D53" s="1" t="s">
        <v>73</v>
      </c>
      <c r="F53" s="3" t="str">
        <f t="shared" si="0"/>
        <v/>
      </c>
      <c r="G53" s="3" t="str">
        <f t="shared" si="1"/>
        <v/>
      </c>
    </row>
    <row r="54" spans="1:7" x14ac:dyDescent="0.4">
      <c r="A54" s="14"/>
      <c r="B54" s="1" t="s">
        <v>28</v>
      </c>
      <c r="C54" s="1" t="str">
        <f t="shared" si="2"/>
        <v>PS_DDR_DQ5_502</v>
      </c>
      <c r="D54" s="1" t="s">
        <v>79</v>
      </c>
      <c r="F54" s="3" t="str">
        <f t="shared" si="0"/>
        <v/>
      </c>
      <c r="G54" s="3" t="str">
        <f t="shared" si="1"/>
        <v/>
      </c>
    </row>
    <row r="55" spans="1:7" x14ac:dyDescent="0.4">
      <c r="A55" s="14"/>
      <c r="B55" s="1" t="s">
        <v>22</v>
      </c>
      <c r="C55" s="1" t="str">
        <f t="shared" si="2"/>
        <v>PS_DDR_DQ6_502</v>
      </c>
      <c r="D55" s="1" t="s">
        <v>78</v>
      </c>
      <c r="F55" s="3" t="str">
        <f t="shared" si="0"/>
        <v/>
      </c>
      <c r="G55" s="3" t="str">
        <f t="shared" si="1"/>
        <v/>
      </c>
    </row>
    <row r="56" spans="1:7" x14ac:dyDescent="0.4">
      <c r="A56" s="14"/>
      <c r="B56" s="1" t="s">
        <v>18</v>
      </c>
      <c r="C56" s="1" t="str">
        <f t="shared" si="2"/>
        <v>PS_DDR_DQ7_502</v>
      </c>
      <c r="D56" s="1" t="s">
        <v>81</v>
      </c>
      <c r="F56" s="3" t="str">
        <f t="shared" si="0"/>
        <v/>
      </c>
      <c r="G56" s="3" t="str">
        <f t="shared" si="1"/>
        <v/>
      </c>
    </row>
    <row r="57" spans="1:7" x14ac:dyDescent="0.4">
      <c r="A57" s="14"/>
      <c r="B57" s="1" t="s">
        <v>19</v>
      </c>
      <c r="C57" s="1" t="str">
        <f t="shared" si="2"/>
        <v>PS_DDR_DQ8_502</v>
      </c>
      <c r="D57" s="1" t="s">
        <v>68</v>
      </c>
      <c r="F57" s="3" t="str">
        <f t="shared" si="0"/>
        <v/>
      </c>
      <c r="G57" s="3" t="str">
        <f t="shared" si="1"/>
        <v/>
      </c>
    </row>
    <row r="58" spans="1:7" x14ac:dyDescent="0.4">
      <c r="A58" s="14"/>
      <c r="B58" s="1" t="s">
        <v>20</v>
      </c>
      <c r="C58" s="1" t="str">
        <f t="shared" si="2"/>
        <v>PS_DDR_DQ9_502</v>
      </c>
      <c r="D58" s="1" t="s">
        <v>82</v>
      </c>
      <c r="F58" s="3" t="str">
        <f t="shared" si="0"/>
        <v/>
      </c>
      <c r="G58" s="3" t="str">
        <f t="shared" si="1"/>
        <v/>
      </c>
    </row>
    <row r="59" spans="1:7" x14ac:dyDescent="0.4">
      <c r="A59" s="14"/>
      <c r="B59" s="1" t="s">
        <v>393</v>
      </c>
      <c r="C59" s="1" t="str">
        <f t="shared" si="2"/>
        <v>PS_DDR_DQ10_502</v>
      </c>
      <c r="D59" s="1" t="s">
        <v>116</v>
      </c>
      <c r="F59" s="3" t="str">
        <f t="shared" si="0"/>
        <v/>
      </c>
      <c r="G59" s="3" t="str">
        <f t="shared" si="1"/>
        <v/>
      </c>
    </row>
    <row r="60" spans="1:7" x14ac:dyDescent="0.4">
      <c r="A60" s="14"/>
      <c r="B60" s="1" t="s">
        <v>399</v>
      </c>
      <c r="C60" s="1" t="str">
        <f t="shared" si="2"/>
        <v>PS_DDR_DQ11_502</v>
      </c>
      <c r="D60" s="1" t="s">
        <v>101</v>
      </c>
      <c r="F60" s="3" t="str">
        <f t="shared" si="0"/>
        <v/>
      </c>
      <c r="G60" s="3" t="str">
        <f t="shared" si="1"/>
        <v/>
      </c>
    </row>
    <row r="61" spans="1:7" x14ac:dyDescent="0.4">
      <c r="A61" s="14"/>
      <c r="B61" s="1" t="s">
        <v>383</v>
      </c>
      <c r="C61" s="1" t="str">
        <f t="shared" si="2"/>
        <v>PS_DDR_DQ12_502</v>
      </c>
      <c r="D61" s="1" t="s">
        <v>117</v>
      </c>
      <c r="F61" s="3" t="str">
        <f t="shared" si="0"/>
        <v/>
      </c>
      <c r="G61" s="3" t="str">
        <f t="shared" si="1"/>
        <v/>
      </c>
    </row>
    <row r="62" spans="1:7" x14ac:dyDescent="0.4">
      <c r="A62" s="14"/>
      <c r="B62" s="1" t="s">
        <v>374</v>
      </c>
      <c r="C62" s="1" t="str">
        <f t="shared" si="2"/>
        <v>PS_DDR_DQ13_502</v>
      </c>
      <c r="D62" s="1" t="s">
        <v>115</v>
      </c>
      <c r="F62" s="3" t="str">
        <f t="shared" si="0"/>
        <v/>
      </c>
      <c r="G62" s="3" t="str">
        <f t="shared" si="1"/>
        <v/>
      </c>
    </row>
    <row r="63" spans="1:7" x14ac:dyDescent="0.4">
      <c r="A63" s="14"/>
      <c r="B63" s="1" t="s">
        <v>400</v>
      </c>
      <c r="C63" s="1" t="str">
        <f t="shared" si="2"/>
        <v>PS_DDR_DQ14_502</v>
      </c>
      <c r="D63" s="1" t="s">
        <v>103</v>
      </c>
      <c r="F63" s="3" t="str">
        <f t="shared" si="0"/>
        <v/>
      </c>
      <c r="G63" s="3" t="str">
        <f t="shared" si="1"/>
        <v/>
      </c>
    </row>
    <row r="64" spans="1:7" x14ac:dyDescent="0.4">
      <c r="A64" s="14"/>
      <c r="B64" s="1" t="s">
        <v>381</v>
      </c>
      <c r="C64" s="1" t="str">
        <f t="shared" si="2"/>
        <v>PS_DDR_DQ15_502</v>
      </c>
      <c r="D64" s="1" t="s">
        <v>91</v>
      </c>
      <c r="F64" s="3" t="str">
        <f t="shared" si="0"/>
        <v/>
      </c>
      <c r="G64" s="3" t="str">
        <f t="shared" si="1"/>
        <v/>
      </c>
    </row>
    <row r="65" spans="1:7" x14ac:dyDescent="0.4">
      <c r="A65" s="14"/>
      <c r="B65" s="1" t="s">
        <v>24</v>
      </c>
      <c r="C65" s="1" t="str">
        <f t="shared" si="2"/>
        <v>PS_DDR_DM0_502</v>
      </c>
      <c r="D65" s="1" t="s">
        <v>62</v>
      </c>
      <c r="F65" s="3" t="str">
        <f t="shared" si="0"/>
        <v/>
      </c>
      <c r="G65" s="3" t="str">
        <f t="shared" si="1"/>
        <v/>
      </c>
    </row>
    <row r="66" spans="1:7" x14ac:dyDescent="0.4">
      <c r="A66" s="14"/>
      <c r="B66" s="1" t="s">
        <v>21</v>
      </c>
      <c r="C66" s="1" t="str">
        <f t="shared" si="2"/>
        <v>PS_DDR_DM1_502</v>
      </c>
      <c r="D66" s="1" t="s">
        <v>94</v>
      </c>
      <c r="F66" s="3" t="str">
        <f t="shared" si="0"/>
        <v/>
      </c>
      <c r="G66" s="3" t="str">
        <f t="shared" si="1"/>
        <v/>
      </c>
    </row>
    <row r="67" spans="1:7" x14ac:dyDescent="0.4">
      <c r="A67" s="14"/>
      <c r="B67" s="1" t="s">
        <v>387</v>
      </c>
      <c r="C67" s="1" t="str">
        <f t="shared" si="2"/>
        <v>PS_DDR_CLK_P_502</v>
      </c>
      <c r="D67" s="1" t="s">
        <v>118</v>
      </c>
      <c r="F67" s="3" t="str">
        <f t="shared" si="0"/>
        <v/>
      </c>
      <c r="G67" s="3" t="str">
        <f t="shared" si="1"/>
        <v/>
      </c>
    </row>
    <row r="68" spans="1:7" x14ac:dyDescent="0.4">
      <c r="A68" s="14"/>
      <c r="B68" s="1" t="s">
        <v>396</v>
      </c>
      <c r="C68" s="1" t="str">
        <f t="shared" si="2"/>
        <v>PS_DDR_CLK_N_502</v>
      </c>
      <c r="D68" s="1" t="s">
        <v>119</v>
      </c>
      <c r="F68" s="3" t="str">
        <f t="shared" ref="F68:F93" si="3">IF(E68&lt;&gt;"","set_property IOSTANDARD "&amp;$F$1&amp;" [get_ports {"&amp;E68&amp;"}]","")</f>
        <v/>
      </c>
      <c r="G68" s="3" t="str">
        <f t="shared" ref="G68:G93" si="4">IF(E68&lt;&gt;"","set_property PACKAGE_PIN "&amp;D68&amp;" [get_ports {"&amp;E68&amp;"}]","")</f>
        <v/>
      </c>
    </row>
    <row r="69" spans="1:7" x14ac:dyDescent="0.4">
      <c r="A69" s="14"/>
      <c r="B69" s="1" t="s">
        <v>25</v>
      </c>
      <c r="C69" s="1" t="str">
        <f t="shared" si="2"/>
        <v>PS_DDR_CKE_502</v>
      </c>
      <c r="D69" s="1" t="s">
        <v>90</v>
      </c>
      <c r="F69" s="3" t="str">
        <f t="shared" si="3"/>
        <v/>
      </c>
      <c r="G69" s="3" t="str">
        <f t="shared" si="4"/>
        <v/>
      </c>
    </row>
    <row r="70" spans="1:7" x14ac:dyDescent="0.4">
      <c r="A70" s="14"/>
      <c r="B70" s="1" t="s">
        <v>85</v>
      </c>
      <c r="C70" s="1" t="str">
        <f t="shared" si="2"/>
        <v>PS_DDR_A0_502</v>
      </c>
      <c r="D70" s="1" t="s">
        <v>102</v>
      </c>
      <c r="F70" s="3" t="str">
        <f t="shared" si="3"/>
        <v/>
      </c>
      <c r="G70" s="3" t="str">
        <f t="shared" si="4"/>
        <v/>
      </c>
    </row>
    <row r="71" spans="1:7" x14ac:dyDescent="0.4">
      <c r="A71" s="14"/>
      <c r="B71" s="1" t="s">
        <v>62</v>
      </c>
      <c r="C71" s="1" t="str">
        <f t="shared" si="2"/>
        <v>PS_DDR_A1_502</v>
      </c>
      <c r="D71" s="1" t="s">
        <v>120</v>
      </c>
      <c r="F71" s="3" t="str">
        <f t="shared" si="3"/>
        <v/>
      </c>
      <c r="G71" s="3" t="str">
        <f t="shared" si="4"/>
        <v/>
      </c>
    </row>
    <row r="72" spans="1:7" x14ac:dyDescent="0.4">
      <c r="A72" s="14"/>
      <c r="B72" s="1" t="s">
        <v>84</v>
      </c>
      <c r="C72" s="1" t="str">
        <f t="shared" si="2"/>
        <v>PS_DDR_A2_502</v>
      </c>
      <c r="D72" s="1" t="s">
        <v>106</v>
      </c>
      <c r="F72" s="3" t="str">
        <f t="shared" si="3"/>
        <v/>
      </c>
      <c r="G72" s="3" t="str">
        <f t="shared" si="4"/>
        <v/>
      </c>
    </row>
    <row r="73" spans="1:7" x14ac:dyDescent="0.4">
      <c r="A73" s="14"/>
      <c r="B73" s="1" t="s">
        <v>88</v>
      </c>
      <c r="C73" s="1" t="str">
        <f t="shared" si="2"/>
        <v>PS_DDR_A3_502</v>
      </c>
      <c r="D73" s="1" t="s">
        <v>93</v>
      </c>
      <c r="F73" s="3" t="str">
        <f t="shared" si="3"/>
        <v/>
      </c>
      <c r="G73" s="3" t="str">
        <f t="shared" si="4"/>
        <v/>
      </c>
    </row>
    <row r="74" spans="1:7" x14ac:dyDescent="0.4">
      <c r="A74" s="14"/>
      <c r="B74" s="1" t="s">
        <v>66</v>
      </c>
      <c r="C74" s="1" t="str">
        <f t="shared" si="2"/>
        <v>PS_DDR_A4_502</v>
      </c>
      <c r="D74" s="1" t="s">
        <v>112</v>
      </c>
      <c r="F74" s="3" t="str">
        <f t="shared" si="3"/>
        <v/>
      </c>
      <c r="G74" s="3" t="str">
        <f t="shared" si="4"/>
        <v/>
      </c>
    </row>
    <row r="75" spans="1:7" x14ac:dyDescent="0.4">
      <c r="A75" s="14"/>
      <c r="B75" s="1" t="s">
        <v>2</v>
      </c>
      <c r="C75" s="1" t="str">
        <f t="shared" si="2"/>
        <v>PS_DDR_A5_502</v>
      </c>
      <c r="D75" s="1" t="s">
        <v>121</v>
      </c>
      <c r="F75" s="3" t="str">
        <f t="shared" si="3"/>
        <v/>
      </c>
      <c r="G75" s="3" t="str">
        <f t="shared" si="4"/>
        <v/>
      </c>
    </row>
    <row r="76" spans="1:7" x14ac:dyDescent="0.4">
      <c r="A76" s="14"/>
      <c r="B76" s="1" t="s">
        <v>3</v>
      </c>
      <c r="C76" s="1" t="str">
        <f t="shared" si="2"/>
        <v>PS_DDR_A6_502</v>
      </c>
      <c r="D76" s="1" t="s">
        <v>92</v>
      </c>
      <c r="F76" s="3" t="str">
        <f t="shared" si="3"/>
        <v/>
      </c>
      <c r="G76" s="3" t="str">
        <f t="shared" si="4"/>
        <v/>
      </c>
    </row>
    <row r="77" spans="1:7" x14ac:dyDescent="0.4">
      <c r="A77" s="14"/>
      <c r="B77" s="1" t="s">
        <v>7</v>
      </c>
      <c r="C77" s="1" t="str">
        <f t="shared" si="2"/>
        <v>PS_DDR_A7_502</v>
      </c>
      <c r="D77" s="1" t="s">
        <v>95</v>
      </c>
      <c r="F77" s="3" t="str">
        <f t="shared" si="3"/>
        <v/>
      </c>
      <c r="G77" s="3" t="str">
        <f t="shared" si="4"/>
        <v/>
      </c>
    </row>
    <row r="78" spans="1:7" x14ac:dyDescent="0.4">
      <c r="A78" s="14"/>
      <c r="B78" s="1" t="s">
        <v>69</v>
      </c>
      <c r="C78" s="1" t="str">
        <f t="shared" si="2"/>
        <v>PS_DDR_A8_502</v>
      </c>
      <c r="D78" s="1" t="s">
        <v>100</v>
      </c>
      <c r="F78" s="3" t="str">
        <f t="shared" si="3"/>
        <v/>
      </c>
      <c r="G78" s="3" t="str">
        <f t="shared" si="4"/>
        <v/>
      </c>
    </row>
    <row r="79" spans="1:7" x14ac:dyDescent="0.4">
      <c r="A79" s="14"/>
      <c r="B79" s="1" t="s">
        <v>11</v>
      </c>
      <c r="C79" s="1" t="str">
        <f t="shared" si="2"/>
        <v>PS_DDR_A9_502</v>
      </c>
      <c r="D79" s="1" t="s">
        <v>96</v>
      </c>
      <c r="F79" s="3" t="str">
        <f t="shared" si="3"/>
        <v/>
      </c>
      <c r="G79" s="3" t="str">
        <f t="shared" si="4"/>
        <v/>
      </c>
    </row>
    <row r="80" spans="1:7" x14ac:dyDescent="0.4">
      <c r="A80" s="14"/>
      <c r="B80" s="1" t="s">
        <v>71</v>
      </c>
      <c r="C80" s="1" t="str">
        <f t="shared" si="2"/>
        <v>PS_DDR_A10_502</v>
      </c>
      <c r="D80" s="1" t="s">
        <v>104</v>
      </c>
      <c r="F80" s="3" t="str">
        <f t="shared" si="3"/>
        <v/>
      </c>
      <c r="G80" s="3" t="str">
        <f t="shared" si="4"/>
        <v/>
      </c>
    </row>
    <row r="81" spans="1:7" x14ac:dyDescent="0.4">
      <c r="A81" s="14"/>
      <c r="B81" s="1" t="s">
        <v>59</v>
      </c>
      <c r="C81" s="1" t="str">
        <f t="shared" si="2"/>
        <v>PS_DDR_A11_502</v>
      </c>
      <c r="D81" s="1" t="s">
        <v>109</v>
      </c>
      <c r="F81" s="3" t="str">
        <f t="shared" si="3"/>
        <v/>
      </c>
      <c r="G81" s="3" t="str">
        <f t="shared" si="4"/>
        <v/>
      </c>
    </row>
    <row r="82" spans="1:7" x14ac:dyDescent="0.4">
      <c r="A82" s="14"/>
      <c r="B82" s="1" t="s">
        <v>72</v>
      </c>
      <c r="C82" s="1" t="str">
        <f t="shared" si="2"/>
        <v>PS_DDR_A12_502</v>
      </c>
      <c r="D82" s="1" t="s">
        <v>98</v>
      </c>
      <c r="F82" s="3" t="str">
        <f t="shared" si="3"/>
        <v/>
      </c>
      <c r="G82" s="3" t="str">
        <f t="shared" si="4"/>
        <v/>
      </c>
    </row>
    <row r="83" spans="1:7" x14ac:dyDescent="0.4">
      <c r="A83" s="14"/>
      <c r="B83" s="1" t="s">
        <v>86</v>
      </c>
      <c r="C83" s="1" t="str">
        <f t="shared" si="2"/>
        <v>PS_DDR_A13_502</v>
      </c>
      <c r="D83" s="1" t="s">
        <v>105</v>
      </c>
      <c r="F83" s="3" t="str">
        <f t="shared" si="3"/>
        <v/>
      </c>
      <c r="G83" s="3" t="str">
        <f t="shared" si="4"/>
        <v/>
      </c>
    </row>
    <row r="84" spans="1:7" x14ac:dyDescent="0.4">
      <c r="A84" s="14"/>
      <c r="B84" s="1" t="s">
        <v>89</v>
      </c>
      <c r="C84" s="1" t="str">
        <f t="shared" si="2"/>
        <v>PS_DDR_A14_502</v>
      </c>
      <c r="D84" s="1" t="s">
        <v>97</v>
      </c>
      <c r="F84" s="3" t="str">
        <f t="shared" si="3"/>
        <v/>
      </c>
      <c r="G84" s="3" t="str">
        <f t="shared" si="4"/>
        <v/>
      </c>
    </row>
    <row r="85" spans="1:7" x14ac:dyDescent="0.4">
      <c r="A85" s="14"/>
      <c r="B85" s="1" t="s">
        <v>80</v>
      </c>
      <c r="C85" s="1" t="str">
        <f t="shared" si="2"/>
        <v>PS_DDR_BA0_502</v>
      </c>
      <c r="D85" s="1" t="s">
        <v>99</v>
      </c>
      <c r="F85" s="3" t="str">
        <f t="shared" si="3"/>
        <v/>
      </c>
      <c r="G85" s="3" t="str">
        <f t="shared" si="4"/>
        <v/>
      </c>
    </row>
    <row r="86" spans="1:7" x14ac:dyDescent="0.4">
      <c r="A86" s="14"/>
      <c r="B86" s="1" t="s">
        <v>70</v>
      </c>
      <c r="C86" s="1" t="str">
        <f t="shared" si="2"/>
        <v>PS_DDR_BA1_502</v>
      </c>
      <c r="D86" s="1" t="s">
        <v>108</v>
      </c>
      <c r="F86" s="3" t="str">
        <f t="shared" si="3"/>
        <v/>
      </c>
      <c r="G86" s="3" t="str">
        <f t="shared" si="4"/>
        <v/>
      </c>
    </row>
    <row r="87" spans="1:7" x14ac:dyDescent="0.4">
      <c r="A87" s="14"/>
      <c r="B87" s="1" t="s">
        <v>65</v>
      </c>
      <c r="C87" s="1" t="str">
        <f t="shared" si="2"/>
        <v>PS_DDR_BA2_502</v>
      </c>
      <c r="D87" s="1" t="s">
        <v>113</v>
      </c>
      <c r="F87" s="3" t="str">
        <f t="shared" si="3"/>
        <v/>
      </c>
      <c r="G87" s="3" t="str">
        <f t="shared" si="4"/>
        <v/>
      </c>
    </row>
    <row r="88" spans="1:7" x14ac:dyDescent="0.4">
      <c r="A88" s="14"/>
      <c r="B88" s="1" t="s">
        <v>83</v>
      </c>
      <c r="C88" s="1" t="str">
        <f>"PS_DDR_"&amp;B88&amp;"_B_502"</f>
        <v>PS_DDR_CS_B_502</v>
      </c>
      <c r="D88" s="1" t="s">
        <v>107</v>
      </c>
      <c r="F88" s="3" t="str">
        <f t="shared" si="3"/>
        <v/>
      </c>
      <c r="G88" s="3" t="str">
        <f t="shared" si="4"/>
        <v/>
      </c>
    </row>
    <row r="89" spans="1:7" x14ac:dyDescent="0.4">
      <c r="A89" s="14"/>
      <c r="B89" s="1" t="s">
        <v>87</v>
      </c>
      <c r="C89" s="1" t="str">
        <f t="shared" ref="C89:C91" si="5">"PS_DDR_"&amp;B89&amp;"_B_502"</f>
        <v>PS_DDR_RAS_B_502</v>
      </c>
      <c r="D89" s="1" t="s">
        <v>110</v>
      </c>
      <c r="F89" s="3" t="str">
        <f t="shared" si="3"/>
        <v/>
      </c>
      <c r="G89" s="3" t="str">
        <f t="shared" si="4"/>
        <v/>
      </c>
    </row>
    <row r="90" spans="1:7" x14ac:dyDescent="0.4">
      <c r="A90" s="14"/>
      <c r="B90" s="1" t="s">
        <v>67</v>
      </c>
      <c r="C90" s="1" t="str">
        <f t="shared" si="5"/>
        <v>PS_DDR_CAS_B_502</v>
      </c>
      <c r="D90" s="1" t="s">
        <v>111</v>
      </c>
      <c r="F90" s="3" t="str">
        <f t="shared" si="3"/>
        <v/>
      </c>
      <c r="G90" s="3" t="str">
        <f t="shared" si="4"/>
        <v/>
      </c>
    </row>
    <row r="91" spans="1:7" x14ac:dyDescent="0.4">
      <c r="A91" s="14"/>
      <c r="B91" s="1" t="s">
        <v>61</v>
      </c>
      <c r="C91" s="1" t="str">
        <f t="shared" si="5"/>
        <v>PS_DDR_WE_B_502</v>
      </c>
      <c r="D91" s="1" t="s">
        <v>114</v>
      </c>
      <c r="F91" s="3" t="str">
        <f t="shared" si="3"/>
        <v/>
      </c>
      <c r="G91" s="3" t="str">
        <f t="shared" si="4"/>
        <v/>
      </c>
    </row>
    <row r="92" spans="1:7" x14ac:dyDescent="0.4">
      <c r="A92" s="14"/>
      <c r="B92" s="1" t="s">
        <v>74</v>
      </c>
      <c r="C92" s="1" t="str">
        <f>"PS_DDR_"&amp;B92&amp;"_502"</f>
        <v>PS_DDR_ODT_502</v>
      </c>
      <c r="D92" s="1" t="s">
        <v>146</v>
      </c>
      <c r="F92" s="3" t="str">
        <f t="shared" si="3"/>
        <v/>
      </c>
      <c r="G92" s="3" t="str">
        <f t="shared" si="4"/>
        <v/>
      </c>
    </row>
    <row r="93" spans="1:7" x14ac:dyDescent="0.4">
      <c r="A93" s="15"/>
      <c r="B93" s="1" t="s">
        <v>371</v>
      </c>
      <c r="C93" s="1" t="s">
        <v>256</v>
      </c>
      <c r="D93" s="1" t="s">
        <v>151</v>
      </c>
      <c r="F93" s="3" t="str">
        <f t="shared" si="3"/>
        <v/>
      </c>
      <c r="G93" s="3" t="str">
        <f t="shared" si="4"/>
        <v/>
      </c>
    </row>
  </sheetData>
  <mergeCells count="6">
    <mergeCell ref="A45:A93"/>
    <mergeCell ref="A1:D1"/>
    <mergeCell ref="A3:A8"/>
    <mergeCell ref="A9:A15"/>
    <mergeCell ref="A16:A28"/>
    <mergeCell ref="A29:A42"/>
  </mergeCells>
  <phoneticPr fontId="3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PS &amp; PL</vt:lpstr>
      <vt:lpstr>QSPI, SD, DDR, USB, ETH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J HaHa</cp:lastModifiedBy>
  <cp:revision>2</cp:revision>
  <dcterms:created xsi:type="dcterms:W3CDTF">2019-10-09T00:00:00Z</dcterms:created>
  <dcterms:modified xsi:type="dcterms:W3CDTF">2024-11-25T08:26:20Z</dcterms:modified>
  <cp:version>1200.0100.01</cp:version>
</cp:coreProperties>
</file>