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ju\Dropbox\ANOR_Paper\optimization\"/>
    </mc:Choice>
  </mc:AlternateContent>
  <xr:revisionPtr revIDLastSave="0" documentId="13_ncr:1_{4C30B409-B98A-465A-A3FA-886B6BB211BE}" xr6:coauthVersionLast="45" xr6:coauthVersionMax="45" xr10:uidLastSave="{00000000-0000-0000-0000-000000000000}"/>
  <bookViews>
    <workbookView xWindow="-96" yWindow="-96" windowWidth="23232" windowHeight="12552" activeTab="1" xr2:uid="{96C00013-20FD-4176-8B80-7A1DAAAC34AF}"/>
  </bookViews>
  <sheets>
    <sheet name="Neuron variables" sheetId="31" r:id="rId1"/>
    <sheet name="Equations" sheetId="25" r:id="rId2"/>
    <sheet name="Results" sheetId="49" r:id="rId3"/>
    <sheet name="validation_table" sheetId="53" r:id="rId4"/>
    <sheet name="Matrix" sheetId="51" r:id="rId5"/>
  </sheets>
  <definedNames>
    <definedName name="_xlchart.v1.0" hidden="1">validation_table!$A$2:$A$30</definedName>
    <definedName name="_xlchart.v1.1" hidden="1">validation_table!$C$1</definedName>
    <definedName name="_xlchart.v1.2" hidden="1">validation_table!$C$2:$C$30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9" l="1"/>
  <c r="C4" i="49"/>
  <c r="C5" i="49"/>
  <c r="C6" i="49"/>
  <c r="C7" i="49"/>
  <c r="C8" i="49"/>
  <c r="C2" i="49" l="1"/>
  <c r="F27" i="25" l="1"/>
</calcChain>
</file>

<file path=xl/sharedStrings.xml><?xml version="1.0" encoding="utf-8"?>
<sst xmlns="http://schemas.openxmlformats.org/spreadsheetml/2006/main" count="479" uniqueCount="314">
  <si>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</si>
  <si>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</si>
  <si>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</si>
  <si>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</si>
  <si>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</si>
  <si>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</si>
  <si>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</si>
  <si>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</si>
  <si>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</si>
  <si>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</si>
  <si>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</si>
  <si>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</si>
  <si>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</si>
  <si>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</si>
  <si>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</si>
  <si>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</si>
  <si>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</si>
  <si>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</si>
  <si>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</si>
  <si>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</si>
  <si>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</si>
  <si>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</si>
  <si>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</si>
  <si>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</si>
  <si>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</si>
  <si>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</si>
  <si>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</si>
  <si>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</si>
  <si>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</si>
  <si>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</si>
  <si>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</si>
  <si>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</si>
  <si>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</si>
  <si>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</si>
  <si>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</si>
  <si>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</si>
  <si>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</si>
  <si>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</si>
  <si>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</si>
  <si>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</si>
  <si>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</si>
  <si>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</si>
  <si>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</si>
  <si>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</si>
  <si>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Source</t>
  </si>
  <si>
    <t>Interpretation</t>
  </si>
  <si>
    <t>Armstrong et al., 2011</t>
  </si>
  <si>
    <t>Buckmaster et al., 1992</t>
  </si>
  <si>
    <t>Buckmaster, 2012</t>
  </si>
  <si>
    <t>Ceranik et al., 1997</t>
  </si>
  <si>
    <t>Han et al., 1994</t>
  </si>
  <si>
    <t>Han et al., 1995</t>
  </si>
  <si>
    <t>Lubke et al., 1998</t>
  </si>
  <si>
    <t>Mott et al., 1997</t>
  </si>
  <si>
    <t>Assumption</t>
  </si>
  <si>
    <t>Outer molecular layer interneurons are double the quantity of inner molecular layer interneurons in DG</t>
  </si>
  <si>
    <t>Williams et al., 2007</t>
  </si>
  <si>
    <t>Buckmaster  et al., 1999</t>
  </si>
  <si>
    <t>Sum of all interneurons is 35900</t>
  </si>
  <si>
    <t>Ratio between granule layer inhibitory neurons and hilus inhibitory neurons is 26:47</t>
  </si>
  <si>
    <t>Ratio between hilus inhibitory neurons and molecular layer inhibitory neurons is 47:27</t>
  </si>
  <si>
    <t>Hilar granule cell count = 90</t>
  </si>
  <si>
    <t>Cell count of Hilar Mossy and Hilar Quad MC together equals 21542</t>
  </si>
  <si>
    <t>Jiao et al., 2007</t>
  </si>
  <si>
    <t>Sum of all neurons in the granule layer = 1200000</t>
  </si>
  <si>
    <t>Woodson et al., 1989</t>
  </si>
  <si>
    <t>Pg.9928, 3rd paragraph in results</t>
  </si>
  <si>
    <t>halved &amp; converted to rat-748,782</t>
  </si>
  <si>
    <t>Pg.1480, 3rd paragraph in results</t>
  </si>
  <si>
    <t xml:space="preserve">pg. 352, 2nd paragraph </t>
  </si>
  <si>
    <t>pg. 5388, 1st paragraph under results</t>
  </si>
  <si>
    <t>pg. 10, 1st paragraph under results</t>
  </si>
  <si>
    <t>pgs 3 &amp; 4 highlighted</t>
  </si>
  <si>
    <t>pgs 1521, 1523, 1525, 1526 highlighted</t>
  </si>
  <si>
    <t>pgs 3992 &amp; 3993 highlighted</t>
  </si>
  <si>
    <t>pg 13757 highlighted</t>
  </si>
  <si>
    <t>pg 9522 table 1</t>
  </si>
  <si>
    <t>Sum of inhibitory hilar neurons is 16801</t>
  </si>
  <si>
    <t xml:space="preserve">pg 9523 figure 3A </t>
  </si>
  <si>
    <t>pg 575 first paragraph</t>
  </si>
  <si>
    <t>pg 576 first paragraph</t>
  </si>
  <si>
    <t>pg. 261 right side highlighted</t>
  </si>
  <si>
    <t>B</t>
  </si>
  <si>
    <t xml:space="preserve">Neuron type </t>
  </si>
  <si>
    <t xml:space="preserve">H AIPRIM </t>
  </si>
  <si>
    <t xml:space="preserve">H HICAP </t>
  </si>
  <si>
    <t xml:space="preserve">SG HICAP </t>
  </si>
  <si>
    <t xml:space="preserve">H HIPP </t>
  </si>
  <si>
    <t xml:space="preserve">SG HIPP </t>
  </si>
  <si>
    <t xml:space="preserve">SMi MOPP </t>
  </si>
  <si>
    <t xml:space="preserve">SMo MOPP </t>
  </si>
  <si>
    <t xml:space="preserve">SMo MOPP : NGF = 6:11 </t>
  </si>
  <si>
    <t>Mossy : Mossy Molden = 3:1</t>
  </si>
  <si>
    <t>SMo MOPP : NGF = 14:17</t>
  </si>
  <si>
    <t>SG basket (incl. cck+) : axoaxonic = 6:1</t>
  </si>
  <si>
    <t>Mossy : Mossy Molden = 35:6</t>
  </si>
  <si>
    <t>axoaxonic : all dendritic-targeting interneurons in SG and H = 1:5</t>
  </si>
  <si>
    <t>SG basket (incl. cck) : hilar proj to SMo = 6:7</t>
  </si>
  <si>
    <t>hilar proj to SMo : hilar proj to SMi = 7:4</t>
  </si>
  <si>
    <t>SG basket (incl. cck) : hilar/granular proj to SMi = 1:2</t>
  </si>
  <si>
    <t>hilar/granular proj to SMi : hilar/granular proj to SMo = 4:3</t>
  </si>
  <si>
    <t xml:space="preserve">SG Granule </t>
  </si>
  <si>
    <t xml:space="preserve">H Hilar Ectopic Granule </t>
  </si>
  <si>
    <t xml:space="preserve">SMi Semilunar Granule </t>
  </si>
  <si>
    <t xml:space="preserve">H Mossy </t>
  </si>
  <si>
    <t xml:space="preserve">H Mossy MOLDEN </t>
  </si>
  <si>
    <t xml:space="preserve">SG Axo-Axonic </t>
  </si>
  <si>
    <t xml:space="preserve">SG DG Basket </t>
  </si>
  <si>
    <t xml:space="preserve">SG DG Basket CCK+ </t>
  </si>
  <si>
    <t xml:space="preserve">SMi DG Basket CCK+ </t>
  </si>
  <si>
    <t xml:space="preserve">H HIPROM </t>
  </si>
  <si>
    <t xml:space="preserve">SG MOCAP </t>
  </si>
  <si>
    <t xml:space="preserve">SG MOLAX </t>
  </si>
  <si>
    <t xml:space="preserve">SMo DG Neurogliaform </t>
  </si>
  <si>
    <t xml:space="preserve">SG Outer Molecular Layer </t>
  </si>
  <si>
    <t xml:space="preserve">SG Total Molecular Layer </t>
  </si>
  <si>
    <t>var</t>
  </si>
  <si>
    <t>hilar/granular proj to SMo : MOLAX = 6:11</t>
  </si>
  <si>
    <t>MOLAX = TML + HIPROM</t>
  </si>
  <si>
    <t>Inner molecular layer inhibitory to excitatory cell ratio is 169:64 (ventral) = 2.6:1</t>
  </si>
  <si>
    <t>Hilar interneurons = 16251</t>
  </si>
  <si>
    <t>Granule layer excitatory neurons vs granule layer inhibitory neurons is 98:2 or 49:1</t>
  </si>
  <si>
    <t>Ratio between molecular layer excitatory neurons and molecular layer inhibitory neurons is 58:42</t>
  </si>
  <si>
    <t>Granule cells = 748782</t>
  </si>
  <si>
    <t>Total neurons in the Dentate Gyrus = 1258848</t>
  </si>
  <si>
    <t>Sum of all hilar neurons is 46734</t>
  </si>
  <si>
    <t>Method</t>
  </si>
  <si>
    <t>Original equation</t>
  </si>
  <si>
    <t>(x19+x20) = 2*(x10+x18)</t>
  </si>
  <si>
    <t>(x19+x20)/(2*x10 + 2*x18) - 1 = 0</t>
  </si>
  <si>
    <t>x19/x20 = 6/11</t>
  </si>
  <si>
    <t>x4/x5 = 35/6</t>
  </si>
  <si>
    <t>x4/x5 = 3/1</t>
  </si>
  <si>
    <t>x19/x20 = 14/17</t>
  </si>
  <si>
    <t>(x8+x9)/x7 = 6/1</t>
  </si>
  <si>
    <t>x7/(x6+x11+x12+x13+x14+x15+x16+x17+x21+x22) = 1/5</t>
  </si>
  <si>
    <t>(x8+x9)/(x6+x11+x12+x16) = 1/2</t>
  </si>
  <si>
    <t>(x6+x11+x12+x16)/(x13+x14+x21) = 4/3</t>
  </si>
  <si>
    <t>(x13+x14+x21)/x17 = 6/11</t>
  </si>
  <si>
    <t>x17 = x22+x15</t>
  </si>
  <si>
    <t>(x10+x18)/x3 = 169/64</t>
  </si>
  <si>
    <t>x6+x11+x13+x15 = 16801</t>
  </si>
  <si>
    <t>x6+….+x22 = 35900</t>
  </si>
  <si>
    <t>(x7+x8+x9+x12+x14+x16+x17+x21+x22)/(x6+x11+x13+x15) = 26/47</t>
  </si>
  <si>
    <t>(x6+x11+x13+x15)/(x10+x18+x19+x20) = 47/27</t>
  </si>
  <si>
    <t>x1/(x7+x8+x9+x12+x14+x16+x17+x21+x22) = 49</t>
  </si>
  <si>
    <t>x3/(x10+x18+x19+x20) = 58/42</t>
  </si>
  <si>
    <t>x2 = 90</t>
  </si>
  <si>
    <t>x4+x5 = 21542</t>
  </si>
  <si>
    <t>x6+x11+x13+x15 = 16251</t>
  </si>
  <si>
    <t>x1+…+x22 = 1258848</t>
  </si>
  <si>
    <t>x1 = 748782</t>
  </si>
  <si>
    <t>equation converted as per reviewer's suggestion</t>
  </si>
  <si>
    <t>weights</t>
  </si>
  <si>
    <t>Total</t>
  </si>
  <si>
    <t>(11*x19)/(6*x20) - 1 = 0</t>
  </si>
  <si>
    <t>(6*x4)/(35*x5) - 1 = 0</t>
  </si>
  <si>
    <t>x4/(3*x5) - 1 = 0</t>
  </si>
  <si>
    <t>(x8+x9)/(6*x7) - 1 = 0</t>
  </si>
  <si>
    <t>(5*x7)/(x6+x11+x12+x13+x14+x15+x16+x17+x21+x22) - 1 = 0</t>
  </si>
  <si>
    <t>(2*(x8+x9))/(x6+x11+x12+x16) - 1 = 0</t>
  </si>
  <si>
    <t>(3*(x6+x11+x12+x16))/(4*(x13+x14+x21)) - 1 = 0</t>
  </si>
  <si>
    <t>(11*(x13+x14+x21))/(6*x17) - 1 = 0</t>
  </si>
  <si>
    <t>(x17)/(x22+x15) - 1 = 0</t>
  </si>
  <si>
    <t>(64*(x10+x18))/(169*x3) - 1 = 0</t>
  </si>
  <si>
    <t>(x6/16801) + (x11/16801) + (x13/16801) + (x15/16801) - 1 = 0</t>
  </si>
  <si>
    <t>(x2/46734) + (x4/46734) + (x5/46734) + (x6/46734) + (x11/46734) + (x13/46734) + (x15/46734) - 1 = 0</t>
  </si>
  <si>
    <t>(x6/35900) + (x7/35900) + (x8/35900) + (x9/35900) + (x10/35900) + (x11/35900) + (x12/35900) + (x13/35900) + (x14/35900) + (x15/35900) + (x16/35900) + (x17/35900) + (x18/35900) + (x19/35900) + (x20/35900) + (x21/35900) + (x22/35900) - 1 = 0</t>
  </si>
  <si>
    <t>(47*(x7+x8+x9+x12+x14+x16+x17+x21+x22))/(26*(x6+x11+x13+x15)) - 1 = 0</t>
  </si>
  <si>
    <t>(27*(x6+x11+x13+x15))/(47*(x10+x18+x19+x20)) - 1 = 0</t>
  </si>
  <si>
    <t>(x2/90) - 1 = 0</t>
  </si>
  <si>
    <t>(x4/21542) + (x5/21542) - 1 = 0</t>
  </si>
  <si>
    <t>(x6/16251) + (x11/16251) + (x13/16251) + (x15/16251) - 1 = 0</t>
  </si>
  <si>
    <t>(x1/1200000) + (x7/1200000) + (x8/1200000) + (x9/1200000) + (x12/1200000) + (x14/1200000) + (x16/1200000) + (x17/1200000) + (x21/1200000) + (x22/1200000) - 1 = 0</t>
  </si>
  <si>
    <t>(x1/1258848) + (x2/1258848) + (x3/1258848) + (x4/1258848) + (x5/1258848) + (x6/1258848) + (x7/1258848) + (x8/1258848) + (x9/1258848) + (x10/1258848) + (x11/1258848) + (x12/1258848) + (x13/1258848) + (x14/1258848) + (x15/1258848) + (x16/1258848) + (x17/1258848) + (x18/1258848) + (x19/1258848) + (x20/1258848) + (x21/1258848) + (x22/1258848) - 1 = 0</t>
  </si>
  <si>
    <t>(x1/748782) - 1 = 0</t>
  </si>
  <si>
    <t>(x8+x9)/(x13+x15) = 6/7</t>
  </si>
  <si>
    <t>(x13+x15)/(x6+x11) = 7/4</t>
  </si>
  <si>
    <t>(7*(x8+x9))/(6*(x13+x15)) - 1 = 0</t>
  </si>
  <si>
    <t>(4*(x13+x15))/(7*(x6+x11)) - 1 = 0</t>
  </si>
  <si>
    <t>(17*x19)/(14*x20) - 1 = 0</t>
  </si>
  <si>
    <t>(42*x3)/(58*(x10+x18+x19+x20)) - 1 = 0</t>
  </si>
  <si>
    <t>x0</t>
  </si>
  <si>
    <t>(x1)/(49*(x7+x8+x9+x12+x14+x16+x17+x21+x22)) - 1 = 0</t>
  </si>
  <si>
    <t>fmincon</t>
  </si>
  <si>
    <t>calc ls value</t>
  </si>
  <si>
    <t>patternsearch</t>
  </si>
  <si>
    <t>SG</t>
  </si>
  <si>
    <t>SM</t>
  </si>
  <si>
    <t>H</t>
  </si>
  <si>
    <t>Hosseini-Sharifabad</t>
  </si>
  <si>
    <t>Sum of all neurons in the granule layer = 1080000</t>
  </si>
  <si>
    <t>(x1/1080000) + (x7/1080000) + (x8/1080000) + (x9/1080000) + (x12/1080000) + (x14/1080000) + (x16/1080000) + (x17/1080000) + (x21/1080000) + (x22/1080000) - 1 = 0</t>
  </si>
  <si>
    <t>Rapp et al., 1996; Mulders; West</t>
  </si>
  <si>
    <t>Bayer</t>
  </si>
  <si>
    <t>Rasmussen</t>
  </si>
  <si>
    <t>Fitting</t>
  </si>
  <si>
    <t>Nuno Sousa</t>
  </si>
  <si>
    <t>Calhoun</t>
  </si>
  <si>
    <t>Insaustia</t>
  </si>
  <si>
    <t>(x1/1065000) + (x7/1065000) + (x8/1065000) + (x9/1065000) + (x12/1065000) + (x14/1065000) + (x16/1065000) + (x17/1065000) + (x21/1065000) + (x22/1065000) - 1 = 0</t>
  </si>
  <si>
    <t>Sum of all neurons in the granule layer = 1065000</t>
  </si>
  <si>
    <t>Sum of all neurons in the granule layer = 1180000</t>
  </si>
  <si>
    <t>(x1/1180000) + (x7/1180000) + (x8/1180000) + (x9/1180000) + (x12/1180000) + (x14/1180000) + (x16/1180000) + (x17/1180000) + (x21/1180000) + (x22/1180000) - 1 = 0</t>
  </si>
  <si>
    <t>(x1/969900) + (x7/969900) + (x8/969900) + (x9/969900) + (x12/969900) + (x14/969900) + (x16/969900) + (x17/969900) + (x21/969900) + (x22/969900) - 1 = 0</t>
  </si>
  <si>
    <t>Sum of all neurons in the granule layer = 969900</t>
  </si>
  <si>
    <t>(x1/1172290) + (x7/1172290) + (x8/1172290) + (x9/1172290) + (x12/1172290) + (x14/1172290) + (x16/1172290) + (x17/1172290) + (x21/1172290) + (x22/1172290) - 1 = 0</t>
  </si>
  <si>
    <t>Sum of all neurons in the granule layer = 1172290</t>
  </si>
  <si>
    <t>(x1/1756098) + (x7/1756098) + (x8/1756098) + (x9/1756098) + (x12/1756098) + (x14/1756098) + (x16/1756098) + (x17/1756098) + (x21/1756098) + (x22/1756098) - 1 = 0</t>
  </si>
  <si>
    <t>Sum of all neurons in the granule layer = 1756098</t>
  </si>
  <si>
    <t>Sum of all neurons in the granule layer = 1073171</t>
  </si>
  <si>
    <t>(x1/1073171) + (x7/1073171) + (x8/1073171) + (x9/1073171) + (x12/1073171) + (x14/1073171) + (x16/1073171) + (x17/1073171) + (x21/1073171) + (x22/1073171) - 1 = 0</t>
  </si>
  <si>
    <t>Ero</t>
  </si>
  <si>
    <t>Sum of all neurons in the granule layer = 762663</t>
  </si>
  <si>
    <t>(x1/762663) + (x7/762663) + (x8/762663) + (x9/762663) + (x12/762663) + (x14/762663) + (x16/762663) + (x17/762663) + (x21/762663) + (x22/762663) - 1 = 0</t>
  </si>
  <si>
    <t>Grady</t>
  </si>
  <si>
    <t>Mulders</t>
  </si>
  <si>
    <t>Ramsden</t>
  </si>
  <si>
    <t>Lister</t>
  </si>
  <si>
    <t>Sousa</t>
  </si>
  <si>
    <t>(x2/65420) + (x4/65420) + (x5/65420) + (x6/65420) + (x11/65420) + (x13/65420) + (x15/65420) - 1 = 0</t>
  </si>
  <si>
    <t>Sum of all hilar neurons is 65420</t>
  </si>
  <si>
    <t>x2+x4+x5+x6+x11+x13+x15 = 46734</t>
  </si>
  <si>
    <t>x2+x4+x5+x6+x11+x13+x15 = 65420</t>
  </si>
  <si>
    <t>(x2/52495) + (x4/52495) + (x5/52495) + (x6/52495) + (x11/52495) + (x13/52495) + (x15/52495) - 1 = 0</t>
  </si>
  <si>
    <t>x2+x4+x5+x6+x11+x13+x15 = 52495</t>
  </si>
  <si>
    <t>Sum of all hilar neurons is 52495</t>
  </si>
  <si>
    <t>(x2/53000) + (x4/53000) + (x5/53000) + (x6/53000) + (x11/53000) + (x13/53000) + (x15/53000) - 1 = 0</t>
  </si>
  <si>
    <t>x2+x4+x5+x6+x11+x13+x15 = 53000</t>
  </si>
  <si>
    <t>Sum of all hilar neurons is 53000</t>
  </si>
  <si>
    <t>(x2/63200) + (x4/63200) + (x5/63200) + (x6/63200) + (x11/63200) + (x13/63200) + (x15/63200) - 1 = 0</t>
  </si>
  <si>
    <t>x2+x4+x5+x6+x11+x13+x15 = 63200</t>
  </si>
  <si>
    <t>Sum of all hilar neurons is 63200</t>
  </si>
  <si>
    <t>Sum of all hilar neurons is 49275</t>
  </si>
  <si>
    <t>(x2/49275) + (x4/49275) + (x5/49275) + (x6/49275) + (x11/49275) + (x13/49275) + (x15/49275) - 1 = 0</t>
  </si>
  <si>
    <t>x2+x4+x5+x6+x11+x13+x15 = 49275</t>
  </si>
  <si>
    <t>Sum of all hilar neurons is 45000</t>
  </si>
  <si>
    <t>(x2/45000) + (x4/45000) + (x5/45000) + (x6/45000) + (x11/45000) + (x13/45000) + (x15/45000) - 1 = 0</t>
  </si>
  <si>
    <t>x2+x4+x5+x6+x11+x13+x15 = 45000</t>
  </si>
  <si>
    <t>(x2/40000) + (x4/40000) + (x5/40000) + (x6/40000) + (x11/40000) + (x13/40000) + (x15/40000) - 1 = 0</t>
  </si>
  <si>
    <t>x2+x4+x5+x6+x11+x13+x15 = 40000</t>
  </si>
  <si>
    <t>Sum of all hilar neurons is 40000</t>
  </si>
  <si>
    <t>Sum of all hilar neurons is 154600</t>
  </si>
  <si>
    <t>(x2/154600) + (x4/154600) + (x5/154600) + (x6/154600) + (x11/154600) + (x13/154600) + (x15/154600) - 1 = 0</t>
  </si>
  <si>
    <t>x2+x4+x5+x6+x11+x13+x15 = 154600</t>
  </si>
  <si>
    <t>(x3/341583) + (x10/341583) + (x18/341583) + (x19/341583) + (x20/341583) - 1 = 0</t>
  </si>
  <si>
    <t>x3+x10+x18+x19+x20 = 341583</t>
  </si>
  <si>
    <t>Total neurons in the molecular layer = 341583</t>
  </si>
  <si>
    <t>Wt</t>
  </si>
  <si>
    <t>SA - matlab</t>
  </si>
  <si>
    <t>nnls r</t>
  </si>
  <si>
    <t>bvls r</t>
  </si>
  <si>
    <t>SA - R</t>
  </si>
  <si>
    <t>Organism</t>
  </si>
  <si>
    <t>West</t>
  </si>
  <si>
    <t>Rat</t>
  </si>
  <si>
    <t>Rasmussen (young)</t>
  </si>
  <si>
    <t>Kaae, Nyengaard (FRL)</t>
  </si>
  <si>
    <t>Rapp (young)</t>
  </si>
  <si>
    <t>Rat (converted from mouse) (HH)</t>
  </si>
  <si>
    <t>Rat (converted from mouse)</t>
  </si>
  <si>
    <t>Ero et al</t>
  </si>
  <si>
    <t>Rat (halved &amp; converted from mouse)</t>
  </si>
  <si>
    <t>layer</t>
  </si>
  <si>
    <t>source</t>
  </si>
  <si>
    <t>count</t>
  </si>
  <si>
    <t>Attili</t>
  </si>
  <si>
    <t>Murakami</t>
  </si>
  <si>
    <t>count-155,548; 38.76% - 60,290; scaled to rat- 60290/0.41 = 147,050</t>
  </si>
  <si>
    <t>Total neurons in the molecular layer = 147050</t>
  </si>
  <si>
    <t>x3+x10+x18+x19+x20 = 147050</t>
  </si>
  <si>
    <t>(x3/147050) + (x10/147050) + (x18/147050) + (x19/147050) + (x20/147050) - 1 = 0</t>
  </si>
  <si>
    <t>total cells = 411079/2 = 205,540; mouse cells to rat neurons as per supplementary table 1 columns 2 and 4: (205540 * 200.13)/108.69 = 378,459</t>
  </si>
  <si>
    <t>(138543/2)=69272; (69272 * 200.13)/108.69 = 127,550</t>
  </si>
  <si>
    <t>Total neurons in the molecular layer = 378,459</t>
  </si>
  <si>
    <t>Total neurons in the Hilus = 127,550</t>
  </si>
  <si>
    <t>(704402/2)= 352,201; (352201*200.13)/108.69 = 648,505</t>
  </si>
  <si>
    <t>Sum of all neurons in the granule layer = 648505</t>
  </si>
  <si>
    <t>Total neurons in the Hilus = 44,295</t>
  </si>
  <si>
    <t>count-40,519; 44.82% - 18,161; scaled to rat (/0.41) - 44,295</t>
  </si>
  <si>
    <t>x2+x4+x5+x6+x11+x13+x15 = 44,295</t>
  </si>
  <si>
    <t>x3+x10+x18+x19+x20 = 378,459</t>
  </si>
  <si>
    <t>x2+x4+x5+x6+x11+x13+x15 = 127,550</t>
  </si>
  <si>
    <t>x1+x7+x8+x9+x12+x14+x16+x17+x21+x22 = 648505</t>
  </si>
  <si>
    <t>(x3/378459) + (x10/378459) + (x18/378459) + (x19/378459) + (x20/378459) - 1 = 0</t>
  </si>
  <si>
    <t>(x2/127550) + (x4/127550) + (x5/127550) + (x6/127550) + (x11/127550) + (x13/127550) + (x15/127550) - 1 = 0</t>
  </si>
  <si>
    <t>(x1/648505) + (x7/648505) + (x8/648505) + (x9/648505) + (x12/648505) + (x14/648505) + (x16/648505) + (x17/648505) + (x21/648505) + (x22/648505) - 1 = 0</t>
  </si>
  <si>
    <t>(x2/44295) + (x4/44295) + (x5/44295) + (x6/44295) + (x11/44295) + (x13/44295) + (x15/44295) - 1 = 0</t>
  </si>
  <si>
    <t>Table 4</t>
  </si>
  <si>
    <t>x1+x7+x8+x9+x12+x14+x16+x17+x21+x22 = 1080000</t>
  </si>
  <si>
    <t>x1+x7+x8+x9+x12+x14+x16+x17+x21+x22 = 1065000</t>
  </si>
  <si>
    <t>x1+x7+x8+x9+x12+x14+x16+x17+x21+x22 = 1180000</t>
  </si>
  <si>
    <t>x1+x7+x8+x9+x12+x14+x16+x17+x21+x22 = 969900</t>
  </si>
  <si>
    <t>x1+x7+x8+x9+x12+x14+x16+x17+x21+x22 = 1172290</t>
  </si>
  <si>
    <t>x1+x7+x8+x9+x12+x14+x16+x17+x21+x22 = 1200000</t>
  </si>
  <si>
    <t>x1+x7+x8+x9+x12+x14+x16+x17+x21+x22 = 1756098</t>
  </si>
  <si>
    <t>x1+x7+x8+x9+x12+x14+x16+x17+x21+x22 = 1073171</t>
  </si>
  <si>
    <t>x1+x7+x8+x9+x12+x14+x16+x17+x21+x22 = 762663</t>
  </si>
  <si>
    <t>Ero et al., 2018 (BBP, halved and converted to rat)</t>
  </si>
  <si>
    <t>Sousa et al. 1998</t>
  </si>
  <si>
    <t>Attili et al. 2019</t>
  </si>
  <si>
    <t>Murakami et al 2018</t>
  </si>
  <si>
    <t>Notes</t>
  </si>
  <si>
    <t>Hosseini-Sharifabad et al. 2007</t>
  </si>
  <si>
    <t>Bayer et al. 1982</t>
  </si>
  <si>
    <t>Rasmussen et al. 1995</t>
  </si>
  <si>
    <t>Kaae et al. 2012</t>
  </si>
  <si>
    <t>Fitting et al. 2010</t>
  </si>
  <si>
    <t>Calhoun et al. 1998</t>
  </si>
  <si>
    <t>Insausti et al. 1998</t>
  </si>
  <si>
    <t>Grady et al. 2003</t>
  </si>
  <si>
    <t>Mulders et al. 1997</t>
  </si>
  <si>
    <t>Ramsden et al. 2003</t>
  </si>
  <si>
    <t>Lister et al.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</si>
</sst>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128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color rgb="FF7030A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76">
    <xf numFmtId="0" fontId="0" fillId="0" borderId="0" xfId="0"/>
    <xf numFmtId="0" fontId="7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wrapText="1"/>
    </xf>
    <xf numFmtId="0" fontId="11" fillId="3" borderId="1" xfId="0" applyFont="1" applyFill="1" applyBorder="1"/>
    <xf numFmtId="0" fontId="11" fillId="0" borderId="1" xfId="0" applyFont="1" applyBorder="1"/>
    <xf numFmtId="0" fontId="11" fillId="0" borderId="1" xfId="0" applyFont="1" applyFill="1" applyBorder="1"/>
    <xf numFmtId="1" fontId="0" fillId="2" borderId="1" xfId="0" applyNumberForma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/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9" fillId="0" borderId="1" xfId="0" applyFont="1" applyBorder="1" applyAlignment="1">
      <alignment vertical="center" wrapText="1"/>
    </xf>
    <xf numFmtId="164" fontId="19" fillId="0" borderId="1" xfId="1" applyNumberFormat="1" applyFont="1" applyBorder="1" applyAlignment="1">
      <alignment horizontal="center" vertical="center" wrapText="1"/>
    </xf>
    <xf numFmtId="0" fontId="8" fillId="7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Fill="1" applyBorder="1" applyAlignment="1">
      <alignment wrapText="1"/>
    </xf>
    <xf numFmtId="164" fontId="0" fillId="0" borderId="0" xfId="1" applyNumberFormat="1" applyFont="1" applyAlignment="1">
      <alignment wrapText="1"/>
    </xf>
    <xf numFmtId="3" fontId="7" fillId="4" borderId="1" xfId="0" applyNumberFormat="1" applyFont="1" applyFill="1" applyBorder="1" applyAlignment="1">
      <alignment wrapText="1"/>
    </xf>
    <xf numFmtId="0" fontId="12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1" fontId="0" fillId="0" borderId="0" xfId="0" applyNumberFormat="1" applyAlignment="1"/>
    <xf numFmtId="0" fontId="8" fillId="0" borderId="0" xfId="0" applyFont="1"/>
    <xf numFmtId="1" fontId="14" fillId="7" borderId="1" xfId="0" applyNumberFormat="1" applyFont="1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2" fontId="5" fillId="7" borderId="1" xfId="0" applyNumberFormat="1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1" fontId="14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1" fontId="12" fillId="0" borderId="0" xfId="0" applyNumberFormat="1" applyFont="1" applyAlignment="1">
      <alignment vertical="center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vertical="center" wrapText="1"/>
    </xf>
    <xf numFmtId="1" fontId="8" fillId="6" borderId="1" xfId="0" applyNumberFormat="1" applyFont="1" applyFill="1" applyBorder="1"/>
    <xf numFmtId="1" fontId="8" fillId="3" borderId="1" xfId="0" applyNumberFormat="1" applyFont="1" applyFill="1" applyBorder="1"/>
    <xf numFmtId="0" fontId="7" fillId="2" borderId="1" xfId="0" applyFont="1" applyFill="1" applyBorder="1" applyAlignment="1">
      <alignment vertical="center" wrapText="1"/>
    </xf>
    <xf numFmtId="0" fontId="8" fillId="6" borderId="1" xfId="0" applyFont="1" applyFill="1" applyBorder="1"/>
    <xf numFmtId="0" fontId="7" fillId="2" borderId="1" xfId="0" applyFont="1" applyFill="1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7" borderId="1" xfId="0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164" fontId="7" fillId="4" borderId="1" xfId="1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wrapText="1"/>
    </xf>
    <xf numFmtId="0" fontId="8" fillId="8" borderId="0" xfId="0" applyFont="1" applyFill="1" applyAlignment="1">
      <alignment wrapText="1"/>
    </xf>
    <xf numFmtId="0" fontId="8" fillId="8" borderId="1" xfId="0" applyFont="1" applyFill="1" applyBorder="1" applyAlignment="1">
      <alignment wrapText="1"/>
    </xf>
    <xf numFmtId="2" fontId="5" fillId="2" borderId="1" xfId="0" applyNumberFormat="1" applyFont="1" applyFill="1" applyBorder="1" applyAlignment="1">
      <alignment wrapText="1"/>
    </xf>
    <xf numFmtId="0" fontId="5" fillId="9" borderId="1" xfId="0" applyFont="1" applyFill="1" applyBorder="1" applyAlignment="1">
      <alignment vertical="center"/>
    </xf>
    <xf numFmtId="2" fontId="15" fillId="9" borderId="1" xfId="0" applyNumberFormat="1" applyFont="1" applyFill="1" applyBorder="1" applyAlignment="1">
      <alignment vertical="center"/>
    </xf>
    <xf numFmtId="1" fontId="14" fillId="9" borderId="1" xfId="0" applyNumberFormat="1" applyFont="1" applyFill="1" applyBorder="1" applyAlignment="1">
      <alignment vertical="center"/>
    </xf>
    <xf numFmtId="1" fontId="5" fillId="9" borderId="1" xfId="0" applyNumberFormat="1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1" xfId="0" applyFont="1" applyBorder="1" applyAlignment="1">
      <alignment wrapText="1"/>
    </xf>
    <xf numFmtId="0" fontId="21" fillId="0" borderId="1" xfId="0" applyFont="1" applyBorder="1" applyAlignment="1">
      <alignment vertical="center" wrapText="1"/>
    </xf>
    <xf numFmtId="164" fontId="21" fillId="0" borderId="1" xfId="1" applyNumberFormat="1" applyFont="1" applyBorder="1" applyAlignment="1">
      <alignment horizontal="center" vertical="center" wrapText="1"/>
    </xf>
    <xf numFmtId="0" fontId="21" fillId="0" borderId="4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164" fontId="4" fillId="0" borderId="0" xfId="1" applyNumberFormat="1" applyFont="1" applyAlignment="1">
      <alignment wrapText="1"/>
    </xf>
    <xf numFmtId="0" fontId="4" fillId="0" borderId="2" xfId="0" applyFont="1" applyBorder="1" applyAlignment="1">
      <alignment wrapText="1"/>
    </xf>
    <xf numFmtId="0" fontId="21" fillId="0" borderId="2" xfId="0" applyFont="1" applyBorder="1" applyAlignment="1">
      <alignment vertical="center" wrapText="1"/>
    </xf>
    <xf numFmtId="164" fontId="21" fillId="0" borderId="2" xfId="1" applyNumberFormat="1" applyFont="1" applyBorder="1" applyAlignment="1">
      <alignment horizontal="center" vertical="center" wrapText="1"/>
    </xf>
    <xf numFmtId="0" fontId="21" fillId="0" borderId="5" xfId="0" applyFont="1" applyBorder="1" applyAlignment="1">
      <alignment vertical="center" wrapText="1"/>
    </xf>
    <xf numFmtId="0" fontId="22" fillId="7" borderId="1" xfId="0" applyFont="1" applyFill="1" applyBorder="1" applyAlignment="1">
      <alignment horizontal="right" vertical="center"/>
    </xf>
    <xf numFmtId="2" fontId="5" fillId="7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B15887A3-0E53-40F5-A2F3-E7136E1AFFEC}"/>
  </cellStyles>
  <dxfs count="0"/>
  <tableStyles count="0" defaultTableStyle="TableStyleMedium2" defaultPivotStyle="PivotStyleLight16"/>
  <colors>
    <mruColors>
      <color rgb="FFEC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2ABF77DA-0AB1-4EAA-9A3C-526DD3F61937}">
          <cx:tx>
            <cx:txData>
              <cx:f>_xlchart.v1.1</cx:f>
              <cx:v>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451403</xdr:colOff>
      <xdr:row>2</xdr:row>
      <xdr:rowOff>45554</xdr:rowOff>
    </xdr:from>
    <xdr:to>
      <xdr:col>12</xdr:col>
      <xdr:colOff>530087</xdr:colOff>
      <xdr:row>29</xdr:row>
      <xdr:rowOff>33129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AAE093-E58C-4629-99DC-75C4CEAE42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4883" y="418934"/>
              <a:ext cx="4559244" cy="51577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F89B-E5C1-4972-8A80-EC5A80A60B1C}">
  <dimension ref="A1:C52"/>
  <sheetViews>
    <sheetView workbookViewId="0">
      <selection activeCell="C21" sqref="C21"/>
    </sheetView>
  </sheetViews>
  <sheetFormatPr defaultColWidth="8.83984375" defaultRowHeight="18.3"/>
  <cols>
    <col min="1" max="1" width="23.47265625" style="4" customWidth="1"/>
    <col min="2" max="2" width="8.83984375" style="5"/>
    <col min="3" max="3" width="9.47265625" style="5" customWidth="1"/>
    <col min="4" max="16384" width="8.83984375" style="5"/>
  </cols>
  <sheetData>
    <row r="1" spans="1:3">
      <c r="A1" s="6" t="s">
        <v>83</v>
      </c>
      <c r="B1" s="6" t="s">
        <v>116</v>
      </c>
    </row>
    <row r="2" spans="1:3">
      <c r="A2" s="8" t="s">
        <v>101</v>
      </c>
      <c r="B2" s="6" t="s">
        <v>22</v>
      </c>
      <c r="C2" s="8"/>
    </row>
    <row r="3" spans="1:3" ht="36.6">
      <c r="A3" s="8" t="s">
        <v>102</v>
      </c>
      <c r="B3" s="6" t="s">
        <v>23</v>
      </c>
      <c r="C3" s="8"/>
    </row>
    <row r="4" spans="1:3" ht="36.6">
      <c r="A4" s="8" t="s">
        <v>103</v>
      </c>
      <c r="B4" s="6" t="s">
        <v>24</v>
      </c>
      <c r="C4" s="8"/>
    </row>
    <row r="5" spans="1:3">
      <c r="A5" s="8" t="s">
        <v>104</v>
      </c>
      <c r="B5" s="6" t="s">
        <v>25</v>
      </c>
      <c r="C5" s="8"/>
    </row>
    <row r="6" spans="1:3">
      <c r="A6" s="8" t="s">
        <v>105</v>
      </c>
      <c r="B6" s="6" t="s">
        <v>26</v>
      </c>
      <c r="C6" s="8"/>
    </row>
    <row r="7" spans="1:3">
      <c r="A7" s="8" t="s">
        <v>84</v>
      </c>
      <c r="B7" s="6" t="s">
        <v>27</v>
      </c>
      <c r="C7" s="8"/>
    </row>
    <row r="8" spans="1:3">
      <c r="A8" s="8" t="s">
        <v>106</v>
      </c>
      <c r="B8" s="6" t="s">
        <v>28</v>
      </c>
      <c r="C8" s="8"/>
    </row>
    <row r="9" spans="1:3">
      <c r="A9" s="8" t="s">
        <v>107</v>
      </c>
      <c r="B9" s="6" t="s">
        <v>29</v>
      </c>
      <c r="C9" s="8"/>
    </row>
    <row r="10" spans="1:3">
      <c r="A10" s="8" t="s">
        <v>108</v>
      </c>
      <c r="B10" s="6" t="s">
        <v>30</v>
      </c>
      <c r="C10" s="8"/>
    </row>
    <row r="11" spans="1:3">
      <c r="A11" s="8" t="s">
        <v>109</v>
      </c>
      <c r="B11" s="6" t="s">
        <v>31</v>
      </c>
      <c r="C11" s="8"/>
    </row>
    <row r="12" spans="1:3">
      <c r="A12" s="8" t="s">
        <v>85</v>
      </c>
      <c r="B12" s="6" t="s">
        <v>32</v>
      </c>
      <c r="C12" s="8"/>
    </row>
    <row r="13" spans="1:3">
      <c r="A13" s="8" t="s">
        <v>86</v>
      </c>
      <c r="B13" s="6" t="s">
        <v>33</v>
      </c>
      <c r="C13" s="8"/>
    </row>
    <row r="14" spans="1:3">
      <c r="A14" s="8" t="s">
        <v>87</v>
      </c>
      <c r="B14" s="6" t="s">
        <v>34</v>
      </c>
      <c r="C14" s="8"/>
    </row>
    <row r="15" spans="1:3">
      <c r="A15" s="8" t="s">
        <v>88</v>
      </c>
      <c r="B15" s="6" t="s">
        <v>35</v>
      </c>
      <c r="C15" s="8"/>
    </row>
    <row r="16" spans="1:3">
      <c r="A16" s="8" t="s">
        <v>110</v>
      </c>
      <c r="B16" s="6" t="s">
        <v>36</v>
      </c>
      <c r="C16" s="8"/>
    </row>
    <row r="17" spans="1:3">
      <c r="A17" s="8" t="s">
        <v>111</v>
      </c>
      <c r="B17" s="6" t="s">
        <v>37</v>
      </c>
      <c r="C17" s="8"/>
    </row>
    <row r="18" spans="1:3">
      <c r="A18" s="8" t="s">
        <v>112</v>
      </c>
      <c r="B18" s="6" t="s">
        <v>38</v>
      </c>
      <c r="C18" s="8"/>
    </row>
    <row r="19" spans="1:3">
      <c r="A19" s="8" t="s">
        <v>89</v>
      </c>
      <c r="B19" s="6" t="s">
        <v>39</v>
      </c>
      <c r="C19" s="8"/>
    </row>
    <row r="20" spans="1:3">
      <c r="A20" s="8" t="s">
        <v>90</v>
      </c>
      <c r="B20" s="6" t="s">
        <v>40</v>
      </c>
      <c r="C20" s="8"/>
    </row>
    <row r="21" spans="1:3" ht="36.6">
      <c r="A21" s="8" t="s">
        <v>113</v>
      </c>
      <c r="B21" s="6" t="s">
        <v>41</v>
      </c>
      <c r="C21" s="8"/>
    </row>
    <row r="22" spans="1:3" ht="36.6">
      <c r="A22" s="8" t="s">
        <v>114</v>
      </c>
      <c r="B22" s="6" t="s">
        <v>42</v>
      </c>
      <c r="C22" s="8"/>
    </row>
    <row r="23" spans="1:3" ht="36.6">
      <c r="A23" s="8" t="s">
        <v>115</v>
      </c>
      <c r="B23" s="6" t="s">
        <v>43</v>
      </c>
      <c r="C23" s="8"/>
    </row>
    <row r="24" spans="1:3" s="6" customFormat="1"/>
    <row r="25" spans="1:3" s="6" customFormat="1"/>
    <row r="26" spans="1:3" s="6" customFormat="1"/>
    <row r="27" spans="1:3" s="6" customFormat="1"/>
    <row r="28" spans="1:3" s="6" customFormat="1"/>
    <row r="29" spans="1:3" s="6" customFormat="1"/>
    <row r="30" spans="1:3" s="6" customFormat="1"/>
    <row r="31" spans="1:3" s="6" customFormat="1"/>
    <row r="32" spans="1:3" s="6" customFormat="1"/>
    <row r="33" s="6" customFormat="1"/>
    <row r="34" s="6" customFormat="1"/>
    <row r="35" s="6" customFormat="1"/>
    <row r="36" s="6" customFormat="1"/>
    <row r="37" s="6" customFormat="1"/>
    <row r="38" s="6" customFormat="1"/>
    <row r="39" s="6" customFormat="1"/>
    <row r="40" s="6" customFormat="1"/>
    <row r="41" s="6" customFormat="1"/>
    <row r="42" s="6" customFormat="1"/>
    <row r="43" s="6" customFormat="1"/>
    <row r="44" s="6" customFormat="1"/>
    <row r="45" s="6" customFormat="1"/>
    <row r="46" s="6" customFormat="1"/>
    <row r="47" s="6" customFormat="1"/>
    <row r="48" s="6" customFormat="1"/>
    <row r="49" s="6" customFormat="1"/>
    <row r="50" s="6" customFormat="1"/>
    <row r="51" s="6" customFormat="1"/>
    <row r="52" s="6" customFormat="1"/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4D76-65AF-41DB-B550-B70AE27E37F3}">
  <dimension ref="A1:F63"/>
  <sheetViews>
    <sheetView tabSelected="1" topLeftCell="B41" zoomScale="80" workbookViewId="0">
      <selection activeCell="E45" sqref="E45"/>
    </sheetView>
  </sheetViews>
  <sheetFormatPr defaultColWidth="8.83984375" defaultRowHeight="15.6"/>
  <cols>
    <col min="1" max="1" width="7.1015625" style="51" bestFit="1" customWidth="1"/>
    <col min="2" max="3" width="55.734375" style="47" customWidth="1"/>
    <col min="4" max="4" width="62.47265625" style="3" customWidth="1"/>
    <col min="5" max="5" width="17.3125" style="3" customWidth="1"/>
    <col min="6" max="6" width="43.578125" style="54" bestFit="1" customWidth="1"/>
    <col min="7" max="16384" width="8.83984375" style="52"/>
  </cols>
  <sheetData>
    <row r="1" spans="1:6" s="50" customFormat="1" ht="45" customHeight="1">
      <c r="A1" s="62" t="s">
        <v>153</v>
      </c>
      <c r="B1" s="45" t="s">
        <v>152</v>
      </c>
      <c r="C1" s="45" t="s">
        <v>127</v>
      </c>
      <c r="D1" s="1" t="s">
        <v>45</v>
      </c>
      <c r="E1" s="1" t="s">
        <v>44</v>
      </c>
      <c r="F1" s="2" t="s">
        <v>302</v>
      </c>
    </row>
    <row r="2" spans="1:6" ht="31.2">
      <c r="A2" s="51">
        <v>1</v>
      </c>
      <c r="B2" s="45" t="s">
        <v>129</v>
      </c>
      <c r="C2" s="45" t="s">
        <v>128</v>
      </c>
      <c r="D2" s="1" t="s">
        <v>55</v>
      </c>
      <c r="E2" s="1" t="s">
        <v>54</v>
      </c>
      <c r="F2" s="2"/>
    </row>
    <row r="3" spans="1:6" ht="28.8">
      <c r="A3" s="51">
        <v>1</v>
      </c>
      <c r="B3" s="45" t="s">
        <v>155</v>
      </c>
      <c r="C3" s="45" t="s">
        <v>130</v>
      </c>
      <c r="D3" s="2" t="s">
        <v>91</v>
      </c>
      <c r="E3" s="2" t="s">
        <v>46</v>
      </c>
      <c r="F3" s="2" t="s">
        <v>68</v>
      </c>
    </row>
    <row r="4" spans="1:6" ht="31.2">
      <c r="A4" s="51">
        <v>1</v>
      </c>
      <c r="B4" s="45" t="s">
        <v>156</v>
      </c>
      <c r="C4" s="45" t="s">
        <v>131</v>
      </c>
      <c r="D4" s="1" t="s">
        <v>95</v>
      </c>
      <c r="E4" s="1" t="s">
        <v>47</v>
      </c>
      <c r="F4" s="2" t="s">
        <v>69</v>
      </c>
    </row>
    <row r="5" spans="1:6">
      <c r="A5" s="51">
        <v>1</v>
      </c>
      <c r="B5" s="45" t="s">
        <v>157</v>
      </c>
      <c r="C5" s="45" t="s">
        <v>132</v>
      </c>
      <c r="D5" s="1" t="s">
        <v>92</v>
      </c>
      <c r="E5" s="1" t="s">
        <v>48</v>
      </c>
      <c r="F5" s="2" t="s">
        <v>71</v>
      </c>
    </row>
    <row r="6" spans="1:6">
      <c r="A6" s="51">
        <v>1</v>
      </c>
      <c r="B6" s="45" t="s">
        <v>180</v>
      </c>
      <c r="C6" s="45" t="s">
        <v>133</v>
      </c>
      <c r="D6" s="2" t="s">
        <v>93</v>
      </c>
      <c r="E6" s="1" t="s">
        <v>49</v>
      </c>
      <c r="F6" s="2" t="s">
        <v>70</v>
      </c>
    </row>
    <row r="7" spans="1:6">
      <c r="A7" s="51">
        <v>1</v>
      </c>
      <c r="B7" s="45" t="s">
        <v>158</v>
      </c>
      <c r="C7" s="45" t="s">
        <v>134</v>
      </c>
      <c r="D7" s="1" t="s">
        <v>94</v>
      </c>
      <c r="E7" s="1" t="s">
        <v>50</v>
      </c>
      <c r="F7" s="2" t="s">
        <v>72</v>
      </c>
    </row>
    <row r="8" spans="1:6">
      <c r="A8" s="51">
        <v>1</v>
      </c>
      <c r="B8" s="45" t="s">
        <v>159</v>
      </c>
      <c r="C8" s="45" t="s">
        <v>135</v>
      </c>
      <c r="D8" s="1" t="s">
        <v>96</v>
      </c>
      <c r="E8" s="1" t="s">
        <v>51</v>
      </c>
      <c r="F8" s="2" t="s">
        <v>72</v>
      </c>
    </row>
    <row r="9" spans="1:6">
      <c r="A9" s="51">
        <v>1</v>
      </c>
      <c r="B9" s="45" t="s">
        <v>178</v>
      </c>
      <c r="C9" s="45" t="s">
        <v>176</v>
      </c>
      <c r="D9" s="1" t="s">
        <v>97</v>
      </c>
      <c r="E9" s="1" t="s">
        <v>52</v>
      </c>
      <c r="F9" s="2" t="s">
        <v>73</v>
      </c>
    </row>
    <row r="10" spans="1:6">
      <c r="A10" s="51">
        <v>1</v>
      </c>
      <c r="B10" s="45" t="s">
        <v>179</v>
      </c>
      <c r="C10" s="45" t="s">
        <v>177</v>
      </c>
      <c r="D10" s="1" t="s">
        <v>98</v>
      </c>
      <c r="E10" s="1" t="s">
        <v>52</v>
      </c>
      <c r="F10" s="2" t="s">
        <v>73</v>
      </c>
    </row>
    <row r="11" spans="1:6">
      <c r="A11" s="51">
        <v>1</v>
      </c>
      <c r="B11" s="45" t="s">
        <v>160</v>
      </c>
      <c r="C11" s="45" t="s">
        <v>136</v>
      </c>
      <c r="D11" s="1" t="s">
        <v>99</v>
      </c>
      <c r="E11" s="1" t="s">
        <v>53</v>
      </c>
      <c r="F11" s="2" t="s">
        <v>74</v>
      </c>
    </row>
    <row r="12" spans="1:6">
      <c r="A12" s="51">
        <v>1</v>
      </c>
      <c r="B12" s="45" t="s">
        <v>161</v>
      </c>
      <c r="C12" s="45" t="s">
        <v>137</v>
      </c>
      <c r="D12" s="1" t="s">
        <v>100</v>
      </c>
      <c r="E12" s="1" t="s">
        <v>53</v>
      </c>
      <c r="F12" s="2" t="s">
        <v>74</v>
      </c>
    </row>
    <row r="13" spans="1:6">
      <c r="A13" s="51">
        <v>1</v>
      </c>
      <c r="B13" s="45" t="s">
        <v>162</v>
      </c>
      <c r="C13" s="45" t="s">
        <v>138</v>
      </c>
      <c r="D13" s="1" t="s">
        <v>117</v>
      </c>
      <c r="E13" s="1" t="s">
        <v>53</v>
      </c>
      <c r="F13" s="2" t="s">
        <v>74</v>
      </c>
    </row>
    <row r="14" spans="1:6">
      <c r="A14" s="51">
        <v>1</v>
      </c>
      <c r="B14" s="45" t="s">
        <v>163</v>
      </c>
      <c r="C14" s="45" t="s">
        <v>139</v>
      </c>
      <c r="D14" s="1" t="s">
        <v>118</v>
      </c>
      <c r="E14" s="1" t="s">
        <v>53</v>
      </c>
      <c r="F14" s="2" t="s">
        <v>74</v>
      </c>
    </row>
    <row r="15" spans="1:6" ht="31.2">
      <c r="A15" s="51">
        <v>1</v>
      </c>
      <c r="B15" s="45" t="s">
        <v>164</v>
      </c>
      <c r="C15" s="45" t="s">
        <v>140</v>
      </c>
      <c r="D15" s="1" t="s">
        <v>119</v>
      </c>
      <c r="E15" s="1" t="s">
        <v>56</v>
      </c>
      <c r="F15" s="2" t="s">
        <v>75</v>
      </c>
    </row>
    <row r="16" spans="1:6" ht="31.2" customHeight="1">
      <c r="A16" s="51">
        <v>10</v>
      </c>
      <c r="B16" s="45" t="s">
        <v>165</v>
      </c>
      <c r="C16" s="45" t="s">
        <v>141</v>
      </c>
      <c r="D16" s="1" t="s">
        <v>77</v>
      </c>
      <c r="E16" s="1" t="s">
        <v>57</v>
      </c>
      <c r="F16" s="2" t="s">
        <v>76</v>
      </c>
    </row>
    <row r="17" spans="1:6" ht="31.2">
      <c r="A17" s="51">
        <v>10</v>
      </c>
      <c r="B17" s="45" t="s">
        <v>166</v>
      </c>
      <c r="C17" s="45" t="s">
        <v>222</v>
      </c>
      <c r="D17" s="1" t="s">
        <v>125</v>
      </c>
      <c r="E17" s="1" t="s">
        <v>57</v>
      </c>
      <c r="F17" s="2" t="s">
        <v>76</v>
      </c>
    </row>
    <row r="18" spans="1:6" ht="78">
      <c r="A18" s="51">
        <v>1</v>
      </c>
      <c r="B18" s="45" t="s">
        <v>167</v>
      </c>
      <c r="C18" s="45" t="s">
        <v>142</v>
      </c>
      <c r="D18" s="1" t="s">
        <v>58</v>
      </c>
      <c r="E18" s="1" t="s">
        <v>57</v>
      </c>
      <c r="F18" s="2" t="s">
        <v>78</v>
      </c>
    </row>
    <row r="19" spans="1:6" ht="31.2">
      <c r="A19" s="51">
        <v>1</v>
      </c>
      <c r="B19" s="45" t="s">
        <v>168</v>
      </c>
      <c r="C19" s="45" t="s">
        <v>143</v>
      </c>
      <c r="D19" s="1" t="s">
        <v>59</v>
      </c>
      <c r="E19" s="1" t="s">
        <v>57</v>
      </c>
      <c r="F19" s="2" t="s">
        <v>78</v>
      </c>
    </row>
    <row r="20" spans="1:6" ht="31.2">
      <c r="A20" s="51">
        <v>1</v>
      </c>
      <c r="B20" s="45" t="s">
        <v>169</v>
      </c>
      <c r="C20" s="45" t="s">
        <v>144</v>
      </c>
      <c r="D20" s="1" t="s">
        <v>60</v>
      </c>
      <c r="E20" s="1" t="s">
        <v>57</v>
      </c>
      <c r="F20" s="2" t="s">
        <v>78</v>
      </c>
    </row>
    <row r="21" spans="1:6">
      <c r="A21" s="51">
        <v>10</v>
      </c>
      <c r="B21" s="45" t="s">
        <v>170</v>
      </c>
      <c r="C21" s="45" t="s">
        <v>147</v>
      </c>
      <c r="D21" s="1" t="s">
        <v>61</v>
      </c>
      <c r="E21" s="1" t="s">
        <v>63</v>
      </c>
      <c r="F21" s="2" t="s">
        <v>80</v>
      </c>
    </row>
    <row r="22" spans="1:6">
      <c r="A22" s="51">
        <v>10</v>
      </c>
      <c r="B22" s="45" t="s">
        <v>171</v>
      </c>
      <c r="C22" s="45" t="s">
        <v>148</v>
      </c>
      <c r="D22" s="1" t="s">
        <v>62</v>
      </c>
      <c r="E22" s="1" t="s">
        <v>63</v>
      </c>
      <c r="F22" s="2" t="s">
        <v>79</v>
      </c>
    </row>
    <row r="23" spans="1:6">
      <c r="A23" s="51">
        <v>10</v>
      </c>
      <c r="B23" s="45" t="s">
        <v>172</v>
      </c>
      <c r="C23" s="45" t="s">
        <v>149</v>
      </c>
      <c r="D23" s="1" t="s">
        <v>120</v>
      </c>
      <c r="E23" s="1" t="s">
        <v>63</v>
      </c>
      <c r="F23" s="2"/>
    </row>
    <row r="24" spans="1:6" ht="46.8">
      <c r="A24" s="51">
        <v>10</v>
      </c>
      <c r="B24" s="45" t="s">
        <v>173</v>
      </c>
      <c r="C24" s="45" t="s">
        <v>294</v>
      </c>
      <c r="D24" s="1" t="s">
        <v>64</v>
      </c>
      <c r="E24" s="1" t="s">
        <v>193</v>
      </c>
      <c r="F24" s="2" t="s">
        <v>66</v>
      </c>
    </row>
    <row r="25" spans="1:6" ht="31.2">
      <c r="A25" s="51">
        <v>10</v>
      </c>
      <c r="B25" s="45" t="s">
        <v>183</v>
      </c>
      <c r="C25" s="45" t="s">
        <v>145</v>
      </c>
      <c r="D25" s="1" t="s">
        <v>121</v>
      </c>
      <c r="E25" s="1" t="s">
        <v>65</v>
      </c>
      <c r="F25" s="2" t="s">
        <v>81</v>
      </c>
    </row>
    <row r="26" spans="1:6" ht="31.2">
      <c r="A26" s="51">
        <v>1</v>
      </c>
      <c r="B26" s="45" t="s">
        <v>181</v>
      </c>
      <c r="C26" s="45" t="s">
        <v>146</v>
      </c>
      <c r="D26" s="1" t="s">
        <v>122</v>
      </c>
      <c r="E26" s="1" t="s">
        <v>65</v>
      </c>
      <c r="F26" s="2" t="s">
        <v>81</v>
      </c>
    </row>
    <row r="27" spans="1:6" ht="109.2">
      <c r="A27" s="51">
        <v>10</v>
      </c>
      <c r="B27" s="45" t="s">
        <v>174</v>
      </c>
      <c r="C27" s="45" t="s">
        <v>150</v>
      </c>
      <c r="D27" s="2" t="s">
        <v>124</v>
      </c>
      <c r="E27" s="1" t="s">
        <v>298</v>
      </c>
      <c r="F27" s="53">
        <f>(1032255/2)/0.41</f>
        <v>1258847.5609756098</v>
      </c>
    </row>
    <row r="28" spans="1:6" ht="46.8">
      <c r="A28" s="51">
        <v>1</v>
      </c>
      <c r="B28" s="45" t="s">
        <v>175</v>
      </c>
      <c r="C28" s="45" t="s">
        <v>151</v>
      </c>
      <c r="D28" s="1" t="s">
        <v>123</v>
      </c>
      <c r="E28" s="1" t="s">
        <v>298</v>
      </c>
      <c r="F28" s="2" t="s">
        <v>67</v>
      </c>
    </row>
    <row r="29" spans="1:6" ht="46.8">
      <c r="A29" s="51">
        <v>10</v>
      </c>
      <c r="B29" s="45" t="s">
        <v>192</v>
      </c>
      <c r="C29" s="45" t="s">
        <v>289</v>
      </c>
      <c r="D29" s="1" t="s">
        <v>191</v>
      </c>
      <c r="E29" s="1" t="s">
        <v>303</v>
      </c>
    </row>
    <row r="30" spans="1:6" ht="46.8">
      <c r="A30" s="51">
        <v>10</v>
      </c>
      <c r="B30" s="45" t="s">
        <v>200</v>
      </c>
      <c r="C30" s="45" t="s">
        <v>290</v>
      </c>
      <c r="D30" s="1" t="s">
        <v>201</v>
      </c>
      <c r="E30" s="1" t="s">
        <v>304</v>
      </c>
    </row>
    <row r="31" spans="1:6" ht="46.8">
      <c r="A31" s="51">
        <v>10</v>
      </c>
      <c r="B31" s="45" t="s">
        <v>203</v>
      </c>
      <c r="C31" s="45" t="s">
        <v>291</v>
      </c>
      <c r="D31" s="1" t="s">
        <v>202</v>
      </c>
      <c r="E31" s="3" t="s">
        <v>305</v>
      </c>
    </row>
    <row r="32" spans="1:6" ht="46.8">
      <c r="A32" s="51">
        <v>10</v>
      </c>
      <c r="B32" s="45" t="s">
        <v>204</v>
      </c>
      <c r="C32" s="45" t="s">
        <v>292</v>
      </c>
      <c r="D32" s="1" t="s">
        <v>205</v>
      </c>
      <c r="E32" s="3" t="s">
        <v>306</v>
      </c>
    </row>
    <row r="33" spans="1:6" ht="46.8">
      <c r="A33" s="51">
        <v>10</v>
      </c>
      <c r="B33" s="45" t="s">
        <v>206</v>
      </c>
      <c r="C33" s="45" t="s">
        <v>293</v>
      </c>
      <c r="D33" s="1" t="s">
        <v>207</v>
      </c>
      <c r="E33" s="3" t="s">
        <v>307</v>
      </c>
    </row>
    <row r="34" spans="1:6" ht="46.8">
      <c r="A34" s="51">
        <v>10</v>
      </c>
      <c r="B34" s="45" t="s">
        <v>173</v>
      </c>
      <c r="C34" s="45" t="s">
        <v>294</v>
      </c>
      <c r="D34" s="1" t="s">
        <v>64</v>
      </c>
      <c r="E34" s="3" t="s">
        <v>299</v>
      </c>
    </row>
    <row r="35" spans="1:6" ht="46.8">
      <c r="A35" s="51">
        <v>10</v>
      </c>
      <c r="B35" s="45" t="s">
        <v>208</v>
      </c>
      <c r="C35" s="45" t="s">
        <v>295</v>
      </c>
      <c r="D35" s="1" t="s">
        <v>209</v>
      </c>
      <c r="E35" s="3" t="s">
        <v>308</v>
      </c>
    </row>
    <row r="36" spans="1:6" ht="46.8">
      <c r="A36" s="51">
        <v>10</v>
      </c>
      <c r="B36" s="45" t="s">
        <v>211</v>
      </c>
      <c r="C36" s="45" t="s">
        <v>296</v>
      </c>
      <c r="D36" s="1" t="s">
        <v>210</v>
      </c>
      <c r="E36" s="3" t="s">
        <v>309</v>
      </c>
    </row>
    <row r="37" spans="1:6" ht="46.8">
      <c r="A37" s="51">
        <v>1</v>
      </c>
      <c r="B37" s="45" t="s">
        <v>214</v>
      </c>
      <c r="C37" s="45" t="s">
        <v>297</v>
      </c>
      <c r="D37" s="1" t="s">
        <v>213</v>
      </c>
      <c r="E37" s="3" t="s">
        <v>298</v>
      </c>
    </row>
    <row r="38" spans="1:6" ht="31.2">
      <c r="A38" s="51">
        <v>10</v>
      </c>
      <c r="B38" s="45" t="s">
        <v>220</v>
      </c>
      <c r="C38" s="45" t="s">
        <v>223</v>
      </c>
      <c r="D38" s="1" t="s">
        <v>221</v>
      </c>
      <c r="E38" s="3" t="s">
        <v>310</v>
      </c>
    </row>
    <row r="39" spans="1:6" ht="31.2">
      <c r="A39" s="51">
        <v>10</v>
      </c>
      <c r="B39" s="45" t="s">
        <v>224</v>
      </c>
      <c r="C39" s="45" t="s">
        <v>225</v>
      </c>
      <c r="D39" s="1" t="s">
        <v>226</v>
      </c>
      <c r="E39" s="3" t="s">
        <v>307</v>
      </c>
    </row>
    <row r="40" spans="1:6" ht="31.2">
      <c r="A40" s="51">
        <v>10</v>
      </c>
      <c r="B40" s="45" t="s">
        <v>227</v>
      </c>
      <c r="C40" s="45" t="s">
        <v>228</v>
      </c>
      <c r="D40" s="1" t="s">
        <v>229</v>
      </c>
      <c r="E40" s="3" t="s">
        <v>311</v>
      </c>
    </row>
    <row r="41" spans="1:6" ht="31.2">
      <c r="A41" s="51">
        <v>10</v>
      </c>
      <c r="B41" s="45" t="s">
        <v>230</v>
      </c>
      <c r="C41" s="45" t="s">
        <v>231</v>
      </c>
      <c r="D41" s="1" t="s">
        <v>232</v>
      </c>
      <c r="E41" s="3" t="s">
        <v>312</v>
      </c>
    </row>
    <row r="42" spans="1:6" ht="31.2">
      <c r="A42" s="51">
        <v>10</v>
      </c>
      <c r="B42" s="45" t="s">
        <v>234</v>
      </c>
      <c r="C42" s="45" t="s">
        <v>235</v>
      </c>
      <c r="D42" s="1" t="s">
        <v>233</v>
      </c>
      <c r="E42" s="3" t="s">
        <v>313</v>
      </c>
    </row>
    <row r="43" spans="1:6" ht="31.2">
      <c r="A43" s="51">
        <v>10</v>
      </c>
      <c r="B43" s="45" t="s">
        <v>237</v>
      </c>
      <c r="C43" s="45" t="s">
        <v>238</v>
      </c>
      <c r="D43" s="1" t="s">
        <v>236</v>
      </c>
      <c r="E43" s="3" t="s">
        <v>299</v>
      </c>
    </row>
    <row r="44" spans="1:6" ht="31.2">
      <c r="A44" s="51">
        <v>10</v>
      </c>
      <c r="B44" s="45" t="s">
        <v>239</v>
      </c>
      <c r="C44" s="45" t="s">
        <v>240</v>
      </c>
      <c r="D44" s="1" t="s">
        <v>241</v>
      </c>
      <c r="E44" s="3" t="s">
        <v>305</v>
      </c>
    </row>
    <row r="45" spans="1:6" ht="46.8">
      <c r="A45" s="51">
        <v>1</v>
      </c>
      <c r="B45" s="45" t="s">
        <v>243</v>
      </c>
      <c r="C45" s="45" t="s">
        <v>244</v>
      </c>
      <c r="D45" s="1" t="s">
        <v>242</v>
      </c>
      <c r="E45" s="1" t="s">
        <v>298</v>
      </c>
    </row>
    <row r="46" spans="1:6" ht="46.8">
      <c r="A46" s="51">
        <v>1</v>
      </c>
      <c r="B46" s="45" t="s">
        <v>245</v>
      </c>
      <c r="C46" s="45" t="s">
        <v>246</v>
      </c>
      <c r="D46" s="2" t="s">
        <v>247</v>
      </c>
      <c r="E46" s="1" t="s">
        <v>298</v>
      </c>
    </row>
    <row r="47" spans="1:6" s="56" customFormat="1" ht="43.2">
      <c r="A47" s="55">
        <v>10</v>
      </c>
      <c r="B47" s="45" t="s">
        <v>284</v>
      </c>
      <c r="C47" s="45" t="s">
        <v>281</v>
      </c>
      <c r="D47" s="2" t="s">
        <v>274</v>
      </c>
      <c r="E47" s="1" t="s">
        <v>301</v>
      </c>
      <c r="F47" s="2" t="s">
        <v>272</v>
      </c>
    </row>
    <row r="48" spans="1:6" s="56" customFormat="1" ht="31.2">
      <c r="A48" s="55">
        <v>10</v>
      </c>
      <c r="B48" s="45" t="s">
        <v>285</v>
      </c>
      <c r="C48" s="45" t="s">
        <v>282</v>
      </c>
      <c r="D48" s="2" t="s">
        <v>275</v>
      </c>
      <c r="E48" s="1" t="s">
        <v>301</v>
      </c>
      <c r="F48" s="2" t="s">
        <v>273</v>
      </c>
    </row>
    <row r="49" spans="1:6" s="56" customFormat="1" ht="46.8">
      <c r="A49" s="55">
        <v>10</v>
      </c>
      <c r="B49" s="45" t="s">
        <v>286</v>
      </c>
      <c r="C49" s="45" t="s">
        <v>283</v>
      </c>
      <c r="D49" s="1" t="s">
        <v>277</v>
      </c>
      <c r="E49" s="3" t="s">
        <v>301</v>
      </c>
      <c r="F49" s="2" t="s">
        <v>276</v>
      </c>
    </row>
    <row r="50" spans="1:6" ht="31.2">
      <c r="A50" s="51">
        <v>10</v>
      </c>
      <c r="B50" s="45" t="s">
        <v>271</v>
      </c>
      <c r="C50" s="45" t="s">
        <v>270</v>
      </c>
      <c r="D50" s="2" t="s">
        <v>269</v>
      </c>
      <c r="E50" s="1" t="s">
        <v>300</v>
      </c>
      <c r="F50" s="2" t="s">
        <v>268</v>
      </c>
    </row>
    <row r="51" spans="1:6" ht="31.2">
      <c r="A51" s="51">
        <v>10</v>
      </c>
      <c r="B51" s="45" t="s">
        <v>287</v>
      </c>
      <c r="C51" s="45" t="s">
        <v>280</v>
      </c>
      <c r="D51" s="2" t="s">
        <v>278</v>
      </c>
      <c r="E51" s="1" t="s">
        <v>300</v>
      </c>
      <c r="F51" s="2" t="s">
        <v>279</v>
      </c>
    </row>
    <row r="62" spans="1:6">
      <c r="D62" s="23"/>
    </row>
    <row r="63" spans="1:6">
      <c r="D63" s="23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B1F5-5CB8-47BB-A016-FAC69443D511}">
  <dimension ref="A1:AS20"/>
  <sheetViews>
    <sheetView workbookViewId="0">
      <selection activeCell="K22" sqref="K22"/>
    </sheetView>
  </sheetViews>
  <sheetFormatPr defaultRowHeight="14.4"/>
  <cols>
    <col min="1" max="1" width="11.68359375" style="19" bestFit="1" customWidth="1"/>
    <col min="2" max="2" width="11.1015625" style="19" bestFit="1" customWidth="1"/>
    <col min="3" max="3" width="10.83984375" style="19" bestFit="1" customWidth="1"/>
    <col min="4" max="4" width="11.20703125" style="19" bestFit="1" customWidth="1"/>
    <col min="5" max="5" width="13.578125" style="19" bestFit="1" customWidth="1"/>
    <col min="6" max="6" width="9.20703125" style="19" bestFit="1" customWidth="1"/>
    <col min="7" max="25" width="8.9453125" style="19" bestFit="1" customWidth="1"/>
    <col min="26" max="16384" width="8.83984375" style="19"/>
  </cols>
  <sheetData>
    <row r="1" spans="1:45" s="75" customFormat="1" ht="15.6">
      <c r="A1" s="18" t="s">
        <v>126</v>
      </c>
      <c r="B1" s="18" t="s">
        <v>185</v>
      </c>
      <c r="C1" s="18" t="s">
        <v>154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  <c r="I1" s="18" t="s">
        <v>27</v>
      </c>
      <c r="J1" s="18" t="s">
        <v>28</v>
      </c>
      <c r="K1" s="18" t="s">
        <v>29</v>
      </c>
      <c r="L1" s="18" t="s">
        <v>30</v>
      </c>
      <c r="M1" s="18" t="s">
        <v>31</v>
      </c>
      <c r="N1" s="18" t="s">
        <v>32</v>
      </c>
      <c r="O1" s="18" t="s">
        <v>33</v>
      </c>
      <c r="P1" s="18" t="s">
        <v>34</v>
      </c>
      <c r="Q1" s="18" t="s">
        <v>35</v>
      </c>
      <c r="R1" s="18" t="s">
        <v>36</v>
      </c>
      <c r="S1" s="18" t="s">
        <v>37</v>
      </c>
      <c r="T1" s="18" t="s">
        <v>38</v>
      </c>
      <c r="U1" s="18" t="s">
        <v>39</v>
      </c>
      <c r="V1" s="18" t="s">
        <v>40</v>
      </c>
      <c r="W1" s="18" t="s">
        <v>41</v>
      </c>
      <c r="X1" s="18" t="s">
        <v>42</v>
      </c>
      <c r="Y1" s="18" t="s">
        <v>43</v>
      </c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</row>
    <row r="2" spans="1:45" s="58" customFormat="1" ht="15.6">
      <c r="A2" s="58" t="s">
        <v>182</v>
      </c>
      <c r="B2" s="59">
        <v>64.2</v>
      </c>
      <c r="C2" s="60">
        <f>SUM(D2:Y2)</f>
        <v>838090</v>
      </c>
      <c r="D2" s="61">
        <v>800000</v>
      </c>
      <c r="E2" s="61">
        <v>90</v>
      </c>
      <c r="F2" s="61">
        <v>1000</v>
      </c>
      <c r="G2" s="61">
        <v>15000</v>
      </c>
      <c r="H2" s="61">
        <v>5000</v>
      </c>
      <c r="I2" s="61">
        <v>1000</v>
      </c>
      <c r="J2" s="61">
        <v>1000</v>
      </c>
      <c r="K2" s="61">
        <v>1000</v>
      </c>
      <c r="L2" s="61">
        <v>1000</v>
      </c>
      <c r="M2" s="61">
        <v>1000</v>
      </c>
      <c r="N2" s="61">
        <v>1000</v>
      </c>
      <c r="O2" s="61">
        <v>1000</v>
      </c>
      <c r="P2" s="61">
        <v>1000</v>
      </c>
      <c r="Q2" s="61">
        <v>1000</v>
      </c>
      <c r="R2" s="61">
        <v>1000</v>
      </c>
      <c r="S2" s="61">
        <v>1000</v>
      </c>
      <c r="T2" s="61">
        <v>1000</v>
      </c>
      <c r="U2" s="61">
        <v>1000</v>
      </c>
      <c r="V2" s="61">
        <v>1000</v>
      </c>
      <c r="W2" s="61">
        <v>1000</v>
      </c>
      <c r="X2" s="61">
        <v>1000</v>
      </c>
      <c r="Y2" s="61">
        <v>1000</v>
      </c>
    </row>
    <row r="3" spans="1:45" s="49" customFormat="1" ht="16.5" customHeight="1">
      <c r="A3" s="29" t="s">
        <v>184</v>
      </c>
      <c r="B3" s="30">
        <v>23.470556025788259</v>
      </c>
      <c r="C3" s="28">
        <f t="shared" ref="C3:C8" si="0">SUM(D3:Y3)</f>
        <v>1194301.84793145</v>
      </c>
      <c r="D3" s="49">
        <v>971494.60414138704</v>
      </c>
      <c r="E3" s="49">
        <v>90.109095258449599</v>
      </c>
      <c r="F3" s="49">
        <v>112075.000927124</v>
      </c>
      <c r="G3" s="49">
        <v>21741.658337566601</v>
      </c>
      <c r="H3" s="49">
        <v>6051.8994618828401</v>
      </c>
      <c r="I3" s="49">
        <v>3657.72425346092</v>
      </c>
      <c r="J3" s="49">
        <v>1085.8176002657401</v>
      </c>
      <c r="K3" s="49">
        <v>2697.7749582881502</v>
      </c>
      <c r="L3" s="49">
        <v>2698.18725866867</v>
      </c>
      <c r="M3" s="49">
        <v>7981.5132971850699</v>
      </c>
      <c r="N3" s="49">
        <v>3656.8096823230899</v>
      </c>
      <c r="O3" s="49">
        <v>325.88813279028602</v>
      </c>
      <c r="P3" s="49">
        <v>3807.4559782430301</v>
      </c>
      <c r="Q3" s="49">
        <v>715.84731504527599</v>
      </c>
      <c r="R3" s="49">
        <v>7605.0918206894403</v>
      </c>
      <c r="S3" s="49">
        <v>815.72103850957205</v>
      </c>
      <c r="T3" s="49">
        <v>8275.0413782721007</v>
      </c>
      <c r="U3" s="49">
        <v>7980.6769673402496</v>
      </c>
      <c r="V3" s="49">
        <v>11653.2036040323</v>
      </c>
      <c r="W3" s="49">
        <v>19134.663337558501</v>
      </c>
      <c r="X3" s="49">
        <v>725.08653803346601</v>
      </c>
      <c r="Y3" s="49">
        <v>32.072807524889001</v>
      </c>
    </row>
    <row r="4" spans="1:45" s="32" customFormat="1" ht="15.6">
      <c r="A4" s="31" t="s">
        <v>186</v>
      </c>
      <c r="B4" s="30">
        <v>23.468344253437859</v>
      </c>
      <c r="C4" s="28">
        <f t="shared" si="0"/>
        <v>1194128</v>
      </c>
      <c r="D4" s="49">
        <v>971284</v>
      </c>
      <c r="E4" s="49">
        <v>90</v>
      </c>
      <c r="F4" s="49">
        <v>112094</v>
      </c>
      <c r="G4" s="49">
        <v>21742</v>
      </c>
      <c r="H4" s="49">
        <v>6052</v>
      </c>
      <c r="I4" s="49">
        <v>6308</v>
      </c>
      <c r="J4" s="49">
        <v>1086</v>
      </c>
      <c r="K4" s="49">
        <v>4396</v>
      </c>
      <c r="L4" s="49">
        <v>1000</v>
      </c>
      <c r="M4" s="49">
        <v>14960</v>
      </c>
      <c r="N4" s="49">
        <v>1000</v>
      </c>
      <c r="O4" s="49">
        <v>662</v>
      </c>
      <c r="P4" s="49">
        <v>3864</v>
      </c>
      <c r="Q4" s="49">
        <v>896</v>
      </c>
      <c r="R4" s="49">
        <v>7554</v>
      </c>
      <c r="S4" s="49">
        <v>488</v>
      </c>
      <c r="T4" s="49">
        <v>8272</v>
      </c>
      <c r="U4" s="49">
        <v>1000</v>
      </c>
      <c r="V4" s="49">
        <v>11912</v>
      </c>
      <c r="W4" s="49">
        <v>18900</v>
      </c>
      <c r="X4" s="49">
        <v>488</v>
      </c>
      <c r="Y4" s="49">
        <v>80</v>
      </c>
    </row>
    <row r="5" spans="1:45" s="34" customFormat="1" ht="15.6">
      <c r="A5" s="33" t="s">
        <v>249</v>
      </c>
      <c r="B5" s="74">
        <v>42.045178597882277</v>
      </c>
      <c r="C5" s="28">
        <f t="shared" si="0"/>
        <v>867211.39013729536</v>
      </c>
      <c r="D5" s="49">
        <v>799070.17167869397</v>
      </c>
      <c r="E5" s="49">
        <v>90.757972644449893</v>
      </c>
      <c r="F5" s="49">
        <v>1462.36554312918</v>
      </c>
      <c r="G5" s="49">
        <v>18563.533691418401</v>
      </c>
      <c r="H5" s="49">
        <v>6182.2362761737304</v>
      </c>
      <c r="I5" s="49">
        <v>4271.1834040655904</v>
      </c>
      <c r="J5" s="49">
        <v>1549.91396037852</v>
      </c>
      <c r="K5" s="49">
        <v>1329.1623104252899</v>
      </c>
      <c r="L5" s="49">
        <v>2848.2765225820399</v>
      </c>
      <c r="M5" s="49">
        <v>1759.3229439224699</v>
      </c>
      <c r="N5" s="49">
        <v>5234.8882485649501</v>
      </c>
      <c r="O5" s="49">
        <v>1475.665436692</v>
      </c>
      <c r="P5" s="49">
        <v>3164.9154595622799</v>
      </c>
      <c r="Q5" s="49">
        <v>981.133156450809</v>
      </c>
      <c r="R5" s="49">
        <v>5098.0070028304999</v>
      </c>
      <c r="S5" s="49">
        <v>924.32649122798205</v>
      </c>
      <c r="T5" s="49">
        <v>5478.9610183139403</v>
      </c>
      <c r="U5" s="49">
        <v>1523.9150937121101</v>
      </c>
      <c r="V5" s="49">
        <v>1839.53600418835</v>
      </c>
      <c r="W5" s="49">
        <v>2566.4253891512199</v>
      </c>
      <c r="X5" s="49">
        <v>1569.94733979803</v>
      </c>
      <c r="Y5" s="49">
        <v>226.74519336985099</v>
      </c>
    </row>
    <row r="6" spans="1:45" s="34" customFormat="1" ht="15.6">
      <c r="A6" s="34" t="s">
        <v>252</v>
      </c>
      <c r="B6" s="74">
        <v>48.207161544542295</v>
      </c>
      <c r="C6" s="28">
        <f t="shared" si="0"/>
        <v>873465.54</v>
      </c>
      <c r="D6" s="73">
        <v>803012</v>
      </c>
      <c r="E6" s="73">
        <v>78.489999999999995</v>
      </c>
      <c r="F6" s="73">
        <v>1152.83</v>
      </c>
      <c r="G6" s="73">
        <v>15268.2</v>
      </c>
      <c r="H6" s="73">
        <v>7175.72</v>
      </c>
      <c r="I6" s="73">
        <v>999.75</v>
      </c>
      <c r="J6" s="73">
        <v>584.29</v>
      </c>
      <c r="K6" s="73">
        <v>1783.09</v>
      </c>
      <c r="L6" s="73">
        <v>2238.41</v>
      </c>
      <c r="M6" s="73">
        <v>1266.55</v>
      </c>
      <c r="N6" s="73">
        <v>11537.38</v>
      </c>
      <c r="O6" s="73">
        <v>546.58000000000004</v>
      </c>
      <c r="P6" s="73">
        <v>961.55</v>
      </c>
      <c r="Q6" s="73">
        <v>7481.78</v>
      </c>
      <c r="R6" s="73">
        <v>4143.03</v>
      </c>
      <c r="S6" s="73">
        <v>730.99</v>
      </c>
      <c r="T6" s="73">
        <v>5357.9</v>
      </c>
      <c r="U6" s="73">
        <v>2213.1999999999998</v>
      </c>
      <c r="V6" s="73">
        <v>2736.3</v>
      </c>
      <c r="W6" s="73">
        <v>1916.34</v>
      </c>
      <c r="X6" s="73">
        <v>726.77</v>
      </c>
      <c r="Y6" s="73">
        <v>1554.39</v>
      </c>
    </row>
    <row r="7" spans="1:45" s="37" customFormat="1" ht="15.6">
      <c r="A7" s="35" t="s">
        <v>250</v>
      </c>
      <c r="B7" s="57">
        <v>161.93651992581795</v>
      </c>
      <c r="C7" s="36">
        <f t="shared" si="0"/>
        <v>1264666.9909999999</v>
      </c>
      <c r="D7" s="25">
        <v>1105389</v>
      </c>
      <c r="E7" s="7">
        <v>0</v>
      </c>
      <c r="F7" s="7">
        <v>45200.88</v>
      </c>
      <c r="G7" s="7">
        <v>10677.92</v>
      </c>
      <c r="H7" s="7">
        <v>1844.838</v>
      </c>
      <c r="I7" s="7">
        <v>18180.32</v>
      </c>
      <c r="J7" s="7">
        <v>2720.8130000000001</v>
      </c>
      <c r="K7" s="7">
        <v>20160.009999999998</v>
      </c>
      <c r="L7" s="7">
        <v>0</v>
      </c>
      <c r="M7" s="7">
        <v>0</v>
      </c>
      <c r="N7" s="7">
        <v>0</v>
      </c>
      <c r="O7" s="7">
        <v>0</v>
      </c>
      <c r="P7" s="7">
        <v>1792.7750000000001</v>
      </c>
      <c r="Q7" s="7">
        <v>0</v>
      </c>
      <c r="R7" s="7">
        <v>27446.34</v>
      </c>
      <c r="S7" s="7">
        <v>0</v>
      </c>
      <c r="T7" s="7">
        <v>0</v>
      </c>
      <c r="U7" s="7">
        <v>24415.759999999998</v>
      </c>
      <c r="V7" s="7">
        <v>2932.2779999999998</v>
      </c>
      <c r="W7" s="7">
        <v>3906.0569999999998</v>
      </c>
      <c r="X7" s="7">
        <v>0</v>
      </c>
      <c r="Y7" s="7">
        <v>0</v>
      </c>
    </row>
    <row r="8" spans="1:45" s="37" customFormat="1" ht="15.6">
      <c r="A8" s="38" t="s">
        <v>251</v>
      </c>
      <c r="B8" s="57">
        <v>161.93651992581795</v>
      </c>
      <c r="C8" s="36">
        <f t="shared" si="0"/>
        <v>1264666.9909999999</v>
      </c>
      <c r="D8" s="25">
        <v>1105389</v>
      </c>
      <c r="E8" s="7">
        <v>0</v>
      </c>
      <c r="F8" s="7">
        <v>45200.88</v>
      </c>
      <c r="G8" s="7">
        <v>10677.92</v>
      </c>
      <c r="H8" s="7">
        <v>1844.838</v>
      </c>
      <c r="I8" s="7">
        <v>18180.32</v>
      </c>
      <c r="J8" s="7">
        <v>2720.8130000000001</v>
      </c>
      <c r="K8" s="7">
        <v>0</v>
      </c>
      <c r="L8" s="7">
        <v>20160.009999999998</v>
      </c>
      <c r="M8" s="7">
        <v>0</v>
      </c>
      <c r="N8" s="7">
        <v>0</v>
      </c>
      <c r="O8" s="7">
        <v>0</v>
      </c>
      <c r="P8" s="7">
        <v>1792.7750000000001</v>
      </c>
      <c r="Q8" s="7">
        <v>0</v>
      </c>
      <c r="R8" s="7">
        <v>27446.34</v>
      </c>
      <c r="S8" s="7">
        <v>0</v>
      </c>
      <c r="T8" s="7">
        <v>0</v>
      </c>
      <c r="U8" s="7">
        <v>24415.759999999998</v>
      </c>
      <c r="V8" s="7">
        <v>2932.2779999999998</v>
      </c>
      <c r="W8" s="7">
        <v>3906.0569999999998</v>
      </c>
      <c r="X8" s="7">
        <v>0</v>
      </c>
      <c r="Y8" s="7">
        <v>0</v>
      </c>
    </row>
    <row r="9" spans="1:45" s="26" customFormat="1">
      <c r="D9" s="39"/>
    </row>
    <row r="10" spans="1:45">
      <c r="A10" s="21"/>
      <c r="D10" s="24"/>
    </row>
    <row r="11" spans="1:45">
      <c r="A11" s="21"/>
    </row>
    <row r="12" spans="1:45">
      <c r="A12" s="21"/>
    </row>
    <row r="13" spans="1:45">
      <c r="A13" s="21"/>
    </row>
    <row r="14" spans="1:45">
      <c r="A14" s="21"/>
    </row>
    <row r="15" spans="1:45">
      <c r="A15" s="20"/>
    </row>
    <row r="16" spans="1:45">
      <c r="A16" s="20"/>
    </row>
    <row r="17" spans="1:1">
      <c r="A17" s="20"/>
    </row>
    <row r="18" spans="1:1">
      <c r="A18" s="20"/>
    </row>
    <row r="19" spans="1:1">
      <c r="A19" s="20"/>
    </row>
    <row r="20" spans="1:1">
      <c r="A20" s="20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5701-62AD-4718-9DD3-1956989C58E0}">
  <dimension ref="A1:N33"/>
  <sheetViews>
    <sheetView zoomScale="92" workbookViewId="0">
      <selection activeCell="G31" sqref="G31"/>
    </sheetView>
  </sheetViews>
  <sheetFormatPr defaultRowHeight="14.4"/>
  <cols>
    <col min="1" max="1" width="4.578125" style="13" bestFit="1" customWidth="1"/>
    <col min="2" max="2" width="16.5234375" style="13" bestFit="1" customWidth="1"/>
    <col min="3" max="3" width="11.15625" style="13" bestFit="1" customWidth="1"/>
    <col min="4" max="4" width="27.734375" style="13" bestFit="1" customWidth="1"/>
    <col min="5" max="13" width="8.83984375" style="13"/>
    <col min="14" max="14" width="16.47265625" style="13" bestFit="1" customWidth="1"/>
    <col min="15" max="16384" width="8.83984375" style="13"/>
  </cols>
  <sheetData>
    <row r="1" spans="1:14" ht="14.7" thickBot="1">
      <c r="A1" s="14" t="s">
        <v>263</v>
      </c>
      <c r="B1" s="14" t="s">
        <v>264</v>
      </c>
      <c r="C1" s="14" t="s">
        <v>265</v>
      </c>
      <c r="D1" s="11" t="s">
        <v>253</v>
      </c>
    </row>
    <row r="2" spans="1:14" ht="14.7" thickBot="1">
      <c r="A2" s="14" t="s">
        <v>188</v>
      </c>
      <c r="B2" s="15" t="s">
        <v>212</v>
      </c>
      <c r="C2" s="16">
        <v>341583</v>
      </c>
      <c r="D2" s="12" t="s">
        <v>262</v>
      </c>
      <c r="N2" s="22"/>
    </row>
    <row r="3" spans="1:14" ht="14.7" thickBot="1">
      <c r="A3" s="14" t="s">
        <v>188</v>
      </c>
      <c r="B3" s="15" t="s">
        <v>266</v>
      </c>
      <c r="C3" s="16">
        <v>147050</v>
      </c>
      <c r="D3" s="12" t="s">
        <v>262</v>
      </c>
      <c r="N3" s="22"/>
    </row>
    <row r="4" spans="1:14" s="67" customFormat="1" ht="14.7" thickBot="1">
      <c r="A4" s="63" t="s">
        <v>188</v>
      </c>
      <c r="B4" s="64" t="s">
        <v>288</v>
      </c>
      <c r="C4" s="65">
        <v>158845.52906662007</v>
      </c>
      <c r="D4" s="66" t="s">
        <v>255</v>
      </c>
      <c r="N4" s="68"/>
    </row>
    <row r="5" spans="1:14" ht="14.7" thickBot="1">
      <c r="A5" s="14" t="s">
        <v>188</v>
      </c>
      <c r="B5" s="15" t="s">
        <v>267</v>
      </c>
      <c r="C5" s="16">
        <v>378459</v>
      </c>
      <c r="D5" s="12" t="s">
        <v>260</v>
      </c>
      <c r="N5" s="22"/>
    </row>
    <row r="6" spans="1:14" ht="14.7" thickBot="1">
      <c r="A6" s="14" t="s">
        <v>187</v>
      </c>
      <c r="B6" s="15" t="s">
        <v>254</v>
      </c>
      <c r="C6" s="16">
        <v>1200000</v>
      </c>
      <c r="D6" s="12" t="s">
        <v>255</v>
      </c>
      <c r="N6" s="22"/>
    </row>
    <row r="7" spans="1:14" ht="14.7" thickBot="1">
      <c r="A7" s="14" t="s">
        <v>187</v>
      </c>
      <c r="B7" s="15" t="s">
        <v>190</v>
      </c>
      <c r="C7" s="16">
        <v>1080000</v>
      </c>
      <c r="D7" s="12" t="s">
        <v>255</v>
      </c>
      <c r="N7" s="22"/>
    </row>
    <row r="8" spans="1:14" ht="14.7" thickBot="1">
      <c r="A8" s="14" t="s">
        <v>187</v>
      </c>
      <c r="B8" s="15" t="s">
        <v>194</v>
      </c>
      <c r="C8" s="16">
        <v>1065000</v>
      </c>
      <c r="D8" s="12" t="s">
        <v>255</v>
      </c>
      <c r="N8" s="22"/>
    </row>
    <row r="9" spans="1:14" ht="14.7" thickBot="1">
      <c r="A9" s="14" t="s">
        <v>187</v>
      </c>
      <c r="B9" s="15" t="s">
        <v>216</v>
      </c>
      <c r="C9" s="16">
        <v>1200000</v>
      </c>
      <c r="D9" s="12" t="s">
        <v>255</v>
      </c>
      <c r="N9" s="22"/>
    </row>
    <row r="10" spans="1:14" ht="14.7" thickBot="1">
      <c r="A10" s="14" t="s">
        <v>187</v>
      </c>
      <c r="B10" s="15" t="s">
        <v>256</v>
      </c>
      <c r="C10" s="16">
        <v>1180000</v>
      </c>
      <c r="D10" s="12" t="s">
        <v>255</v>
      </c>
      <c r="N10" s="22"/>
    </row>
    <row r="11" spans="1:14" ht="25.2" customHeight="1" thickBot="1">
      <c r="A11" s="14" t="s">
        <v>187</v>
      </c>
      <c r="B11" s="15" t="s">
        <v>257</v>
      </c>
      <c r="C11" s="16">
        <v>969900</v>
      </c>
      <c r="D11" s="12" t="s">
        <v>255</v>
      </c>
      <c r="N11" s="22"/>
    </row>
    <row r="12" spans="1:14" ht="14.7" thickBot="1">
      <c r="A12" s="14" t="s">
        <v>187</v>
      </c>
      <c r="B12" s="15" t="s">
        <v>258</v>
      </c>
      <c r="C12" s="16">
        <v>1200000</v>
      </c>
      <c r="D12" s="12" t="s">
        <v>255</v>
      </c>
      <c r="N12" s="22"/>
    </row>
    <row r="13" spans="1:14" ht="14.7" thickBot="1">
      <c r="A13" s="14" t="s">
        <v>187</v>
      </c>
      <c r="B13" s="15" t="s">
        <v>196</v>
      </c>
      <c r="C13" s="16">
        <v>1172290</v>
      </c>
      <c r="D13" s="12" t="s">
        <v>255</v>
      </c>
      <c r="N13" s="22"/>
    </row>
    <row r="14" spans="1:14" ht="14.7" thickBot="1">
      <c r="A14" s="14" t="s">
        <v>187</v>
      </c>
      <c r="B14" s="15" t="s">
        <v>197</v>
      </c>
      <c r="C14" s="16">
        <v>1200000</v>
      </c>
      <c r="D14" s="12" t="s">
        <v>255</v>
      </c>
    </row>
    <row r="15" spans="1:14" ht="14.7" thickBot="1">
      <c r="A15" s="14" t="s">
        <v>187</v>
      </c>
      <c r="B15" s="15" t="s">
        <v>198</v>
      </c>
      <c r="C15" s="16">
        <v>1756098</v>
      </c>
      <c r="D15" s="12" t="s">
        <v>259</v>
      </c>
    </row>
    <row r="16" spans="1:14" ht="14.7" thickBot="1">
      <c r="A16" s="14" t="s">
        <v>187</v>
      </c>
      <c r="B16" s="15" t="s">
        <v>199</v>
      </c>
      <c r="C16" s="16">
        <v>1073171</v>
      </c>
      <c r="D16" s="12" t="s">
        <v>260</v>
      </c>
    </row>
    <row r="17" spans="1:4" ht="14.7" thickBot="1">
      <c r="A17" s="14" t="s">
        <v>187</v>
      </c>
      <c r="B17" s="15" t="s">
        <v>261</v>
      </c>
      <c r="C17" s="16">
        <v>762663</v>
      </c>
      <c r="D17" s="12" t="s">
        <v>260</v>
      </c>
    </row>
    <row r="18" spans="1:4" s="67" customFormat="1" ht="14.7" thickBot="1">
      <c r="A18" s="63" t="s">
        <v>187</v>
      </c>
      <c r="B18" s="64" t="s">
        <v>288</v>
      </c>
      <c r="C18" s="65">
        <v>988759.02058439271</v>
      </c>
      <c r="D18" s="66" t="s">
        <v>255</v>
      </c>
    </row>
    <row r="19" spans="1:4" ht="14.7" thickBot="1">
      <c r="A19" s="14" t="s">
        <v>187</v>
      </c>
      <c r="B19" s="13" t="s">
        <v>267</v>
      </c>
      <c r="C19" s="16">
        <v>648505</v>
      </c>
      <c r="D19" s="12" t="s">
        <v>260</v>
      </c>
    </row>
    <row r="20" spans="1:4" ht="14.7" thickBot="1">
      <c r="A20" s="14" t="s">
        <v>189</v>
      </c>
      <c r="B20" s="15" t="s">
        <v>215</v>
      </c>
      <c r="C20" s="16">
        <v>65420</v>
      </c>
      <c r="D20" s="12" t="s">
        <v>255</v>
      </c>
    </row>
    <row r="21" spans="1:4" ht="14.7" thickBot="1">
      <c r="A21" s="14" t="s">
        <v>189</v>
      </c>
      <c r="B21" s="15" t="s">
        <v>196</v>
      </c>
      <c r="C21" s="16">
        <v>52495</v>
      </c>
      <c r="D21" s="12" t="s">
        <v>255</v>
      </c>
    </row>
    <row r="22" spans="1:4" ht="14.7" thickBot="1">
      <c r="A22" s="14" t="s">
        <v>189</v>
      </c>
      <c r="B22" s="15" t="s">
        <v>216</v>
      </c>
      <c r="C22" s="16">
        <v>53000</v>
      </c>
      <c r="D22" s="12" t="s">
        <v>255</v>
      </c>
    </row>
    <row r="23" spans="1:4" ht="14.7" thickBot="1">
      <c r="A23" s="14" t="s">
        <v>189</v>
      </c>
      <c r="B23" s="15" t="s">
        <v>217</v>
      </c>
      <c r="C23" s="16">
        <v>63200</v>
      </c>
      <c r="D23" s="12" t="s">
        <v>255</v>
      </c>
    </row>
    <row r="24" spans="1:4" ht="14.7" thickBot="1">
      <c r="A24" s="14" t="s">
        <v>189</v>
      </c>
      <c r="B24" s="15" t="s">
        <v>218</v>
      </c>
      <c r="C24" s="16">
        <v>49275</v>
      </c>
      <c r="D24" s="12" t="s">
        <v>255</v>
      </c>
    </row>
    <row r="25" spans="1:4" ht="14.7" thickBot="1">
      <c r="A25" s="14" t="s">
        <v>189</v>
      </c>
      <c r="B25" s="15" t="s">
        <v>219</v>
      </c>
      <c r="C25" s="16">
        <v>45000</v>
      </c>
      <c r="D25" s="12" t="s">
        <v>255</v>
      </c>
    </row>
    <row r="26" spans="1:4" ht="14.7" thickBot="1">
      <c r="A26" s="14" t="s">
        <v>189</v>
      </c>
      <c r="B26" s="15" t="s">
        <v>195</v>
      </c>
      <c r="C26" s="16">
        <v>40000</v>
      </c>
      <c r="D26" s="12" t="s">
        <v>255</v>
      </c>
    </row>
    <row r="27" spans="1:4" ht="14.7" thickBot="1">
      <c r="A27" s="14" t="s">
        <v>189</v>
      </c>
      <c r="B27" s="15" t="s">
        <v>212</v>
      </c>
      <c r="C27" s="16">
        <v>154600</v>
      </c>
      <c r="D27" s="12" t="s">
        <v>262</v>
      </c>
    </row>
    <row r="28" spans="1:4" ht="14.7" thickBot="1">
      <c r="A28" s="14" t="s">
        <v>189</v>
      </c>
      <c r="B28" s="15" t="s">
        <v>266</v>
      </c>
      <c r="C28" s="16">
        <v>44295</v>
      </c>
      <c r="D28" s="12" t="s">
        <v>262</v>
      </c>
    </row>
    <row r="29" spans="1:4" s="67" customFormat="1">
      <c r="A29" s="69" t="s">
        <v>189</v>
      </c>
      <c r="B29" s="70" t="s">
        <v>288</v>
      </c>
      <c r="C29" s="71">
        <v>46610.374314712186</v>
      </c>
      <c r="D29" s="72" t="s">
        <v>255</v>
      </c>
    </row>
    <row r="30" spans="1:4">
      <c r="A30" s="14" t="s">
        <v>189</v>
      </c>
      <c r="B30" s="14" t="s">
        <v>267</v>
      </c>
      <c r="C30" s="48">
        <v>127550</v>
      </c>
      <c r="D30" s="15" t="s">
        <v>260</v>
      </c>
    </row>
    <row r="31" spans="1:4">
      <c r="C31" s="22"/>
    </row>
    <row r="32" spans="1:4">
      <c r="C32" s="22"/>
    </row>
    <row r="33" spans="3:3">
      <c r="C33" s="22"/>
    </row>
  </sheetData>
  <pageMargins left="0.7" right="0.7" top="0.75" bottom="0.75" header="0.3" footer="0.3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2E9A-FE68-43C9-B0E1-5F52D21DB461}">
  <dimension ref="A1:Z51"/>
  <sheetViews>
    <sheetView zoomScale="92" workbookViewId="0">
      <pane ySplit="1" topLeftCell="A2" activePane="bottomLeft" state="frozen"/>
      <selection pane="bottomLeft" activeCell="X29" sqref="X29"/>
    </sheetView>
  </sheetViews>
  <sheetFormatPr defaultRowHeight="15.6"/>
  <cols>
    <col min="1" max="2" width="2.68359375" style="10" bestFit="1" customWidth="1"/>
    <col min="3" max="3" width="3.20703125" style="10" bestFit="1" customWidth="1"/>
    <col min="4" max="4" width="2.68359375" style="10" bestFit="1" customWidth="1"/>
    <col min="5" max="5" width="3.20703125" style="10" bestFit="1" customWidth="1"/>
    <col min="6" max="6" width="2.68359375" style="10" bestFit="1" customWidth="1"/>
    <col min="7" max="9" width="3.20703125" style="10" bestFit="1" customWidth="1"/>
    <col min="10" max="22" width="3.68359375" style="10" bestFit="1" customWidth="1"/>
    <col min="23" max="23" width="7.68359375" style="10" bestFit="1" customWidth="1"/>
    <col min="24" max="24" width="55.734375" style="47" customWidth="1"/>
    <col min="25" max="25" width="2.89453125" style="9" bestFit="1" customWidth="1"/>
    <col min="26" max="26" width="38.15625" style="27" customWidth="1"/>
    <col min="27" max="16384" width="8.83984375" style="27"/>
  </cols>
  <sheetData>
    <row r="1" spans="1: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20</v>
      </c>
      <c r="V1" s="40" t="s">
        <v>21</v>
      </c>
      <c r="W1" s="41" t="s">
        <v>82</v>
      </c>
      <c r="X1" s="42" t="s">
        <v>152</v>
      </c>
      <c r="Y1" s="9" t="s">
        <v>248</v>
      </c>
    </row>
    <row r="2" spans="1:25">
      <c r="A2" s="43">
        <v>0</v>
      </c>
      <c r="B2" s="43">
        <v>0</v>
      </c>
      <c r="C2" s="43">
        <v>0</v>
      </c>
      <c r="D2" s="43">
        <v>0</v>
      </c>
      <c r="E2" s="43">
        <v>0</v>
      </c>
      <c r="F2" s="43">
        <v>0</v>
      </c>
      <c r="G2" s="43">
        <v>0</v>
      </c>
      <c r="H2" s="43">
        <v>0</v>
      </c>
      <c r="I2" s="43">
        <v>0</v>
      </c>
      <c r="J2" s="43">
        <v>2</v>
      </c>
      <c r="K2" s="43">
        <v>0</v>
      </c>
      <c r="L2" s="43">
        <v>0</v>
      </c>
      <c r="M2" s="43">
        <v>0</v>
      </c>
      <c r="N2" s="43">
        <v>0</v>
      </c>
      <c r="O2" s="43">
        <v>0</v>
      </c>
      <c r="P2" s="43">
        <v>0</v>
      </c>
      <c r="Q2" s="43">
        <v>0</v>
      </c>
      <c r="R2" s="43">
        <v>2</v>
      </c>
      <c r="S2" s="43">
        <v>-1</v>
      </c>
      <c r="T2" s="43">
        <v>-1</v>
      </c>
      <c r="U2" s="43">
        <v>0</v>
      </c>
      <c r="V2" s="43">
        <v>0</v>
      </c>
      <c r="W2" s="44">
        <v>0</v>
      </c>
      <c r="X2" s="45" t="s">
        <v>129</v>
      </c>
      <c r="Y2" s="9">
        <v>1</v>
      </c>
    </row>
    <row r="3" spans="1:25">
      <c r="A3" s="43">
        <v>0</v>
      </c>
      <c r="B3" s="43">
        <v>0</v>
      </c>
      <c r="C3" s="43">
        <v>0</v>
      </c>
      <c r="D3" s="43">
        <v>0</v>
      </c>
      <c r="E3" s="43">
        <v>0</v>
      </c>
      <c r="F3" s="43">
        <v>0</v>
      </c>
      <c r="G3" s="43">
        <v>0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  <c r="P3" s="43">
        <v>0</v>
      </c>
      <c r="Q3" s="43">
        <v>0</v>
      </c>
      <c r="R3" s="43">
        <v>0</v>
      </c>
      <c r="S3" s="43">
        <v>11</v>
      </c>
      <c r="T3" s="43">
        <v>-6</v>
      </c>
      <c r="U3" s="43">
        <v>0</v>
      </c>
      <c r="V3" s="43">
        <v>0</v>
      </c>
      <c r="W3" s="44">
        <v>0</v>
      </c>
      <c r="X3" s="45" t="s">
        <v>155</v>
      </c>
      <c r="Y3" s="9">
        <v>1</v>
      </c>
    </row>
    <row r="4" spans="1:25">
      <c r="A4" s="43">
        <v>0</v>
      </c>
      <c r="B4" s="43">
        <v>0</v>
      </c>
      <c r="C4" s="43">
        <v>0</v>
      </c>
      <c r="D4" s="43">
        <v>6</v>
      </c>
      <c r="E4" s="43">
        <v>-35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4">
        <v>0</v>
      </c>
      <c r="X4" s="45" t="s">
        <v>156</v>
      </c>
      <c r="Y4" s="9">
        <v>1</v>
      </c>
    </row>
    <row r="5" spans="1:25">
      <c r="A5" s="43">
        <v>0</v>
      </c>
      <c r="B5" s="43">
        <v>0</v>
      </c>
      <c r="C5" s="43">
        <v>0</v>
      </c>
      <c r="D5" s="43">
        <v>1</v>
      </c>
      <c r="E5" s="43">
        <v>-3</v>
      </c>
      <c r="F5" s="43">
        <v>0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4">
        <v>0</v>
      </c>
      <c r="X5" s="45" t="s">
        <v>157</v>
      </c>
      <c r="Y5" s="9">
        <v>1</v>
      </c>
    </row>
    <row r="6" spans="1:25">
      <c r="A6" s="43">
        <v>0</v>
      </c>
      <c r="B6" s="43">
        <v>0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17</v>
      </c>
      <c r="T6" s="43">
        <v>-14</v>
      </c>
      <c r="U6" s="43">
        <v>0</v>
      </c>
      <c r="V6" s="43">
        <v>0</v>
      </c>
      <c r="W6" s="44">
        <v>0</v>
      </c>
      <c r="X6" s="45" t="s">
        <v>180</v>
      </c>
      <c r="Y6" s="9">
        <v>1</v>
      </c>
    </row>
    <row r="7" spans="1:25">
      <c r="A7" s="43">
        <v>0</v>
      </c>
      <c r="B7" s="43">
        <v>0</v>
      </c>
      <c r="C7" s="43">
        <v>0</v>
      </c>
      <c r="D7" s="43">
        <v>0</v>
      </c>
      <c r="E7" s="43">
        <v>0</v>
      </c>
      <c r="F7" s="43">
        <v>0</v>
      </c>
      <c r="G7" s="43">
        <v>6</v>
      </c>
      <c r="H7" s="43">
        <v>-1</v>
      </c>
      <c r="I7" s="43">
        <v>-1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4">
        <v>0</v>
      </c>
      <c r="X7" s="45" t="s">
        <v>158</v>
      </c>
      <c r="Y7" s="9">
        <v>1</v>
      </c>
    </row>
    <row r="8" spans="1:25">
      <c r="A8" s="43">
        <v>0</v>
      </c>
      <c r="B8" s="43">
        <v>0</v>
      </c>
      <c r="C8" s="43">
        <v>0</v>
      </c>
      <c r="D8" s="43">
        <v>0</v>
      </c>
      <c r="E8" s="43">
        <v>0</v>
      </c>
      <c r="F8" s="43">
        <v>1</v>
      </c>
      <c r="G8" s="43">
        <v>-5</v>
      </c>
      <c r="H8" s="43">
        <v>0</v>
      </c>
      <c r="I8" s="43">
        <v>0</v>
      </c>
      <c r="J8" s="43">
        <v>0</v>
      </c>
      <c r="K8" s="43">
        <v>1</v>
      </c>
      <c r="L8" s="43">
        <v>1</v>
      </c>
      <c r="M8" s="43">
        <v>1</v>
      </c>
      <c r="N8" s="43">
        <v>1</v>
      </c>
      <c r="O8" s="43">
        <v>1</v>
      </c>
      <c r="P8" s="43">
        <v>1</v>
      </c>
      <c r="Q8" s="43">
        <v>1</v>
      </c>
      <c r="R8" s="43">
        <v>0</v>
      </c>
      <c r="S8" s="43">
        <v>0</v>
      </c>
      <c r="T8" s="43">
        <v>0</v>
      </c>
      <c r="U8" s="43">
        <v>1</v>
      </c>
      <c r="V8" s="43">
        <v>1</v>
      </c>
      <c r="W8" s="44">
        <v>0</v>
      </c>
      <c r="X8" s="45" t="s">
        <v>159</v>
      </c>
      <c r="Y8" s="9">
        <v>1</v>
      </c>
    </row>
    <row r="9" spans="1:25">
      <c r="A9" s="43">
        <v>0</v>
      </c>
      <c r="B9" s="43">
        <v>0</v>
      </c>
      <c r="C9" s="43">
        <v>0</v>
      </c>
      <c r="D9" s="43">
        <v>0</v>
      </c>
      <c r="E9" s="43">
        <v>0</v>
      </c>
      <c r="F9" s="43">
        <v>0</v>
      </c>
      <c r="G9" s="43">
        <v>0</v>
      </c>
      <c r="H9" s="43">
        <v>7</v>
      </c>
      <c r="I9" s="43">
        <v>7</v>
      </c>
      <c r="J9" s="43">
        <v>0</v>
      </c>
      <c r="K9" s="43">
        <v>0</v>
      </c>
      <c r="L9" s="43">
        <v>0</v>
      </c>
      <c r="M9" s="43">
        <v>-6</v>
      </c>
      <c r="N9" s="43">
        <v>0</v>
      </c>
      <c r="O9" s="43">
        <v>-6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4">
        <v>0</v>
      </c>
      <c r="X9" s="45" t="s">
        <v>178</v>
      </c>
      <c r="Y9" s="9">
        <v>1</v>
      </c>
    </row>
    <row r="10" spans="1:25">
      <c r="A10" s="43">
        <v>0</v>
      </c>
      <c r="B10" s="43">
        <v>0</v>
      </c>
      <c r="C10" s="43">
        <v>0</v>
      </c>
      <c r="D10" s="43">
        <v>0</v>
      </c>
      <c r="E10" s="43">
        <v>0</v>
      </c>
      <c r="F10" s="43">
        <v>-7</v>
      </c>
      <c r="G10" s="43">
        <v>0</v>
      </c>
      <c r="H10" s="43">
        <v>0</v>
      </c>
      <c r="I10" s="43">
        <v>0</v>
      </c>
      <c r="J10" s="43">
        <v>0</v>
      </c>
      <c r="K10" s="43">
        <v>-7</v>
      </c>
      <c r="L10" s="43">
        <v>0</v>
      </c>
      <c r="M10" s="43">
        <v>4</v>
      </c>
      <c r="N10" s="43">
        <v>0</v>
      </c>
      <c r="O10" s="43">
        <v>4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4">
        <v>0</v>
      </c>
      <c r="X10" s="45" t="s">
        <v>179</v>
      </c>
      <c r="Y10" s="9">
        <v>1</v>
      </c>
    </row>
    <row r="11" spans="1:25">
      <c r="A11" s="43">
        <v>0</v>
      </c>
      <c r="B11" s="43">
        <v>0</v>
      </c>
      <c r="C11" s="43">
        <v>0</v>
      </c>
      <c r="D11" s="43">
        <v>0</v>
      </c>
      <c r="E11" s="43">
        <v>0</v>
      </c>
      <c r="F11" s="43">
        <v>1</v>
      </c>
      <c r="G11" s="43">
        <v>0</v>
      </c>
      <c r="H11" s="43">
        <v>-2</v>
      </c>
      <c r="I11" s="43">
        <v>-2</v>
      </c>
      <c r="J11" s="43">
        <v>0</v>
      </c>
      <c r="K11" s="43">
        <v>1</v>
      </c>
      <c r="L11" s="43">
        <v>1</v>
      </c>
      <c r="M11" s="43">
        <v>0</v>
      </c>
      <c r="N11" s="43">
        <v>0</v>
      </c>
      <c r="O11" s="43">
        <v>0</v>
      </c>
      <c r="P11" s="43">
        <v>1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4">
        <v>0</v>
      </c>
      <c r="X11" s="45" t="s">
        <v>160</v>
      </c>
      <c r="Y11" s="9">
        <v>1</v>
      </c>
    </row>
    <row r="12" spans="1:25">
      <c r="A12" s="43">
        <v>0</v>
      </c>
      <c r="B12" s="43">
        <v>0</v>
      </c>
      <c r="C12" s="43">
        <v>0</v>
      </c>
      <c r="D12" s="43">
        <v>0</v>
      </c>
      <c r="E12" s="43">
        <v>0</v>
      </c>
      <c r="F12" s="43">
        <v>3</v>
      </c>
      <c r="G12" s="43">
        <v>0</v>
      </c>
      <c r="H12" s="43">
        <v>0</v>
      </c>
      <c r="I12" s="43">
        <v>0</v>
      </c>
      <c r="J12" s="43">
        <v>0</v>
      </c>
      <c r="K12" s="43">
        <v>3</v>
      </c>
      <c r="L12" s="43">
        <v>3</v>
      </c>
      <c r="M12" s="43">
        <v>-4</v>
      </c>
      <c r="N12" s="43">
        <v>-4</v>
      </c>
      <c r="O12" s="43">
        <v>0</v>
      </c>
      <c r="P12" s="43">
        <v>3</v>
      </c>
      <c r="Q12" s="43">
        <v>0</v>
      </c>
      <c r="R12" s="43">
        <v>0</v>
      </c>
      <c r="S12" s="43">
        <v>0</v>
      </c>
      <c r="T12" s="43">
        <v>0</v>
      </c>
      <c r="U12" s="43">
        <v>-4</v>
      </c>
      <c r="V12" s="43">
        <v>0</v>
      </c>
      <c r="W12" s="44">
        <v>0</v>
      </c>
      <c r="X12" s="45" t="s">
        <v>161</v>
      </c>
      <c r="Y12" s="9">
        <v>1</v>
      </c>
    </row>
    <row r="13" spans="1:25">
      <c r="A13" s="43">
        <v>0</v>
      </c>
      <c r="B13" s="43">
        <v>0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11</v>
      </c>
      <c r="N13" s="43">
        <v>11</v>
      </c>
      <c r="O13" s="43">
        <v>0</v>
      </c>
      <c r="P13" s="43">
        <v>0</v>
      </c>
      <c r="Q13" s="43">
        <v>-6</v>
      </c>
      <c r="R13" s="43">
        <v>0</v>
      </c>
      <c r="S13" s="43">
        <v>0</v>
      </c>
      <c r="T13" s="43">
        <v>0</v>
      </c>
      <c r="U13" s="43">
        <v>11</v>
      </c>
      <c r="V13" s="43">
        <v>0</v>
      </c>
      <c r="W13" s="44">
        <v>0</v>
      </c>
      <c r="X13" s="45" t="s">
        <v>162</v>
      </c>
      <c r="Y13" s="9">
        <v>1</v>
      </c>
    </row>
    <row r="14" spans="1:25">
      <c r="A14" s="43">
        <v>0</v>
      </c>
      <c r="B14" s="43">
        <v>0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-1</v>
      </c>
      <c r="P14" s="43">
        <v>0</v>
      </c>
      <c r="Q14" s="43">
        <v>1</v>
      </c>
      <c r="R14" s="43">
        <v>0</v>
      </c>
      <c r="S14" s="43">
        <v>0</v>
      </c>
      <c r="T14" s="43">
        <v>0</v>
      </c>
      <c r="U14" s="43">
        <v>0</v>
      </c>
      <c r="V14" s="43">
        <v>-1</v>
      </c>
      <c r="W14" s="44">
        <v>0</v>
      </c>
      <c r="X14" s="45" t="s">
        <v>163</v>
      </c>
      <c r="Y14" s="9">
        <v>1</v>
      </c>
    </row>
    <row r="15" spans="1:25">
      <c r="A15" s="43">
        <v>0</v>
      </c>
      <c r="B15" s="43">
        <v>0</v>
      </c>
      <c r="C15" s="43">
        <v>-2.6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1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1</v>
      </c>
      <c r="S15" s="43">
        <v>0</v>
      </c>
      <c r="T15" s="43">
        <v>0</v>
      </c>
      <c r="U15" s="43">
        <v>0</v>
      </c>
      <c r="V15" s="43">
        <v>0</v>
      </c>
      <c r="W15" s="44">
        <v>0</v>
      </c>
      <c r="X15" s="45" t="s">
        <v>164</v>
      </c>
      <c r="Y15" s="9">
        <v>1</v>
      </c>
    </row>
    <row r="16" spans="1:25" ht="78">
      <c r="A16" s="43">
        <v>0</v>
      </c>
      <c r="B16" s="43">
        <v>0</v>
      </c>
      <c r="C16" s="43">
        <v>0</v>
      </c>
      <c r="D16" s="43">
        <v>0</v>
      </c>
      <c r="E16" s="43">
        <v>0</v>
      </c>
      <c r="F16" s="43">
        <v>1</v>
      </c>
      <c r="G16" s="43">
        <v>1</v>
      </c>
      <c r="H16" s="43">
        <v>1</v>
      </c>
      <c r="I16" s="43">
        <v>1</v>
      </c>
      <c r="J16" s="43">
        <v>1</v>
      </c>
      <c r="K16" s="43">
        <v>1</v>
      </c>
      <c r="L16" s="43">
        <v>1</v>
      </c>
      <c r="M16" s="43">
        <v>1</v>
      </c>
      <c r="N16" s="43">
        <v>1</v>
      </c>
      <c r="O16" s="43">
        <v>1</v>
      </c>
      <c r="P16" s="43">
        <v>1</v>
      </c>
      <c r="Q16" s="43">
        <v>1</v>
      </c>
      <c r="R16" s="43">
        <v>1</v>
      </c>
      <c r="S16" s="43">
        <v>1</v>
      </c>
      <c r="T16" s="43">
        <v>1</v>
      </c>
      <c r="U16" s="43">
        <v>1</v>
      </c>
      <c r="V16" s="43">
        <v>1</v>
      </c>
      <c r="W16" s="44">
        <v>35900</v>
      </c>
      <c r="X16" s="45" t="s">
        <v>167</v>
      </c>
      <c r="Y16" s="9">
        <v>1</v>
      </c>
    </row>
    <row r="17" spans="1:25" ht="31.2">
      <c r="A17" s="43">
        <v>0</v>
      </c>
      <c r="B17" s="43">
        <v>0</v>
      </c>
      <c r="C17" s="43">
        <v>0</v>
      </c>
      <c r="D17" s="43">
        <v>0</v>
      </c>
      <c r="E17" s="43">
        <v>0</v>
      </c>
      <c r="F17" s="43">
        <v>26</v>
      </c>
      <c r="G17" s="43">
        <v>-47</v>
      </c>
      <c r="H17" s="43">
        <v>-47</v>
      </c>
      <c r="I17" s="43">
        <v>-47</v>
      </c>
      <c r="J17" s="43">
        <v>0</v>
      </c>
      <c r="K17" s="43">
        <v>26</v>
      </c>
      <c r="L17" s="43">
        <v>-47</v>
      </c>
      <c r="M17" s="43">
        <v>26</v>
      </c>
      <c r="N17" s="43">
        <v>-47</v>
      </c>
      <c r="O17" s="43">
        <v>26</v>
      </c>
      <c r="P17" s="43">
        <v>-47</v>
      </c>
      <c r="Q17" s="43">
        <v>-47</v>
      </c>
      <c r="R17" s="43">
        <v>0</v>
      </c>
      <c r="S17" s="43">
        <v>0</v>
      </c>
      <c r="T17" s="43">
        <v>0</v>
      </c>
      <c r="U17" s="43">
        <v>-47</v>
      </c>
      <c r="V17" s="43">
        <v>-47</v>
      </c>
      <c r="W17" s="44">
        <v>0</v>
      </c>
      <c r="X17" s="45" t="s">
        <v>168</v>
      </c>
      <c r="Y17" s="9">
        <v>1</v>
      </c>
    </row>
    <row r="18" spans="1:25">
      <c r="A18" s="43">
        <v>0</v>
      </c>
      <c r="B18" s="43">
        <v>0</v>
      </c>
      <c r="C18" s="43">
        <v>0</v>
      </c>
      <c r="D18" s="43">
        <v>0</v>
      </c>
      <c r="E18" s="43">
        <v>0</v>
      </c>
      <c r="F18" s="43">
        <v>27</v>
      </c>
      <c r="G18" s="43">
        <v>0</v>
      </c>
      <c r="H18" s="43">
        <v>0</v>
      </c>
      <c r="I18" s="43">
        <v>0</v>
      </c>
      <c r="J18" s="43">
        <v>-47</v>
      </c>
      <c r="K18" s="43">
        <v>27</v>
      </c>
      <c r="L18" s="43">
        <v>0</v>
      </c>
      <c r="M18" s="43">
        <v>27</v>
      </c>
      <c r="N18" s="43">
        <v>0</v>
      </c>
      <c r="O18" s="43">
        <v>27</v>
      </c>
      <c r="P18" s="43">
        <v>0</v>
      </c>
      <c r="Q18" s="43">
        <v>0</v>
      </c>
      <c r="R18" s="43">
        <v>-47</v>
      </c>
      <c r="S18" s="43">
        <v>-47</v>
      </c>
      <c r="T18" s="43">
        <v>-47</v>
      </c>
      <c r="U18" s="43">
        <v>0</v>
      </c>
      <c r="V18" s="43">
        <v>0</v>
      </c>
      <c r="W18" s="44">
        <v>0</v>
      </c>
      <c r="X18" s="45" t="s">
        <v>169</v>
      </c>
      <c r="Y18" s="9">
        <v>1</v>
      </c>
    </row>
    <row r="19" spans="1:25">
      <c r="A19" s="43">
        <v>0</v>
      </c>
      <c r="B19" s="43">
        <v>0</v>
      </c>
      <c r="C19" s="43">
        <v>-42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58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58</v>
      </c>
      <c r="S19" s="43">
        <v>58</v>
      </c>
      <c r="T19" s="43">
        <v>58</v>
      </c>
      <c r="U19" s="43">
        <v>0</v>
      </c>
      <c r="V19" s="43">
        <v>0</v>
      </c>
      <c r="W19" s="44">
        <v>0</v>
      </c>
      <c r="X19" s="45" t="s">
        <v>181</v>
      </c>
      <c r="Y19" s="9">
        <v>1</v>
      </c>
    </row>
    <row r="20" spans="1:25">
      <c r="A20" s="43">
        <v>1</v>
      </c>
      <c r="B20" s="43">
        <v>0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4">
        <v>748782</v>
      </c>
      <c r="X20" s="45" t="s">
        <v>175</v>
      </c>
      <c r="Y20" s="9">
        <v>1</v>
      </c>
    </row>
    <row r="21" spans="1:25" ht="46.8">
      <c r="A21" s="43">
        <v>1</v>
      </c>
      <c r="B21" s="43">
        <v>0</v>
      </c>
      <c r="C21" s="43">
        <v>0</v>
      </c>
      <c r="D21" s="43">
        <v>0</v>
      </c>
      <c r="E21" s="43">
        <v>0</v>
      </c>
      <c r="F21" s="43">
        <v>0</v>
      </c>
      <c r="G21" s="43">
        <v>1</v>
      </c>
      <c r="H21" s="43">
        <v>1</v>
      </c>
      <c r="I21" s="43">
        <v>1</v>
      </c>
      <c r="J21" s="43">
        <v>0</v>
      </c>
      <c r="K21" s="43">
        <v>0</v>
      </c>
      <c r="L21" s="43">
        <v>1</v>
      </c>
      <c r="M21" s="43">
        <v>0</v>
      </c>
      <c r="N21" s="43">
        <v>1</v>
      </c>
      <c r="O21" s="43">
        <v>0</v>
      </c>
      <c r="P21" s="43">
        <v>1</v>
      </c>
      <c r="Q21" s="43">
        <v>1</v>
      </c>
      <c r="R21" s="43">
        <v>0</v>
      </c>
      <c r="S21" s="43">
        <v>0</v>
      </c>
      <c r="T21" s="43">
        <v>0</v>
      </c>
      <c r="U21" s="43">
        <v>1</v>
      </c>
      <c r="V21" s="43">
        <v>1</v>
      </c>
      <c r="W21" s="44">
        <v>762663</v>
      </c>
      <c r="X21" s="45" t="s">
        <v>214</v>
      </c>
      <c r="Y21" s="9">
        <v>1</v>
      </c>
    </row>
    <row r="22" spans="1:25" ht="31.2">
      <c r="A22" s="43">
        <v>0</v>
      </c>
      <c r="B22" s="43">
        <v>1</v>
      </c>
      <c r="C22" s="43">
        <v>0</v>
      </c>
      <c r="D22" s="43">
        <v>1</v>
      </c>
      <c r="E22" s="43">
        <v>1</v>
      </c>
      <c r="F22" s="43">
        <v>1</v>
      </c>
      <c r="G22" s="43">
        <v>0</v>
      </c>
      <c r="H22" s="43">
        <v>0</v>
      </c>
      <c r="I22" s="43">
        <v>0</v>
      </c>
      <c r="J22" s="43">
        <v>0</v>
      </c>
      <c r="K22" s="43">
        <v>1</v>
      </c>
      <c r="L22" s="43">
        <v>0</v>
      </c>
      <c r="M22" s="43">
        <v>1</v>
      </c>
      <c r="N22" s="43">
        <v>0</v>
      </c>
      <c r="O22" s="43">
        <v>1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4">
        <v>154600</v>
      </c>
      <c r="X22" s="45" t="s">
        <v>243</v>
      </c>
      <c r="Y22" s="9">
        <v>1</v>
      </c>
    </row>
    <row r="23" spans="1:25" ht="31.2">
      <c r="A23" s="43">
        <v>0</v>
      </c>
      <c r="B23" s="43">
        <v>0</v>
      </c>
      <c r="C23" s="43">
        <v>1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1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1</v>
      </c>
      <c r="S23" s="43">
        <v>1</v>
      </c>
      <c r="T23" s="43">
        <v>1</v>
      </c>
      <c r="U23" s="43">
        <v>0</v>
      </c>
      <c r="V23" s="43">
        <v>0</v>
      </c>
      <c r="W23" s="44">
        <v>341583</v>
      </c>
      <c r="X23" s="45" t="s">
        <v>245</v>
      </c>
      <c r="Y23" s="9">
        <v>1</v>
      </c>
    </row>
    <row r="24" spans="1:25" ht="46.8">
      <c r="A24" s="43">
        <v>1</v>
      </c>
      <c r="B24" s="43">
        <v>0</v>
      </c>
      <c r="C24" s="43">
        <v>0</v>
      </c>
      <c r="D24" s="43">
        <v>0</v>
      </c>
      <c r="E24" s="43">
        <v>0</v>
      </c>
      <c r="F24" s="43">
        <v>0</v>
      </c>
      <c r="G24" s="43">
        <v>1</v>
      </c>
      <c r="H24" s="43">
        <v>1</v>
      </c>
      <c r="I24" s="43">
        <v>1</v>
      </c>
      <c r="J24" s="43">
        <v>0</v>
      </c>
      <c r="K24" s="43">
        <v>0</v>
      </c>
      <c r="L24" s="43">
        <v>1</v>
      </c>
      <c r="M24" s="43">
        <v>0</v>
      </c>
      <c r="N24" s="43">
        <v>1</v>
      </c>
      <c r="O24" s="43">
        <v>0</v>
      </c>
      <c r="P24" s="43">
        <v>1</v>
      </c>
      <c r="Q24" s="43">
        <v>1</v>
      </c>
      <c r="R24" s="43">
        <v>0</v>
      </c>
      <c r="S24" s="43">
        <v>0</v>
      </c>
      <c r="T24" s="43">
        <v>0</v>
      </c>
      <c r="U24" s="43">
        <v>1</v>
      </c>
      <c r="V24" s="43">
        <v>1</v>
      </c>
      <c r="W24" s="44">
        <v>1080000</v>
      </c>
      <c r="X24" s="45" t="s">
        <v>192</v>
      </c>
      <c r="Y24" s="9">
        <v>10</v>
      </c>
    </row>
    <row r="25" spans="1:25" ht="46.8">
      <c r="A25" s="43">
        <v>1</v>
      </c>
      <c r="B25" s="43">
        <v>0</v>
      </c>
      <c r="C25" s="43">
        <v>0</v>
      </c>
      <c r="D25" s="43">
        <v>0</v>
      </c>
      <c r="E25" s="43">
        <v>0</v>
      </c>
      <c r="F25" s="43">
        <v>0</v>
      </c>
      <c r="G25" s="43">
        <v>1</v>
      </c>
      <c r="H25" s="43">
        <v>1</v>
      </c>
      <c r="I25" s="43">
        <v>1</v>
      </c>
      <c r="J25" s="43">
        <v>0</v>
      </c>
      <c r="K25" s="43">
        <v>0</v>
      </c>
      <c r="L25" s="43">
        <v>1</v>
      </c>
      <c r="M25" s="43">
        <v>0</v>
      </c>
      <c r="N25" s="43">
        <v>1</v>
      </c>
      <c r="O25" s="43">
        <v>0</v>
      </c>
      <c r="P25" s="43">
        <v>1</v>
      </c>
      <c r="Q25" s="43">
        <v>1</v>
      </c>
      <c r="R25" s="43">
        <v>0</v>
      </c>
      <c r="S25" s="43">
        <v>0</v>
      </c>
      <c r="T25" s="43">
        <v>0</v>
      </c>
      <c r="U25" s="43">
        <v>1</v>
      </c>
      <c r="V25" s="43">
        <v>1</v>
      </c>
      <c r="W25" s="44">
        <v>1065000</v>
      </c>
      <c r="X25" s="45" t="s">
        <v>200</v>
      </c>
      <c r="Y25" s="9">
        <v>10</v>
      </c>
    </row>
    <row r="26" spans="1:25" ht="46.8">
      <c r="A26" s="43">
        <v>1</v>
      </c>
      <c r="B26" s="43">
        <v>0</v>
      </c>
      <c r="C26" s="43">
        <v>0</v>
      </c>
      <c r="D26" s="43">
        <v>0</v>
      </c>
      <c r="E26" s="43">
        <v>0</v>
      </c>
      <c r="F26" s="43">
        <v>0</v>
      </c>
      <c r="G26" s="43">
        <v>1</v>
      </c>
      <c r="H26" s="43">
        <v>1</v>
      </c>
      <c r="I26" s="43">
        <v>1</v>
      </c>
      <c r="J26" s="43">
        <v>0</v>
      </c>
      <c r="K26" s="43">
        <v>0</v>
      </c>
      <c r="L26" s="43">
        <v>1</v>
      </c>
      <c r="M26" s="43">
        <v>0</v>
      </c>
      <c r="N26" s="43">
        <v>1</v>
      </c>
      <c r="O26" s="43">
        <v>0</v>
      </c>
      <c r="P26" s="43">
        <v>1</v>
      </c>
      <c r="Q26" s="43">
        <v>1</v>
      </c>
      <c r="R26" s="43">
        <v>0</v>
      </c>
      <c r="S26" s="43">
        <v>0</v>
      </c>
      <c r="T26" s="43">
        <v>0</v>
      </c>
      <c r="U26" s="43">
        <v>1</v>
      </c>
      <c r="V26" s="43">
        <v>1</v>
      </c>
      <c r="W26" s="44">
        <v>1180000</v>
      </c>
      <c r="X26" s="45" t="s">
        <v>203</v>
      </c>
      <c r="Y26" s="9">
        <v>10</v>
      </c>
    </row>
    <row r="27" spans="1:25" ht="46.8">
      <c r="A27" s="43">
        <v>1</v>
      </c>
      <c r="B27" s="43">
        <v>0</v>
      </c>
      <c r="C27" s="43">
        <v>0</v>
      </c>
      <c r="D27" s="43">
        <v>0</v>
      </c>
      <c r="E27" s="43">
        <v>0</v>
      </c>
      <c r="F27" s="43">
        <v>0</v>
      </c>
      <c r="G27" s="43">
        <v>1</v>
      </c>
      <c r="H27" s="43">
        <v>1</v>
      </c>
      <c r="I27" s="43">
        <v>1</v>
      </c>
      <c r="J27" s="43">
        <v>0</v>
      </c>
      <c r="K27" s="43">
        <v>0</v>
      </c>
      <c r="L27" s="43">
        <v>1</v>
      </c>
      <c r="M27" s="43">
        <v>0</v>
      </c>
      <c r="N27" s="43">
        <v>1</v>
      </c>
      <c r="O27" s="43">
        <v>0</v>
      </c>
      <c r="P27" s="43">
        <v>1</v>
      </c>
      <c r="Q27" s="43">
        <v>1</v>
      </c>
      <c r="R27" s="43">
        <v>0</v>
      </c>
      <c r="S27" s="43">
        <v>0</v>
      </c>
      <c r="T27" s="43">
        <v>0</v>
      </c>
      <c r="U27" s="43">
        <v>1</v>
      </c>
      <c r="V27" s="43">
        <v>1</v>
      </c>
      <c r="W27" s="44">
        <v>969900</v>
      </c>
      <c r="X27" s="45" t="s">
        <v>204</v>
      </c>
      <c r="Y27" s="9">
        <v>10</v>
      </c>
    </row>
    <row r="28" spans="1:25" ht="46.8">
      <c r="A28" s="43">
        <v>1</v>
      </c>
      <c r="B28" s="43">
        <v>0</v>
      </c>
      <c r="C28" s="43">
        <v>0</v>
      </c>
      <c r="D28" s="43">
        <v>0</v>
      </c>
      <c r="E28" s="43">
        <v>0</v>
      </c>
      <c r="F28" s="43">
        <v>0</v>
      </c>
      <c r="G28" s="43">
        <v>1</v>
      </c>
      <c r="H28" s="43">
        <v>1</v>
      </c>
      <c r="I28" s="43">
        <v>1</v>
      </c>
      <c r="J28" s="43">
        <v>0</v>
      </c>
      <c r="K28" s="43">
        <v>0</v>
      </c>
      <c r="L28" s="43">
        <v>1</v>
      </c>
      <c r="M28" s="43">
        <v>0</v>
      </c>
      <c r="N28" s="43">
        <v>1</v>
      </c>
      <c r="O28" s="43">
        <v>0</v>
      </c>
      <c r="P28" s="43">
        <v>1</v>
      </c>
      <c r="Q28" s="43">
        <v>1</v>
      </c>
      <c r="R28" s="43">
        <v>0</v>
      </c>
      <c r="S28" s="43">
        <v>0</v>
      </c>
      <c r="T28" s="43">
        <v>0</v>
      </c>
      <c r="U28" s="43">
        <v>1</v>
      </c>
      <c r="V28" s="43">
        <v>1</v>
      </c>
      <c r="W28" s="44">
        <v>1172290</v>
      </c>
      <c r="X28" s="45" t="s">
        <v>206</v>
      </c>
      <c r="Y28" s="9">
        <v>10</v>
      </c>
    </row>
    <row r="29" spans="1:25" ht="46.8">
      <c r="A29" s="43">
        <v>1</v>
      </c>
      <c r="B29" s="43">
        <v>0</v>
      </c>
      <c r="C29" s="43">
        <v>0</v>
      </c>
      <c r="D29" s="43">
        <v>0</v>
      </c>
      <c r="E29" s="43">
        <v>0</v>
      </c>
      <c r="F29" s="43">
        <v>0</v>
      </c>
      <c r="G29" s="43">
        <v>1</v>
      </c>
      <c r="H29" s="43">
        <v>1</v>
      </c>
      <c r="I29" s="43">
        <v>1</v>
      </c>
      <c r="J29" s="43">
        <v>0</v>
      </c>
      <c r="K29" s="43">
        <v>0</v>
      </c>
      <c r="L29" s="43">
        <v>1</v>
      </c>
      <c r="M29" s="43">
        <v>0</v>
      </c>
      <c r="N29" s="43">
        <v>1</v>
      </c>
      <c r="O29" s="43">
        <v>0</v>
      </c>
      <c r="P29" s="43">
        <v>1</v>
      </c>
      <c r="Q29" s="43">
        <v>1</v>
      </c>
      <c r="R29" s="43">
        <v>0</v>
      </c>
      <c r="S29" s="43">
        <v>0</v>
      </c>
      <c r="T29" s="43">
        <v>0</v>
      </c>
      <c r="U29" s="43">
        <v>1</v>
      </c>
      <c r="V29" s="43">
        <v>1</v>
      </c>
      <c r="W29" s="44">
        <v>1200000</v>
      </c>
      <c r="X29" s="45" t="s">
        <v>173</v>
      </c>
      <c r="Y29" s="9">
        <v>10</v>
      </c>
    </row>
    <row r="30" spans="1:25" ht="46.8">
      <c r="A30" s="43">
        <v>1</v>
      </c>
      <c r="B30" s="43">
        <v>0</v>
      </c>
      <c r="C30" s="43">
        <v>0</v>
      </c>
      <c r="D30" s="43">
        <v>0</v>
      </c>
      <c r="E30" s="43">
        <v>0</v>
      </c>
      <c r="F30" s="43">
        <v>0</v>
      </c>
      <c r="G30" s="43">
        <v>1</v>
      </c>
      <c r="H30" s="43">
        <v>1</v>
      </c>
      <c r="I30" s="43">
        <v>1</v>
      </c>
      <c r="J30" s="43">
        <v>0</v>
      </c>
      <c r="K30" s="43">
        <v>0</v>
      </c>
      <c r="L30" s="43">
        <v>1</v>
      </c>
      <c r="M30" s="43">
        <v>0</v>
      </c>
      <c r="N30" s="43">
        <v>1</v>
      </c>
      <c r="O30" s="43">
        <v>0</v>
      </c>
      <c r="P30" s="43">
        <v>1</v>
      </c>
      <c r="Q30" s="43">
        <v>1</v>
      </c>
      <c r="R30" s="43">
        <v>0</v>
      </c>
      <c r="S30" s="43">
        <v>0</v>
      </c>
      <c r="T30" s="43">
        <v>0</v>
      </c>
      <c r="U30" s="43">
        <v>1</v>
      </c>
      <c r="V30" s="43">
        <v>1</v>
      </c>
      <c r="W30" s="44">
        <v>1756098</v>
      </c>
      <c r="X30" s="45" t="s">
        <v>208</v>
      </c>
      <c r="Y30" s="9">
        <v>10</v>
      </c>
    </row>
    <row r="31" spans="1:25" ht="46.8">
      <c r="A31" s="43">
        <v>1</v>
      </c>
      <c r="B31" s="43">
        <v>0</v>
      </c>
      <c r="C31" s="43">
        <v>0</v>
      </c>
      <c r="D31" s="43">
        <v>0</v>
      </c>
      <c r="E31" s="43">
        <v>0</v>
      </c>
      <c r="F31" s="43">
        <v>0</v>
      </c>
      <c r="G31" s="43">
        <v>1</v>
      </c>
      <c r="H31" s="43">
        <v>1</v>
      </c>
      <c r="I31" s="43">
        <v>1</v>
      </c>
      <c r="J31" s="43">
        <v>0</v>
      </c>
      <c r="K31" s="43">
        <v>0</v>
      </c>
      <c r="L31" s="43">
        <v>1</v>
      </c>
      <c r="M31" s="43">
        <v>0</v>
      </c>
      <c r="N31" s="43">
        <v>1</v>
      </c>
      <c r="O31" s="43">
        <v>0</v>
      </c>
      <c r="P31" s="43">
        <v>1</v>
      </c>
      <c r="Q31" s="43">
        <v>1</v>
      </c>
      <c r="R31" s="43">
        <v>0</v>
      </c>
      <c r="S31" s="43">
        <v>0</v>
      </c>
      <c r="T31" s="43">
        <v>0</v>
      </c>
      <c r="U31" s="43">
        <v>1</v>
      </c>
      <c r="V31" s="43">
        <v>1</v>
      </c>
      <c r="W31" s="44">
        <v>1073171</v>
      </c>
      <c r="X31" s="45" t="s">
        <v>211</v>
      </c>
      <c r="Y31" s="9">
        <v>10</v>
      </c>
    </row>
    <row r="32" spans="1:25" ht="31.2">
      <c r="A32" s="43">
        <v>0</v>
      </c>
      <c r="B32" s="43">
        <v>1</v>
      </c>
      <c r="C32" s="43">
        <v>0</v>
      </c>
      <c r="D32" s="43">
        <v>1</v>
      </c>
      <c r="E32" s="43">
        <v>1</v>
      </c>
      <c r="F32" s="43">
        <v>1</v>
      </c>
      <c r="G32" s="43">
        <v>0</v>
      </c>
      <c r="H32" s="43">
        <v>0</v>
      </c>
      <c r="I32" s="43">
        <v>0</v>
      </c>
      <c r="J32" s="43">
        <v>0</v>
      </c>
      <c r="K32" s="43">
        <v>1</v>
      </c>
      <c r="L32" s="43">
        <v>0</v>
      </c>
      <c r="M32" s="43">
        <v>1</v>
      </c>
      <c r="N32" s="43">
        <v>0</v>
      </c>
      <c r="O32" s="43">
        <v>1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4">
        <v>65420</v>
      </c>
      <c r="X32" s="45" t="s">
        <v>220</v>
      </c>
      <c r="Y32" s="9">
        <v>10</v>
      </c>
    </row>
    <row r="33" spans="1:26" ht="31.2">
      <c r="A33" s="43">
        <v>0</v>
      </c>
      <c r="B33" s="43">
        <v>1</v>
      </c>
      <c r="C33" s="43">
        <v>0</v>
      </c>
      <c r="D33" s="43">
        <v>1</v>
      </c>
      <c r="E33" s="43">
        <v>1</v>
      </c>
      <c r="F33" s="43">
        <v>1</v>
      </c>
      <c r="G33" s="43">
        <v>0</v>
      </c>
      <c r="H33" s="43">
        <v>0</v>
      </c>
      <c r="I33" s="43">
        <v>0</v>
      </c>
      <c r="J33" s="43">
        <v>0</v>
      </c>
      <c r="K33" s="43">
        <v>1</v>
      </c>
      <c r="L33" s="43">
        <v>0</v>
      </c>
      <c r="M33" s="43">
        <v>1</v>
      </c>
      <c r="N33" s="43">
        <v>0</v>
      </c>
      <c r="O33" s="43">
        <v>1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4">
        <v>52495</v>
      </c>
      <c r="X33" s="45" t="s">
        <v>224</v>
      </c>
      <c r="Y33" s="9">
        <v>10</v>
      </c>
    </row>
    <row r="34" spans="1:26" ht="31.2">
      <c r="A34" s="43">
        <v>0</v>
      </c>
      <c r="B34" s="43">
        <v>1</v>
      </c>
      <c r="C34" s="43">
        <v>0</v>
      </c>
      <c r="D34" s="43">
        <v>1</v>
      </c>
      <c r="E34" s="43">
        <v>1</v>
      </c>
      <c r="F34" s="43">
        <v>1</v>
      </c>
      <c r="G34" s="43">
        <v>0</v>
      </c>
      <c r="H34" s="43">
        <v>0</v>
      </c>
      <c r="I34" s="43">
        <v>0</v>
      </c>
      <c r="J34" s="43">
        <v>0</v>
      </c>
      <c r="K34" s="43">
        <v>1</v>
      </c>
      <c r="L34" s="43">
        <v>0</v>
      </c>
      <c r="M34" s="43">
        <v>1</v>
      </c>
      <c r="N34" s="43">
        <v>0</v>
      </c>
      <c r="O34" s="43">
        <v>1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4">
        <v>53000</v>
      </c>
      <c r="X34" s="45" t="s">
        <v>227</v>
      </c>
      <c r="Y34" s="9">
        <v>10</v>
      </c>
    </row>
    <row r="35" spans="1:26" ht="31.2">
      <c r="A35" s="43">
        <v>0</v>
      </c>
      <c r="B35" s="43">
        <v>1</v>
      </c>
      <c r="C35" s="43">
        <v>0</v>
      </c>
      <c r="D35" s="43">
        <v>1</v>
      </c>
      <c r="E35" s="43">
        <v>1</v>
      </c>
      <c r="F35" s="43">
        <v>1</v>
      </c>
      <c r="G35" s="43">
        <v>0</v>
      </c>
      <c r="H35" s="43">
        <v>0</v>
      </c>
      <c r="I35" s="43">
        <v>0</v>
      </c>
      <c r="J35" s="43">
        <v>0</v>
      </c>
      <c r="K35" s="43">
        <v>1</v>
      </c>
      <c r="L35" s="43">
        <v>0</v>
      </c>
      <c r="M35" s="43">
        <v>1</v>
      </c>
      <c r="N35" s="43">
        <v>0</v>
      </c>
      <c r="O35" s="43">
        <v>1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4">
        <v>63200</v>
      </c>
      <c r="X35" s="45" t="s">
        <v>230</v>
      </c>
      <c r="Y35" s="9">
        <v>10</v>
      </c>
    </row>
    <row r="36" spans="1:26" ht="31.2">
      <c r="A36" s="43">
        <v>0</v>
      </c>
      <c r="B36" s="43">
        <v>1</v>
      </c>
      <c r="C36" s="43">
        <v>0</v>
      </c>
      <c r="D36" s="43">
        <v>1</v>
      </c>
      <c r="E36" s="43">
        <v>1</v>
      </c>
      <c r="F36" s="43">
        <v>1</v>
      </c>
      <c r="G36" s="43">
        <v>0</v>
      </c>
      <c r="H36" s="43">
        <v>0</v>
      </c>
      <c r="I36" s="43">
        <v>0</v>
      </c>
      <c r="J36" s="43">
        <v>0</v>
      </c>
      <c r="K36" s="43">
        <v>1</v>
      </c>
      <c r="L36" s="43">
        <v>0</v>
      </c>
      <c r="M36" s="43">
        <v>1</v>
      </c>
      <c r="N36" s="43">
        <v>0</v>
      </c>
      <c r="O36" s="43">
        <v>1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4">
        <v>49275</v>
      </c>
      <c r="X36" s="45" t="s">
        <v>234</v>
      </c>
      <c r="Y36" s="9">
        <v>10</v>
      </c>
    </row>
    <row r="37" spans="1:26" ht="31.2">
      <c r="A37" s="43">
        <v>0</v>
      </c>
      <c r="B37" s="43">
        <v>1</v>
      </c>
      <c r="C37" s="43">
        <v>0</v>
      </c>
      <c r="D37" s="43">
        <v>1</v>
      </c>
      <c r="E37" s="43">
        <v>1</v>
      </c>
      <c r="F37" s="43">
        <v>1</v>
      </c>
      <c r="G37" s="43">
        <v>0</v>
      </c>
      <c r="H37" s="43">
        <v>0</v>
      </c>
      <c r="I37" s="43">
        <v>0</v>
      </c>
      <c r="J37" s="43">
        <v>0</v>
      </c>
      <c r="K37" s="43">
        <v>1</v>
      </c>
      <c r="L37" s="43">
        <v>0</v>
      </c>
      <c r="M37" s="43">
        <v>1</v>
      </c>
      <c r="N37" s="43">
        <v>0</v>
      </c>
      <c r="O37" s="43">
        <v>1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4">
        <v>45000</v>
      </c>
      <c r="X37" s="45" t="s">
        <v>237</v>
      </c>
      <c r="Y37" s="9">
        <v>10</v>
      </c>
    </row>
    <row r="38" spans="1:26" ht="31.2">
      <c r="A38" s="43">
        <v>0</v>
      </c>
      <c r="B38" s="43">
        <v>1</v>
      </c>
      <c r="C38" s="43">
        <v>0</v>
      </c>
      <c r="D38" s="43">
        <v>1</v>
      </c>
      <c r="E38" s="43">
        <v>1</v>
      </c>
      <c r="F38" s="43">
        <v>1</v>
      </c>
      <c r="G38" s="43">
        <v>0</v>
      </c>
      <c r="H38" s="43">
        <v>0</v>
      </c>
      <c r="I38" s="43">
        <v>0</v>
      </c>
      <c r="J38" s="43">
        <v>0</v>
      </c>
      <c r="K38" s="43">
        <v>1</v>
      </c>
      <c r="L38" s="43">
        <v>0</v>
      </c>
      <c r="M38" s="43">
        <v>1</v>
      </c>
      <c r="N38" s="43">
        <v>0</v>
      </c>
      <c r="O38" s="43">
        <v>1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4">
        <v>40000</v>
      </c>
      <c r="X38" s="45" t="s">
        <v>239</v>
      </c>
      <c r="Y38" s="9">
        <v>10</v>
      </c>
    </row>
    <row r="39" spans="1:26">
      <c r="A39" s="46">
        <v>0</v>
      </c>
      <c r="B39" s="46">
        <v>0</v>
      </c>
      <c r="C39" s="46">
        <v>1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1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1</v>
      </c>
      <c r="S39" s="46">
        <v>1</v>
      </c>
      <c r="T39" s="46">
        <v>1</v>
      </c>
      <c r="U39" s="46">
        <v>0</v>
      </c>
      <c r="V39" s="46">
        <v>0</v>
      </c>
      <c r="W39" s="17">
        <v>378459</v>
      </c>
      <c r="X39" s="45" t="s">
        <v>281</v>
      </c>
      <c r="Y39" s="9">
        <v>10</v>
      </c>
      <c r="Z39" s="45"/>
    </row>
    <row r="40" spans="1:26">
      <c r="A40" s="46">
        <v>0</v>
      </c>
      <c r="B40" s="46">
        <v>1</v>
      </c>
      <c r="C40" s="46">
        <v>0</v>
      </c>
      <c r="D40" s="46">
        <v>1</v>
      </c>
      <c r="E40" s="46">
        <v>1</v>
      </c>
      <c r="F40" s="46">
        <v>1</v>
      </c>
      <c r="G40" s="46">
        <v>0</v>
      </c>
      <c r="H40" s="46">
        <v>0</v>
      </c>
      <c r="I40" s="46">
        <v>0</v>
      </c>
      <c r="J40" s="46">
        <v>0</v>
      </c>
      <c r="K40" s="46">
        <v>1</v>
      </c>
      <c r="L40" s="46">
        <v>0</v>
      </c>
      <c r="M40" s="46">
        <v>1</v>
      </c>
      <c r="N40" s="46">
        <v>0</v>
      </c>
      <c r="O40" s="46">
        <v>1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46">
        <v>0</v>
      </c>
      <c r="W40" s="17">
        <v>127550</v>
      </c>
      <c r="X40" s="45" t="s">
        <v>282</v>
      </c>
      <c r="Y40" s="9">
        <v>10</v>
      </c>
      <c r="Z40" s="45"/>
    </row>
    <row r="41" spans="1:26">
      <c r="A41" s="46">
        <v>1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1</v>
      </c>
      <c r="H41" s="46">
        <v>1</v>
      </c>
      <c r="I41" s="46">
        <v>1</v>
      </c>
      <c r="J41" s="46">
        <v>0</v>
      </c>
      <c r="K41" s="46">
        <v>0</v>
      </c>
      <c r="L41" s="46">
        <v>1</v>
      </c>
      <c r="M41" s="46">
        <v>0</v>
      </c>
      <c r="N41" s="46">
        <v>1</v>
      </c>
      <c r="O41" s="46">
        <v>0</v>
      </c>
      <c r="P41" s="46">
        <v>1</v>
      </c>
      <c r="Q41" s="46">
        <v>1</v>
      </c>
      <c r="R41" s="46">
        <v>0</v>
      </c>
      <c r="S41" s="46">
        <v>0</v>
      </c>
      <c r="T41" s="46">
        <v>0</v>
      </c>
      <c r="U41" s="46">
        <v>1</v>
      </c>
      <c r="V41" s="46">
        <v>1</v>
      </c>
      <c r="W41" s="17">
        <v>648505</v>
      </c>
      <c r="X41" s="45" t="s">
        <v>283</v>
      </c>
      <c r="Y41" s="9">
        <v>10</v>
      </c>
      <c r="Z41" s="45"/>
    </row>
    <row r="42" spans="1:26">
      <c r="A42" s="43">
        <v>0</v>
      </c>
      <c r="B42" s="43">
        <v>0</v>
      </c>
      <c r="C42" s="43">
        <v>0</v>
      </c>
      <c r="D42" s="43">
        <v>0</v>
      </c>
      <c r="E42" s="43">
        <v>0</v>
      </c>
      <c r="F42" s="43">
        <v>1</v>
      </c>
      <c r="G42" s="43">
        <v>0</v>
      </c>
      <c r="H42" s="43">
        <v>0</v>
      </c>
      <c r="I42" s="43">
        <v>0</v>
      </c>
      <c r="J42" s="43">
        <v>0</v>
      </c>
      <c r="K42" s="43">
        <v>1</v>
      </c>
      <c r="L42" s="43">
        <v>0</v>
      </c>
      <c r="M42" s="43">
        <v>1</v>
      </c>
      <c r="N42" s="43">
        <v>0</v>
      </c>
      <c r="O42" s="43">
        <v>1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4">
        <v>16801</v>
      </c>
      <c r="X42" s="45" t="s">
        <v>165</v>
      </c>
      <c r="Y42" s="9">
        <v>10</v>
      </c>
    </row>
    <row r="43" spans="1:26" ht="31.2">
      <c r="A43" s="43">
        <v>0</v>
      </c>
      <c r="B43" s="43">
        <v>1</v>
      </c>
      <c r="C43" s="43">
        <v>0</v>
      </c>
      <c r="D43" s="43">
        <v>1</v>
      </c>
      <c r="E43" s="43">
        <v>1</v>
      </c>
      <c r="F43" s="43">
        <v>1</v>
      </c>
      <c r="G43" s="43">
        <v>0</v>
      </c>
      <c r="H43" s="43">
        <v>0</v>
      </c>
      <c r="I43" s="43">
        <v>0</v>
      </c>
      <c r="J43" s="43">
        <v>0</v>
      </c>
      <c r="K43" s="43">
        <v>1</v>
      </c>
      <c r="L43" s="43">
        <v>0</v>
      </c>
      <c r="M43" s="43">
        <v>1</v>
      </c>
      <c r="N43" s="43">
        <v>0</v>
      </c>
      <c r="O43" s="43">
        <v>1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4">
        <v>46734</v>
      </c>
      <c r="X43" s="45" t="s">
        <v>166</v>
      </c>
      <c r="Y43" s="9">
        <v>10</v>
      </c>
    </row>
    <row r="44" spans="1:26">
      <c r="A44" s="43">
        <v>0</v>
      </c>
      <c r="B44" s="43">
        <v>1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4">
        <v>90</v>
      </c>
      <c r="X44" s="45" t="s">
        <v>170</v>
      </c>
      <c r="Y44" s="9">
        <v>10</v>
      </c>
    </row>
    <row r="45" spans="1:26">
      <c r="A45" s="43">
        <v>0</v>
      </c>
      <c r="B45" s="43">
        <v>0</v>
      </c>
      <c r="C45" s="43">
        <v>0</v>
      </c>
      <c r="D45" s="43">
        <v>1</v>
      </c>
      <c r="E45" s="43">
        <v>1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4">
        <v>21542</v>
      </c>
      <c r="X45" s="45" t="s">
        <v>171</v>
      </c>
      <c r="Y45" s="9">
        <v>10</v>
      </c>
    </row>
    <row r="46" spans="1:26">
      <c r="A46" s="43">
        <v>0</v>
      </c>
      <c r="B46" s="43">
        <v>0</v>
      </c>
      <c r="C46" s="43">
        <v>0</v>
      </c>
      <c r="D46" s="43">
        <v>0</v>
      </c>
      <c r="E46" s="43">
        <v>0</v>
      </c>
      <c r="F46" s="43">
        <v>1</v>
      </c>
      <c r="G46" s="43">
        <v>0</v>
      </c>
      <c r="H46" s="43">
        <v>0</v>
      </c>
      <c r="I46" s="43">
        <v>0</v>
      </c>
      <c r="J46" s="43">
        <v>0</v>
      </c>
      <c r="K46" s="43">
        <v>1</v>
      </c>
      <c r="L46" s="43">
        <v>0</v>
      </c>
      <c r="M46" s="43">
        <v>1</v>
      </c>
      <c r="N46" s="43">
        <v>0</v>
      </c>
      <c r="O46" s="43">
        <v>1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4">
        <v>16251</v>
      </c>
      <c r="X46" s="45" t="s">
        <v>172</v>
      </c>
      <c r="Y46" s="9">
        <v>10</v>
      </c>
    </row>
    <row r="47" spans="1:26" ht="46.8">
      <c r="A47" s="43">
        <v>1</v>
      </c>
      <c r="B47" s="43">
        <v>0</v>
      </c>
      <c r="C47" s="43">
        <v>0</v>
      </c>
      <c r="D47" s="43">
        <v>0</v>
      </c>
      <c r="E47" s="43">
        <v>0</v>
      </c>
      <c r="F47" s="43">
        <v>0</v>
      </c>
      <c r="G47" s="43">
        <v>1</v>
      </c>
      <c r="H47" s="43">
        <v>1</v>
      </c>
      <c r="I47" s="43">
        <v>1</v>
      </c>
      <c r="J47" s="43">
        <v>0</v>
      </c>
      <c r="K47" s="43">
        <v>0</v>
      </c>
      <c r="L47" s="43">
        <v>1</v>
      </c>
      <c r="M47" s="43">
        <v>0</v>
      </c>
      <c r="N47" s="43">
        <v>1</v>
      </c>
      <c r="O47" s="43">
        <v>0</v>
      </c>
      <c r="P47" s="43">
        <v>1</v>
      </c>
      <c r="Q47" s="43">
        <v>1</v>
      </c>
      <c r="R47" s="43">
        <v>0</v>
      </c>
      <c r="S47" s="43">
        <v>0</v>
      </c>
      <c r="T47" s="43">
        <v>0</v>
      </c>
      <c r="U47" s="43">
        <v>1</v>
      </c>
      <c r="V47" s="43">
        <v>1</v>
      </c>
      <c r="W47" s="44">
        <v>1200000</v>
      </c>
      <c r="X47" s="45" t="s">
        <v>173</v>
      </c>
      <c r="Y47" s="9">
        <v>10</v>
      </c>
    </row>
    <row r="48" spans="1:26">
      <c r="A48" s="43">
        <v>-1</v>
      </c>
      <c r="B48" s="43">
        <v>0</v>
      </c>
      <c r="C48" s="43">
        <v>0</v>
      </c>
      <c r="D48" s="43">
        <v>0</v>
      </c>
      <c r="E48" s="43">
        <v>0</v>
      </c>
      <c r="F48" s="43">
        <v>0</v>
      </c>
      <c r="G48" s="43">
        <v>49</v>
      </c>
      <c r="H48" s="43">
        <v>49</v>
      </c>
      <c r="I48" s="43">
        <v>49</v>
      </c>
      <c r="J48" s="43">
        <v>0</v>
      </c>
      <c r="K48" s="43">
        <v>0</v>
      </c>
      <c r="L48" s="43">
        <v>49</v>
      </c>
      <c r="M48" s="43">
        <v>0</v>
      </c>
      <c r="N48" s="43">
        <v>49</v>
      </c>
      <c r="O48" s="43">
        <v>0</v>
      </c>
      <c r="P48" s="43">
        <v>49</v>
      </c>
      <c r="Q48" s="43">
        <v>49</v>
      </c>
      <c r="R48" s="43">
        <v>0</v>
      </c>
      <c r="S48" s="43">
        <v>0</v>
      </c>
      <c r="T48" s="43">
        <v>0</v>
      </c>
      <c r="U48" s="43">
        <v>49</v>
      </c>
      <c r="V48" s="43">
        <v>49</v>
      </c>
      <c r="W48" s="44">
        <v>0</v>
      </c>
      <c r="X48" s="45" t="s">
        <v>183</v>
      </c>
      <c r="Y48" s="9">
        <v>10</v>
      </c>
    </row>
    <row r="49" spans="1:25" ht="109.2">
      <c r="A49" s="43">
        <v>1</v>
      </c>
      <c r="B49" s="43">
        <v>1</v>
      </c>
      <c r="C49" s="43">
        <v>1</v>
      </c>
      <c r="D49" s="43">
        <v>1</v>
      </c>
      <c r="E49" s="43">
        <v>1</v>
      </c>
      <c r="F49" s="43">
        <v>1</v>
      </c>
      <c r="G49" s="43">
        <v>1</v>
      </c>
      <c r="H49" s="43">
        <v>1</v>
      </c>
      <c r="I49" s="43">
        <v>1</v>
      </c>
      <c r="J49" s="43">
        <v>1</v>
      </c>
      <c r="K49" s="43">
        <v>1</v>
      </c>
      <c r="L49" s="43">
        <v>1</v>
      </c>
      <c r="M49" s="43">
        <v>1</v>
      </c>
      <c r="N49" s="43">
        <v>1</v>
      </c>
      <c r="O49" s="43">
        <v>1</v>
      </c>
      <c r="P49" s="43">
        <v>1</v>
      </c>
      <c r="Q49" s="43">
        <v>1</v>
      </c>
      <c r="R49" s="43">
        <v>1</v>
      </c>
      <c r="S49" s="43">
        <v>1</v>
      </c>
      <c r="T49" s="43">
        <v>1</v>
      </c>
      <c r="U49" s="43">
        <v>1</v>
      </c>
      <c r="V49" s="43">
        <v>1</v>
      </c>
      <c r="W49" s="44">
        <v>1258848</v>
      </c>
      <c r="X49" s="45" t="s">
        <v>174</v>
      </c>
      <c r="Y49" s="9">
        <v>10</v>
      </c>
    </row>
    <row r="50" spans="1:25">
      <c r="A50" s="43">
        <v>0</v>
      </c>
      <c r="B50" s="43">
        <v>0</v>
      </c>
      <c r="C50" s="43">
        <v>1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1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1</v>
      </c>
      <c r="S50" s="43">
        <v>1</v>
      </c>
      <c r="T50" s="43">
        <v>1</v>
      </c>
      <c r="U50" s="43">
        <v>0</v>
      </c>
      <c r="V50" s="43">
        <v>0</v>
      </c>
      <c r="W50" s="44">
        <v>147050</v>
      </c>
      <c r="X50" s="45" t="s">
        <v>270</v>
      </c>
      <c r="Y50" s="9">
        <v>10</v>
      </c>
    </row>
    <row r="51" spans="1:25">
      <c r="A51" s="43">
        <v>0</v>
      </c>
      <c r="B51" s="43">
        <v>1</v>
      </c>
      <c r="C51" s="43">
        <v>0</v>
      </c>
      <c r="D51" s="43">
        <v>1</v>
      </c>
      <c r="E51" s="43">
        <v>1</v>
      </c>
      <c r="F51" s="43">
        <v>1</v>
      </c>
      <c r="G51" s="43">
        <v>0</v>
      </c>
      <c r="H51" s="43">
        <v>0</v>
      </c>
      <c r="I51" s="43">
        <v>0</v>
      </c>
      <c r="J51" s="43">
        <v>0</v>
      </c>
      <c r="K51" s="43">
        <v>1</v>
      </c>
      <c r="L51" s="43">
        <v>0</v>
      </c>
      <c r="M51" s="43">
        <v>1</v>
      </c>
      <c r="N51" s="43">
        <v>0</v>
      </c>
      <c r="O51" s="43">
        <v>1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4">
        <v>44295</v>
      </c>
      <c r="X51" s="45" t="s">
        <v>280</v>
      </c>
      <c r="Y51" s="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Neuron variables</vt:lpstr>
      <vt:lpstr>Equations</vt:lpstr>
      <vt:lpstr>Results</vt:lpstr>
      <vt:lpstr>validation_table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</dc:creator>
  <cp:lastModifiedBy>Manju</cp:lastModifiedBy>
  <cp:lastPrinted>2019-09-30T17:17:15Z</cp:lastPrinted>
  <dcterms:created xsi:type="dcterms:W3CDTF">2019-05-13T19:11:12Z</dcterms:created>
  <dcterms:modified xsi:type="dcterms:W3CDTF">2019-10-23T18:01:04Z</dcterms:modified>
</cp:coreProperties>
</file>