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415" firstSheet="1" activeTab="1"/>
  </bookViews>
  <sheets>
    <sheet name="Sheet1" sheetId="1" r:id="rId1"/>
    <sheet name="UPDATED TEST MENU 12 SEP" sheetId="2" r:id="rId2"/>
    <sheet name="HEMAT AND HEMATONC" sheetId="3" r:id="rId3"/>
  </sheets>
  <definedNames>
    <definedName name="_xlnm.Print_Titles" localSheetId="0">Sheet1!$1:1</definedName>
    <definedName name="_xlnm._FilterDatabase" localSheetId="0" hidden="1">Sheet1!$A$1:$M$324</definedName>
    <definedName name="_xlnm.Print_Titles" localSheetId="1">'UPDATED TEST MENU 12 SEP'!$1:1</definedName>
    <definedName name="_xlnm._FilterDatabase" localSheetId="1" hidden="1">'UPDATED TEST MENU 12 SEP'!$A$1:$N$326</definedName>
    <definedName name="_xlnm.Print_Titles" localSheetId="2">'HEMAT AND HEMATONC'!$1:1</definedName>
    <definedName name="_xlnm.Print_Area" localSheetId="0">Sheet1!$C$1:$M$324</definedName>
  </definedNames>
  <calcPr calcId="144525"/>
</workbook>
</file>

<file path=xl/sharedStrings.xml><?xml version="1.0" encoding="utf-8"?>
<sst xmlns="http://schemas.openxmlformats.org/spreadsheetml/2006/main" count="999">
  <si>
    <t>Test Code</t>
  </si>
  <si>
    <t>Test Name</t>
  </si>
  <si>
    <t>Disease Segment</t>
  </si>
  <si>
    <t>Inclusive genes / Special Instructions</t>
  </si>
  <si>
    <t>Specimen Type</t>
  </si>
  <si>
    <t>Container</t>
  </si>
  <si>
    <t>Transportation Temperature</t>
  </si>
  <si>
    <t>Volume</t>
  </si>
  <si>
    <t>Methodology</t>
  </si>
  <si>
    <t>Schedule</t>
  </si>
  <si>
    <t>Cut-Off</t>
  </si>
  <si>
    <t>TAT</t>
  </si>
  <si>
    <t>Medgenome
 MRP (INR)</t>
  </si>
  <si>
    <t>MGM001</t>
  </si>
  <si>
    <t>Cardiac channelopathy gene panel</t>
  </si>
  <si>
    <t>Cardiology</t>
  </si>
  <si>
    <t xml:space="preserve">ABCC9, AKAP9, ANK2, CACNA1C, CACNA1D, CACNB2, CALM1, CALM2, CASQ2, CAV3, DPP6, GJA5, GNAI2, GPD1L, HCN4, KCNA5, KCND3, KCNE1, KCNE2, KCNE3, KCNH2, KCNJ2, KCNJ5, KCNJ8, KCNQ1, NPPA, NUP155, RANGRF, RYR2, SCN10A, SCN1B, SCN2B, SCN3B, SCN4B, SCN5A, SNTA1, TRDN, TRPM4, </t>
  </si>
  <si>
    <t>Peripheral Blood / Purified Genomic DNA</t>
  </si>
  <si>
    <t>Peripheral Blood  in K2/K3 - EDTA Lavender top ; DNA in sealed eppendorf tube</t>
  </si>
  <si>
    <t>Peripheral blood at A(15⁰C) or R (2-8⁰C); 
Purified DNA at F (-20⁰C)</t>
  </si>
  <si>
    <t>Peripheral Blood  - 3 mL ; &gt; 100μL for DNA</t>
  </si>
  <si>
    <t>NGS</t>
  </si>
  <si>
    <t>M,T,W,Th,F,S</t>
  </si>
  <si>
    <t>14:00; 17:00</t>
  </si>
  <si>
    <t>4 WEEKS</t>
  </si>
  <si>
    <t>MGM002</t>
  </si>
  <si>
    <t>Cardiomyopathy gene panel</t>
  </si>
  <si>
    <t>AARS2,  ABCC9,  ACTA1,  ACTC1,  ACTN2,  AGK,  ALMS1,  ANK2,  ANKRD1,  ANO5,  BAG3,  BIN1,  CALR3,  CASQ2,  CAV3,  CFL2,  CRYAB,  CSRP3,  CTF1,  CTNNA3,  DES,  DMD,  DNAJC19,  DNM2,  DOLK,  DPP6,  DSC2,  DSG2,  DSP,  DTNA,  DYSF,  EMD,  EYA4,  FHL1,  FHL2,  FKTN,  FLNC,  FXN,  GAA,  GATAD1,  GJA1,  GJA5,  GLA,  GNE,  HCN4,  HFE,  ILK,  ISCU,  JPH2,  JUP,  KBTBD13,  KCNA5,  KCND3,  KCNJ8,  KLHL9,  LAMA4,  LAMP2,  LDB3,  LMNA,  MEGF10,  MSTN,  MTM1,  MTO1,  MYBPC1,  MYBPC3,  MYF6,  MYH2,  MYH6,  MYH7,  MYL2,  MYL3,  MYLK2,  MYOT,  MYOZ2,  MYPN,  NEB,  NEXN,  NOS1AP,  NPPA,  PABPN1,  PDLIM3,  PKP2,  PLEC,  PLN,  PRDM16,  PRKAG2,  PSEN1,  PSEN2,  RAF1,  RANGRF,  RBM20,  RYR2,  SCN10A,  SCN5A,  SCO2,  SDHA,  SEPN1,  SGCD,  SLC22A5,  SLC25A4,  SRL,  TAZ,  TBX20,  TCAP,  TGFB3,  TMEM43,  TMPO,  TNNC1,  TNNI3,  TNNI3K,  TNNT2,  TPM1,  TTN,  TTR,  VCL,  VCP</t>
  </si>
  <si>
    <t>MGM003</t>
  </si>
  <si>
    <t>Cardiomyopathy predisposition -MYBPC3 (25bp deletion)</t>
  </si>
  <si>
    <t>Sanger</t>
  </si>
  <si>
    <t>7 DAYS</t>
  </si>
  <si>
    <t>MGM004</t>
  </si>
  <si>
    <t>Clopidogrel dosage CYP2C19*2 &amp; CYP2C19*3</t>
  </si>
  <si>
    <t>10  DAYS</t>
  </si>
  <si>
    <t>MGM005</t>
  </si>
  <si>
    <t>RT-PCR</t>
  </si>
  <si>
    <t>MGM007</t>
  </si>
  <si>
    <t xml:space="preserve">Fabry disease (GLA) deletion/duplication analysis </t>
  </si>
  <si>
    <t>MLPA</t>
  </si>
  <si>
    <t>3 WEEKS</t>
  </si>
  <si>
    <t>MGM006</t>
  </si>
  <si>
    <t>Fabry disease (GLA) gene analysis</t>
  </si>
  <si>
    <t>MGM008</t>
  </si>
  <si>
    <t>Statin induced myopathy predisposition SLCO1B1 p.(Val174Ala)</t>
  </si>
  <si>
    <t>MGM009</t>
  </si>
  <si>
    <t>Warfarin dosage-VKORC1 (c.-1639 G&gt;A), CYP2C9*2,CYP2C9*3 &amp; CYP2C9*13</t>
  </si>
  <si>
    <t>MGM261</t>
  </si>
  <si>
    <t>Alagille syndrome gene panel</t>
  </si>
  <si>
    <t>Congenital / genetic syndromes</t>
  </si>
  <si>
    <t>JAG1, NOTCH2</t>
  </si>
  <si>
    <t>MGM103</t>
  </si>
  <si>
    <t>Alport syndrome gene panel</t>
  </si>
  <si>
    <t>COL4A3,COL4A4,COL4A5</t>
  </si>
  <si>
    <t>MGM263</t>
  </si>
  <si>
    <t>Ciliopathy gene panel</t>
  </si>
  <si>
    <t>Includes : Alstrom syndrome, Bardet-Biedl syndrome, Joubert syndrome, Meckel-Gruber syndrome, nephronophthisis, orofaciodigital syndrome 1, Senior-Loken syndrome, polycystic kidney disease, primary ciliary dyskinesia / Kartagener Syndrome.
Genes : AHI1, ALMS1, ANKS6, ARL13B, ARL6, ARMC4, B9D1, B9D2, BBIP1, BBS1, BBS10, BBS12, BBS2, BBS4, BBS5, BBS7, BBS9, C21ORF59, C2CD3, C5orf42, CC2D2A, CCDC103, CCDC114, CCDC151, CCDC28B, CCDC39, CCDC40, CCDC41, CCDC65, CCNO, CEP120, CEP164, CEP290, CEP41, CSPP1, DCDC2, DDX59, DNAAF1, DNAAF2, DNAAF3, DNAH11, DNAH5, DNAI1, DNAI2, DNAL1, DRC1, DYNC2H1, DYX1C1, EVC, EVC2, GLIS2, HEATR2, HYDIN, IFT122, IFT140, IFT172, IFT27, IFT43, IFT80, INPP5E, INVS, IQCB1, KIAA0586, KIF14, KIF7, LAMA1, LRRC6, LZTFL1, MKKS, MKS1, NEK1, NEK8, NME8, NPHP1, NPHP3, NPHP4, OFD1, PDE6D, PIEZO2, PKD1, PKD2, PKHD1, RPGRIP1L, RSPH1, RSPH4A, RSPH9, SDCCAG8, SPAG1, TCTN1, TCTN2, TCTN3, TMEM138, TMEM216, TMEM231, TMEM237, TMEM67, TRIM32, TTC21B, TTC8, WDPCP, WDR19, WDR34, WDR35, WDR60, XPNPEP3, ZMYND10, ZNF423</t>
  </si>
  <si>
    <t>MGM264</t>
  </si>
  <si>
    <t>Cohen's syndrome (VPS13B) gene analysis</t>
  </si>
  <si>
    <t>MGM265</t>
  </si>
  <si>
    <t>Cornelia de Lange Syndrome gene panel</t>
  </si>
  <si>
    <t>HDAC8, NIPBL, RAD21, SMC1A, SMC3</t>
  </si>
  <si>
    <t>MGM268</t>
  </si>
  <si>
    <t>Craniosynostosis gene panel</t>
  </si>
  <si>
    <t xml:space="preserve">ALX4,  CD96,  CYP26B1,  ERF,  FGFR1,  FGFR2,  FGFR2,  IL11RA,  MEGF8,  MSX2,  P4HB,  RAB23,  RECQL4,  SEC24D,  SKI,  TCF12,  TWIST1,  ZIC1 </t>
  </si>
  <si>
    <t>MGM315</t>
  </si>
  <si>
    <t>Non-immune hydrops gene panel</t>
  </si>
  <si>
    <t xml:space="preserve">DHCR7,  GALNS,  GBA,  GLA,  GLB1,  GM2A,  GNPTAB,  GUSB,  IDUA,  LIPA,  NEU1,  NPC1,  NPC2,  PEX1,  PEX10,  PEX12,  PEX13,  PEX14,  PEX16,  PEX19,  PEX26,  PEX3,  PEX5,  PEX6,  PSAP,  SLC17A5,  SMPD1,  SUMF1 </t>
  </si>
  <si>
    <t>MGM266</t>
  </si>
  <si>
    <t>Noonan syndrome gene panel</t>
  </si>
  <si>
    <t>BRAF, KRAS, LZTR1, NF1, NRAS, PTPN11, RAF1, RIT1, SOS1, SOS2</t>
  </si>
  <si>
    <t>MGM267</t>
  </si>
  <si>
    <t>Pallister Hall syndrome (GLI3) gene analysis</t>
  </si>
  <si>
    <t>MGM269</t>
  </si>
  <si>
    <t>Smith-Lemli-Opitz syndrome (DHCR7) gene analysis</t>
  </si>
  <si>
    <t>MGM271</t>
  </si>
  <si>
    <t>Sotos syndrome (NSD1) deletion/duplication analysis</t>
  </si>
  <si>
    <t>MGM270</t>
  </si>
  <si>
    <t>Sotos syndrome gene panel</t>
  </si>
  <si>
    <t>NFIX, NSD1</t>
  </si>
  <si>
    <t>MGM301</t>
  </si>
  <si>
    <t>Achondroplasia FGFR3 G380R common mutation screening</t>
  </si>
  <si>
    <t>Connective tissue disorders &amp; skeletal dysplasias</t>
  </si>
  <si>
    <t>2 weeks</t>
  </si>
  <si>
    <t>MGM310</t>
  </si>
  <si>
    <t>Hypochondroplasia FGFR3 N540K common mutation screening</t>
  </si>
  <si>
    <t>MGM010</t>
  </si>
  <si>
    <t>Achondroplasia (FGFR3) gene analysis</t>
  </si>
  <si>
    <t>Connective Tissue Disorders and Skeletal Dysplasias</t>
  </si>
  <si>
    <t>MGM011</t>
  </si>
  <si>
    <t>Connective tissue disorder gene panel</t>
  </si>
  <si>
    <t>TGFB2,ABCC6,ACTA2,ACVR1,ADAMTS2,ALPL,ARSE,ATP6V0A2,ATP7A,B3GALT6,B4GALT7,BMP1,CA2,CBS,CHST14,CLCN7,COL11A1,COL11A2,COL1A1,COL1A2,COL2A1,COL3A1,COL4A3,COL4A4,COL4A5,COL5A1,COL5A2,COL9A1,COL9A2,COL9A3,CRTAP,DDR2,DSE,DYNC2H1,EBP,ELN,EVC,EVC2,FBLN5,FBN1,FBN2,FGFR3,FKBP10,FKBP14,FLCN,FLNA,FLNB,HSPG2,IFITM5,IFT122,IFT43,IFT80,KANSL1,LBR,LEPRE1,LIFR,LRP5,MYH11,MYLK,NEK1,NOTCH1,NSDHL,OCRL,OSTM1,PEX7,PIEZO2,PKD2,PLEKHM1,PLOD1,PLOD2,PPIB,PRDM5,PTH1R,SERPINF1,SERPINH1,SKI,SLC26A2,SLC2A10,SLC35D1,SLC39A13,SMAD3,SMAD4,SNX10,SOX9,SP7,SPARC,TCIRG1,TGFB3,TGFBR1,TGFBR2,TMEM38B,TNFRSF11A,TNFSF11,TNXB,TRIP11,TRPV4,TTC21B,WDR35,WNT1,ZNF469</t>
  </si>
  <si>
    <t>MGM012</t>
  </si>
  <si>
    <t>Cutis-laxa gene panel</t>
  </si>
  <si>
    <t>ALDH18A1,  ATP6V0A2,  ATP7A,  EFEMP2,  ELN,  FBLN5,  LTBP4,  PYCR1,  RIN2</t>
  </si>
  <si>
    <t>MGM013</t>
  </si>
  <si>
    <t>Ehler Danlos syndrome gene panel</t>
  </si>
  <si>
    <t>ADAMTS2, ATP7A, B3GALT6, B4GALT7, CHST14, COL1A1, COL1A2, COL3A1, COL5A1, COL5A2, DSE,
FKBP14, FLNA, PLOD1, SLC39A13, TNXB, ZNF469</t>
  </si>
  <si>
    <t>MGM014</t>
  </si>
  <si>
    <t>Marfan syndrome (FBN1) deletion/duplication analysis</t>
  </si>
  <si>
    <t>MGM015</t>
  </si>
  <si>
    <t>Marfan syndrome (FBN1) gene analysis</t>
  </si>
  <si>
    <t>MGM016</t>
  </si>
  <si>
    <t>Osteogenesis imperfecta gene panel</t>
  </si>
  <si>
    <t>ALPL, BMP1, COL1A1, COL1A2, CRTAP, FKBP10, IFITM5, LEPRE1, LRP5, PLOD2, PPIB, SERPINF1, SERPINH1, SP7, SPARC, TMEM38B, WNT1
SP7, SPARC, TMEM38B, WNT1</t>
  </si>
  <si>
    <t>MGM017</t>
  </si>
  <si>
    <t>Osteopetrosis gene panel</t>
  </si>
  <si>
    <t>CA2, CLCN7, LRP5, OSTM1, PLEKHM1, SNX10, TCIRG1, TNFRSF11A, TNFSF11</t>
  </si>
  <si>
    <t>MGM018</t>
  </si>
  <si>
    <t>Pachydermoperiostosis &amp; primary hypertrophic osteoarthropathy gene panel</t>
  </si>
  <si>
    <t>HPGD, SLCO2A1</t>
  </si>
  <si>
    <t>MGM019</t>
  </si>
  <si>
    <t>Skeletal dysplasia gene panel</t>
  </si>
  <si>
    <t>ACAN,  ACP5,  ACVR1,  ADAMTSL2,  AGPS,  ALPL,  ALX4,  AMER1,  ANKH,  ANO5,  AP2S1,  ARHGAP31,  ARSE,  ATP6V0A2,  ATR,  B3GALT6,  B4GALT7,  BHLHA9,  BMP1,  BMP2,  BMPER,  BMPR1B,  CA2,  CANT1,  CASR,  CC2D2A,  CCDC8,  CDC6,  CDH3,  CDKN1C,  CDT1,  CENPJ,  CEP152,  CEP290,  CEP63,  CHST14,  CHST3,  CHSY1,  CLCN5,  CLCN7,  COL10A1,  COL11A1,  COL11A2,  COL1A1,  COL1A2,  COL2A1,  COL9A1,  COL9A2,  COL9A3,  COMP,  CREBBP,  CRTAP,  CTSK,  CUL7,  CYP27B1,  CYP2R1,  DDR2,  DHCR24,  DHCR7,  DLL3,  DLX3,  DMP1,  DNA2,  DYM,  DYNC2H1,  EBP,  EFNB1,  EIF2AK3,  ENPP1,  EP300,  ERF,  ESCO2,  EVC,  EVC2,  EXT1,  EXT2,  FAM111A,  FAM20C,  FAM58A,  FBLN1,  FBN1,  FERMT3,  FGF10,  FGF16,  FGF23,  FGF9,  FGFR1,  FGFR2,  FGFR3,  FKBP10,  FLNA,  FLNB,  FREM1,  GALNT3,  GDF3,  GDF5,  GDF6,  GJA1,  GLI3,  GNA11,  GNAS,  GNPAT,  GORAB,  GPC6,  GSC,  HDAC4,  HES7,  HOXA11,  HOXD13,  HPGD,  HSPG2,  IARS2,  ICK,  IFITM5,  IFT122,  IFT140,  IFT172,  IFT43,  IFT80,  IHH,  IL11RA,  IMPAD1,  INPPL1,  KIF22,  KIF7,  LARP7,  LBR,  LEMD3,  LEPRE1,  LFNG,  LIFR,  LMBR1,  LMNA,  LMX1B,  LRP4,  LRP5,  MAFB,  MATN3,  MEGF8,  MEOX1,  MESP2,  MGP,  MKS1,  MMP13,  MMP2,  MMP9,  MSX2,  MTAP,  MYCN,  NEK1,  NIN,  NIPBL,  NKX3-2,  NOG,  NOTCH2,  NPR2,  NSDHL,  OBSL1,  OFD1,  ORC1,  ORC4,  ORC6,  OSTM1,  PAPSS2,  PCNT,  PCYT1A,  PDE4D,  PEX7,  PHEX,  PIGV,  PITX1,  PLEKHM1,  PLOD2,  PLS3,  POC1A,  POR,  PPIB,  PRKAR1A,  PTDSS1,  PTH1R,  PTHLH,  PTPN11,  PYCR1,  RAB23,  RAB33B,  RASGRP2,  RBBP8,  RECQL4,  ROR2,  RPGRIP1L,  RUNX2,  SALL1,  SALL4,  SBDS,  SERPINF1,  SERPINH1,  SF3B4,  SH3PXD2B,  SHH,  SHOX,  SKI,  SLC25A12,  SLC26A2,  SLC34A1,  SLC34A3,  SLC35D1,  SLC39A13,  SLC9A3R1,  SLCO2A1,  SMARCAL1,  SNX10,  SOST,  SOX9,  SP7,  SPARC,  TBCE,  TBX15,  TBX3,  TBX4,  TBX5,  TBX6,  TBXAS1,  TCF12,  TCIRG1,  TCTN3,  TGFB1,  THPO,  TMEM216,  TMEM38B,  TMEM67,  TNFRSF11A,  TNFRSF11B,  TNFSF11,  TP63,  TRAPPC2,  TREM2,  TRIP11,  TRPS1,  TRPV4,  TTC21B,  TWIST1,  TYROBP,  VDR,  WDR19,  WDR34,  WDR35,  WDR60,  WISP3,  WNT1,  WNT10B,  WNT3,  WNT5A,  WNT7A,  XYLT1,  ZMPSTE24,  ZSWIM6</t>
  </si>
  <si>
    <t>MGM020</t>
  </si>
  <si>
    <t>Ectodermal dysplasia gene panel</t>
  </si>
  <si>
    <t>Dermatology</t>
  </si>
  <si>
    <t>CDH3, DLX3, EDA, EDAR, EDARADD, EVC, EVC2, GJB6, GRHL2, HOXC13, KRT74, KRT85, MBTPS2, MSX1, NFKBIA, NLRP1, ORAI1, PKP1, PVRL1, PVRL4, TP63, TWIST2, WNT10A</t>
  </si>
  <si>
    <t>MGM021</t>
  </si>
  <si>
    <t>Epidermolysis bullosa gene panel</t>
  </si>
  <si>
    <t>COL17A1, COL7A1, DSP, DST, EXPH5, FERMT1, ITGA3, ITGA6, ITGB4, KRT14, KRT5, LAMA3, LAMB3, LAMC2, PKP1, PLEC</t>
  </si>
  <si>
    <t>MGM022</t>
  </si>
  <si>
    <t>Icthyosis gene panel</t>
  </si>
  <si>
    <t>ABCA12,ALOX12B,ALOXE3,CERS3,CLDN1,CSTA,CYP4F22,ELOVL4,FLG,GJB2,GJB3,GJB4,KRT1,KRT10,LIPN,LOR,NIPAL4,PNPLA1,POMP,SPINK5,STS,TGM1</t>
  </si>
  <si>
    <t>MGM023</t>
  </si>
  <si>
    <t>Oculocutaneous albinism gene panel</t>
  </si>
  <si>
    <t xml:space="preserve">C10orf11, MC1R, OCA2, SLC24A5, SLC45A2, TYR, TYRP1 </t>
  </si>
  <si>
    <t>MGM024</t>
  </si>
  <si>
    <t>Sjogren-Larsson syndrome (ALDH3A2) gene analysis</t>
  </si>
  <si>
    <t>Provide details of immunological involvement and clinical history especially pertaining to skin, joints, bones and eye</t>
  </si>
  <si>
    <t>MGM025</t>
  </si>
  <si>
    <t>Xeroderma pigmentosum gene panel</t>
  </si>
  <si>
    <t xml:space="preserve">DDB2, ERCC2, ERCC3, ERCC4, ERCC5, POLH, XPA, XPC </t>
  </si>
  <si>
    <t>MGM026</t>
  </si>
  <si>
    <t>Androgen receptor (AR) deletion/duplication analysis</t>
  </si>
  <si>
    <t>Endocrinology</t>
  </si>
  <si>
    <t>3  WEEKS</t>
  </si>
  <si>
    <t>MGM027</t>
  </si>
  <si>
    <t>Androgen receptor (AR) gene analysis</t>
  </si>
  <si>
    <t>MGM030</t>
  </si>
  <si>
    <t>Congenital adrenal hyperplasia CYP21A2 (21-0H) deletion/duplication analysis</t>
  </si>
  <si>
    <t>An ideal approach for the analysis of CYP21A2 gene is to initiate with MLPA to identify gene deletion
and/or duplication which may be followed by Sanger Sequencing to confirm point mutations.</t>
  </si>
  <si>
    <t>MGM028</t>
  </si>
  <si>
    <t>Congenital adrenal hyperplasia CYP21A2 (21-0H) gene analysis</t>
  </si>
  <si>
    <t>MGM029</t>
  </si>
  <si>
    <t>MGM292</t>
  </si>
  <si>
    <t>Congenital Hyperpathyroidism - Hypomagnesimia gene panel</t>
  </si>
  <si>
    <t>CLDN19,CLDN16,CNNM2,EGF,FXYD2,TRPM6</t>
  </si>
  <si>
    <t>6 WEEKS</t>
  </si>
  <si>
    <t>MGM031</t>
  </si>
  <si>
    <t>Congenital hypopituitarism gene panel</t>
  </si>
  <si>
    <t>GLI3, HESX1, LHX3, LHX4, OTX2, POU1F1, PROP1, SOX3</t>
  </si>
  <si>
    <t>MGM309</t>
  </si>
  <si>
    <t>Hereditary pancreatitis gene panel</t>
  </si>
  <si>
    <t xml:space="preserve"> CFTR, CTRC, PRSS1, SPINK1</t>
  </si>
  <si>
    <t>MGM032</t>
  </si>
  <si>
    <t>Kallmann syndrome gene panel</t>
  </si>
  <si>
    <t>FGFR1, KAL1, PROK2, PROKR2</t>
  </si>
  <si>
    <t>MGM033</t>
  </si>
  <si>
    <t>Maturity-Onset Diabetes of the Young (MODY) &amp; neonatal diabetes gene panel</t>
  </si>
  <si>
    <t>ABCC8, AKT2, BLK, CEL, CISD2, EIF2AK3, FOXP3, GCK, GLIS3, GLUD1, HADH, HNF1A, HNF1B, HNF4A, IER3IP1, INS, INSR, KCNJ11, KLF11, MNX1, NEUROD1, NKX2-2, NKX6-1, PAX4, PDX1, PTF1A, RFX6, SLC2A2, WFS1, ZFP57</t>
  </si>
  <si>
    <t>MGM034</t>
  </si>
  <si>
    <t>Connexin 30 (GJB6) deletion/duplication analysis</t>
  </si>
  <si>
    <t>ENT</t>
  </si>
  <si>
    <t>MGM035</t>
  </si>
  <si>
    <t>Connexin-26 (GJB2) deletion/duplication analysis</t>
  </si>
  <si>
    <t>MGM036</t>
  </si>
  <si>
    <t>Connexin-26 (GJB2) gene analysis</t>
  </si>
  <si>
    <t>MGM037</t>
  </si>
  <si>
    <t>Deafness gene panel</t>
  </si>
  <si>
    <t>ACTB, ACTG1, ATP6V1B1, BCS1L, BSND, CABP2, CACNA1D, CCDC50, CDH23, CEACAM16, CIB2, CISD2, CLDN14, CLIC5, CLPP, CLRN1, COCH, COL11A2, COL9A3, CRYM, DFNA5, DFNB31, DFNB59, DIABLO, DIAPH1, DIAPH3, DSPP, EDN3, EDNRB, ESPN, ESRRB, EYA1, EYA4, FAM65B, FGF3, GATA3, GIPC3, GJB1, GJB2, GJB3, GJB4, GJB6, GPR98, GPSM2, GRHL2, GRXCR1, HARS, HARS2, HGF, HSD17B4, ILDR1, JAG1, KARS, KCNE1, KCNJ10, KCNQ1, KCNQ4, LARS2, LHFPL5, LHX3, LOXHD1, LRTOMT, MARVELD2, MITF, MSRB3, MYH14, MYH9, MYO15A, MYO1A, MYO1C, MYO1F, MYO3A, MYO6, MYO7A, OTOA, OTOF, OTOG, OTOGL, P2RX2, PAX3, PCDH15, PDZD7, POU3F4, POU4F3, PRPS1, PTPRQ, RDX, SERPINB6, SLC17A8, SLC26A4, SLC26A5, SMPX, SNAI2, SOX10, Sox2, SYNE4, TBC1D24, TECTA, TIMM8A, TMC1, TMIE, TMPRSS3, TMPRSS5, TPRN, TRIOBP, TSPEAR, USH1C, USH1G, USH2A, WFS1</t>
  </si>
  <si>
    <t>MGM038</t>
  </si>
  <si>
    <t>Mondini defect (SLC26A4) gene analysis</t>
  </si>
  <si>
    <t>MGM039</t>
  </si>
  <si>
    <t>Waardenburg syndrome gene panel</t>
  </si>
  <si>
    <t xml:space="preserve">EDN3, EDNRB, MITF, PAX3, SNAI2, SOX10, TYR </t>
  </si>
  <si>
    <t>MGM040</t>
  </si>
  <si>
    <t>Alpha thalassemia (HBA1 &amp; HBA2) deletion/duplication analysis</t>
  </si>
  <si>
    <t>Hematology</t>
  </si>
  <si>
    <t>MGM041</t>
  </si>
  <si>
    <t>Alpha thalassemia gene analysis (HBA1 &amp; HBA2)</t>
  </si>
  <si>
    <t>2 WEEKS</t>
  </si>
  <si>
    <t>MGM042</t>
  </si>
  <si>
    <t>Aplastic anemia gene panel</t>
  </si>
  <si>
    <t>ACD,  BRCA1,  BRCA2,  BRIP1,  DKC1,  ERCC4,  FANCA,  FANCB,  FANCC,  FANCD2,  FANCE,  FANCF,  FANCG,  FANCI,  FANCL,  FANCM,  GATA1,  NBN,  NHP2,  NOP10,  PALB2,  PARN,  PRF1,  RAD51C,  RPL11,  RPL15,  RPL26,  RPL35A,  RPL5,  RPS10,  RPS19,  RPS24,  RPS26,  RPS28,  RPS29,  RPS7,  RTEL1,  SBDS,  SLX4,  TERT,  TINF2,  TSR2,  UBE2T,  WRAP53</t>
  </si>
  <si>
    <t>MGM262</t>
  </si>
  <si>
    <t>ATRX gene analysis</t>
  </si>
  <si>
    <t>For genetic analysis of Alpha thalassemia X-linked intellectual disability syndrome &amp;/or alpha thalassemia myelodysplastic syndrome (ATMDS).
[Note : Thalassemia screening / MDS flowcytometry report should be attached ]</t>
  </si>
  <si>
    <t>MGM043</t>
  </si>
  <si>
    <t>Beta thalassemia (HBB) deletion/duplication analysis</t>
  </si>
  <si>
    <t>MGM044</t>
  </si>
  <si>
    <t>Beta thalassemia (HBB) gene analysis</t>
  </si>
  <si>
    <t>MGM045</t>
  </si>
  <si>
    <t>Congenital afibrinogenemia gene panel</t>
  </si>
  <si>
    <t>FGA, FGB, FGG</t>
  </si>
  <si>
    <t>MGM046</t>
  </si>
  <si>
    <t>Congenital dyserythropoietic anemia gene panel</t>
  </si>
  <si>
    <t>C15orf41,  CDAN1,  COX4I2,  GATA1,  KIF23,  KLF1,  SEC23B</t>
  </si>
  <si>
    <t>MGM047</t>
  </si>
  <si>
    <t>Diamond blackfan anemia gene panel</t>
  </si>
  <si>
    <t>GATA1, RPL11, RPL15, RPL26, RPL35A, RPL5, RPS10, RPS19, RPS24, RPS26, RPS29, RPS7, TSR2</t>
  </si>
  <si>
    <t>MGM048</t>
  </si>
  <si>
    <t>Dyskeratosis congenita gene panel</t>
  </si>
  <si>
    <t>ACD, DKC1, NOLA2, NOLA3, PARN, RTEL1, TERT, TINF2, WRAP53</t>
  </si>
  <si>
    <t>MGM049</t>
  </si>
  <si>
    <t>Factor V Leiden (F8) mutation analysis (exon 10)</t>
  </si>
  <si>
    <t>MGM050</t>
  </si>
  <si>
    <t>Factor VII deficiency (F7) gene analysis</t>
  </si>
  <si>
    <t>MGM051</t>
  </si>
  <si>
    <t>Fanconi anemia gene panel</t>
  </si>
  <si>
    <t>BRCA1, BRCA2, BRIP1, ERCC4, FANCA, FANCB, FANCC, FANCD2, FANCE, FANCF, FANCG, FANCI, FANCL, FANCM, PALB2, RAD51C, SLX4, UBE2T</t>
  </si>
  <si>
    <t>MGM052</t>
  </si>
  <si>
    <t>Haemophilia (F8 &amp; F9) gene panel</t>
  </si>
  <si>
    <t>F8, F9</t>
  </si>
  <si>
    <t>MGM053</t>
  </si>
  <si>
    <t>Haemophilia (F8) deletion/duplication analysis</t>
  </si>
  <si>
    <t>MGM306</t>
  </si>
  <si>
    <t>Haemophilia A (F8) gene analysis (analysis of the F8 inversion is not included)</t>
  </si>
  <si>
    <t>Provide detailed history of bleeding alongwith Factor VIII assay results</t>
  </si>
  <si>
    <t>MGM307</t>
  </si>
  <si>
    <t>Haemophilia B (F9) gene analysis</t>
  </si>
  <si>
    <t>MGM054</t>
  </si>
  <si>
    <t>Hereditary elliptocytosis gene panel</t>
  </si>
  <si>
    <t>EPB41, SLC4A1, SPTA1, SPTB</t>
  </si>
  <si>
    <t>MGM293</t>
  </si>
  <si>
    <t>Hereditary Hemolytic Anemia Panel (For RBC membrane disorders and Enzymopathies)</t>
  </si>
  <si>
    <t>ABCG5,ABCG8,AK1, ALDOA, ANK1, C15orf41, CDAN1, EPB41, EPB42, G6PD, GATA1, GCLC, GPI, GPX1, GSR, GSS, HK1, KIF23, KLF1, NT5C3A, PFKM, PGK1, PIEZO1, PKLR, RHAG, SEC23B, SLC2A1 (GLUT1), SLC4A1, SPTA1, SPTB, TPI1, XK</t>
  </si>
  <si>
    <t xml:space="preserve">Peripheral Blood </t>
  </si>
  <si>
    <t xml:space="preserve">Peripheral Blood  in K2/K3 - EDTA Lavender top </t>
  </si>
  <si>
    <t xml:space="preserve">Peripheral blood at A(15⁰C) or R (2-8⁰C); 
</t>
  </si>
  <si>
    <t xml:space="preserve">Peripheral Blood  - 3 mL </t>
  </si>
  <si>
    <t>MGM059</t>
  </si>
  <si>
    <t>Hereditary Spherocytosis gene panel</t>
  </si>
  <si>
    <t>ANK1, EPB42, SLC4A1, SPTA1, SPTB</t>
  </si>
  <si>
    <t>MGM288</t>
  </si>
  <si>
    <t>HLA Typing High resolution (HLA A, B, C, DRB1, DQB1, DRB3,4,5, DPA1, DPB1)</t>
  </si>
  <si>
    <t>Provide all patient and donor details in HLA Typing TRF.
Label each tube clearly with name/Age/Sex</t>
  </si>
  <si>
    <t>10 days</t>
  </si>
  <si>
    <t>MGM056</t>
  </si>
  <si>
    <t>MTHFR gene analysis - 2 exons (5 &amp; 8)</t>
  </si>
  <si>
    <t>MGM319</t>
  </si>
  <si>
    <t>Protein S deficiency (PROS1 gene deletion/duplication analysis )</t>
  </si>
  <si>
    <t>Provide detailed clinical history alongwith Protein S activity assay results (Factor V and Factor VIII assays if performed)</t>
  </si>
  <si>
    <t>3 weeks</t>
  </si>
  <si>
    <t>MGM057</t>
  </si>
  <si>
    <t>Sickle cell anemia (HBB) gene analysis (exon 1)</t>
  </si>
  <si>
    <t>10 WEEKS</t>
  </si>
  <si>
    <t>MGM058</t>
  </si>
  <si>
    <t>Sideroblastic anaemia gene panel</t>
  </si>
  <si>
    <t>ABCB7, ALAS2, GLRX5, PUS1, SLC25A38, TRNT1, YARS2</t>
  </si>
  <si>
    <t>MGM060</t>
  </si>
  <si>
    <t>Von Willebrand disease (VWF) gene analysis</t>
  </si>
  <si>
    <t>MGM068</t>
  </si>
  <si>
    <t>Hemophagocytic lymphohistiocytosis (HLH- del/dup)deletion/duplication analysis</t>
  </si>
  <si>
    <t>Hematology Immunology</t>
  </si>
  <si>
    <t>PRF1,STK11,UNC13D</t>
  </si>
  <si>
    <t>MGM067</t>
  </si>
  <si>
    <t>Hemophagocytic lymphohistiocytosis (HLH) gene panel</t>
  </si>
  <si>
    <t>AP3B1, BLOC1S6, CD27, ITK, LYST, PRF1, RAB27A, SH2D1A, SLC7A7, STX11, STXBP2, UNC13D, XIAP</t>
  </si>
  <si>
    <t>MGM071</t>
  </si>
  <si>
    <t>Primary immunodeficiency gene panel</t>
  </si>
  <si>
    <t>ACP5,ACTB,ADA,AGA,AICDA,AIRE,AK2,ALG13,AP3B1,AP4E1,APOL1,ATM,BLM,BLNK,BLOC1S3,BLOC1S6,BTK,C1QA,C1QB,C1QC,C1R,C1S,C2,C3,C4A,C4B,C5,C6,C7,C8A,C8B,C9,CARD11,CARD9,CASP10,CASP8,CD19,CD247,CD27,CD3D,CD3E,CD3G,CD40,CD40LG,CD46,CD55,CD59,CD79A,CD79B,CD81,CD8A,CEBPE,CFB,CFD,CFH,CFHR1,CFHR3,CFHR5,CFI,CFP,CHD7,CIITA,CLEC7A,COLEC11,CORO1A,CR2,CREBBP,CSF2RA,CSF3R,CTSC,CXCR4,CYBA,CYBB,DCLRE1C,DHFR,DKC1,DNMT3B,DOCK8,DTNBP1,ELANE,EPG5,ERCC2,ERCC3,F12,FADD,FAS,FASLG,FCGR1A,FCGR3A,FCN3,FERMT3,FOXN1,FOXP3,G6PC,G6PC3,G6PD,GATA2,GFI1,GJC2,GTF2H5,HAX1,HPS1,HPS3,HPS4,HPS5,HPS6,ICOS,IFNGR1,IFNGR2,IGLL1,IGM,IKBKG,IKZF1,IL10,IL10RA,IL10RB,IL12B,IL12RB1,IL17F,IL17RA,IL1RN,IL2,IL21,IL21R,IL2RA,IL2RG,IL36RN,IL7R,INSR,IRAK4,IRF8,ITCH,ITGB2,ITK,JAK2,JAK3,KMT2D,KRAS,LAMTOR2,LCK,LIG1,LIG4,LPIN2,LRBA,LRRC8A,LYST,MAGT1,MALT1,MAN2B1,MANBA,MASP1,MASP2,MBL2,MC2R,MCM4,MEFV,MLPH,MPO,MRE11A,MS4A1,MSH6,MTHFD1,MVK,MYD88,MYO5A,NBN,NCF1,NCF2,NCF4,NCSTN,NFKB2,NFKBIA,NHEJ1,NHP2,NKX25,NLRP12,NLRP3,NOD2,NOP10,NRAS,ORAI1,PCCA,PCCB,PEPD,PIGA,PIK3CD,PIK3R1,PLCG2,PLG,PMM2,PMS2,PNP,PRF1,PRKDC,PRPS1,PSENEN,PSMB8,PSTPIP1,PTPN11,PTPRC,PTRF,RAB27A,RAC2,RAG1,RAG2,RASGRP2,RBCK1,RECQL4,RFX5,RFXANK,RFXAP,RNASEH2A,RNASEH2B,RNASEH2C,RNF168,RPSA,RTEL1,SAMHD1,SBDS,SERAC1,SERPING1,SH2D1A,SKIV2L,SLC35A1,SLC35C1,SLC37A4,SLC39A4,SLC46A1,SMARCAL1,SP110,SPINK5,STAT1,STAT3,STAT4,STAT5B,STIM1,STK4,STX11,STXBP2,TAP1,TAP2,TAPBP,TAZ,TBX1,TCIRG1,TCN2,TERT,THBD,TICAM1,TINF2,TLR3,TMC6,TMC8,TNFRSF11A,TNFRSF13B,TNFRSF13C,TNFRSF1A,TNFRSF4,TRAC,TRAF3,TREX1,TTC37,TYK2,UNC119,UNC13D,UNC93B1,UNG,USB1,VPS13B,WAS,WIPF1,WRAP53,XIAP,ZAP70,ZBTB24</t>
  </si>
  <si>
    <t>MGM061</t>
  </si>
  <si>
    <t>Agammaglobulinemia (BTK) gene analysis</t>
  </si>
  <si>
    <t>Immunology</t>
  </si>
  <si>
    <t>MGM062</t>
  </si>
  <si>
    <t>Chediak-Higashi syndrome (LYST) gene analysis</t>
  </si>
  <si>
    <t>MGM063</t>
  </si>
  <si>
    <t>Congenital neutropenia gene panel</t>
  </si>
  <si>
    <t>USB1, CLPB, ELANE, G6PC3, GATA1, GFI1, HAX1, JAGN1, VPS45A, WAS</t>
  </si>
  <si>
    <t>MGM065</t>
  </si>
  <si>
    <t>Cystic fibrosis (CFTR) del F508 mutation analysis</t>
  </si>
  <si>
    <t>MGM064</t>
  </si>
  <si>
    <t>Cystic fibrosis (CFTR) gene analysis</t>
  </si>
  <si>
    <t>MGM066</t>
  </si>
  <si>
    <t>Cystic fibrosis (CFTR) gene panel deletion/duplication analysis</t>
  </si>
  <si>
    <t>MGM069</t>
  </si>
  <si>
    <t>Hyper-immunoglobulin E syndrome deletion/duplication analysis (DOCK8, STAT3)</t>
  </si>
  <si>
    <t>MGM072</t>
  </si>
  <si>
    <t>Severe combined immunodeficiency (SCID) gene panel</t>
  </si>
  <si>
    <t>ADA, AK2, CD3D, CD3E, CIITA, DCLRE1C, IL21R, IL2RG, IL7R, JAK3, NHEJ1, PNP, PTPRC, RAG1, RAG2, RFX5, RFXANK, RFXAP, TAP1, TAP2, TAPBP</t>
  </si>
  <si>
    <t>MGM073</t>
  </si>
  <si>
    <t>Citrullinemia gene panel</t>
  </si>
  <si>
    <t>Metabolic Disorder</t>
  </si>
  <si>
    <t>ASS1, SLC25A13, SLC25A15</t>
  </si>
  <si>
    <t>MGM074</t>
  </si>
  <si>
    <t>Fanconi bickel syndrome (SLC2A2) gene analysis</t>
  </si>
  <si>
    <t>MGM075</t>
  </si>
  <si>
    <t>Fatty acid oxidation disorders gene panel</t>
  </si>
  <si>
    <t>ACAD9, ACADL, ACADM, ACADS, ACADVL, CPT1A, CPT1B, CPT2, ETFA, ETFB, ETFDH, GLUD1, HADH, HADHA, HADHB, HMGCL, HMGCS2, HSD17B10, LPIN1, SLC22A5, SLC25A20, TAZ</t>
  </si>
  <si>
    <t>MGM076</t>
  </si>
  <si>
    <t>Gilbert syndrome (UGT1A1) gene analysis (both point mutation and repeat analysis)</t>
  </si>
  <si>
    <t>NGS/Fragment analysis</t>
  </si>
  <si>
    <t>MGM077</t>
  </si>
  <si>
    <t>GLUT1 deficiency (SLC2A1) deletion/duplication analysis</t>
  </si>
  <si>
    <t>MGM078</t>
  </si>
  <si>
    <t>GLUT1 deficiency (SLC2A1) gene analysis</t>
  </si>
  <si>
    <t>MGM079</t>
  </si>
  <si>
    <t>Glycine encephalopathy (GLDC) deletion/duplication analysis</t>
  </si>
  <si>
    <t>MGM080</t>
  </si>
  <si>
    <t>Glycine encephalopathy gene panel</t>
  </si>
  <si>
    <t>AMT, GCSH, GLDC</t>
  </si>
  <si>
    <t>MGM081</t>
  </si>
  <si>
    <t>Glycogen storage disorder gene panel</t>
  </si>
  <si>
    <t xml:space="preserve">AGL, ALDOA, ENO3, G6PC, GAA, GBE1, GYG1, GYS1, GYS2, LAMP2, LDHA, PFKM, PGAM2, PGM1, PHKA1, PHKA2, PHKB, PHKG2, PRKAG2, PYGL, PYGM, SLC2A2, SLC37A4 </t>
  </si>
  <si>
    <t>MGM082</t>
  </si>
  <si>
    <t>Glycosylation (CDG) disorders gene panel</t>
  </si>
  <si>
    <t>ALG1,  ALG11,  ALG12,  ALG13,  ALG14,  ALG2,  ALG3,  ALG6,  ALG8,  ALG9,  ATP6V0A2,  B3GALTL,  B3GAT3,  B4GALT1,  B4GALT7,  CAD,  CHST14,  CHST3,  CHST6,  CHSY1,  COG1,  COG4,  COG5,  COG6,  COG7,  COG8,  DDOST,  DHDDS,  DOLK,  DPAGT1,  DPM1,  DPM2,  DPM3,  EXT1,  EXT2,  FKRP,  FKTN,  GALNT3,  GFPT1,  GNE,  LARGE,  LFNG,  MAN1B1,  MGAT2,  MOGS,  MPDU1,  MPI,  NGLY1,  PGM1,  PIGA,  PIGL,  PIGM,  PIGO,  PIGV,  PMM2,  POMGNT1,  POMT1,  POMT2,  RFT1,  SEC23B,  SLC35A1,  SLC35A2,  SLC35C1,  SLC35D1,  SRD5A3,  SSR4,  ST3GAL3,  ST3GAL5,  STT3A,  STT3B,  TMEM165,  TUSC3</t>
  </si>
  <si>
    <t>MGM083</t>
  </si>
  <si>
    <t>Hemochromatosis gene panel</t>
  </si>
  <si>
    <t>BMP2, FTH1, HAMP, HFE, HFE2, SLC40A1, TFR2</t>
  </si>
  <si>
    <t>MGM084</t>
  </si>
  <si>
    <t>Homocystinuria gene panel</t>
  </si>
  <si>
    <t>ABCD4, CBS, HCFC1, LMBRD1, MMACHC, MMADHC, MTHFR, MTR, MTRR</t>
  </si>
  <si>
    <t>MGM086</t>
  </si>
  <si>
    <t>Hyperargininemia (ARG1) gene analysis</t>
  </si>
  <si>
    <t>MGM085</t>
  </si>
  <si>
    <t>Hypercholesterolemia gene panel</t>
  </si>
  <si>
    <t xml:space="preserve">ABCA1, ABCG5, ABCG8, APOA1, APOA5, ApoB, APOC2, APOC3, ApoE, CETP, GPIHBP1, LDLR, LDLRAP1, LIPC, LPL, PCSK9, SLCO1B1, SREBF2 </t>
  </si>
  <si>
    <t>MGM087</t>
  </si>
  <si>
    <t>Leigh syndrome &amp; mitochondrial encephalopathy gene panel</t>
  </si>
  <si>
    <t xml:space="preserve">AARS2,  ACAD9,  ACO2,  ADCK3,  AFG3L2,  AGK,  AIFM1,  APTX,  ATP5A1,  ATPAF2,  BCS1L,  BOLA3,  C10ORF2,  C12orf65,  COQ2,  COQ4,  COQ6,  COQ9,  COX10,  COX14,  COX15,  COX20,  COX6B1,  DARS2,  DGUOK,  DLAT,  DLD,  DNM1L,  EARS2,  ELAC2,  ETFDH,  ETHE1,  FARS2,  FASTKD2,  FBXL4,  FH,  FOXRED1,  GFER,  GFM1,  GFM2,  GTPBP3,  HLCS,  HSPD1,  LIAS,  LRPPRC,  LYRM4,  MARS2,  MFN2,  MGME1,  MPV17,  MRPL3,  MRPL44,  MRPS16,  MRPS22,  MTFMT,  MTO1,  MTPAP,  NARS2,  NDUFA1,  NDUFA10,  NDUFA11,  NDUFA12,  NDUFA13,  NDUFA2,  NDUFA9,  NDUFAF1,  NDUFAF2,  NDUFAF3,  NDUFAF4,  NDUFAF5,  NDUFAF6,  NDUFAF7,  NDUFB3,  NDUFB9,  NDUFS1,  NDUFS2,  NDUFS3,  NDUFS4,  NDUFS6,  NDUFS7,  NDUFS8,  NDUFV1,  NDUFV2,  NFU1,  NUBPL,  OPA1,  PC,  PDHA1,  PDHB,  PDHX,  PDP1,  PDSS1,  PDSS2,  PNPT1,  POLG,  POLG2,  RARS2,  RMND1,  RRM2B,  SCO1,  SCO2,  SDHA,  SDHAF1,  SERAC1,  SFXN4,  SLC19A3,  SLC25A4,  SUCLA2,  SUCLG1,  SURF1,  TACO1,  TARS2,  TIMM44,  TK2,  TMEM70,  TPK1,  TSFM,  TTC19,  TUFM,  TYMP,  VARS2 </t>
  </si>
  <si>
    <t>MGM088</t>
  </si>
  <si>
    <t>Maple syrup urine disease gene panel</t>
  </si>
  <si>
    <t>BCKDHA, BCKDHB, DBT, DLD</t>
  </si>
  <si>
    <t>MGM089</t>
  </si>
  <si>
    <t>McArdle disease (PYGM) gene analysis</t>
  </si>
  <si>
    <t>MGM090</t>
  </si>
  <si>
    <t>Menkes disease (ATP7A) deletion/duplication analysis</t>
  </si>
  <si>
    <t>MGM091</t>
  </si>
  <si>
    <t>Menkes disease (ATP7A) gene analysis</t>
  </si>
  <si>
    <t>MGM092</t>
  </si>
  <si>
    <t>Methylmalonic aciduria (MMA) gene panel</t>
  </si>
  <si>
    <t>ABCD4, ACSF3, CD320, HCFC1, LMBRD1, MCEE, MMAA, MMAB, MMACHC, MMADHC, MUT, SUCLA2, SUCLG1</t>
  </si>
  <si>
    <t>MGM093</t>
  </si>
  <si>
    <t>Mucopolysaccharidosis gene panel</t>
  </si>
  <si>
    <t>ARSB, GALNS, GLB1, GNS, GUSB, HGSNAT, HYAL1, IDS, IDUA, NAGLU, SGSH, SUMF1</t>
  </si>
  <si>
    <t>MGM094</t>
  </si>
  <si>
    <t>Neurometabolic disorder (MLC1, L2HGDH,D2HGDH, MLYCD) deletion/duplication analysis</t>
  </si>
  <si>
    <t>MGM095</t>
  </si>
  <si>
    <t>Niemann-Pick disease gene panel</t>
  </si>
  <si>
    <t>NPC1, NPC2, SMPD1</t>
  </si>
  <si>
    <t>MGM096</t>
  </si>
  <si>
    <t>Organic acidemia gene panel</t>
  </si>
  <si>
    <t>ALDH5A1, ABCD4, ACAT1, ACAT2, ACSF3, ASL, ASPA, AUH, BCKDHA, BCKDHB, BTD, CblC, CD320, CLPB, D2HGDH, DBT, DHTKD1, DLD, DLST, DNAJC19, ETFA, ETFB, ETFDH, ETHE1, FH, GCDH, GLYCTK, HCFC1, HLCS, HMGCL, HMGCS2, HSD17B10, IDH2, IVD, L2HGDH, LMBRD1, MCCC1, MCCC2, MCEE, MLYCD, MMAA, MMAB, MMACHC, MMADHC, MUT, MVK, OGDH, OPA3, OXCT1, PCCA, PCCB, SERAC1, SLC25A1, SUCLA2, SUCLG1, SUGCT, TAZ, UMPS</t>
  </si>
  <si>
    <t>MGM097</t>
  </si>
  <si>
    <t>Peroxisomal disorder gene panel (includes adrenoleukodystrophy)</t>
  </si>
  <si>
    <t>ABCD1,  ACOX1,  AMACR,  HSD17B4,  PEX1,  PEX10,  PEX11B,  PEX12,  PEX13,  PEX14,  PEX16,  PEX19,  PEX2,  PEX26,  PEX3,  PEX5,  PEX6,  PEX7,  PHYH</t>
  </si>
  <si>
    <t>MGM098</t>
  </si>
  <si>
    <t>Pompe disease (GAA) deletion/duplication analysis</t>
  </si>
  <si>
    <t>MGM099</t>
  </si>
  <si>
    <t>Pompe disease (GAA) gene analysis</t>
  </si>
  <si>
    <t>MGM100</t>
  </si>
  <si>
    <t>Progressive familial intrahepatic cholestasis gene panel</t>
  </si>
  <si>
    <t>ABCB11, ABCB4, AKR1D1, ATP8B1, JAG1, SLC25A13, TJP2</t>
  </si>
  <si>
    <t>MGM101</t>
  </si>
  <si>
    <t>Urea cycle defects gene panel</t>
  </si>
  <si>
    <t>ARG1, ASL, ASS1, CPS1, NAGS, OTC, SLC25A13, SLC25A15</t>
  </si>
  <si>
    <t>MGM102</t>
  </si>
  <si>
    <t>Wilson disease (ATP7B) gene analysis</t>
  </si>
  <si>
    <t>MGM314</t>
  </si>
  <si>
    <t>Niemann Pick disease (NPC1, NPC2, SMPD1) deletion/duplication analysis</t>
  </si>
  <si>
    <t>Metabolic disorders</t>
  </si>
  <si>
    <t>MGM318</t>
  </si>
  <si>
    <t>Propionic acidemia (PCCA) deficiency deletion/duplication analysis</t>
  </si>
  <si>
    <t>MGM325</t>
  </si>
  <si>
    <t>Wilson disease (ATP7B) deletion/duplication analysis</t>
  </si>
  <si>
    <t>MGM277</t>
  </si>
  <si>
    <t>Additional family member (investigational) testing</t>
  </si>
  <si>
    <t>Miscellaneous</t>
  </si>
  <si>
    <t>Detailed clinical and family history is mandatory for processing this test</t>
  </si>
  <si>
    <t>MGM272</t>
  </si>
  <si>
    <t>Clinical exome - 20MB(80-100x)</t>
  </si>
  <si>
    <t>Almost 6000 + genes.
Coverage list may be provided separately</t>
  </si>
  <si>
    <t>Peripheral Blood  - 3 mL ; &gt; 100μL for DNA 
[500ng to 3µg of total DNA with a A260/A280 ratio of 1.7-1.9]</t>
  </si>
  <si>
    <t>MGM328</t>
  </si>
  <si>
    <t>Clinical Exome with reflex Sanger for investigational - 20MB (80-100x)</t>
  </si>
  <si>
    <t>Proband Sample will be processed for Clinical Exome sequencing. Mutations observed (if any) in proband would be evaluated by Sanger Serquencing in investigational samples</t>
  </si>
  <si>
    <t>Peripheral blood/DNA of the proband and his/her parents</t>
  </si>
  <si>
    <t>3 x Peripheral Blood  - 3 mL ; 3 x &gt; 100μL for DNA</t>
  </si>
  <si>
    <t>NGS &amp; Sanger</t>
  </si>
  <si>
    <t>6 WEEKS for Proband. Investigational reports will follow 3 weeks after proband</t>
  </si>
  <si>
    <t>MGM278</t>
  </si>
  <si>
    <t>Raw data charges</t>
  </si>
  <si>
    <t>Special request to be sent to Medgenome Customer support</t>
  </si>
  <si>
    <t>NA</t>
  </si>
  <si>
    <t>7 days</t>
  </si>
  <si>
    <t>MGM326</t>
  </si>
  <si>
    <t>TRIO - Whole exome sequencing - 45-50MB (80-100x)</t>
  </si>
  <si>
    <t>All 3 samples will be processed for Whole exome sequencing simultaneously</t>
  </si>
  <si>
    <t>MGM327</t>
  </si>
  <si>
    <t>TRIO Reflex - Clinical Exome sequencing - 20MB (80-100x)</t>
  </si>
  <si>
    <t>Proband &amp; 2 other family members Sample will be processed for Clinical Exome sequencing. Mutations observed (if any) in all these  cases would be evaluated by Sanger Serquencing 3 samples</t>
  </si>
  <si>
    <t>6 WEEKS for clinical exome. Investigational reports will follow 3 weeks after proband</t>
  </si>
  <si>
    <t>MGM274</t>
  </si>
  <si>
    <t>Whole exome sequencing - 50MB(80-100x)</t>
  </si>
  <si>
    <t>MGM275</t>
  </si>
  <si>
    <t>Whole genome sequencing (mean 30x)</t>
  </si>
  <si>
    <t>8 WEEKS</t>
  </si>
  <si>
    <t>MGM276</t>
  </si>
  <si>
    <t>Whole mitochondrial genome sequencing</t>
  </si>
  <si>
    <t xml:space="preserve">Detailed clinical and family history is mandatory for processing this test
Genes : ATP6, ATP8, COX1, COX2, COX3, CYTB, ND1, ND2, ND3, ND4, ND4L, ND5, ND6, RNR1, RNR2, TRNA, TRNC, TRND, TRNE, TRNF, TRNG, TRNH, TRNI, TRNK, TRNL1, TRNL2, TRNM, TRNN, TRNP, TRNQ, TRNR, TRNS1, TRNS2, TRNT, TRNV, TRNW, TRNY
</t>
  </si>
  <si>
    <t>MGM104</t>
  </si>
  <si>
    <t>Bartter syndrome gene panel</t>
  </si>
  <si>
    <t>Nephrology</t>
  </si>
  <si>
    <t>CASR, CLCNKA, CLCNKB, BSND, KCNJ1, SLC12A1</t>
  </si>
  <si>
    <t>MGM308</t>
  </si>
  <si>
    <t>Hemolytic uremic syndrome (CFH, CFHR1 &amp; CFHR3) deletion duplication analysis</t>
  </si>
  <si>
    <t>Provide detailled clinical history alongwith Renal biopsy report</t>
  </si>
  <si>
    <t>MGM105</t>
  </si>
  <si>
    <t>Meckel Gruber syndrome gene panel</t>
  </si>
  <si>
    <t>B9D1, B9D2, CC2D2A, CEP290, KIF14, MKS1, NPHP3, RPGRIP1L, TCTN2, TMEM216, TMEM231, TMEM67</t>
  </si>
  <si>
    <t>MGM317</t>
  </si>
  <si>
    <t>Polycystic kidney disease (PKHD1) deficiency deletion/duplication analysis</t>
  </si>
  <si>
    <t>MGM106</t>
  </si>
  <si>
    <t>Polycystic kidney disease gene panel (ARPKD: PKHD1/ADPKD: PKD1 &amp; PKD2)</t>
  </si>
  <si>
    <t>PKD1, PKD2, PKHD1</t>
  </si>
  <si>
    <t>MGM107</t>
  </si>
  <si>
    <t>Primary hyperoxaluria gene panel</t>
  </si>
  <si>
    <t>AGXT, GRHPR, HOGA1</t>
  </si>
  <si>
    <t>MGM108</t>
  </si>
  <si>
    <t>Xanthinuria (XDH) gene analysis</t>
  </si>
  <si>
    <t>MGM294</t>
  </si>
  <si>
    <t>Chromosomal Microarray - Affymetrix Cytoscan 750K genechip</t>
  </si>
  <si>
    <t>Neurology</t>
  </si>
  <si>
    <t xml:space="preserve">750000 CNV/ 200000 genotypable probes. 
Primary indications :
1)Unexplained developmental delay (DD)
2)Intellectual disablility(ID)or mental impairment
3)Autism spectrum disorders (ASD)
4)Multiple congenital anomalies (MCA)
</t>
  </si>
  <si>
    <t>Peripheral blood</t>
  </si>
  <si>
    <t>Peripheral blood at  R (2-8⁰C)</t>
  </si>
  <si>
    <t>Microarray</t>
  </si>
  <si>
    <t>4 weeks</t>
  </si>
  <si>
    <t>MGM295</t>
  </si>
  <si>
    <t>Chromosomal Microarray - Affymetrix Cytoscan HD genechip</t>
  </si>
  <si>
    <t>26966550 CNV probes/750000 genotypable probes
Primary indications :
1)Unexplained developmental delay (DD)
2)Intellectual disablility(ID)or mental impairment
3)Autism spectrum disorders (ASD)
4)Multiple congenital anomalies (MCA)</t>
  </si>
  <si>
    <t>MGM213</t>
  </si>
  <si>
    <t>Neurofibromatosis type 1 (NF1) gene analysis</t>
  </si>
  <si>
    <t>MGM214</t>
  </si>
  <si>
    <t>Neurofibromatosis type 2 (NF2)  deletion/duplication analysis</t>
  </si>
  <si>
    <t>MGM215</t>
  </si>
  <si>
    <t>Neurofibromatosis type 2 (NF2) gene analysis</t>
  </si>
  <si>
    <t>MGM212</t>
  </si>
  <si>
    <t>NF1 deletion/duplication analysis</t>
  </si>
  <si>
    <t>MGM229</t>
  </si>
  <si>
    <t>TSC1 &amp; TSC2 gene analysis</t>
  </si>
  <si>
    <t>Peripheral Blood  - 3 mL ; &gt; 100 μL for DNA</t>
  </si>
  <si>
    <t>MGM230</t>
  </si>
  <si>
    <t>MGM231</t>
  </si>
  <si>
    <t>TSC1 deletion/duplication analysis</t>
  </si>
  <si>
    <t>MGM232</t>
  </si>
  <si>
    <t>TSC1 gene analysis</t>
  </si>
  <si>
    <t>MGM233</t>
  </si>
  <si>
    <t>TSC2 deletion/duplication analysis</t>
  </si>
  <si>
    <t>MGM234</t>
  </si>
  <si>
    <t>TSC2 gene analysis</t>
  </si>
  <si>
    <t>MGM316</t>
  </si>
  <si>
    <t>Pantothenate kinase-associated neurodegeneration (PLA2G6) deletion/duplication analysis</t>
  </si>
  <si>
    <t>Neurology - movement disorders</t>
  </si>
  <si>
    <t>MGM302</t>
  </si>
  <si>
    <t>Charcot-Marie-Tooth type 4 (EGR2, GDAP1, NEFL, PRX) deletion/duplication analysis</t>
  </si>
  <si>
    <t>Neurology - neuromuscular</t>
  </si>
  <si>
    <t>MGM324</t>
  </si>
  <si>
    <t>WAGR syndrome (PAX6) deletion/duplication analysis</t>
  </si>
  <si>
    <t>Neurology - others</t>
  </si>
  <si>
    <t>MGM337</t>
  </si>
  <si>
    <t>HLA-B* 1502 for carbamazepine toxicity</t>
  </si>
  <si>
    <t>Neurology Immunology (Drug Reactions)</t>
  </si>
  <si>
    <t> HLA-B* locus is evaluated to identify the HLA-B 1502 variation which is linked to Stevens-Johnson syndrome/toxic epidermal necrolysis (SJS/TEN) complications in patients receiving Carbamazepine</t>
  </si>
  <si>
    <t> NGS</t>
  </si>
  <si>
    <t>MGM109</t>
  </si>
  <si>
    <t>Benign infantile epilepsy gene panel</t>
  </si>
  <si>
    <t>Neurology-Epilepsy</t>
  </si>
  <si>
    <t>KCNQ2, KCNQ3, PRRT2, SCN2A</t>
  </si>
  <si>
    <t>MGM111</t>
  </si>
  <si>
    <t>Dravet syndrome (SCN1A) deletion/duplication analysis</t>
  </si>
  <si>
    <t>MGM110</t>
  </si>
  <si>
    <t>Dravet syndrome (SCN1A) gene analysis</t>
  </si>
  <si>
    <t>MGM305</t>
  </si>
  <si>
    <t>Early infantile epileptic encephalopathy-4 (STXBP1) deletion/duplication analysis</t>
  </si>
  <si>
    <t>MGM112</t>
  </si>
  <si>
    <t>Epileptic encephalopathy gene panel</t>
  </si>
  <si>
    <t xml:space="preserve">AARS, ABAT, ABCC8, ALDH7A1, AMT, ARHGEF9, ARX, ATP13A2, ATP7A, CACNA1A, CACNA1H, CACNB4, CDKL5, CHD2, CHRNA2, CHRNA4, CHRNB2, CLCN2, CLN3, CLN5, CLN6, CLN8, CTSD, CTSF, D2HGDH, DNAJC5, DNM1, DOCK7, EEF1A2, FOXG1, GABRA1, GABRD, GABRG2, GAMT, GLDC, GNAO1, GRIN2B, GRN, HCN1, HSD17B4, IDH2, ITPA, KCNA2, KCNB1, KCNJ11, KCNQ2, KCNQ3, KCNT1, KCTD7, MBD5, MECP2, MFSD8, NECAP1, PC, PCDH19, PEX1, PEX10, PEX12, PEX26, PEX6, PIGA, PLCB1, PNKP, PNPO, PPT1, SCN1A, SCN1B, SCN2A, SCN8A, SCN9A, SIK1, SLC13A5, SLC25A22, SLC2A1, SLC35A2, SPTAN1, ST3GAL3, STXBP1, SUOX, SZT2, TBC1D24, TCF4, TPP1, TSC1, TSC2, UBE3A, WWOX, ZEB2 </t>
  </si>
  <si>
    <t>MGM113</t>
  </si>
  <si>
    <t>Familial female mental retardation/epilepsy gene panel</t>
  </si>
  <si>
    <t xml:space="preserve">ALDH7A1, ARX, CDKL5, FOLR1, KCNQ2, KCNQ3, MECP2, MEF2C, PCDH19, PNPO, POLG, SCN1A, SCN1B, SCN2A, SCN8A, SLC2A1, SPTAN1, STXBP1 </t>
  </si>
  <si>
    <t>MGM114</t>
  </si>
  <si>
    <t>Progressive myoclonic epilepsy gene panel</t>
  </si>
  <si>
    <t>ADRA2B, ASAH1, CERS1, CLN3, CLN6, CLN8, CSTB, CTSD, DNAJC5, EPM2A, FOLR1, GOSR2, KCNC1, KCTD7, MFSD8, NEU1, NHLRC1, PPT1, PRICKLE1, PRICKLE2, SCARB2, TPP1</t>
  </si>
  <si>
    <t>MGM117</t>
  </si>
  <si>
    <t>Canavan disease (ASPA) deletion/duplication analysis</t>
  </si>
  <si>
    <t>Neurology-leukodystrophies</t>
  </si>
  <si>
    <t>MGM116</t>
  </si>
  <si>
    <t>Canavan disease (ASPA) gene analysis</t>
  </si>
  <si>
    <t>MGM118</t>
  </si>
  <si>
    <t>Hypomyelination syndrome gene panel</t>
  </si>
  <si>
    <t>AIMP1, DARS, EGR2, EIF2B1, EIF2B2, EIF2B3, EIF2B4, EIF2B5, ERCC4, ERCC5, ERCC6, ERCC8, EXOSC8, FAM126A, GJC2, HSPD1, MLC1, MPZ, PLP1, POLR1C, POLR3A, POLR3B, PYCR2, RARS, SLC25A12, TUBB4A</t>
  </si>
  <si>
    <t>MGM123</t>
  </si>
  <si>
    <t>Ataxia-telangiectasia (ATM) deletion/duplication analysis</t>
  </si>
  <si>
    <t>Neurology-Movement Disorders</t>
  </si>
  <si>
    <t>MGM124</t>
  </si>
  <si>
    <t>Ataxia-telangiectasia (ATM) gene analysis</t>
  </si>
  <si>
    <t>Neurology-MOVEMENT DISORDERS</t>
  </si>
  <si>
    <t>MGM125</t>
  </si>
  <si>
    <t>Dystonia gene panel</t>
  </si>
  <si>
    <t xml:space="preserve">ACTB,  AFG3L2,  ANO3,  ARSA,  ATM,  ATP1A3,  ATP6AP2,  ATP7B,  AUH,  BCAP31,  C19orf12,  CACNA1A,  CACNA1B,  CACNA1G,  CCDC88C,  CIZ1,  COASY,  COL6A3,  DDC,  DNAJC13,  DNAJC6,  DRD2,  EEF2,  EIF4G1,  ELOVL4,  ELOVL5,  FBXO7,  FGF14,  FTL,  GBA,  GCDH,  GCH1,  GIGYF2,  GNAL,  HEXA,  HPCA,  HTRA2,  ITPR1,  KCNC3,  KCND3,  KCNMA1,  KCTD17,  LRRK2,  MAPT,  MECP2,  MR1,  NKX2-1,  NOP56,  NPC1,  NPC2,  PANK2,  PARK2,  PARK7,  PDYN,  PINK1,  PLA2G6,  PNKD,  PPP2R2B,  PRKAG2,  PRKCG,  PRKRA,  PRRT2,  SGCE,  SLC2A1,  SLC30A10,  SLC6A3,  SMPD1,  SNCA,  SPR,  SPTBN2,  SYNJ1,  TAF1,  TBP,  TGM6,  TH,  THAP1,  TIMM8A,  TMEM240,  TOR1A,  TRPC3,  TRPM7,  TTBK2,  TUBB4A,  UCHL1,  VPS13A,  VPS35,  WDR45 </t>
  </si>
  <si>
    <t>MGM126</t>
  </si>
  <si>
    <t>Early-onset juvenile parkinsonism gene panel</t>
  </si>
  <si>
    <t>ATP13A2, DNAJC6, FBXO7, PARK2, PARK7, PINK1, RAB39B, SLC6A3, SNCA, SYNJ1, LRRK2, PLA2G6, VPS13C</t>
  </si>
  <si>
    <t>MGM131</t>
  </si>
  <si>
    <t>Arthrogryposis &amp; congenital myasthenic syndrome gene panel</t>
  </si>
  <si>
    <t>Neurology-NEUROMUSCULAR</t>
  </si>
  <si>
    <t xml:space="preserve">ADCY6,  AGRN,  ALG14,  ALG2,  CHAT,  CHRNA1,  CHRNB1,  CHRND,  CHRNE,  CHRNG,  CHST14,  CNTNAP1,  COLQ,  DNM2,  DOK7,  DPAGT1,  ECEL1,  ERBB3,  FBN2,  GFPT1,  GLE1,  GPR126,  LAMB2,  LRP4,  MUSK,  MYBPC1,  MYH3,  MYH8,  NALCN,  PI4KA,  PIEZO2,  PIP5K1C,  RAPSN,  SCN4A,  SLC35A3,  SNAP25,  SYT2,  TNNI2,  TNNT3,  TPM2,  UBA1,  VIPAS39,  VPS33B,  ZBTB42 </t>
  </si>
  <si>
    <t>MGM133</t>
  </si>
  <si>
    <t>Charcot-Marie-Tooth and 1A/HNPP (PMP22, COXI0, TEKT3) deletion/duplication analysis</t>
  </si>
  <si>
    <t>MGM132</t>
  </si>
  <si>
    <t>Charcot-Marie-Tooth and sensory neuropathies gene panel</t>
  </si>
  <si>
    <t>AARS, AIFM1, ATL1, ATL3, COX6A1, CTDP1, DHTKD1, DNAJB2, DNM2, DNMT1, DST, DYNC1H1, EGR2, FAM134B, FGD4, FIG4, GAN, GARS, GDAP1, GJB1, GNB4, HK1, HOXD10, HSPB1, HSPB8, IGHMBP2, INF2, KARS, KIF1A, KIF1B, LITAF, LMNA, LRSAM1, MARS, MED25, MFN2, MPZ, MTMR2, NAGLU, NDRG1, NEFL, NGF, PDK3, PLEKHG5, PMP22, PRPS1, PRX, RAB7A, SBF1, SBF2, SCN11A, SCN9A, SH3TC2, SLC12A6, SPTLC1, SPTLC2, TFG, TRIM2, TRPV4, WNK1, YARS</t>
  </si>
  <si>
    <t>MGM134</t>
  </si>
  <si>
    <t>Charcot-Marie-Tooth PMP22 deletion/duplication analysis</t>
  </si>
  <si>
    <t>MGM135</t>
  </si>
  <si>
    <t>Congenital Muscular Dystrophy (LAMA2) deletion/duplication analysis</t>
  </si>
  <si>
    <t>MGM136</t>
  </si>
  <si>
    <t>Duchenne Muscular Dystrophy (DMD) deletion/duplication analysis</t>
  </si>
  <si>
    <t>MGM137</t>
  </si>
  <si>
    <t>Duchenne Muscular Dystrophy (DMD) gene analysis - NGS</t>
  </si>
  <si>
    <t>MGM145</t>
  </si>
  <si>
    <t>4H syndrome gene panel</t>
  </si>
  <si>
    <t>Neurology-others</t>
  </si>
  <si>
    <t>POLR3A, POLR3B</t>
  </si>
  <si>
    <t>MGM146</t>
  </si>
  <si>
    <t>Aicardi-Goutieres syndrome gene panel</t>
  </si>
  <si>
    <t>ADAR, IFIH1, RNASEH2A, RNASEH2B, RNASEH2C, SAMHD1, TREX1</t>
  </si>
  <si>
    <t>MGM147</t>
  </si>
  <si>
    <t>Cockayne syndrome gene panel</t>
  </si>
  <si>
    <t>ERCC3, ERCC4, ERCC5, ERCC6, ERCC8</t>
  </si>
  <si>
    <t>MGM148</t>
  </si>
  <si>
    <t>Comprehensive neurology panel</t>
  </si>
  <si>
    <t>Neurology-OTHERS</t>
  </si>
  <si>
    <t xml:space="preserve">AAAS,  AARS,  ABAT,  ABCB7,  ABCD1,  ABHD12,  ACO2,  ACTB,  ACTG1,  ACY1,  ADCK3,  ADSL,  AFG3L2,  AGRN,  AHI1,  AIMP1,  AKR1C3,  AKT3,  ALDH5A1,  ALDH7A1,  ALG6,  ALS2,  AMACR,  AMT,  ANG,  ANO10,  ANO3,  AP4B1,  AP4E1,  AP4M1,  AP4S1,  AP5Z1,  APOB,  APTX,  ARFGEF2,  ARHGEF10,  ARHGEF28,  ARHGEF9,  ARL13B,  ARSA,  ARX,  ASAH1,  ASL,  ASPA,  ASPM,  ASS1,  ATCAY,  ATL1,  ATM,  ATN1,  ATP13A2,  ATP1A3,  ATP7A,  ATP7B,  ATP8A2,  ATPAF2,  AUH,  BCKDHA,  BCKDHB,  BCS1L,  BEST1,  BICD2,  BSCL2,  BTD,  C10orf2,  C12orf65,  C19ORF12,  C5orf42,  CA8,  CACNA1A,  CACNA1H,  CACNB4,  CAMTA1,  CASK,  CC2D2A,  CCT5,  CDK5RAP2,  CDKL5,  CENPJ,  CEP135,  CEP152,  CEP290,  CEP41,  CEP63,  CHAT,  CHMP1A,  CHMP2B,  CHRNA1,  CHRNA2,  CHRNA4,  CHRNB1,  CHRNB2,  CHRND,  CHRNE,  CHRNG,  CISD2,  CIZ1,  CLCN2,  CLN3,  CLN5,  CLN6,  CLN8,  CNTNAP2,  COA5,  COG4,  COL18A1,  COL4A1,  COLQ,  COQ2,  COQ4,  COQ6,  COQ9,  COX10,  COX14,  COX15,  COX20,  COX6B1,  CP,  CPA6,  CPS1,  CPT2,  CRAT,  CSF1R,  CSTB,  CTC1,  CTDP1,  CTSA,  CTSD,  CUL4B,  CWF19L1,  CYP27A1,  CYP2U1,  CYP7B1,  DARS2,  DBH,  DBT,  DCTN1,  DCX,  DDC,  DDHD1,  DDHD2,  DEPDC5,  DHFR,  DHTKD1,  DKC1,  DLAT,  DLD,  DNAJC19,  DNAJC5,  DNAJC6,  DNM1L,  DNM2,  DNMT1,  DOK7,  DPAGT1,  DRD1,  DRD2,  DST,  DYNC1H1,  EEF2,  EFHC1,  EFTUD2,  EGR2,  EIF2B1,  EIF2B2,  EIF2B3,  EIF2B4,  EIF2B5,  EMX2,  EOMES,  EPM2A,  ERCC3,  ERCC4,  ERCC5,  ERCC6,  ERCC8,  ERLIN2,  EXOSC3,  FA2H,  FAM126A,  FAM134B,  FASTKD2,  FBLN5,  FBXO7,  FGD4,  FGF14,  FGFR3,  FH,  FIG4,  FKRP,  FKTN,  FLNA,  FLVCR1,  FMR1,  FOLR1,  FOXG1,  FOXRED1,  FTL,  FUS,  FXN,  GABRA1,  GABRB3,  GABRD,  GABRG2,  GAD1,  GAD2,  GALC,  GAMT,  GAN,  GARS,  GATM,  GBA,  GBA2,  GCDH,  GCH1,  GCLC,  GCSH,  GDAP1,  GFAP,  GFPT1,  GJB1,  GJC2,  GLB1,  GLDC,  GOSR2,  GPR56,  GRIN2A,  GRIN2B,  GRM1,  GRN,  HEPACAM,  HEXA,  HEXB,  HLCS,  HNRNPA1,  HNRNPA2B1,  HOXD10,  HSD17B4,  HSPB1,  HSPB3,  HSPB8,  HSPD1,  IER3IP1,  IFRD1,  IFT140,  IGHMBP2,  IKBKAP,  INPP5E,  ISPD,  ITM2B,  ITPR1,  JRK,  KARS,  KCNA1,  KCNC3,  KCND3,  KCNJ10,  KCNJ11,  KCNMA1,  KCNQ2,  KCNQ3,  KCNT1,  KCTD7,  KIAA0196,  KIAA0226,  KIF11,  KIF1A,  KIF1B,  KIF5A,  KIF7,  L1CAM,  L2HGDH,  LAMA2,  LAMB2,  LAMC3,  LARGE,  LGI1,  LIG4,  LITAF,  LMNA,  LMNB1,  LRPPRC,  LRRK2,  LRSAM1,  MAGI2,  MAN2B1,  MAPK10,  MARS2,  MCPH1,  MECP2,  MED12,  MED25,  MEF2C,  MFN2,  MFSD8,  MLC1,  MPV17,  MPZ,  MR1,  MRE11A,  MSMO1,  MTHFR,  MTHFS,  MTMR14,  MTMR2,  MTTP,  MUSK,  MVK,  MYBPC1,  MYH3,  MYH7,  MYH8,  NDE1,  NDRG1,  NDUFA1,  NDUFA10,  NDUFA11,  NDUFA12,  NDUFA2,  NDUFA9,  NDUFAF1,  NDUFAF2,  NDUFAF3,  NDUFAF4,  NDUFAF5,  NDUFAF6,  NDUFB3,  NDUFS1,  NDUFS2,  NDUFS3,  NDUFS4,  NDUFS6,  NDUFS7,  NDUFS8,  NDUFV1,  NDUFV2,  NEFH,  NEFL,  NEU1,  NGF,  NHEJ1,  NHLRC1,  NIPA1,  NKX2-1,  NOP56,  NOTCH3,  NPC1,  NPC2,  NPHP1,  NR2E1,  NRXN1,  NTRK1,  NUBPL,  NUP62,  OCLN,  OFD1,  OPA1,  OPA3,  OPHN1,  OPTN,  OTC,  OTUD4,  PAFAH1B1,  PAH,  PANK2,  PARK2,  PARK7,  PAX6,  PC,  PCDH19,  PCNT,  PDHA1,  PDHB,  PDHX,  PDSS1,  PDSS2,  PDX1,  PDXK,  PDYN,  PEX1,  PEX10,  PEX11B,  PEX12,  PEX13,  PEX14,  PEX16,  PEX19,  PEX2,  PEX26,  PEX3,  PEX5,  PEX6,  PEX7,  PFN1,  PHYH,  PIK3R5,  PLA2G6,  PLCB1,  PLEC,  PLEKHG4,  PLEKHG5,  PLP1,  PMM2,  PMP22,  PNKD,  PNKP,  PNPLA6,  PNPO,  POLG,  POLR3A,  POLR3B,  POMGNT1,  POMGNT2,  POMT1,  POMT2,  PPP2R2B,  PPT1,  PQBP1,  PRICKLE1,  PRICKLE2,  PRKCG,  PRKRA,  PRNP,  PRPH,  PRPS1,  PRRT2,  PRX,  PSAP,  PTS,  QDPR,  RAB18,  RAB3GAP1,  RAB3GAP2,  RAB7A,  RAPSN,  RARS2,  REEP1,  RELN,  RNASEH2A,  RNASEH2B,  RNASEH2C,  RNASET2,  RNF170,  RNF216,  ROGDI,  RPGRIP1L,  RRM2B,  RTN2,  SACS,  SAMHD1,  SBF2,  SCARB2,  SCN1A,  SCN1B,  SCN2A,  SCN4A,  SCN8A,  SCN9A,  SCO2,  SCP2,  SDHA,  SDHAF1,  SEPSECS,  SEPT9,  SETX,  SGCE,  SH3TC2,  SIGMAR1,  SIL1,  SLC12A6,  SLC16A2,  SLC17A5,  SLC19A3,  SLC1A3,  SLC25A15,  SLC25A19,  SLC25A22,  SLC2A1,  SLC33A1,  SLC46A1,  SLC6A1,  SLC6A19,  SLC6A8,  SLC9A6,  SMPD1,  SNAP29,  SNCA,  SNCG,  SOD1,  SOX10,  SPAST,  SPG11,  SPG20,  SPG21,  SPG7,  SPP1,  SPR,  SPTAN1,  SPTBN2,  SPTLC1,  SPTLC2,  SRGAP2,  SRPX2,  ST3GAL3,  STIL,  STUB1,  STXBP1,  SUCLG1,  SUMF1,  SUOX,  SURF1,  SYNE1,  SYT14,  TAF1,  TARDBP,  TBC1D24,  TBCE,  TBP,  TCF4,  TCTN1,  TCTN2,  TCTN3,  TDP1,  TFG,  TGM6,  TH,  THAP1,  TIMM8A,  TINF2,  TMEM126A,  TMEM138,  TMEM216,  TMEM237,  TMEM67,  TMEM70,  TNNI2,  TNNT3,  TOR1A,  TPK1,  TPM2,  TPP1,  TREM2,  TREX1,  TRPV4,  TSEN2,  TSEN34,  TSEN54,  TTBK2,  TTC19,  TTC21B,  TTPA,  TTR,  TUBA1A,  TUBA4A,  TUBA8,  TUBB2B,  TUBB3,  TUBB4A,  TUBGCP6,  TYMP,  TYROBP,  UBA1,  UBE3A,  UBQLN2,  UQCRB,  UQCRQ,  UROC1,  VAMP1,  VAPB,  VCP,  VDAC1,  VEGFA,  VLDLR,  VPS13A,  VPS35,  VPS37A,  VPS54,  VRK1,  WDR62,  WDR81,  WFS1,  WNK1,  XK,  XPA,  YARS,  YWHAE,  ZEB2,  ZFYVE26,  ZFYVE27,  ZIC1,  ZIC4,  ZNF592 </t>
  </si>
  <si>
    <t>MGM304</t>
  </si>
  <si>
    <t>Cystic megalencephaly (MLC1) deletion/duplication analysis</t>
  </si>
  <si>
    <t>MGM150</t>
  </si>
  <si>
    <t>Cystic megalencephaly (MLC1) gene analysis</t>
  </si>
  <si>
    <t>MGM138</t>
  </si>
  <si>
    <t>Dysferlinopathy/LGMD2A (CAPN3) deletion/duplication analysis</t>
  </si>
  <si>
    <t>MGM139</t>
  </si>
  <si>
    <t>Dysferlinopathy/LGMD2B (DYSF) deletion/duplication analysis</t>
  </si>
  <si>
    <t>MGM127</t>
  </si>
  <si>
    <t>Episodic ataxia gene panel</t>
  </si>
  <si>
    <t>CACNA1A, CACNB4, KCNA1, SLC1A3</t>
  </si>
  <si>
    <t>MGM151</t>
  </si>
  <si>
    <t>Familial hemiplegic migraine gene panel</t>
  </si>
  <si>
    <t>ATP1A2, CACNA1A, SCN1A</t>
  </si>
  <si>
    <t>MGM152</t>
  </si>
  <si>
    <t>Hereditary spastic paraplegia gene panel</t>
  </si>
  <si>
    <t>ABCD1, ALS2, AMPD2, AP4B1, AP4E1, AP4M1, AP4S1, AP5Z1, ARL6IP1, ATL1, B4GALNT1, BICD2, BSCL2, C12orf65, C19orf12, CCT5, CPT1C, CYP2U1, CYP7B1, DDHD1, DDHD2, ENTPD1, ERLIN2, FA2H, FLRT1, GAD1, GBA, GBA2, GJC2, HSPD1, IBA57, KIAA0196, KIF1A, KIF1C, KIF5A, L1CAM, LYST, MAG, NIPA1, NT5C2, PLP1, PNPLA6, REEP1, REEP2, RTN2, SACS, SLC16A2, SLC33A1, SPAST, SPG11, SPG20, SPG21, SPG7, TECPR2, TFG, USP8, VAMP1, VPS37A, ZFYVE26, ZFYVE27</t>
  </si>
  <si>
    <t>MGM128</t>
  </si>
  <si>
    <t>Hyperekplexia gene panel</t>
  </si>
  <si>
    <t>GLRA1, GLRB, SLC6A5, ARHGEF9</t>
  </si>
  <si>
    <t>MGM153</t>
  </si>
  <si>
    <t>Joubert syndrome gene panel</t>
  </si>
  <si>
    <t>AHI1, ARL13B, C2CD3, C5orf42, CC2D2A, CEP290, CEP41, CSPP1, DDX59, INPP5E, KIAA0586, KIF7, LAMA1, NPHP1, OFD1, PDE6D, RPGRIP1L, TCTN1, TCTN3, TMEM138, TMEM216, TMEM231, TMEM237, TMEM67, TTC21B, ZNF423</t>
  </si>
  <si>
    <t>MGM120</t>
  </si>
  <si>
    <t>Krabbe disease (GALC) deletion/duplication analysis</t>
  </si>
  <si>
    <t>MGM119</t>
  </si>
  <si>
    <t>Krabbe disease (GALC) gene analysis</t>
  </si>
  <si>
    <t>MGM121</t>
  </si>
  <si>
    <t>Leukodystrophy gene panel</t>
  </si>
  <si>
    <t>AARS, AARS2, ABCD1, ABCD4, ACAD9, ACOX1, ACP5, ACSF3, ADAR, ADSL, AGA, AGK, AIMP1, ALDH3A2, ALDH5A1, ALG1, ALG11, ALG12, ALG13, ALG2, ALG3, ALG6, ALG8, ALG9, AMT, ANO5, AP3B1, ARSA, ARSB, ASPA, ATN1, ATP13A2, ATP6V0A2, ATP7A, B3GALNT2, B3GNT1, B4GALT1, BCAP31, BCKDHA, BCKDHB, BLOC1S6, BTD, C10orf2, CAD, CAPN3, CARS2, CAV3, CBS, CD27, CD320, CHKB, CLCN2, CLN3, CLN5, CLN6, CLN8, CNBP, COG1, COG4, COG5, COG6, COG7, COG8, COL12A1, COL4A1, COL4A2, COL6A1, COL6A2, COL6A3, CSF1R, CTC1, CTSD, CTSF, CYP27A1, D2HGDH, DAG1, DARS, DARS2, DBT, DCAF17, DCAF8, DDC, DDOST, DES, DGUOK, DLAT, DLD, DMD, DMPK, DNAJB6, DNAJC5, DOLK, DPAGT1, DPM1, DPM2, DPM3, DYSF, EARS2, EIF2B1, EIF2B2, EIF2B3, EIF2B4, EIF2B5, EMD, ERCC2, ERCC3, ERCC4, ERCC5, ERCC6, ERCC8, ETFA, ETFB, ETFDH, FA2H, FAM126A, FARS2, FBXL4, FH, FHL1, FKRP, FKTN, FOLR1, FOXRED1, FUCA1, GALC, GALNS, GALT, GAN, GARS, GBE1, GCDH, GCSH, GFAP, GJA1, GJB1, GJC2, GLA, GLB1, GLDC, GM2A, GMPPB, GNPTAB, GNPTG, GNS, GPHN, GPR56, GRN, GTF2E2, GTF2H5, GUSB, HARS, HARS2, HCFC1, HEPACAM, HEXA, HGSNAT, HLCS, HMGCL, HNRNPDL, HSD17B4, HSPD1, HTRA1, HYAL1, IARS2, IDH2, IDS, IDUA, IFIH1, ISPD, ITGA7, ITK, IVD, JAM3, KARS, KCTD7, L2HGDH, LAMA2, LARGE, LARS, LARS2, LIAS, LMBRD1, LMNA, LMNB1, LYST, MAN2B1, MANBA, MARS, MARS2, MCCC1, MCCC2, MCEE, MCOLN1, MFSD8, MGAT2, MGME1, MLC1, MLYCD, MMAA, MMAB, MMACHC, MMADHC, MOCS1, MOCS2, MOGS, MPDU1, MPI, MPLKIP, MPV17, MTHFR, MTR, MTRR, MUT, MYOT, NAGLU, NARS2, NDUFA1, NDUFA11, NDUFA12, NDUFA2, NDUFA9, NDUFAF1, NDUFAF2, NDUFAF3, NDUFAF4, NDUFAF5, NDUFAF6, NDUFB3, NDUFB9, NDUFS1, NDUFS2, NDUFS3, NDUFS4, NDUFS6, NDUFS8, NDUFV1, NDUFV2, NEU1, NOTCH3, NPC1, NPC2, NUBPL, OCLN, OCRL, OPA1, PABPN1, PAH, PC, PCCA, PCCB, PDHA1, PDHB, PDHX, PDK3, PDP1, PDX1, PEX1, PEX10, PEX11B, PEX12, PEX13, PEX14, PEX16, PEX19, PEX2, PEX26, PEX3, PEX5, PEX6, PEX7, PGM1, PHGDH, PHYH, PLEC, PLP1, PMM2, POLG, POLR1C, POLR3A, POLR3B, POMGNT1, POMGNT2, POMK, POMT1, POMT2, PPT1, PRF1, PRPS1, PSAP, PYCR2, QARS, QDPR, RAB27A, RARS, RARS2, RFT1, RNASEH2A, RNASEH2B, RNASEH2C, RNASET2, RNF113A, RPIA, RRM2B, SAMHD1, SARS2, SCP2, SEPN1, SGCA, SGCB, SGCD, SGCG, SH2D1A, SLC16A2 , SLC17A5, SLC25A1, SLC25A12, SLC25A4, SLC35A1, SLC35A2, SLC35C1, SLC7A7, SMCHD1, SOX10, SPG11, SRD5A3, SSR4, STT3A, STT3B, STX11, STXBP2, SUCLA2, SUCLG1, SUGCT, SUOX, SYNE1, SYNE2, TARS2, TCAP, TK2, TMEM165, TMEM43, TMEM5, TNPO3, TPP1, TRAPPC11, TREM2, TREX1, TRIM32, TTN, TUBB4A, TYMP, TYROBP, UNC13D, VARS2, XIAP, YARS, YARS2, ZFYVE26</t>
  </si>
  <si>
    <t>MGM140</t>
  </si>
  <si>
    <t>Limb-girdle muscular dystrophy deletion/duplication analysis (SGCA, SGCB,SGCD, SGCG &amp; FKRP)</t>
  </si>
  <si>
    <t>MGM154</t>
  </si>
  <si>
    <t>Lissencephaly gene panel</t>
  </si>
  <si>
    <t xml:space="preserve">ACTB,  ACTG1,  ARX,  ATP6V0A2,  B3GALNT2,  B3GNT1,  CDK5,  DCX,  DYNC1H1,  FKRP,  FKTN,  FTO,  GPR56,  ISPD,  KATNB1,  KIAA1279,  KIF2A,  KIF5C,  LAMA2,  LAMB1,  LAMC3,  LARGE,  NDE1,  OCLN,  PAFAH1B1,  PHGDH,  POMGNT1,  POMGNT2,  POMK,  POMT1,  POMT2,  RAB18,  RAB3GAP1,  RAB3GAP2,  RELN,  RTTN,  SNAP29,  TBC1D20,  TMEM5,  TUBA1A,  TUBA8,  TUBB,  TUBB2A,  TUBB3,  TUBB4A,  TUBG1,  VIPAS39,  VLDLR,  VPS33B,  WDR62 </t>
  </si>
  <si>
    <t>MGM122</t>
  </si>
  <si>
    <t>Metachromatic leukodystrophy gene panel</t>
  </si>
  <si>
    <t>ARSA, PSAP</t>
  </si>
  <si>
    <t>MGM155</t>
  </si>
  <si>
    <t>Microcephaly gene panel</t>
  </si>
  <si>
    <t xml:space="preserve">ARFGEF2, ASPM, ASXL3, ATR, ATRX, CASC5, CASK, CDC6, CDK5RAP2, CDK6, CDKL5, CDT1, CENPE, CENPJ, CEP135, CEP152, CEP63, DYRK1A, FOXG1, IER3IP1, KIF11, LIG4, MCPH1, MECP2, MED17, MFSD2A, NBN, NDE1, NHEJ1, NIN, ORC1, ORC4, ORC6, PCNT, PHC1, PNKP, RAB18, RAB3GAP1, RAB3GAP2, RAD50, RBBP8, SASS6, SLC25A19, SLC2A1, SLC9A6, STAMBP, STIL, TBC1D20, TCF4, TRAPPC9, TRMT10A, TSEN2, TSEN34, TSEN54, TUBGCP6, UBE3A, WDR62, ZEB2, ZNF335 </t>
  </si>
  <si>
    <t>MGM141</t>
  </si>
  <si>
    <t>Muscular dystrophy &amp; congenital myopathy gene panel</t>
  </si>
  <si>
    <t>ACTA1, ANO5, B3GALNT2, B3GNT1, BAG3, BIN1, CAPN3, CAV3, CCDC78, CFL2, CHKB, CNTN1, COL12A1, COL6A1, COL6A2, COL6A3, CRYAB, DAG1, DES, DMD, DNAJB6, DNM2, DYSF, EMD, FHL1, FKRP, FKTN, FLNC, GMPPB, GNE, HNRNPDL, ISCU, ISPD, ITGA7, KBTBD13, KLHL40, KLHL41, LAMA2, LAMP2, LARGE, LDB3, LMNA, LMOD3, MEGF10, MTM1, MYF6, MYH2, MYH7, MYOT, NEB, PABPN1, PLEC, POMGNT1, POMGNT2, POMK, POMT1, POMT2, RYR1, SEPN1, SGCA, SGCB, SGCD, SGCG, SMCHD1, SPEG, SYNE1, SYNE2, TCAP, TMEM43, TMEM5, TNNT1, TNPO3, TPM2, TPM3, TRAPPC11, TRIM32, TTN, VCP</t>
  </si>
  <si>
    <t>MGM142</t>
  </si>
  <si>
    <t>Myotonia congenita gene panel</t>
  </si>
  <si>
    <t>CLCN1, SCN4A</t>
  </si>
  <si>
    <t>MGM313</t>
  </si>
  <si>
    <t>Neuronal ceroid lipofuscinosis (CLN3, PPT1, TPP1) deficiency deletion/duplication analysis</t>
  </si>
  <si>
    <t>MGM156</t>
  </si>
  <si>
    <t>Neuronal ceroid lipofuscinosis gene panel</t>
  </si>
  <si>
    <t>ATP13A2, CLN3, CLN5, CLN6, CLN8, CTSD, CTSF, DNAJC5, GRN, KCTD7, MFSD8, PPT1, TPP1</t>
  </si>
  <si>
    <t>MGM157</t>
  </si>
  <si>
    <t>Neuronal migration disorder gene panel</t>
  </si>
  <si>
    <t>ACTB, ACTG1, AKT3, ARFGEF2, ARX, B3GALNT2, B3GNT1, CCND2, CDK5, COL4A1, COL4A2, DCX, DEPDC5, EMX2, ERMARD, FIG4, FKRP, FKTN, FLNA, GMPPB, GPR56, ISPD, KATNB1, KIF2A, KIF5C, LAMB1, LARGE, MCPH1, NDE1, OCLN, PAFAH1B1, PI4KA, PIK3CA, PIK3R2, POMGNT1, POMGNT2, POMK, POMT1, POMT2, RELN, RTTN, SHH, SIX3, SRPX2, TMEM5, TUBA1A, TUBA8, TUBB, TUBB2A, TUBB2B, TUBB3, TUBG1, WDR62</t>
  </si>
  <si>
    <t>MGM158</t>
  </si>
  <si>
    <t>NOTCH3 (CADASIL) gene analysis</t>
  </si>
  <si>
    <t>MGM159</t>
  </si>
  <si>
    <t>NOTCH3 (CADASIL) gene analysis -2 exons (2 &amp; 3)</t>
  </si>
  <si>
    <t>10 DAYS</t>
  </si>
  <si>
    <t>MGM129</t>
  </si>
  <si>
    <t>Pantothenate kinase-associated degeneration (PANK2) deletion/duplication analysis</t>
  </si>
  <si>
    <t>MGM130</t>
  </si>
  <si>
    <t>Pantothenate kinase-associated neurodegeneration gene panel</t>
  </si>
  <si>
    <t>COASY, C19orf12, FTL, PANK2, PLA2G6, WDR45</t>
  </si>
  <si>
    <t>MGM160</t>
  </si>
  <si>
    <t>Pontocerebellar hypoplasia gene panel</t>
  </si>
  <si>
    <t>AMPD2, CASK, CHMP1A, CLP1, EXOSC3, EXOSC8, PCLO, RARS2, SEPSECS, TSEN2, TSEN34, TSEN54, VPS53, VRK1</t>
  </si>
  <si>
    <t>MGM161</t>
  </si>
  <si>
    <t>Rett Syndrome (MECP2) deletion/duplication analysis</t>
  </si>
  <si>
    <t>MGM162</t>
  </si>
  <si>
    <t>Rett Syndrome gene panel</t>
  </si>
  <si>
    <t>CDKL5,  FOXG1,  MECP2,  MEF2C</t>
  </si>
  <si>
    <t>MGM144</t>
  </si>
  <si>
    <t>Spinal Muscular Atrophy (SMN1) gene analysis</t>
  </si>
  <si>
    <t>MGM143</t>
  </si>
  <si>
    <t>Spinal Muscular Atrophy (SMN1/SMN2) deletion/duplication analysis</t>
  </si>
  <si>
    <t>MGM321</t>
  </si>
  <si>
    <t>Spinal Muscular Atrophy gene Panel</t>
  </si>
  <si>
    <t>ASAH1, ATP7A, BICD2, BSCL2, DNAJB2, DYNC1H1, GARS, HSPB8, IGHMBP2, PLEKHG5, SIGMAR1, SLC5A7, TRPV4, UBA1, VAPB</t>
  </si>
  <si>
    <t>MGM279</t>
  </si>
  <si>
    <t>Spinocerebellar ataxia 1 (ATXN1) repeat expansion analysis</t>
  </si>
  <si>
    <t>Fragment analysis - PCR</t>
  </si>
  <si>
    <t>MGM283</t>
  </si>
  <si>
    <t>Spinocerebellar ataxia 10 (ATXN10) repeat expansion analysis</t>
  </si>
  <si>
    <t>MGM284</t>
  </si>
  <si>
    <t>Spinocerebellar ataxia 12 (PPP2R2B) repeat expansion analysis</t>
  </si>
  <si>
    <t>MGM280</t>
  </si>
  <si>
    <t>Spinocerebellar ataxia 2 (ATXN2) repeat expansion analysis</t>
  </si>
  <si>
    <t>MGM281</t>
  </si>
  <si>
    <t>Spinocerebellar ataxia 3 (ATXN3) repeat expansion analysis</t>
  </si>
  <si>
    <t>MGM282</t>
  </si>
  <si>
    <t>Spinocerebellar ataxia 6 (CACNA1A) repeat expansion analysis</t>
  </si>
  <si>
    <t>MGM322</t>
  </si>
  <si>
    <t>Spinocerebellar ataxia 7 (ATXN7) repeat expansion analysis</t>
  </si>
  <si>
    <t>MGM285</t>
  </si>
  <si>
    <t>Spinocerebellar ataxia repeat expansion analysis: Any two of (SCA1, SCA2, SCA3, SCA6, SCA7, SCA10, SCA12)</t>
  </si>
  <si>
    <t>MGM286</t>
  </si>
  <si>
    <t>Spinocerebellar ataxia repeat expansion analysis: SCA1, SCA2, SCA3, SCA12</t>
  </si>
  <si>
    <t>MGM287</t>
  </si>
  <si>
    <t>Spinocerebellar ataxia repeat expansion analysis: SCA1, SCA2, SCA3, SCA6, SCA7, SCA10, SCA12</t>
  </si>
  <si>
    <t>MGM163</t>
  </si>
  <si>
    <t>Tay-Sachs disease (HEXA) deletion/duplication analysis</t>
  </si>
  <si>
    <t>MGM164</t>
  </si>
  <si>
    <t>Tay-Sachs disease (HEXA) gene analysis</t>
  </si>
  <si>
    <t>MGM166</t>
  </si>
  <si>
    <t>X-linked mental retardation gene panel</t>
  </si>
  <si>
    <t>ACSL4, AP1S2, ARHGEF6, ARX, ATP6AP2, BRWD3, CASK, CLIC2, CUL4B, DDX3X, DLG3, FGD1, FTSJ1, GDI1, GRIA3, HCFC1, HDAC8, HSD17B10, HUWE1, IL1RAPL1, IQSEC2, KDM5C, KIAA2022, KIF4A, MECP2, MID2, PAK3, PHF6, PHF8, PQBP1, PRPS1, RAB39B, RBMX, RPS6KA3, SLC9A6, SMS, SYP, THOC2, TSPAN7, UBE2A, UPF3B, USP9X, ZDHHC15, ZDHHC9, ZNF711, ZNF81</t>
  </si>
  <si>
    <t>MGM165</t>
  </si>
  <si>
    <t>X-linked spastic paraplegia-2 (PLP1) deletion/duplication analysis</t>
  </si>
  <si>
    <t>MGM168</t>
  </si>
  <si>
    <t>ALL risk stratification gene panel - B-ALL</t>
  </si>
  <si>
    <t>Oncology</t>
  </si>
  <si>
    <t xml:space="preserve">ABL1, CDKN2A, CREBBP, ETV6, FLT3, IKZF1, JAK2, KDM6A, KRAS, MLL2, NRAS, PTEN, TP53
</t>
  </si>
  <si>
    <t>Peripheral Blood / Bone Marrow/ Purified Genomic DNA</t>
  </si>
  <si>
    <t>Peripheral Blood  in K2/K3 - EDTA Lavender top ; Bone Marrow in Sodium heparin - Green top;  DNA in sealed eppendorf tube</t>
  </si>
  <si>
    <t>Peripheral blood / Bone marrow at A(15⁰C) or R (2-8⁰C); 
Purified DNA at F (-20⁰C)</t>
  </si>
  <si>
    <t>Peripheral Blood/Bone Marrow  - 3 mL ; &gt; 100μL for DNA</t>
  </si>
  <si>
    <t>MGM169</t>
  </si>
  <si>
    <t>ALL risk stratification gene panel - T-ALL</t>
  </si>
  <si>
    <t xml:space="preserve">DNMT3A, FBXW7, HRAS, KRAS, NOTCH1, NRAS, PHF6, PTEN, RUNX1
</t>
  </si>
  <si>
    <t>MGM170</t>
  </si>
  <si>
    <t>AML risk stratification gene panel</t>
  </si>
  <si>
    <t xml:space="preserve">ASXL1, BRAF, CEBPA, CUX1, DNMT3A, ETV6/TEL, EZH2, FLT3, GATA1, GATA2, HRAS, IDH1, IDH2, JAK2, KIT (c-KIT), KRAS, MLL, NPM1, NRAS, PDGFRA, PHF6, PTPN11, RUNX1, SETBP1, SRSF2, STAG2, TET2, TP53, WT1, ZRSR2 
</t>
  </si>
  <si>
    <t>MGM171</t>
  </si>
  <si>
    <t>APC (Adenomatous Polyposis coli)  gene analysis</t>
  </si>
  <si>
    <t>MGM172</t>
  </si>
  <si>
    <t>APC (Adenomatous Polyposis coli) gene analysis</t>
  </si>
  <si>
    <t>MGM173</t>
  </si>
  <si>
    <t>BCR-ABL qualitative gene fusion analysis</t>
  </si>
  <si>
    <t>Bone Marrow morphology report, Complete blood count report and/or FISH report if available should accompany the sample Sample to reach laboratory within 48 hours of collection</t>
  </si>
  <si>
    <t>Peripheral blood at R (2-8⁰C)</t>
  </si>
  <si>
    <t>Peripheral Blood  - 3 mL</t>
  </si>
  <si>
    <t>5 DAYS</t>
  </si>
  <si>
    <t>MGM174</t>
  </si>
  <si>
    <t>BCR-ABL quantitative (International Scale) gene fusion analysis</t>
  </si>
  <si>
    <t>MGM175</t>
  </si>
  <si>
    <t>BCR-ABL quantitative gene fusion analysis</t>
  </si>
  <si>
    <t>MGM334</t>
  </si>
  <si>
    <t>Bladder Cancer - Sensitivity to mTOR inhibitors (Hot Spot)</t>
  </si>
  <si>
    <t xml:space="preserve">TSC1
Histopathology report must accompany the specimen </t>
  </si>
  <si>
    <t xml:space="preserve">FFPE blocks &amp; Peripheral Blood </t>
  </si>
  <si>
    <t>tissue in cardboard box &amp; Peripheral Blood  in K2/K3 - EDTA Lavender top or in 2 Streck tubes</t>
  </si>
  <si>
    <t>Peripheral blood at A(15⁰C) or R (2-8⁰C); tissue at A(15⁰C)</t>
  </si>
  <si>
    <t>significant tumor tissue should be available</t>
  </si>
  <si>
    <t>14:00; 17:03</t>
  </si>
  <si>
    <t>7 WEEKS</t>
  </si>
  <si>
    <t>MGM176</t>
  </si>
  <si>
    <t>BRAF gene analysis - 2 exons (11 &amp; 15)</t>
  </si>
  <si>
    <t>Provide histopathological report of patient. Tumor content must be specified.</t>
  </si>
  <si>
    <t>FFPE blocks</t>
  </si>
  <si>
    <t>cardboard box</t>
  </si>
  <si>
    <t>A(15⁰C)</t>
  </si>
  <si>
    <t>MGM177</t>
  </si>
  <si>
    <t>BRAF V600E mutation analysis</t>
  </si>
  <si>
    <t>MGM178</t>
  </si>
  <si>
    <t>BRCA1 &amp; BRCA2 deletion/duplication analysis</t>
  </si>
  <si>
    <t>Provide histopathological report of patient (in primary cases) and relevant family history in case of first line relative screening</t>
  </si>
  <si>
    <t>MGM179</t>
  </si>
  <si>
    <t>BRCA1 &amp; BRCA2 gene analysis</t>
  </si>
  <si>
    <t>MGM180</t>
  </si>
  <si>
    <t>MGM181</t>
  </si>
  <si>
    <t>BRCA1 gene analysis</t>
  </si>
  <si>
    <t>MGM182</t>
  </si>
  <si>
    <t>BRCA2 gene analysis</t>
  </si>
  <si>
    <t>MGM335</t>
  </si>
  <si>
    <t>Breast Cancer - NGS Theranostic Panel (Hot Spot)</t>
  </si>
  <si>
    <t xml:space="preserve">ERBB2,AKT1,PIK3CA &amp; PTEN
Histopathology report must accompany the specimen </t>
  </si>
  <si>
    <t>14:00; 17:04</t>
  </si>
  <si>
    <t>MGM183</t>
  </si>
  <si>
    <t>Carney complex (PRKAR1A) gene analysis</t>
  </si>
  <si>
    <t>MGM330</t>
  </si>
  <si>
    <t>CEL/HES (Chronic eosinophilic leukemia/ Hyper eosinophilic Syndrome) diagnostic and prognostic gene panel</t>
  </si>
  <si>
    <t>oncology</t>
  </si>
  <si>
    <t>PDGFRA and KIT mutations</t>
  </si>
  <si>
    <t>MGM184</t>
  </si>
  <si>
    <t>Chronic myeloproliferative disorder gene panel (CMPD)</t>
  </si>
  <si>
    <t>ABL1,  CALR,  CBL,  CBLB,  CBLC,  CSF3R,  JAK2,  KIT,  MPL,  PDGFRA</t>
  </si>
  <si>
    <t>MGM185</t>
  </si>
  <si>
    <t>CLL prognostication/risk stratification gene panel</t>
  </si>
  <si>
    <t xml:space="preserve">MYD88 , NOTCH1 , SF3B1 , TP53 , BIRC3 
</t>
  </si>
  <si>
    <t>MGM186</t>
  </si>
  <si>
    <t>CML/CNL (atypical) - prognostication gene panel</t>
  </si>
  <si>
    <t>ASXL1, CBL, CBLB, CBLC, CSF3R, DNMT3A</t>
  </si>
  <si>
    <t>MGM329</t>
  </si>
  <si>
    <t>CMML (Chronic myelomonocytic Leukemia) risk stratification gene panel</t>
  </si>
  <si>
    <t>ASXL1, CBLC, SETBP1, SRSF2, TET2, EZH2</t>
  </si>
  <si>
    <t>MGM332</t>
  </si>
  <si>
    <t xml:space="preserve">Colorectal cancer - Theranostic Panel (Hot Spot)
</t>
  </si>
  <si>
    <t xml:space="preserve">KRAS,NRAS,HRAS,BRAF,PIK3CA,AKT1,PTEN &amp; SMAD4.
Histopathology report must accompany the specimen </t>
  </si>
  <si>
    <t>14:00; 17:01</t>
  </si>
  <si>
    <t>5 WEEKS</t>
  </si>
  <si>
    <t>MGM340</t>
  </si>
  <si>
    <t>DPYD IVS14+1G&gt;A mutation analysis</t>
  </si>
  <si>
    <t>dihydropyrimidine dehydrogenase deficiency evaluation in patients with 5-fluorouracil (5FU) or capecitabine toxicity</t>
  </si>
  <si>
    <t>Peripheral Blood  in K2/K3 - EDTA Lavender top ; DNA in sealed eppendorf tube</t>
  </si>
  <si>
    <t>Peripheral blood at  R (2-8⁰C); Purified DNA at F (-20⁰C)</t>
  </si>
  <si>
    <t>Peripheral Blood  - 3 mL ; &gt; 100μL for DNA</t>
  </si>
  <si>
    <t>MGM339</t>
  </si>
  <si>
    <t>DPYD whole gene analysis (for 5 FU toxicity evaluation)</t>
  </si>
  <si>
    <t>MGM188</t>
  </si>
  <si>
    <t>EFT/PNET Fusion Transcript Analysis</t>
  </si>
  <si>
    <t xml:space="preserve">Provide histopathological report of patient (in primary cases) </t>
  </si>
  <si>
    <t>MGM189</t>
  </si>
  <si>
    <t>EGFR gene analysis - 4 exons (18, 19, 20, 21)</t>
  </si>
  <si>
    <t>MGM190</t>
  </si>
  <si>
    <t>EGFR gene analysis (Hot Spot)</t>
  </si>
  <si>
    <t>MGM193</t>
  </si>
  <si>
    <t>FLT3 gene internal tandem duplication analysis and D835 point mutation analysis</t>
  </si>
  <si>
    <t>Bone Marrow morphology report, Complete blood count report and/or FISH report if available should accompany the sample</t>
  </si>
  <si>
    <t>Bone Marrow/ Purified Genomic DNA</t>
  </si>
  <si>
    <t>Bone Marrow in Sodium heparin - Green top;  DNA in sealed eppendorf tube</t>
  </si>
  <si>
    <t>Bone marrow at A(15⁰C) or R (2-8⁰C); 
Purified DNA at F (-20⁰C)</t>
  </si>
  <si>
    <t>Bone Marrow  - 3 mL ; &gt; 100μL for DNA</t>
  </si>
  <si>
    <t>Fragment analysis &amp; Sanger</t>
  </si>
  <si>
    <t>MGM333</t>
  </si>
  <si>
    <t>GIST (Gastrointestinal Stromal Tumor) - Theranostic Panel (Hot Spot)</t>
  </si>
  <si>
    <t xml:space="preserve">BRAF,KIT &amp; PDGFRA.
Histopathology report must accompany the specimen </t>
  </si>
  <si>
    <t>14:00; 17:02</t>
  </si>
  <si>
    <t>MGM187</t>
  </si>
  <si>
    <t>Hereditary cancer gene panel - Extended</t>
  </si>
  <si>
    <t xml:space="preserve">ABCA1,  ABCC3,  ABCG2,  ACSL6,  ADA,  ADCY9,  ADM,  AGAP2,  AIP,  ALK,  ANAPC5,  APC,  APC2,  APEX1,  AR,  ATM,  ATR,  AURKA,  AXL,  BAI3,  BAP1,  BARD1,  BAX,  BCL11A,  BCL2,  BCL3,  BCR,  BIRC3,  BIRC5,  BIRC6,  BLM,  BMP4,  BMPR1A,  BRCA1,  BRCA2,  BRIP1,  BUB1B,  CARM1,  CAV1,  CBFA2T3,  CBL,  CCND1,  CCND2,  CCND3,  CCNE1,  CD40LG,  CD44,  CD82,  CDC25A,  CDC42,  CDC73,  CDH1,  CDK2,  CDK4,  CDK6,  CDK7,  CDKN1A,  CDKN1B,  CDKN1C,  CDKN2A,  CDKN2B,  CDKN2C,  CDKN2D,  CDX2,  CEBPA,  CEP57,  CERK,  CHEK1,  CHEK2,  CHN1,  CLTC,  COL1A1,  CSMD3,  CSNK1G2,  CTNNA1,  CYLD,  CYP19A1,  CYP1B1,  DDB2,  DDIT3,  DGKB,  DGKG,  DGKI,  DGKZ,  DICER1,  DIRAS3,  DIS3L2,  DNMT1,  DNMT3B,  DOT1L,  DPYD,  E2F1,  EGF,  EGFR,  ELAC2,  ELOVL2,  ENG,  ENPP2,  EP300,  EP400,  EPCAM,  EPHA2,  EPHA3,  EPHA8,  EPHB1,  EPHB2,  EPHB4,  EPHB6,  EPO,  ERCC1,  ERCC2,  ERCC3,  ERCC4,  ERCC5,  ERCC6,  ERG,  ESR1,  ESR2,  ETS2,  ETV4,  EWSR1,  EXT1,  EXT2,  EZH2,  FANCA,  FANCB,  FANCC,  FANCD2,  FANCE,  FANCF,  FANCG,  FANCI,  FANCL,  FANCM,  FAS,  FES,  FGFR1,  FGFR4,  FH,  FHIT,  FIGF,  FLCN,  FLNC,  FLT1,  FLT4,  FN1,  FOS,  FOXO1,  FOXO3,  FURIN,  GAB1,  GATA1,  GATA2,  GMPS,  GPC3,  GRB2,  GSK3B,  GSTT1,  HDAC1,  HDAC2,  HDAC3,  HDAC4,  HGF,  HIF1A,  HMGA1,  HNF1A,  HOXA9,  HOXB13,  HOXD11,  HRAS,  HSP90AA1,  ICAM1,  IFNG,  IGF1R,  IGF2R,  IGFBP3,  IL2,  IL2RA,  INSR,  IRS1,  ITGB3,  JAK2,  JAK3,  KALRN,  KAT2B,  KAT6B,  KDR,  KIT,  KMT2A,  KMT2C,  LAMA1,  LAMP1,  LDHA,  LMO2,  LTBP1,  MAP3K1,  MAPK1,  MAPK3,  MAPK9,  MAX,  MDM2,  MDM4,  MECOM,  MEN1,  MET,  MINPP1,  MITF,  MLH1,  MLH3,  MPL,  MRE11A,  MSH2,  MSH3,  MSH6,  MSR1,  MST1R,  MUC1,  MUTYH,  MXI1,  MYC,  MYCL,  MYCN,  MYH9,  NAV3,  NBN,  NCOA2,  NF1,  NF2,  NOS2,  NOS3,  NOTCH1,  NOTCH2,  NOTCH3,  NR3C1,  NSD1,  NTRK1,  NTRK3,  NUP214,  PAFAH1B2,  PAK7,  PALB2,  PARP1,  PARP2,  PCNA,  PDGFA,  PDGFB,  PDGFRB,  PGR,  PHOX2B,  PIGS,  PIK3C3,  PIK3CB,  PIK3CD,  PIK3CG,  PIK3R2,  PLCB1,  PLCG1,  PLCG2,  PML,  PMS1,  PMS2,  POLE,  PPARA,  PPARG,  PPARGC1A,  PPM1D,  PPP1R13L,  PPP1R3A,  PPP2CB,  PPP2R1A,  PPP2R1B,  PPP2R2B,  PRF1,  PRKAR1A,  PRKCA,  PRKCG,  PRKCZ,  PTCH1,  PTCH2,  PTEN,  PTGS2,  PTK2,  PTPN11,  PTPRB,  PTPRC,  PTPRD,  PTPRF,  RAD50,  RAD51,  RAD51B,  RAD51C,  RAD51D,  RAF1,  RARA,  RB1,  RECQL4,  RET,  RHBDF2,  RHEB,  RHOA,  RNASEL,  RPS6KA1,  RPS6KA2,  RPS6KB1,  RUNX1,  RUNX1T1,  SBDS,  SDHA,  SDHAF2,  SDHB,  SDHC,  SDHD,  SHC1,  SKP2,  SLX4,  SMAD2,  SMAD3,  SMAD4,  SMARCA4,  SMARCB1,  SNCG,  SOCS1,  SOCS2,  SOS1,  SP1,  SPEN,  SPRY2,  STK11,  SUFU,  TAL1,  TCF12,  TCF3,  TEK,  TERT,  TET2,  TFE3,  TGFB3,  TGFBR1,  TGFBR2,  THBS1,  TK1,  TLX1,  TMEM127,  TNK2,  TOP2A,  TP53,  TP73,  TPM3,  TPO,  TPR,  TRRAP,  TSC1,  TSC2,  VDR,  VEGFA,  VHL,  WRN,  WT1,  XPA,  XPC,  ZNF331 </t>
  </si>
  <si>
    <t>MGM194</t>
  </si>
  <si>
    <t>Hereditary cancer gene panel - focussed</t>
  </si>
  <si>
    <t xml:space="preserve">AIP,  ALK,  APC,  AR,  ATM,  BAP1,  BARD1,  BLM,  BMPR1A,  BRCA1,  BRCA2,  BRIP1,  BUB1B,  CD82,  CDC73,  CDH1,  CDK4,  CDKN1C,  CDKN2A,  CEBPA,  CEP57,  CHEK2,  CYLD,  DDB2,  DICER1,  DIS3L2,  EGFR,  ELAC2,  ENG,  EPCAM,  ERCC2,  ERCC3,  ERCC4,  ERCC5,  EXT1,  EXT2,  EZH2,  FANCA,  FANCB,  FANCC,  FANCD2,  FANCE,  FANCF,  FANCG,  FANCI,  FANCL,  FANCM,  FH,  FLCN,  GATA2,  GPC3,  HRAS,  KIT,  MAX,  MEN1,  MET,  MLH1,  MLH3,  MRE11A,  MSH2,  MSH3,  MSH6,  MSR1,  MUTYH,  MXI1,  NBN,  NF1,  NF2,  NSD1,  PALB2,  PHOX2B,  PMS1,  PMS2,  PRF1,  PRKAR1A,  PTCH1,  PTEN,  RAD50,  RAD51C,  RAD51D,  RB1,  RECQL4,  RET,  RHBDF2,  RNASEL,  RUNX1,  SBDS,  SDHAF2,  SDHB,  SDHC,  SDHD,  SLX4,  SMAD4,  SMARCB1,  STK11,  SUFU,  TGFBR2,  TMEM127,  TP53,  TSC1,  TSC2,  VHL,  WRN,  WT1,  XPA,  XPC </t>
  </si>
  <si>
    <t>MGM195</t>
  </si>
  <si>
    <t>HNPCC gene panel</t>
  </si>
  <si>
    <t>MLH1, MSH2, MSH6, PMS1, EPCAM, MSH3, MLH3, PMS2</t>
  </si>
  <si>
    <t>MGM197</t>
  </si>
  <si>
    <t>IDH1 gene analysis</t>
  </si>
  <si>
    <t>Peripheral Blood ; FFPE blocks</t>
  </si>
  <si>
    <t>Peripheral Blood  in K2/K3 - EDTA Lavender top ; tissue in cardboard box</t>
  </si>
  <si>
    <t>Peripheral blood at A(15⁰C) or R (2-8⁰C); Tissue A(15⁰C)</t>
  </si>
  <si>
    <t>Peripheral Blood  - 3 mL/ significant tumor tissue should be available</t>
  </si>
  <si>
    <t>MGM198</t>
  </si>
  <si>
    <t>Imatinib Resistance (ABL kinase) Mutation analysis - IRMA</t>
  </si>
  <si>
    <t>Peripheral blood at A(15⁰C) or R (2-8⁰C)</t>
  </si>
  <si>
    <t>MGM199</t>
  </si>
  <si>
    <t>JAK2 gene analysis - 2 exons (12, 14)</t>
  </si>
  <si>
    <t>MGM200</t>
  </si>
  <si>
    <t>JMML risk stratification gene panel</t>
  </si>
  <si>
    <t xml:space="preserve">CBLC , KRAS , NRAS , HRAS , PTPN11 , NF1 , SETBP1 
</t>
  </si>
  <si>
    <t>MGM201</t>
  </si>
  <si>
    <t>KIT gene analysis - 2 exons (9,11)</t>
  </si>
  <si>
    <t xml:space="preserve">Provide histopathological report of patient </t>
  </si>
  <si>
    <t>MGM202</t>
  </si>
  <si>
    <t>KIT gene analysis - 4 exons (9, 11, 13, 17)</t>
  </si>
  <si>
    <t>MGM204</t>
  </si>
  <si>
    <t>KRAS gene analysis - 2 exons (2 &amp; 3)</t>
  </si>
  <si>
    <t>MGM203</t>
  </si>
  <si>
    <t>KRAS gene analysis (Hot Spot)</t>
  </si>
  <si>
    <t>MGM205</t>
  </si>
  <si>
    <t>LCH/hairy cell leukemia - BRAF V600E mutation analysis</t>
  </si>
  <si>
    <t>Peripheral Blood / Bone Marrow</t>
  </si>
  <si>
    <t xml:space="preserve">Peripheral Blood  in K2/K3 - EDTA Lavender top ; Bone Marrow in Sodium heparin - Green top;  </t>
  </si>
  <si>
    <t>Peripheral blood / Bone marrow at A(15⁰C) or R (2-8⁰C)</t>
  </si>
  <si>
    <t xml:space="preserve">Peripheral Blood/Bone Marrow  - 3 mL </t>
  </si>
  <si>
    <t>MGM070</t>
  </si>
  <si>
    <t>Lymphoproliferative disorder gene panel</t>
  </si>
  <si>
    <t>CASP10, CASP8, CD27, CTLA4, FAS, FASLG, ITK, NRAS, PRKCD, SH2D1A, XIAP</t>
  </si>
  <si>
    <t>Bone marrow / tissue/ EDTA blood/DNA</t>
  </si>
  <si>
    <t>Peripheral Blood  /bone marrow in K2/K3 - EDTA Lavender top ; DNA in sealed eppendorf tube; Tissue block in cardboard box</t>
  </si>
  <si>
    <t>Peripheral blood / Bone marrow at A(15⁰C) or R (2-8⁰C); 
Purified DNA at F (-20⁰C); Tissue - A</t>
  </si>
  <si>
    <t>Peripheral Blood  / Bone marrow - 3 mL ; &gt; 100μL for DNA</t>
  </si>
  <si>
    <t>MGM311</t>
  </si>
  <si>
    <t>Lynch syndrome (MLH1, MSH2, EPCAM) deletion/duplication analysis</t>
  </si>
  <si>
    <t>MGM167</t>
  </si>
  <si>
    <t>Lynch Syndrome gene panel - NGS</t>
  </si>
  <si>
    <t xml:space="preserve">EPCAM,  MLH1,  MLH3,  MSH2,  MSH6,  PMS1,  PMS2,  TGFBR2 </t>
  </si>
  <si>
    <t>MGM206</t>
  </si>
  <si>
    <t>MDS prognostication and risk stratification gene panel</t>
  </si>
  <si>
    <t xml:space="preserve">ATRX , ASXL1 , BCOR , CALR , CUX1 , BCORL1 , ETV6/TEL , EZH2 , DNMT3A , GATA1 , TET2 , IDH1 , TP53 , NRAS / KRAS , RUNX1 , SF3B1 , U2AF1 , ZRSR2 , STAG2 , SRSF2 
</t>
  </si>
  <si>
    <t>MGM191</t>
  </si>
  <si>
    <t>MDS-AML Familial gene panel</t>
  </si>
  <si>
    <t>Genes included : CEBPA,GATA2,RUNX1,TERT
Bone Marrow morphology report, Complete blood count report and/or FISH report if available should accompany the sample</t>
  </si>
  <si>
    <t>Peripheral Blood/Bone Marrow  - 3 mL ; &gt;100μL  for DNA</t>
  </si>
  <si>
    <t>MGM192</t>
  </si>
  <si>
    <t>MDS-AML Familial gene panel-reflex</t>
  </si>
  <si>
    <t>Genes included : CEBPA,GATA2,RUNX1,TERT
Bone Marrow morphology report, Complete blood count report and/or FISH report if available should accompany the sample
[this panel should be ordered only once MGM191 has been performed]</t>
  </si>
  <si>
    <t>Peripheral Blood/Bone Marrow  - 3 mL ; &gt; 100μL  for DNA</t>
  </si>
  <si>
    <t>MGM336</t>
  </si>
  <si>
    <t>Melanoma - Theranostic Panel</t>
  </si>
  <si>
    <t xml:space="preserve">BRAF,CTNNB1,GNA11,GNAQ,KIT,MEK1 &amp; NRAS 
Histopathology report must accompany the specimen </t>
  </si>
  <si>
    <t>14:00; 17:05</t>
  </si>
  <si>
    <t>9 WEEKS</t>
  </si>
  <si>
    <t>MGM207</t>
  </si>
  <si>
    <t>MGMT gene methylation analysis (Temozolomide Resistance)</t>
  </si>
  <si>
    <t>MGM208</t>
  </si>
  <si>
    <t>MPN - CALR (exon 9) gene analysis</t>
  </si>
  <si>
    <t>Fragment analysis</t>
  </si>
  <si>
    <t>MGM209</t>
  </si>
  <si>
    <t>MPN - JAK2 V617F mutation analysis</t>
  </si>
  <si>
    <t>MGM210</t>
  </si>
  <si>
    <t>MPN - MPL (exon 10) gene analysis</t>
  </si>
  <si>
    <t>MGM211</t>
  </si>
  <si>
    <t>MPN prognostication and risk stratification panel</t>
  </si>
  <si>
    <t>ASXL1, CALR, JAK2, MPL</t>
  </si>
  <si>
    <t>MGM290</t>
  </si>
  <si>
    <t xml:space="preserve">Multiple Myeloma Gene Panel </t>
  </si>
  <si>
    <t>ANK2,ATM,ATR,BRAF,CCND1,CRBN,CUL4A,CUL4B,DDB1,DIS3,EGFR,EGR1,FAM46C,FAT1,HRAS,IRF4,KRAS,NEB,NR3C1,NRAS,PRDM1,PRKD2,PSMB5,PSMG2,SP140,SPEN,TP53,XBP1,ZFHX4</t>
  </si>
  <si>
    <t>Peripheral Blood / Bone marrow/ Purified Genomic DNA</t>
  </si>
  <si>
    <t>Peripheral Blood or Bone marrow in K2/K3 - EDTA Lavender top ; DNA in sealed eppendorf tube</t>
  </si>
  <si>
    <t>Peripheral blood/ Bone marrow at A(15⁰C) or R (2-8⁰C); 
Purified DNA at F (-20⁰C)</t>
  </si>
  <si>
    <t>Peripheral Blood/Bone marrow - 3 mL ; &gt; 100μL for DNA</t>
  </si>
  <si>
    <t>MGM289</t>
  </si>
  <si>
    <t xml:space="preserve">Myeloproliferative Neoplasm (MPN) reflex Panel </t>
  </si>
  <si>
    <t>JAK2 (Exon 12 &amp; 14) if neg MPL if neg CALR (Exon 9)</t>
  </si>
  <si>
    <t>MGM331</t>
  </si>
  <si>
    <t>Non Small cell Lung Cancer (NSCLC) NGS Panel (Hot Spot)</t>
  </si>
  <si>
    <t xml:space="preserve">EGFR,KRAS,NRAS,HRAS,BRAF,PIK3CA,AKT1,HER2,DDR2,MEK1 &amp; ALK.
Histopathology report must accompany the specimen </t>
  </si>
  <si>
    <t>MGM216</t>
  </si>
  <si>
    <t>NPM1 gene analysis (Hot Spot - exon 12)</t>
  </si>
  <si>
    <t>MGM217</t>
  </si>
  <si>
    <t>NRAS gene analysis (Hot Spot)</t>
  </si>
  <si>
    <t>MGM218</t>
  </si>
  <si>
    <t>PDGFRA gene analysis - 3 exons (12, 14, 18)</t>
  </si>
  <si>
    <t>Peripheral blood / Bone marrow/ FFPE blocks</t>
  </si>
  <si>
    <t>Peripheral Blood  in K2/K3 - EDTA Lavender top ; Bone Marrow in Sodium heparin - Green top; tissue in cardboard box</t>
  </si>
  <si>
    <t>Peripheral blood / Bone marrow at A(15⁰C) or R (2-8⁰C); Tissue A(15⁰C)</t>
  </si>
  <si>
    <t>Peripheral Blood/Bone Marrow  - 3 mL; significant tumor tissue should be available</t>
  </si>
  <si>
    <t>MGM219</t>
  </si>
  <si>
    <t>PML-RARα gene fusion analysis (Qualitative)</t>
  </si>
  <si>
    <t>Peripheral blood / Bone marrow at R (2-8⁰C)</t>
  </si>
  <si>
    <t>MGM220</t>
  </si>
  <si>
    <t>PTEN gene analysis</t>
  </si>
  <si>
    <t>MGM291</t>
  </si>
  <si>
    <t>RAS extended profiling analysis by NGS</t>
  </si>
  <si>
    <t>HOTSPOT Mutations in: Exon 2, 3 &amp; 4 of KRAS gene ; Exon 2, 3 &amp; 4 of NRAS gene ; Exon 15 of BRAF gene
For theranostic monitoring of colorectal cancers</t>
  </si>
  <si>
    <t>12 DAYS</t>
  </si>
  <si>
    <t>MGM223</t>
  </si>
  <si>
    <t>RET oncogene - 2 exons (10, 11)</t>
  </si>
  <si>
    <t xml:space="preserve">Specify primary disease eg Multiple Endocrine Neoplasia/ Medullary Thyroid Carcinoma/ Hirschsprung Disease
Provide histopathological report of patient (in primary cases) </t>
  </si>
  <si>
    <t>MGM224</t>
  </si>
  <si>
    <t>RET oncogene - 8 exons (5, 8, 10, 11, 13, 14, 15, 16)</t>
  </si>
  <si>
    <t>MGM225</t>
  </si>
  <si>
    <t>ROS1 gene fusion analysis</t>
  </si>
  <si>
    <t>MGM196</t>
  </si>
  <si>
    <t>Somatic Cancer Mutation Panel / Hot Spot tumor panel</t>
  </si>
  <si>
    <t>MGM226</t>
  </si>
  <si>
    <t>STK11 gene analysis</t>
  </si>
  <si>
    <t xml:space="preserve">Specify primary disease eg peutz-jeghers syndrome / testicular germ cell tumor 
Provide histopathological report of patient </t>
  </si>
  <si>
    <t>MGM227</t>
  </si>
  <si>
    <t>TP53 gene analysis</t>
  </si>
  <si>
    <t xml:space="preserve">Specify primary disease eg Li-Fraumeni syndrome,  pancreatic cancer/ sarcoma
Provide histopathological report of patient (in primary cases) </t>
  </si>
  <si>
    <t>MGM228</t>
  </si>
  <si>
    <t>MGM235</t>
  </si>
  <si>
    <t>VHL gene analysis</t>
  </si>
  <si>
    <t xml:space="preserve">Specify primary disease/site of tumor
Provide histopathological report of patient (in primary cases) </t>
  </si>
  <si>
    <t>MGM323</t>
  </si>
  <si>
    <t>Von Hippel-Lindau syndrome (VHL) deletion/duplication analysis</t>
  </si>
  <si>
    <t>MGM236</t>
  </si>
  <si>
    <t>ALK D5F3</t>
  </si>
  <si>
    <t>Oncology IHC</t>
  </si>
  <si>
    <t>IHC</t>
  </si>
  <si>
    <t>4 DAYS</t>
  </si>
  <si>
    <t>MGM237</t>
  </si>
  <si>
    <t>BRAF V600E IHC analysis</t>
  </si>
  <si>
    <t>Provide histopathological report of patient</t>
  </si>
  <si>
    <t>MGM239</t>
  </si>
  <si>
    <t>Breast Prognostic/predictive IHC1 panel (ANY ONE OF - ER, PR,Her2/neu, MIB-1/Ki67)</t>
  </si>
  <si>
    <t>MGM240</t>
  </si>
  <si>
    <t>Breast Prognostic/predictive IHC2 panel (ER, PR)</t>
  </si>
  <si>
    <t>MGM241</t>
  </si>
  <si>
    <t>Breast Prognostic/predictive IHC3 panel (ER, PR, Her2/neu)</t>
  </si>
  <si>
    <t>MGM242</t>
  </si>
  <si>
    <t>Breast Prognostic/predictive IHC4 panel (ER, PR, Her2/neu,MIB-1/Ki67)</t>
  </si>
  <si>
    <t>MGM238</t>
  </si>
  <si>
    <t>c-MET IHC analysis</t>
  </si>
  <si>
    <t>MGM312</t>
  </si>
  <si>
    <t>Lynch Syndrome Mismatch Repair (MMR) 4 gene (MLH1, MLH2, MSH6 &amp; PMS2) panel - IHC [Microsatellite instability]</t>
  </si>
  <si>
    <t>MGM243</t>
  </si>
  <si>
    <t>ROS1 IHC analysis</t>
  </si>
  <si>
    <t>MGM303</t>
  </si>
  <si>
    <t>Corneal dystrophy gene panel</t>
  </si>
  <si>
    <t>Ophthalmology</t>
  </si>
  <si>
    <t>AGBL1,APOA1,CHST6,COL8A2,DCN,KERA,KRT12,KRT3,PAX6,PIKFYVE,PITX2,PRDM5,PXDN,SLC4A11,TACSTD2,TCF4,TGFBI,UBIAD1,ZEB1,ZNF469</t>
  </si>
  <si>
    <t>MGM244</t>
  </si>
  <si>
    <t>Bardet-Biedl syndrome gene panel</t>
  </si>
  <si>
    <t>Opthalmology</t>
  </si>
  <si>
    <t xml:space="preserve">ARL6, BBIP1, BBS1, BBS10, BBS12, BBS2, BBS4, BBS5, BBS7, BBS9, CCDC28B, CEP290, IFT27, LZTFL1, MKKS, MKS1, SDCCAG8, TMEM67, TRIM32, TTC8, WDPCP </t>
  </si>
  <si>
    <t>MGM245</t>
  </si>
  <si>
    <t>Cataract gene panel (congenital/developmental)</t>
  </si>
  <si>
    <t>AGK, BFSP1, BFSP2, CHMP4B, CRYAA, CRYAB, CRYBA1, CRYBA2, CRYBA4, CRYBB1, CRYBB2, CRYBB3, CRYGB, CRYGC, CRYGD, CRYGS, CTDP1, EPHA2, FYCO1, GALK1, GCNT2, GFER, GJA3, GJA8, HSF4, LIM2, LSS, MAF, MIP, MSMO1, NHS, LEPREL1, PITX3, RDH11, SLC16A12, SLC33A1, TDRD7, UNC45B, VIM, WFS1</t>
  </si>
  <si>
    <t>MGM249</t>
  </si>
  <si>
    <t>Congenital stationary night blindness gene panel</t>
  </si>
  <si>
    <t>CACNA1F, GNAT1, GPR179, GRK1, GRM6, LRIT3, NYX, PDE6B, RDH5, RHO, RPE65, SAG, SLC24A1, TRPM1</t>
  </si>
  <si>
    <t>MGM252</t>
  </si>
  <si>
    <t>Leber congenital amaurosis gene panel</t>
  </si>
  <si>
    <t>AIPL1, CEP290, CRB1, CRX, GUCY2D, IMPDH1, KCNJ13, LCA5, LRAT, NMNAT1, PRPH2, RD3, RDH12, ROM1, RPE65, RPGRIP1, SPATA7, TULP1</t>
  </si>
  <si>
    <t>MGM254</t>
  </si>
  <si>
    <t>Microphthalmia and anophthamia gene panel</t>
  </si>
  <si>
    <t xml:space="preserve">ABCB6,  ALDH1A3,  BCOR,  BMP4,  GDF3,  GDF6,  HCCS,  HDAC6,  HMGB3,  HMX1,  MAB21L2,  MFRP,  NAA10,  OTX2,  PAX6,  PRSS56,  PXDN,  RAB3GAP1,  RARB,  RAX,  RBP4,  SHH,  SIX6,  SMOC1,  SOX2,  STRA6,  TENM3,  VAX1,  VSX2 </t>
  </si>
  <si>
    <t>MGM256</t>
  </si>
  <si>
    <t>Optic atrophy gene panel</t>
  </si>
  <si>
    <t>ACO2, OPA1, OPA3, TMEM126A</t>
  </si>
  <si>
    <t>MGM221</t>
  </si>
  <si>
    <t>RB1 gene analysis</t>
  </si>
  <si>
    <t>MGM222</t>
  </si>
  <si>
    <t>RB1 gene deletion/duplication analysis</t>
  </si>
  <si>
    <t>MGM257</t>
  </si>
  <si>
    <t>Retinal Degeneration gene panel</t>
  </si>
  <si>
    <t xml:space="preserve"> ABCA4, ABHD12, ACBD5, ACO2, ADAM9, ADAMTS18, AHI1, AIPL1, ALMS1, ARL2BP, ARL6, ATF6, ATOH7, BBIP1, BBS1, BBS10, BBS12, BBS2, BBS4, BBS5, BBS7, BBS9, BEST1, C1QTNF5, C20ORF197, C21orf2, C2orf71, C8orf37, CA4, CABP4, CACNA1F, CACNA2D4, CAPN5, CC2D2A, CCDC28B, CDH23, CDH3, CDHR1, CEP164, CEP250, CEP290, CERKL, CFH, CHM, CIB2, CLN3, CLRN1, CNGA1, CNGA3, CNGB1, CNGB3, CNNM4, COG4, COG6, COL11A1, COL2A1, COL9A1, CRB1, CRX, CSPP1, CYP4V2, DFNB31, DHDDS, DHX38, DRAM2, DTHD1, EFEMP1, ELOVL4, EMC1, EYS, FAM161A, FBLN5, FLVCR1, FSCN2, FZD4, GDF6, GNAT1, GNAT2, GNPTG, GPR125, GPR179, GPR98, GRK1, GRM6, GUCA1A, GUCA1B, GUCY2D, HARS, HGSNAT, HK1, HMCN1, IDH3B, IFT140, IFT172, IFT27, IMPDH1, IMPG1, IMPG2, INPP5E, IQCB1, ITM2B, JAG1, KCNJ13, KCNV2, KIAA1549, KIF11, KLHL7, LAMA1, LCA5, LEPREL1, LRAT, LRIT3, LRP5, LZTFL1, MAK, MERTK, MFRP, MKKS, MKS1, MVK, MYO7A, NDP, NEK2, NEUROD1, NMNAT1, NPHP1, NPHP4, NR2E3, NR2F1, NRL, NYX, OAT, OFD1, OPA1, OPA3, OTX2, PANK2, PAX2, PAX6, PCDH15, PCYT1A, PDE6A, PDE6B, PDE6C, PDE6G, PDE6H, PDZD7, PGK1, PITPNM3, PLA2G5, PLK4, PNPLA6, POC1B, PRCD, PROM1, PRPF3, PRPF31, PRPF4, PRPF6, PRPF8, PRPH2, PRPS1, RAB28, RAX2, RB1, RBP3, RBP4, RD3, RDH11, RDH12, RDH5, RGR, RGS9, RGS9BP, RHO, RIMS1, RLBP1, ROM1, RP1, RP1L1, RP2, RP9, RPE65, RPGR, RPGRIP1, RPGRIP1L, RS1, SAG, SDCCAG8, SEMA4A, SLC24A1, SLC38A8, SLC7A14, SNRNP200, SPATA7, SPP2, TEAD1, TIMP3, TMEM126A, TMEM216, TMEM67, TOPORS, TREX1, TRIM32, TRNT1, TRPM1, TSPAN12, TTC8, TTLL5, TTPA, TUB, TUBGCP4, TUBGCP6, TULP1, UNC119, USH1C, USH1G, USH2A, VCAN, WDPCP, WDR19, ZNF408, ZNF513</t>
  </si>
  <si>
    <t>MGM260</t>
  </si>
  <si>
    <t>Usher syndrome (USH2A) deletion/duplication analysis</t>
  </si>
  <si>
    <t>MGM259</t>
  </si>
  <si>
    <t>Usher syndrome gene panel</t>
  </si>
  <si>
    <t>CDH23, CIB2, CLRN1, DFNB31, GPR98, HARS, MYO7A, PCDH15, PDZD7, USH1C, USH1G, USH2A</t>
  </si>
  <si>
    <t>MGM273</t>
  </si>
  <si>
    <t>PanoramaTM Non invasive prenatal screening test or (NIPS)(Trisomy 21, Trisomy 18,Trisomy 13, Monosomy X and Triploidy)</t>
  </si>
  <si>
    <t>Prenatal screening</t>
  </si>
  <si>
    <t>Complete clinical history alongwith radiological and biochemical reports is mandatory. NIPS TRF should be completely filled and accompany the specimen.
Maternal blood should be collected in special (Streck) tube provided by Medgenome alongwith paternal cheek swab.
This is a screening test that may be performed after 10th week of gestation.
DOB of pregnant woman, LMP and gestational age are mandatory, Signature of pregnant woman on consent form and terms and conditions and signature of Clinician on TRF is mandatory. Egg donor pregnancies, surrogates and multiple gestations are not accepted.</t>
  </si>
  <si>
    <t>Maternal Peripheral Blood in Streck tube; Paternal cheek swab.</t>
  </si>
  <si>
    <t>Maternal peripheral blood in 2 streck tube is mandatory; Cheek swab in sterile pouch provided in Medgenome kit</t>
  </si>
  <si>
    <t>6-30⁰C</t>
  </si>
  <si>
    <t>20 mL of Maternal peripheral blood in 2 streck tube is mandatory</t>
  </si>
  <si>
    <t>MGM297</t>
  </si>
  <si>
    <t>Pre-Implantation Genetic Screening(PGS) - Single embryo biopsy</t>
  </si>
  <si>
    <t>Screens for aneuploidies of all 24 chromosome types including the two sex chromomoses(X and Y) and the 22 other non-sex chromosomes</t>
  </si>
  <si>
    <t>day-3(single cell) or day-5(few cells) embryo biopsy Note: Day-5 biopsy  is preferred</t>
  </si>
  <si>
    <t>0.2 ml PCR Tubes from the PGS Kit provided by Medgenome. Note: Please request for the PGS kit before performing biopsy.</t>
  </si>
  <si>
    <t xml:space="preserve">Dry Ice Shipment. Please discuss with Medgenome before performing biopsy for shipment. </t>
  </si>
  <si>
    <t>7-10 days</t>
  </si>
  <si>
    <t xml:space="preserve"> MRP (INR)</t>
  </si>
  <si>
    <t>Peripheral Blood ; Buccal Swabs (4) for Aplastic anemia patients with WBC counts &lt; 1000/uL or patients on chemotherapy</t>
  </si>
  <si>
    <t>Lynch Syndrome Mismatch Repair (MMR) 4 gene (MLH1, MLH2, MSH6 &amp; PMS2) panel - IHC [Microsatellite instability MSI]</t>
  </si>
  <si>
    <t>MGM343</t>
  </si>
  <si>
    <t>WAS (Wiskott Aldrich Syndrome) gene analysis.​</t>
  </si>
  <si>
    <t xml:space="preserve">hematology </t>
  </si>
  <si>
    <t>WAS</t>
  </si>
  <si>
    <t>Peripheral blood at A(15⁰C) or R (2-8⁰C); Purified DNA at F (-20⁰C)</t>
  </si>
  <si>
    <t>MGM342</t>
  </si>
  <si>
    <t>C8orf37 gene sequencing</t>
  </si>
  <si>
    <t>C8orf37 
Associated with autosomal recessive cone-rod dystrophy (arCRD) and retinitis pigmentosa (arRP)</t>
  </si>
  <si>
    <t>customised test not for test menu</t>
  </si>
  <si>
    <t>MGM338</t>
  </si>
  <si>
    <t>Brown Vialetto–Van Laere syndrome</t>
  </si>
  <si>
    <t> SLC52A2 &amp; SLC52A3</t>
  </si>
  <si>
    <t>Customised test - not for test menu</t>
  </si>
  <si>
    <t>MGM341</t>
  </si>
  <si>
    <t>Multiple exostoses (EXT1 &amp; EXT2) deletion duplication analysis</t>
  </si>
  <si>
    <t>MGM344</t>
  </si>
  <si>
    <t>HFE gene sequencing (Hereditary Hemochromatosis Gene)</t>
  </si>
  <si>
    <t>HFE, BMP2, FTH1, HAMP, HFE2, SLC40A1, TRF2</t>
  </si>
  <si>
    <t>Peripheral blood at A(15⁰C) or R (2-8⁰C);Purified DNA at F (-20⁰C)</t>
  </si>
  <si>
    <t>MGM345</t>
  </si>
  <si>
    <t>Maternal Cell Contamination (MCC) check in prenatal DNA</t>
  </si>
  <si>
    <t>DNA extracted from Amniotic fluid or Chorionic villus sampling or Primary Amniotic fluid / CVS</t>
  </si>
  <si>
    <t>Sterile container or sealed eppendorf tube</t>
  </si>
  <si>
    <t>Amniotic fluid or CVS at R (2-8⁰C);Purified DNA at F (-20⁰C)</t>
  </si>
  <si>
    <t>Amniotic fluid or CVS as much as possible; DNA &gt; 100μL</t>
  </si>
  <si>
    <t>5 day</t>
  </si>
  <si>
    <t>MGM346</t>
  </si>
  <si>
    <t>OTC deletion duplication analysis</t>
  </si>
  <si>
    <t>OTC</t>
  </si>
  <si>
    <t>10 weeks</t>
  </si>
  <si>
    <t>Customised test - not for printed test menu</t>
  </si>
  <si>
    <t>MGM347</t>
  </si>
  <si>
    <t>ABCB4 deletion duplication analysis</t>
  </si>
  <si>
    <t>ABCB4</t>
  </si>
  <si>
    <t>CHM gene - Deletion duplication</t>
  </si>
  <si>
    <t>DOCK8 (Hyper IgE Syndrome) gene sequencing</t>
  </si>
  <si>
    <t>implicated in Autosomal Recessive Hyper IgE Syndrome</t>
  </si>
</sst>
</file>

<file path=xl/styles.xml><?xml version="1.0" encoding="utf-8"?>
<styleSheet xmlns="http://schemas.openxmlformats.org/spreadsheetml/2006/main">
  <numFmts count="6">
    <numFmt numFmtId="176" formatCode="_(* #,##0_);_(* \(#,##0\);_(* \-??_);_(@_)"/>
    <numFmt numFmtId="177" formatCode="_ * #,##0.00_ ;_ * \-#,##0.00_ ;_ * &quot;-&quot;??_ ;_ @_ "/>
    <numFmt numFmtId="178" formatCode="_(* #,##0.00_);_(* \(#,##0.00\);_(* &quot;-&quot;??_);_(@_)"/>
    <numFmt numFmtId="42" formatCode="_-&quot;£&quot;* #,##0_-;\-&quot;£&quot;* #,##0_-;_-&quot;£&quot;* &quot;-&quot;_-;_-@_-"/>
    <numFmt numFmtId="41" formatCode="_-* #,##0_-;\-* #,##0_-;_-* &quot;-&quot;_-;_-@_-"/>
    <numFmt numFmtId="44" formatCode="_-&quot;£&quot;* #,##0.00_-;\-&quot;£&quot;* #,##0.00_-;_-&quot;£&quot;* &quot;-&quot;??_-;_-@_-"/>
  </numFmts>
  <fonts count="37">
    <font>
      <sz val="11"/>
      <color theme="1"/>
      <name val="Calibri"/>
      <charset val="134"/>
      <scheme val="minor"/>
    </font>
    <font>
      <b/>
      <sz val="12"/>
      <color theme="1"/>
      <name val="Calibri"/>
      <charset val="134"/>
      <scheme val="minor"/>
    </font>
    <font>
      <b/>
      <sz val="14"/>
      <color theme="1"/>
      <name val="Calibri"/>
      <charset val="134"/>
      <scheme val="minor"/>
    </font>
    <font>
      <sz val="12"/>
      <color theme="1"/>
      <name val="Calibri"/>
      <charset val="134"/>
      <scheme val="minor"/>
    </font>
    <font>
      <sz val="11"/>
      <name val="Calibri"/>
      <charset val="134"/>
      <scheme val="minor"/>
    </font>
    <font>
      <sz val="11"/>
      <color rgb="FF1C1D1E"/>
      <name val="Calibri"/>
      <charset val="134"/>
      <scheme val="minor"/>
    </font>
    <font>
      <b/>
      <sz val="12"/>
      <color rgb="FF1C1D1E"/>
      <name val="Calibri"/>
      <charset val="134"/>
      <scheme val="minor"/>
    </font>
    <font>
      <sz val="12"/>
      <name val="Calibri"/>
      <charset val="134"/>
      <scheme val="minor"/>
    </font>
    <font>
      <b/>
      <sz val="12"/>
      <name val="Calibri"/>
      <charset val="134"/>
      <scheme val="minor"/>
    </font>
    <font>
      <sz val="12"/>
      <color rgb="FF1C1D1E"/>
      <name val="Calibri"/>
      <charset val="134"/>
      <scheme val="minor"/>
    </font>
    <font>
      <sz val="12"/>
      <color indexed="8"/>
      <name val="Calibri"/>
      <charset val="134"/>
      <scheme val="minor"/>
    </font>
    <font>
      <sz val="12"/>
      <color rgb="FF2B2A29"/>
      <name val="Calibri"/>
      <charset val="134"/>
      <scheme val="minor"/>
    </font>
    <font>
      <sz val="12"/>
      <color theme="3"/>
      <name val="Calibri"/>
      <charset val="134"/>
      <scheme val="minor"/>
    </font>
    <font>
      <i/>
      <sz val="12"/>
      <color theme="1"/>
      <name val="Calibri"/>
      <charset val="134"/>
      <scheme val="minor"/>
    </font>
    <font>
      <sz val="11"/>
      <color indexed="8"/>
      <name val="Calibri"/>
      <charset val="134"/>
      <scheme val="minor"/>
    </font>
    <font>
      <sz val="11"/>
      <color theme="1"/>
      <name val="Calibri"/>
      <charset val="0"/>
      <scheme val="minor"/>
    </font>
    <font>
      <sz val="11"/>
      <color rgb="FF9C6500"/>
      <name val="Calibri"/>
      <charset val="0"/>
      <scheme val="minor"/>
    </font>
    <font>
      <sz val="11"/>
      <color theme="1"/>
      <name val="Calibri"/>
      <charset val="134"/>
      <scheme val="minor"/>
    </font>
    <font>
      <b/>
      <sz val="11"/>
      <color rgb="FFFFFFFF"/>
      <name val="Calibri"/>
      <charset val="0"/>
      <scheme val="minor"/>
    </font>
    <font>
      <sz val="11"/>
      <color theme="0"/>
      <name val="Calibri"/>
      <charset val="0"/>
      <scheme val="minor"/>
    </font>
    <font>
      <b/>
      <sz val="11"/>
      <color theme="1"/>
      <name val="Calibri"/>
      <charset val="0"/>
      <scheme val="minor"/>
    </font>
    <font>
      <sz val="11"/>
      <color rgb="FF9C0006"/>
      <name val="Calibri"/>
      <charset val="0"/>
      <scheme val="minor"/>
    </font>
    <font>
      <b/>
      <sz val="11"/>
      <color theme="3"/>
      <name val="Calibri"/>
      <charset val="134"/>
      <scheme val="minor"/>
    </font>
    <font>
      <sz val="11"/>
      <color rgb="FF3F3F76"/>
      <name val="Calibri"/>
      <charset val="0"/>
      <scheme val="minor"/>
    </font>
    <font>
      <i/>
      <sz val="11"/>
      <color rgb="FF7F7F7F"/>
      <name val="Calibri"/>
      <charset val="0"/>
      <scheme val="minor"/>
    </font>
    <font>
      <b/>
      <sz val="13"/>
      <color theme="3"/>
      <name val="Calibri"/>
      <charset val="134"/>
      <scheme val="minor"/>
    </font>
    <font>
      <sz val="12"/>
      <name val="Times New Roman"/>
      <charset val="134"/>
    </font>
    <font>
      <u/>
      <sz val="11"/>
      <color rgb="FF0000FF"/>
      <name val="Calibri"/>
      <charset val="0"/>
      <scheme val="minor"/>
    </font>
    <font>
      <b/>
      <sz val="18"/>
      <color theme="3"/>
      <name val="Calibri"/>
      <charset val="134"/>
      <scheme val="minor"/>
    </font>
    <font>
      <u/>
      <sz val="11"/>
      <color rgb="FF800080"/>
      <name val="Calibri"/>
      <charset val="0"/>
      <scheme val="minor"/>
    </font>
    <font>
      <b/>
      <sz val="15"/>
      <color theme="3"/>
      <name val="Calibri"/>
      <charset val="134"/>
      <scheme val="minor"/>
    </font>
    <font>
      <sz val="11"/>
      <color rgb="FFFF0000"/>
      <name val="Calibri"/>
      <charset val="0"/>
      <scheme val="minor"/>
    </font>
    <font>
      <sz val="11"/>
      <color rgb="FFFA7D00"/>
      <name val="Calibri"/>
      <charset val="0"/>
      <scheme val="minor"/>
    </font>
    <font>
      <b/>
      <sz val="11"/>
      <color rgb="FF3F3F3F"/>
      <name val="Calibri"/>
      <charset val="0"/>
      <scheme val="minor"/>
    </font>
    <font>
      <sz val="11"/>
      <color rgb="FF006100"/>
      <name val="Calibri"/>
      <charset val="0"/>
      <scheme val="minor"/>
    </font>
    <font>
      <b/>
      <sz val="11"/>
      <color rgb="FFFA7D00"/>
      <name val="Calibri"/>
      <charset val="0"/>
      <scheme val="minor"/>
    </font>
    <font>
      <sz val="11"/>
      <color theme="1"/>
      <name val="Calibri"/>
      <charset val="134"/>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5"/>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rgb="FFF2F2F2"/>
        <bgColor indexed="64"/>
      </patternFill>
    </fill>
    <fill>
      <patternFill patternType="solid">
        <fgColor rgb="FFC6EFCE"/>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s>
  <borders count="14">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15" fillId="16" borderId="0" applyNumberFormat="0" applyBorder="0" applyAlignment="0" applyProtection="0">
      <alignment vertical="center"/>
    </xf>
    <xf numFmtId="177" fontId="0" fillId="0" borderId="0" applyFont="0" applyFill="0" applyBorder="0" applyAlignment="0" applyProtection="0"/>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9"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9" borderId="6" applyNumberFormat="0" applyAlignment="0" applyProtection="0">
      <alignment vertical="center"/>
    </xf>
    <xf numFmtId="0" fontId="25" fillId="0" borderId="10" applyNumberFormat="0" applyFill="0" applyAlignment="0" applyProtection="0">
      <alignment vertical="center"/>
    </xf>
    <xf numFmtId="0" fontId="17" fillId="17" borderId="11" applyNumberFormat="0" applyFont="0" applyAlignment="0" applyProtection="0">
      <alignment vertical="center"/>
    </xf>
    <xf numFmtId="0" fontId="27" fillId="0" borderId="0" applyNumberFormat="0" applyFill="0" applyBorder="0" applyAlignment="0" applyProtection="0">
      <alignment vertical="center"/>
    </xf>
    <xf numFmtId="0" fontId="19" fillId="13" borderId="0" applyNumberFormat="0" applyBorder="0" applyAlignment="0" applyProtection="0">
      <alignment vertical="center"/>
    </xf>
    <xf numFmtId="0" fontId="29" fillId="0" borderId="0" applyNumberFormat="0" applyFill="0" applyBorder="0" applyAlignment="0" applyProtection="0">
      <alignment vertical="center"/>
    </xf>
    <xf numFmtId="0" fontId="15" fillId="8" borderId="0" applyNumberFormat="0" applyBorder="0" applyAlignment="0" applyProtection="0">
      <alignment vertical="center"/>
    </xf>
    <xf numFmtId="0" fontId="31" fillId="0" borderId="0" applyNumberFormat="0" applyFill="0" applyBorder="0" applyAlignment="0" applyProtection="0">
      <alignment vertical="center"/>
    </xf>
    <xf numFmtId="0" fontId="15" fillId="21" borderId="0" applyNumberFormat="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10" applyNumberFormat="0" applyFill="0" applyAlignment="0" applyProtection="0">
      <alignment vertical="center"/>
    </xf>
    <xf numFmtId="0" fontId="22" fillId="0" borderId="8" applyNumberFormat="0" applyFill="0" applyAlignment="0" applyProtection="0">
      <alignment vertical="center"/>
    </xf>
    <xf numFmtId="0" fontId="22" fillId="0" borderId="0" applyNumberFormat="0" applyFill="0" applyBorder="0" applyAlignment="0" applyProtection="0">
      <alignment vertical="center"/>
    </xf>
    <xf numFmtId="0" fontId="23" fillId="15" borderId="9" applyNumberFormat="0" applyAlignment="0" applyProtection="0">
      <alignment vertical="center"/>
    </xf>
    <xf numFmtId="0" fontId="19" fillId="26" borderId="0" applyNumberFormat="0" applyBorder="0" applyAlignment="0" applyProtection="0">
      <alignment vertical="center"/>
    </xf>
    <xf numFmtId="0" fontId="34" fillId="31" borderId="0" applyNumberFormat="0" applyBorder="0" applyAlignment="0" applyProtection="0">
      <alignment vertical="center"/>
    </xf>
    <xf numFmtId="0" fontId="33" fillId="30" borderId="13" applyNumberFormat="0" applyAlignment="0" applyProtection="0">
      <alignment vertical="center"/>
    </xf>
    <xf numFmtId="0" fontId="15" fillId="20" borderId="0" applyNumberFormat="0" applyBorder="0" applyAlignment="0" applyProtection="0">
      <alignment vertical="center"/>
    </xf>
    <xf numFmtId="0" fontId="35" fillId="30" borderId="9" applyNumberFormat="0" applyAlignment="0" applyProtection="0">
      <alignment vertical="center"/>
    </xf>
    <xf numFmtId="0" fontId="32" fillId="0" borderId="12" applyNumberFormat="0" applyFill="0" applyAlignment="0" applyProtection="0">
      <alignment vertical="center"/>
    </xf>
    <xf numFmtId="0" fontId="20" fillId="0" borderId="7" applyNumberFormat="0" applyFill="0" applyAlignment="0" applyProtection="0">
      <alignment vertical="center"/>
    </xf>
    <xf numFmtId="0" fontId="21" fillId="12" borderId="0" applyNumberFormat="0" applyBorder="0" applyAlignment="0" applyProtection="0">
      <alignment vertical="center"/>
    </xf>
    <xf numFmtId="0" fontId="16" fillId="7" borderId="0" applyNumberFormat="0" applyBorder="0" applyAlignment="0" applyProtection="0">
      <alignment vertical="center"/>
    </xf>
    <xf numFmtId="0" fontId="19" fillId="25" borderId="0" applyNumberFormat="0" applyBorder="0" applyAlignment="0" applyProtection="0">
      <alignment vertical="center"/>
    </xf>
    <xf numFmtId="0" fontId="26" fillId="0" borderId="0">
      <alignment vertical="center"/>
    </xf>
    <xf numFmtId="0" fontId="15" fillId="35" borderId="0" applyNumberFormat="0" applyBorder="0" applyAlignment="0" applyProtection="0">
      <alignment vertical="center"/>
    </xf>
    <xf numFmtId="0" fontId="19" fillId="19" borderId="0" applyNumberFormat="0" applyBorder="0" applyAlignment="0" applyProtection="0">
      <alignment vertical="center"/>
    </xf>
    <xf numFmtId="0" fontId="19" fillId="14" borderId="0" applyNumberFormat="0" applyBorder="0" applyAlignment="0" applyProtection="0">
      <alignment vertical="center"/>
    </xf>
    <xf numFmtId="0" fontId="15" fillId="11" borderId="0" applyNumberFormat="0" applyBorder="0" applyAlignment="0" applyProtection="0">
      <alignment vertical="center"/>
    </xf>
    <xf numFmtId="0" fontId="0" fillId="0" borderId="0"/>
    <xf numFmtId="0" fontId="15" fillId="6" borderId="0" applyNumberFormat="0" applyBorder="0" applyAlignment="0" applyProtection="0">
      <alignment vertical="center"/>
    </xf>
    <xf numFmtId="0" fontId="19" fillId="10" borderId="0" applyNumberFormat="0" applyBorder="0" applyAlignment="0" applyProtection="0">
      <alignment vertical="center"/>
    </xf>
    <xf numFmtId="0" fontId="19" fillId="34" borderId="0" applyNumberFormat="0" applyBorder="0" applyAlignment="0" applyProtection="0">
      <alignment vertical="center"/>
    </xf>
    <xf numFmtId="0" fontId="15" fillId="33" borderId="0" applyNumberFormat="0" applyBorder="0" applyAlignment="0" applyProtection="0">
      <alignment vertical="center"/>
    </xf>
    <xf numFmtId="0" fontId="19" fillId="29" borderId="0" applyNumberFormat="0" applyBorder="0" applyAlignment="0" applyProtection="0">
      <alignment vertical="center"/>
    </xf>
    <xf numFmtId="0" fontId="15" fillId="28" borderId="0" applyNumberFormat="0" applyBorder="0" applyAlignment="0" applyProtection="0">
      <alignment vertical="center"/>
    </xf>
    <xf numFmtId="0" fontId="15" fillId="5" borderId="0" applyNumberFormat="0" applyBorder="0" applyAlignment="0" applyProtection="0">
      <alignment vertical="center"/>
    </xf>
    <xf numFmtId="0" fontId="19" fillId="27" borderId="0" applyNumberFormat="0" applyBorder="0" applyAlignment="0" applyProtection="0">
      <alignment vertical="center"/>
    </xf>
    <xf numFmtId="0" fontId="15" fillId="24" borderId="0" applyNumberFormat="0" applyBorder="0" applyAlignment="0" applyProtection="0">
      <alignment vertical="center"/>
    </xf>
    <xf numFmtId="0" fontId="19" fillId="18" borderId="0" applyNumberFormat="0" applyBorder="0" applyAlignment="0" applyProtection="0">
      <alignment vertical="center"/>
    </xf>
    <xf numFmtId="0" fontId="19" fillId="23" borderId="0" applyNumberFormat="0" applyBorder="0" applyAlignment="0" applyProtection="0">
      <alignment vertical="center"/>
    </xf>
    <xf numFmtId="0" fontId="15" fillId="32" borderId="0" applyNumberFormat="0" applyBorder="0" applyAlignment="0" applyProtection="0">
      <alignment vertical="center"/>
    </xf>
    <xf numFmtId="0" fontId="19" fillId="22" borderId="0" applyNumberFormat="0" applyBorder="0" applyAlignment="0" applyProtection="0">
      <alignment vertical="center"/>
    </xf>
    <xf numFmtId="0" fontId="36" fillId="0" borderId="0"/>
  </cellStyleXfs>
  <cellXfs count="48">
    <xf numFmtId="0" fontId="0" fillId="0" borderId="0" xfId="0"/>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3" fillId="0" borderId="0" xfId="0" applyFont="1" applyAlignment="1">
      <alignment horizontal="left" vertical="top" wrapText="1"/>
    </xf>
    <xf numFmtId="0" fontId="2" fillId="0" borderId="0" xfId="0" applyFont="1" applyAlignment="1">
      <alignment horizontal="left" vertical="top" wrapText="1"/>
    </xf>
    <xf numFmtId="20" fontId="3" fillId="0" borderId="0" xfId="0" applyNumberFormat="1" applyFont="1" applyAlignment="1">
      <alignment horizontal="left" vertical="top" wrapText="1"/>
    </xf>
    <xf numFmtId="0" fontId="3" fillId="0" borderId="0" xfId="0" applyFont="1" applyFill="1" applyAlignment="1">
      <alignment horizontal="left" vertical="top" wrapText="1"/>
    </xf>
    <xf numFmtId="0" fontId="1" fillId="0" borderId="0" xfId="0" applyFont="1" applyAlignment="1">
      <alignment horizontal="left" vertical="center" wrapText="1"/>
    </xf>
    <xf numFmtId="0" fontId="3" fillId="0" borderId="0" xfId="0" applyFont="1" applyFill="1" applyAlignment="1">
      <alignment horizontal="left" vertical="top" wrapText="1"/>
    </xf>
    <xf numFmtId="0" fontId="3" fillId="3" borderId="0" xfId="0" applyFont="1"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4" fillId="2" borderId="1" xfId="0" applyNumberFormat="1" applyFont="1" applyFill="1" applyBorder="1" applyAlignment="1">
      <alignment vertical="top" wrapText="1"/>
    </xf>
    <xf numFmtId="0" fontId="0" fillId="0" borderId="0" xfId="0" applyFont="1" applyFill="1" applyAlignment="1">
      <alignment vertical="top" wrapText="1"/>
    </xf>
    <xf numFmtId="0" fontId="0" fillId="3" borderId="0" xfId="0" applyFont="1" applyFill="1" applyAlignment="1">
      <alignment vertical="top" wrapText="1"/>
    </xf>
    <xf numFmtId="20" fontId="4"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4" fillId="0" borderId="0" xfId="0" applyFont="1" applyFill="1" applyAlignment="1">
      <alignment vertical="top" wrapText="1"/>
    </xf>
    <xf numFmtId="0" fontId="0" fillId="0" borderId="2" xfId="0" applyFont="1" applyFill="1" applyBorder="1" applyAlignment="1">
      <alignment vertical="top" wrapText="1"/>
    </xf>
    <xf numFmtId="0" fontId="0" fillId="0" borderId="0" xfId="0" applyFont="1" applyFill="1" applyBorder="1" applyAlignment="1">
      <alignment vertical="top" wrapText="1"/>
    </xf>
    <xf numFmtId="0" fontId="6" fillId="2" borderId="1" xfId="0" applyNumberFormat="1" applyFont="1" applyFill="1" applyBorder="1" applyAlignment="1">
      <alignment vertical="top" wrapText="1"/>
    </xf>
    <xf numFmtId="0" fontId="7" fillId="0" borderId="1" xfId="0" applyNumberFormat="1" applyFont="1" applyFill="1" applyBorder="1" applyAlignment="1">
      <alignment vertical="top" wrapText="1"/>
    </xf>
    <xf numFmtId="0" fontId="7" fillId="0" borderId="1" xfId="0" applyFont="1" applyFill="1" applyBorder="1" applyAlignment="1">
      <alignment vertical="top" wrapText="1"/>
    </xf>
    <xf numFmtId="0" fontId="8" fillId="0" borderId="1" xfId="0" applyFont="1" applyFill="1" applyBorder="1" applyAlignment="1">
      <alignment vertical="top" wrapText="1"/>
    </xf>
    <xf numFmtId="0" fontId="3" fillId="0" borderId="1" xfId="51" applyNumberFormat="1" applyFont="1" applyFill="1" applyBorder="1" applyAlignment="1">
      <alignment vertical="top" wrapText="1"/>
    </xf>
    <xf numFmtId="0" fontId="8" fillId="2" borderId="1" xfId="0" applyFont="1" applyFill="1" applyBorder="1" applyAlignment="1">
      <alignment vertical="top" wrapText="1"/>
    </xf>
    <xf numFmtId="20" fontId="7" fillId="0" borderId="1" xfId="0" applyNumberFormat="1" applyFont="1" applyFill="1" applyBorder="1" applyAlignment="1">
      <alignment vertical="top" wrapText="1"/>
    </xf>
    <xf numFmtId="0" fontId="9" fillId="0" borderId="1" xfId="0" applyNumberFormat="1" applyFont="1" applyFill="1" applyBorder="1" applyAlignment="1">
      <alignment vertical="top" wrapText="1"/>
    </xf>
    <xf numFmtId="176" fontId="10" fillId="0" borderId="1" xfId="2" applyNumberFormat="1" applyFont="1" applyFill="1" applyBorder="1" applyAlignment="1">
      <alignment vertical="top" wrapText="1"/>
    </xf>
    <xf numFmtId="0" fontId="11" fillId="0" borderId="1" xfId="0" applyNumberFormat="1" applyFont="1" applyFill="1" applyBorder="1" applyAlignment="1">
      <alignment vertical="top" wrapText="1"/>
    </xf>
    <xf numFmtId="3" fontId="7" fillId="0" borderId="1" xfId="0" applyNumberFormat="1" applyFont="1" applyFill="1" applyBorder="1" applyAlignment="1">
      <alignment vertical="top" wrapText="1"/>
    </xf>
    <xf numFmtId="20" fontId="12" fillId="0" borderId="1" xfId="0" applyNumberFormat="1" applyFont="1" applyFill="1" applyBorder="1" applyAlignment="1">
      <alignment vertical="top" wrapText="1"/>
    </xf>
    <xf numFmtId="0" fontId="12" fillId="0" borderId="1" xfId="0" applyFont="1" applyFill="1" applyBorder="1" applyAlignment="1">
      <alignment vertical="top" wrapText="1"/>
    </xf>
    <xf numFmtId="0" fontId="9" fillId="0" borderId="1" xfId="0" applyFont="1" applyFill="1" applyBorder="1" applyAlignment="1">
      <alignment vertical="top" wrapText="1"/>
    </xf>
    <xf numFmtId="0" fontId="3" fillId="0" borderId="1" xfId="37" applyNumberFormat="1" applyFont="1" applyFill="1" applyBorder="1" applyAlignment="1">
      <alignment vertical="top" wrapText="1"/>
    </xf>
    <xf numFmtId="0" fontId="3" fillId="0" borderId="1" xfId="0" applyFont="1" applyFill="1" applyBorder="1" applyAlignment="1">
      <alignment vertical="top" wrapText="1"/>
    </xf>
    <xf numFmtId="0" fontId="13" fillId="0" borderId="1" xfId="51" applyFont="1" applyFill="1" applyBorder="1" applyAlignment="1">
      <alignment vertical="top" wrapText="1"/>
    </xf>
    <xf numFmtId="178" fontId="10" fillId="0" borderId="1" xfId="2" applyNumberFormat="1" applyFont="1" applyFill="1" applyBorder="1" applyAlignment="1">
      <alignment vertical="top" wrapText="1"/>
    </xf>
    <xf numFmtId="176" fontId="14" fillId="0" borderId="1" xfId="2" applyNumberFormat="1" applyFont="1" applyFill="1" applyBorder="1" applyAlignment="1">
      <alignment vertical="top" wrapText="1"/>
    </xf>
    <xf numFmtId="176" fontId="10" fillId="0" borderId="3" xfId="2" applyNumberFormat="1" applyFont="1" applyFill="1" applyBorder="1" applyAlignment="1">
      <alignment vertical="top" wrapText="1"/>
    </xf>
    <xf numFmtId="0" fontId="0" fillId="0" borderId="1" xfId="0" applyFont="1" applyFill="1" applyBorder="1" applyAlignment="1">
      <alignment vertical="top" wrapText="1"/>
    </xf>
    <xf numFmtId="176" fontId="10" fillId="0" borderId="4" xfId="2" applyNumberFormat="1" applyFont="1" applyFill="1" applyBorder="1" applyAlignment="1">
      <alignment vertical="top" wrapText="1"/>
    </xf>
    <xf numFmtId="3" fontId="7" fillId="0" borderId="4" xfId="0" applyNumberFormat="1" applyFont="1" applyFill="1" applyBorder="1" applyAlignment="1">
      <alignment vertical="top" wrapText="1"/>
    </xf>
    <xf numFmtId="176" fontId="10" fillId="0" borderId="0" xfId="2" applyNumberFormat="1" applyFont="1" applyFill="1" applyBorder="1" applyAlignment="1">
      <alignment vertical="top" wrapText="1"/>
    </xf>
    <xf numFmtId="178" fontId="10" fillId="0" borderId="4" xfId="2" applyNumberFormat="1" applyFont="1" applyFill="1" applyBorder="1" applyAlignment="1">
      <alignment vertical="top" wrapText="1"/>
    </xf>
    <xf numFmtId="0" fontId="0" fillId="0" borderId="5" xfId="0" applyFont="1" applyFill="1" applyBorder="1" applyAlignment="1">
      <alignment vertical="top" wrapText="1"/>
    </xf>
  </cellXfs>
  <cellStyles count="52">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Normal 3 2" xfId="51"/>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N325"/>
  <sheetViews>
    <sheetView zoomScale="80" zoomScaleNormal="80" workbookViewId="0">
      <pane ySplit="1" topLeftCell="A2" activePane="bottomLeft" state="frozen"/>
      <selection/>
      <selection pane="bottomLeft" activeCell="M324" sqref="A1:M324"/>
    </sheetView>
  </sheetViews>
  <sheetFormatPr defaultColWidth="8.81904761904762" defaultRowHeight="15"/>
  <cols>
    <col min="1" max="1" width="11.0857142857143" style="15" customWidth="1"/>
    <col min="2" max="2" width="23.9047619047619" style="15" customWidth="1"/>
    <col min="3" max="3" width="14.7238095238095" style="15" customWidth="1"/>
    <col min="4" max="4" width="54.5428571428571" style="15" customWidth="1"/>
    <col min="5" max="5" width="13.1809523809524" style="15" customWidth="1"/>
    <col min="6" max="6" width="16.9047619047619" style="15" customWidth="1"/>
    <col min="7" max="7" width="17.1809523809524" style="15" customWidth="1"/>
    <col min="8" max="8" width="13.1809523809524" style="15" customWidth="1"/>
    <col min="9" max="10" width="13.0857142857143" style="15" customWidth="1"/>
    <col min="11" max="11" width="8.81904761904762" style="15"/>
    <col min="12" max="12" width="12.1809523809524" style="15" customWidth="1"/>
    <col min="13" max="13" width="12.6285714285714" style="15" customWidth="1"/>
    <col min="14" max="16384" width="8.81904761904762" style="15"/>
  </cols>
  <sheetData>
    <row r="1" ht="48.75" spans="1:13">
      <c r="A1" s="22" t="s">
        <v>0</v>
      </c>
      <c r="B1" s="22" t="s">
        <v>1</v>
      </c>
      <c r="C1" s="22" t="s">
        <v>2</v>
      </c>
      <c r="D1" s="22" t="s">
        <v>3</v>
      </c>
      <c r="E1" s="22" t="s">
        <v>4</v>
      </c>
      <c r="F1" s="22" t="s">
        <v>5</v>
      </c>
      <c r="G1" s="22" t="s">
        <v>6</v>
      </c>
      <c r="H1" s="22" t="s">
        <v>7</v>
      </c>
      <c r="I1" s="22" t="s">
        <v>8</v>
      </c>
      <c r="J1" s="22" t="s">
        <v>9</v>
      </c>
      <c r="K1" s="22" t="s">
        <v>10</v>
      </c>
      <c r="L1" s="22" t="s">
        <v>11</v>
      </c>
      <c r="M1" s="27" t="s">
        <v>12</v>
      </c>
    </row>
    <row r="2" ht="96" spans="1:13">
      <c r="A2" s="23" t="s">
        <v>13</v>
      </c>
      <c r="B2" s="23" t="s">
        <v>14</v>
      </c>
      <c r="C2" s="24" t="s">
        <v>15</v>
      </c>
      <c r="D2" s="24" t="s">
        <v>16</v>
      </c>
      <c r="E2" s="24" t="s">
        <v>17</v>
      </c>
      <c r="F2" s="24" t="s">
        <v>18</v>
      </c>
      <c r="G2" s="24" t="s">
        <v>19</v>
      </c>
      <c r="H2" s="24" t="s">
        <v>20</v>
      </c>
      <c r="I2" s="23" t="s">
        <v>21</v>
      </c>
      <c r="J2" s="23" t="s">
        <v>22</v>
      </c>
      <c r="K2" s="28" t="s">
        <v>23</v>
      </c>
      <c r="L2" s="29" t="s">
        <v>24</v>
      </c>
      <c r="M2" s="30">
        <v>33500</v>
      </c>
    </row>
    <row r="3" ht="269.25" spans="1:13">
      <c r="A3" s="23" t="s">
        <v>25</v>
      </c>
      <c r="B3" s="23" t="s">
        <v>26</v>
      </c>
      <c r="C3" s="24" t="s">
        <v>15</v>
      </c>
      <c r="D3" s="24" t="s">
        <v>27</v>
      </c>
      <c r="E3" s="24" t="s">
        <v>17</v>
      </c>
      <c r="F3" s="24" t="s">
        <v>18</v>
      </c>
      <c r="G3" s="24" t="s">
        <v>19</v>
      </c>
      <c r="H3" s="24" t="s">
        <v>20</v>
      </c>
      <c r="I3" s="23" t="s">
        <v>21</v>
      </c>
      <c r="J3" s="23" t="s">
        <v>22</v>
      </c>
      <c r="K3" s="28" t="s">
        <v>23</v>
      </c>
      <c r="L3" s="29" t="s">
        <v>24</v>
      </c>
      <c r="M3" s="30">
        <v>36000</v>
      </c>
    </row>
    <row r="4" ht="80.25" spans="1:13">
      <c r="A4" s="23" t="s">
        <v>28</v>
      </c>
      <c r="B4" s="23" t="s">
        <v>29</v>
      </c>
      <c r="C4" s="24" t="s">
        <v>15</v>
      </c>
      <c r="D4" s="24"/>
      <c r="E4" s="24" t="s">
        <v>17</v>
      </c>
      <c r="F4" s="24" t="s">
        <v>18</v>
      </c>
      <c r="G4" s="24" t="s">
        <v>19</v>
      </c>
      <c r="H4" s="24" t="s">
        <v>20</v>
      </c>
      <c r="I4" s="24" t="s">
        <v>30</v>
      </c>
      <c r="J4" s="23" t="s">
        <v>22</v>
      </c>
      <c r="K4" s="28" t="s">
        <v>23</v>
      </c>
      <c r="L4" s="29" t="s">
        <v>31</v>
      </c>
      <c r="M4" s="30">
        <v>9300</v>
      </c>
    </row>
    <row r="5" ht="80.25" spans="1:13">
      <c r="A5" s="23" t="s">
        <v>32</v>
      </c>
      <c r="B5" s="23" t="s">
        <v>33</v>
      </c>
      <c r="C5" s="24" t="s">
        <v>15</v>
      </c>
      <c r="D5" s="24"/>
      <c r="E5" s="24" t="s">
        <v>17</v>
      </c>
      <c r="F5" s="24" t="s">
        <v>18</v>
      </c>
      <c r="G5" s="24" t="s">
        <v>19</v>
      </c>
      <c r="H5" s="24" t="s">
        <v>20</v>
      </c>
      <c r="I5" s="23" t="s">
        <v>30</v>
      </c>
      <c r="J5" s="23" t="s">
        <v>22</v>
      </c>
      <c r="K5" s="28" t="s">
        <v>23</v>
      </c>
      <c r="L5" s="29" t="s">
        <v>34</v>
      </c>
      <c r="M5" s="30">
        <v>5700</v>
      </c>
    </row>
    <row r="6" ht="80.25" spans="1:13">
      <c r="A6" s="23" t="s">
        <v>35</v>
      </c>
      <c r="B6" s="23" t="s">
        <v>33</v>
      </c>
      <c r="C6" s="24" t="s">
        <v>15</v>
      </c>
      <c r="D6" s="24"/>
      <c r="E6" s="24" t="s">
        <v>17</v>
      </c>
      <c r="F6" s="24" t="s">
        <v>18</v>
      </c>
      <c r="G6" s="24" t="s">
        <v>19</v>
      </c>
      <c r="H6" s="24" t="s">
        <v>20</v>
      </c>
      <c r="I6" s="23" t="s">
        <v>36</v>
      </c>
      <c r="J6" s="23" t="s">
        <v>22</v>
      </c>
      <c r="K6" s="28">
        <v>0.583333333333333</v>
      </c>
      <c r="L6" s="29" t="s">
        <v>31</v>
      </c>
      <c r="M6" s="30">
        <v>4000</v>
      </c>
    </row>
    <row r="7" ht="80.25" spans="1:13">
      <c r="A7" s="23" t="s">
        <v>37</v>
      </c>
      <c r="B7" s="23" t="s">
        <v>38</v>
      </c>
      <c r="C7" s="24" t="s">
        <v>15</v>
      </c>
      <c r="D7" s="24"/>
      <c r="E7" s="24" t="s">
        <v>17</v>
      </c>
      <c r="F7" s="24" t="s">
        <v>18</v>
      </c>
      <c r="G7" s="24" t="s">
        <v>19</v>
      </c>
      <c r="H7" s="24" t="s">
        <v>20</v>
      </c>
      <c r="I7" s="23" t="s">
        <v>39</v>
      </c>
      <c r="J7" s="23" t="s">
        <v>22</v>
      </c>
      <c r="K7" s="28" t="s">
        <v>23</v>
      </c>
      <c r="L7" s="29" t="s">
        <v>40</v>
      </c>
      <c r="M7" s="30">
        <v>14000</v>
      </c>
    </row>
    <row r="8" ht="80.25" spans="1:13">
      <c r="A8" s="23" t="s">
        <v>41</v>
      </c>
      <c r="B8" s="23" t="s">
        <v>42</v>
      </c>
      <c r="C8" s="24" t="s">
        <v>15</v>
      </c>
      <c r="D8" s="24"/>
      <c r="E8" s="24" t="s">
        <v>17</v>
      </c>
      <c r="F8" s="24" t="s">
        <v>18</v>
      </c>
      <c r="G8" s="24" t="s">
        <v>19</v>
      </c>
      <c r="H8" s="24" t="s">
        <v>20</v>
      </c>
      <c r="I8" s="23" t="s">
        <v>21</v>
      </c>
      <c r="J8" s="23" t="s">
        <v>22</v>
      </c>
      <c r="K8" s="28" t="s">
        <v>23</v>
      </c>
      <c r="L8" s="29" t="s">
        <v>24</v>
      </c>
      <c r="M8" s="30">
        <v>36000</v>
      </c>
    </row>
    <row r="9" ht="80.25" spans="1:13">
      <c r="A9" s="23" t="s">
        <v>43</v>
      </c>
      <c r="B9" s="23" t="s">
        <v>44</v>
      </c>
      <c r="C9" s="24" t="s">
        <v>15</v>
      </c>
      <c r="D9" s="25"/>
      <c r="E9" s="24" t="s">
        <v>17</v>
      </c>
      <c r="F9" s="24" t="s">
        <v>18</v>
      </c>
      <c r="G9" s="24" t="s">
        <v>19</v>
      </c>
      <c r="H9" s="24" t="s">
        <v>20</v>
      </c>
      <c r="I9" s="23" t="s">
        <v>30</v>
      </c>
      <c r="J9" s="23" t="s">
        <v>22</v>
      </c>
      <c r="K9" s="28" t="s">
        <v>23</v>
      </c>
      <c r="L9" s="29" t="s">
        <v>31</v>
      </c>
      <c r="M9" s="30">
        <v>7000</v>
      </c>
    </row>
    <row r="10" ht="80.25" spans="1:13">
      <c r="A10" s="23" t="s">
        <v>45</v>
      </c>
      <c r="B10" s="23" t="s">
        <v>46</v>
      </c>
      <c r="C10" s="24" t="s">
        <v>15</v>
      </c>
      <c r="D10" s="24"/>
      <c r="E10" s="24" t="s">
        <v>17</v>
      </c>
      <c r="F10" s="24" t="s">
        <v>18</v>
      </c>
      <c r="G10" s="24" t="s">
        <v>19</v>
      </c>
      <c r="H10" s="24" t="s">
        <v>20</v>
      </c>
      <c r="I10" s="23" t="s">
        <v>30</v>
      </c>
      <c r="J10" s="23" t="s">
        <v>22</v>
      </c>
      <c r="K10" s="28" t="s">
        <v>23</v>
      </c>
      <c r="L10" s="31" t="s">
        <v>31</v>
      </c>
      <c r="M10" s="30">
        <v>6700</v>
      </c>
    </row>
    <row r="11" ht="80.25" spans="1:13">
      <c r="A11" s="23" t="s">
        <v>47</v>
      </c>
      <c r="B11" s="23" t="s">
        <v>48</v>
      </c>
      <c r="C11" s="24" t="s">
        <v>49</v>
      </c>
      <c r="D11" s="24" t="s">
        <v>50</v>
      </c>
      <c r="E11" s="24" t="s">
        <v>17</v>
      </c>
      <c r="F11" s="24" t="s">
        <v>18</v>
      </c>
      <c r="G11" s="24" t="s">
        <v>19</v>
      </c>
      <c r="H11" s="24" t="s">
        <v>20</v>
      </c>
      <c r="I11" s="23" t="s">
        <v>21</v>
      </c>
      <c r="J11" s="23" t="s">
        <v>22</v>
      </c>
      <c r="K11" s="28" t="s">
        <v>23</v>
      </c>
      <c r="L11" s="29" t="s">
        <v>24</v>
      </c>
      <c r="M11" s="30">
        <v>36000</v>
      </c>
    </row>
    <row r="12" ht="80.25" spans="1:13">
      <c r="A12" s="23" t="s">
        <v>51</v>
      </c>
      <c r="B12" s="23" t="s">
        <v>52</v>
      </c>
      <c r="C12" s="24" t="s">
        <v>49</v>
      </c>
      <c r="D12" s="26" t="s">
        <v>53</v>
      </c>
      <c r="E12" s="24" t="s">
        <v>17</v>
      </c>
      <c r="F12" s="24" t="s">
        <v>18</v>
      </c>
      <c r="G12" s="24" t="s">
        <v>19</v>
      </c>
      <c r="H12" s="24" t="s">
        <v>20</v>
      </c>
      <c r="I12" s="23" t="s">
        <v>21</v>
      </c>
      <c r="J12" s="23" t="s">
        <v>22</v>
      </c>
      <c r="K12" s="28" t="s">
        <v>23</v>
      </c>
      <c r="L12" s="29" t="s">
        <v>24</v>
      </c>
      <c r="M12" s="30">
        <v>40000</v>
      </c>
    </row>
    <row r="13" ht="363.75" spans="1:13">
      <c r="A13" s="23" t="s">
        <v>54</v>
      </c>
      <c r="B13" s="23" t="s">
        <v>55</v>
      </c>
      <c r="C13" s="24" t="s">
        <v>49</v>
      </c>
      <c r="D13" s="24" t="s">
        <v>56</v>
      </c>
      <c r="E13" s="24" t="s">
        <v>17</v>
      </c>
      <c r="F13" s="24" t="s">
        <v>18</v>
      </c>
      <c r="G13" s="24" t="s">
        <v>19</v>
      </c>
      <c r="H13" s="24" t="s">
        <v>20</v>
      </c>
      <c r="I13" s="23" t="s">
        <v>21</v>
      </c>
      <c r="J13" s="23" t="s">
        <v>22</v>
      </c>
      <c r="K13" s="28" t="s">
        <v>23</v>
      </c>
      <c r="L13" s="29" t="s">
        <v>24</v>
      </c>
      <c r="M13" s="30">
        <v>36000</v>
      </c>
    </row>
    <row r="14" ht="80.25" spans="1:13">
      <c r="A14" s="23" t="s">
        <v>57</v>
      </c>
      <c r="B14" s="23" t="s">
        <v>58</v>
      </c>
      <c r="C14" s="24" t="s">
        <v>49</v>
      </c>
      <c r="D14" s="24"/>
      <c r="E14" s="24" t="s">
        <v>17</v>
      </c>
      <c r="F14" s="24" t="s">
        <v>18</v>
      </c>
      <c r="G14" s="24" t="s">
        <v>19</v>
      </c>
      <c r="H14" s="24" t="s">
        <v>20</v>
      </c>
      <c r="I14" s="24" t="s">
        <v>21</v>
      </c>
      <c r="J14" s="23" t="s">
        <v>22</v>
      </c>
      <c r="K14" s="28" t="s">
        <v>23</v>
      </c>
      <c r="L14" s="29" t="s">
        <v>24</v>
      </c>
      <c r="M14" s="30">
        <v>40000</v>
      </c>
    </row>
    <row r="15" ht="80.25" spans="1:13">
      <c r="A15" s="23" t="s">
        <v>59</v>
      </c>
      <c r="B15" s="23" t="s">
        <v>60</v>
      </c>
      <c r="C15" s="24" t="s">
        <v>49</v>
      </c>
      <c r="D15" s="24" t="s">
        <v>61</v>
      </c>
      <c r="E15" s="24" t="s">
        <v>17</v>
      </c>
      <c r="F15" s="24" t="s">
        <v>18</v>
      </c>
      <c r="G15" s="24" t="s">
        <v>19</v>
      </c>
      <c r="H15" s="24" t="s">
        <v>20</v>
      </c>
      <c r="I15" s="23" t="s">
        <v>21</v>
      </c>
      <c r="J15" s="23" t="s">
        <v>22</v>
      </c>
      <c r="K15" s="28" t="s">
        <v>23</v>
      </c>
      <c r="L15" s="29" t="s">
        <v>24</v>
      </c>
      <c r="M15" s="30">
        <v>36000</v>
      </c>
    </row>
    <row r="16" ht="80.25" spans="1:13">
      <c r="A16" s="23" t="s">
        <v>62</v>
      </c>
      <c r="B16" s="23" t="s">
        <v>63</v>
      </c>
      <c r="C16" s="24" t="s">
        <v>49</v>
      </c>
      <c r="D16" s="24" t="s">
        <v>64</v>
      </c>
      <c r="E16" s="24" t="s">
        <v>17</v>
      </c>
      <c r="F16" s="24" t="s">
        <v>18</v>
      </c>
      <c r="G16" s="24" t="s">
        <v>19</v>
      </c>
      <c r="H16" s="24" t="s">
        <v>20</v>
      </c>
      <c r="I16" s="23" t="s">
        <v>21</v>
      </c>
      <c r="J16" s="23" t="s">
        <v>22</v>
      </c>
      <c r="K16" s="28" t="s">
        <v>23</v>
      </c>
      <c r="L16" s="29" t="s">
        <v>24</v>
      </c>
      <c r="M16" s="30">
        <v>36000</v>
      </c>
    </row>
    <row r="17" ht="80.25" spans="1:13">
      <c r="A17" s="24" t="s">
        <v>65</v>
      </c>
      <c r="B17" s="24" t="s">
        <v>66</v>
      </c>
      <c r="C17" s="24" t="s">
        <v>49</v>
      </c>
      <c r="D17" s="23" t="s">
        <v>67</v>
      </c>
      <c r="E17" s="24" t="s">
        <v>17</v>
      </c>
      <c r="F17" s="24" t="s">
        <v>18</v>
      </c>
      <c r="G17" s="24" t="s">
        <v>19</v>
      </c>
      <c r="H17" s="24" t="s">
        <v>20</v>
      </c>
      <c r="I17" s="24" t="s">
        <v>21</v>
      </c>
      <c r="J17" s="23" t="s">
        <v>22</v>
      </c>
      <c r="K17" s="28" t="s">
        <v>23</v>
      </c>
      <c r="L17" s="24" t="s">
        <v>24</v>
      </c>
      <c r="M17" s="32">
        <v>40000</v>
      </c>
    </row>
    <row r="18" ht="80.25" spans="1:13">
      <c r="A18" s="23" t="s">
        <v>68</v>
      </c>
      <c r="B18" s="23" t="s">
        <v>69</v>
      </c>
      <c r="C18" s="24" t="s">
        <v>49</v>
      </c>
      <c r="D18" s="24" t="s">
        <v>70</v>
      </c>
      <c r="E18" s="24" t="s">
        <v>17</v>
      </c>
      <c r="F18" s="24" t="s">
        <v>18</v>
      </c>
      <c r="G18" s="24" t="s">
        <v>19</v>
      </c>
      <c r="H18" s="24" t="s">
        <v>20</v>
      </c>
      <c r="I18" s="23" t="s">
        <v>21</v>
      </c>
      <c r="J18" s="23" t="s">
        <v>22</v>
      </c>
      <c r="K18" s="28" t="s">
        <v>23</v>
      </c>
      <c r="L18" s="29" t="s">
        <v>24</v>
      </c>
      <c r="M18" s="30">
        <v>36000</v>
      </c>
    </row>
    <row r="19" ht="80.25" spans="1:13">
      <c r="A19" s="23" t="s">
        <v>71</v>
      </c>
      <c r="B19" s="23" t="s">
        <v>72</v>
      </c>
      <c r="C19" s="24" t="s">
        <v>49</v>
      </c>
      <c r="D19" s="24"/>
      <c r="E19" s="24" t="s">
        <v>17</v>
      </c>
      <c r="F19" s="24" t="s">
        <v>18</v>
      </c>
      <c r="G19" s="24" t="s">
        <v>19</v>
      </c>
      <c r="H19" s="24" t="s">
        <v>20</v>
      </c>
      <c r="I19" s="23" t="s">
        <v>21</v>
      </c>
      <c r="J19" s="23" t="s">
        <v>22</v>
      </c>
      <c r="K19" s="28" t="s">
        <v>23</v>
      </c>
      <c r="L19" s="29" t="s">
        <v>24</v>
      </c>
      <c r="M19" s="30">
        <v>36000</v>
      </c>
    </row>
    <row r="20" ht="80.25" spans="1:13">
      <c r="A20" s="23" t="s">
        <v>73</v>
      </c>
      <c r="B20" s="23" t="s">
        <v>74</v>
      </c>
      <c r="C20" s="24" t="s">
        <v>49</v>
      </c>
      <c r="D20" s="24"/>
      <c r="E20" s="24" t="s">
        <v>17</v>
      </c>
      <c r="F20" s="24" t="s">
        <v>18</v>
      </c>
      <c r="G20" s="24" t="s">
        <v>19</v>
      </c>
      <c r="H20" s="24" t="s">
        <v>20</v>
      </c>
      <c r="I20" s="23" t="s">
        <v>21</v>
      </c>
      <c r="J20" s="23" t="s">
        <v>22</v>
      </c>
      <c r="K20" s="28" t="s">
        <v>23</v>
      </c>
      <c r="L20" s="29" t="s">
        <v>24</v>
      </c>
      <c r="M20" s="30">
        <v>36000</v>
      </c>
    </row>
    <row r="21" ht="80.25" spans="1:13">
      <c r="A21" s="23" t="s">
        <v>75</v>
      </c>
      <c r="B21" s="23" t="s">
        <v>76</v>
      </c>
      <c r="C21" s="24" t="s">
        <v>49</v>
      </c>
      <c r="D21" s="24"/>
      <c r="E21" s="24" t="s">
        <v>17</v>
      </c>
      <c r="F21" s="24" t="s">
        <v>18</v>
      </c>
      <c r="G21" s="24" t="s">
        <v>19</v>
      </c>
      <c r="H21" s="24" t="s">
        <v>20</v>
      </c>
      <c r="I21" s="23" t="s">
        <v>39</v>
      </c>
      <c r="J21" s="23" t="s">
        <v>22</v>
      </c>
      <c r="K21" s="28" t="s">
        <v>23</v>
      </c>
      <c r="L21" s="29" t="s">
        <v>40</v>
      </c>
      <c r="M21" s="30">
        <v>15000</v>
      </c>
    </row>
    <row r="22" ht="80.25" spans="1:13">
      <c r="A22" s="23" t="s">
        <v>77</v>
      </c>
      <c r="B22" s="23" t="s">
        <v>78</v>
      </c>
      <c r="C22" s="24" t="s">
        <v>49</v>
      </c>
      <c r="D22" s="24" t="s">
        <v>79</v>
      </c>
      <c r="E22" s="24" t="s">
        <v>17</v>
      </c>
      <c r="F22" s="24" t="s">
        <v>18</v>
      </c>
      <c r="G22" s="24" t="s">
        <v>19</v>
      </c>
      <c r="H22" s="24" t="s">
        <v>20</v>
      </c>
      <c r="I22" s="23" t="s">
        <v>21</v>
      </c>
      <c r="J22" s="23" t="s">
        <v>22</v>
      </c>
      <c r="K22" s="28" t="s">
        <v>23</v>
      </c>
      <c r="L22" s="29" t="s">
        <v>24</v>
      </c>
      <c r="M22" s="30">
        <v>36000</v>
      </c>
    </row>
    <row r="23" ht="80.25" spans="1:13">
      <c r="A23" s="24" t="s">
        <v>80</v>
      </c>
      <c r="B23" s="24" t="s">
        <v>81</v>
      </c>
      <c r="C23" s="24" t="s">
        <v>82</v>
      </c>
      <c r="D23" s="24"/>
      <c r="E23" s="24" t="s">
        <v>17</v>
      </c>
      <c r="F23" s="24" t="s">
        <v>18</v>
      </c>
      <c r="G23" s="24" t="s">
        <v>19</v>
      </c>
      <c r="H23" s="24" t="s">
        <v>20</v>
      </c>
      <c r="I23" s="24" t="s">
        <v>30</v>
      </c>
      <c r="J23" s="23" t="s">
        <v>22</v>
      </c>
      <c r="K23" s="28" t="s">
        <v>23</v>
      </c>
      <c r="L23" s="24" t="s">
        <v>83</v>
      </c>
      <c r="M23" s="32">
        <v>15000</v>
      </c>
    </row>
    <row r="24" ht="80.25" spans="1:13">
      <c r="A24" s="24" t="s">
        <v>84</v>
      </c>
      <c r="B24" s="24" t="s">
        <v>85</v>
      </c>
      <c r="C24" s="24" t="s">
        <v>82</v>
      </c>
      <c r="D24" s="24"/>
      <c r="E24" s="24" t="s">
        <v>17</v>
      </c>
      <c r="F24" s="24" t="s">
        <v>18</v>
      </c>
      <c r="G24" s="24" t="s">
        <v>19</v>
      </c>
      <c r="H24" s="24" t="s">
        <v>20</v>
      </c>
      <c r="I24" s="24" t="s">
        <v>30</v>
      </c>
      <c r="J24" s="23" t="s">
        <v>22</v>
      </c>
      <c r="K24" s="28" t="s">
        <v>23</v>
      </c>
      <c r="L24" s="24" t="s">
        <v>83</v>
      </c>
      <c r="M24" s="32">
        <v>18000</v>
      </c>
    </row>
    <row r="25" ht="80.25" spans="1:13">
      <c r="A25" s="23" t="s">
        <v>86</v>
      </c>
      <c r="B25" s="23" t="s">
        <v>87</v>
      </c>
      <c r="C25" s="24" t="s">
        <v>88</v>
      </c>
      <c r="D25" s="24"/>
      <c r="E25" s="24" t="s">
        <v>17</v>
      </c>
      <c r="F25" s="24" t="s">
        <v>18</v>
      </c>
      <c r="G25" s="24" t="s">
        <v>19</v>
      </c>
      <c r="H25" s="24" t="s">
        <v>20</v>
      </c>
      <c r="I25" s="23" t="s">
        <v>21</v>
      </c>
      <c r="J25" s="23" t="s">
        <v>22</v>
      </c>
      <c r="K25" s="28" t="s">
        <v>23</v>
      </c>
      <c r="L25" s="29" t="s">
        <v>24</v>
      </c>
      <c r="M25" s="30">
        <v>36000</v>
      </c>
    </row>
    <row r="26" ht="206.25" spans="1:13">
      <c r="A26" s="23" t="s">
        <v>89</v>
      </c>
      <c r="B26" s="23" t="s">
        <v>90</v>
      </c>
      <c r="C26" s="24" t="s">
        <v>88</v>
      </c>
      <c r="D26" s="24" t="s">
        <v>91</v>
      </c>
      <c r="E26" s="24" t="s">
        <v>17</v>
      </c>
      <c r="F26" s="24" t="s">
        <v>18</v>
      </c>
      <c r="G26" s="24" t="s">
        <v>19</v>
      </c>
      <c r="H26" s="24" t="s">
        <v>20</v>
      </c>
      <c r="I26" s="23" t="s">
        <v>21</v>
      </c>
      <c r="J26" s="23" t="s">
        <v>22</v>
      </c>
      <c r="K26" s="28" t="s">
        <v>23</v>
      </c>
      <c r="L26" s="29" t="s">
        <v>24</v>
      </c>
      <c r="M26" s="30">
        <v>36000</v>
      </c>
    </row>
    <row r="27" ht="80.25" spans="1:13">
      <c r="A27" s="23" t="s">
        <v>92</v>
      </c>
      <c r="B27" s="23" t="s">
        <v>93</v>
      </c>
      <c r="C27" s="24" t="s">
        <v>88</v>
      </c>
      <c r="D27" s="24" t="s">
        <v>94</v>
      </c>
      <c r="E27" s="24" t="s">
        <v>17</v>
      </c>
      <c r="F27" s="24" t="s">
        <v>18</v>
      </c>
      <c r="G27" s="24" t="s">
        <v>19</v>
      </c>
      <c r="H27" s="24" t="s">
        <v>20</v>
      </c>
      <c r="I27" s="23" t="s">
        <v>21</v>
      </c>
      <c r="J27" s="23" t="s">
        <v>22</v>
      </c>
      <c r="K27" s="28" t="s">
        <v>23</v>
      </c>
      <c r="L27" s="29" t="s">
        <v>24</v>
      </c>
      <c r="M27" s="30">
        <v>36000</v>
      </c>
    </row>
    <row r="28" ht="80.25" spans="1:13">
      <c r="A28" s="23" t="s">
        <v>95</v>
      </c>
      <c r="B28" s="23" t="s">
        <v>96</v>
      </c>
      <c r="C28" s="24" t="s">
        <v>88</v>
      </c>
      <c r="D28" s="24" t="s">
        <v>97</v>
      </c>
      <c r="E28" s="24" t="s">
        <v>17</v>
      </c>
      <c r="F28" s="24" t="s">
        <v>18</v>
      </c>
      <c r="G28" s="24" t="s">
        <v>19</v>
      </c>
      <c r="H28" s="24" t="s">
        <v>20</v>
      </c>
      <c r="I28" s="23" t="s">
        <v>21</v>
      </c>
      <c r="J28" s="23" t="s">
        <v>22</v>
      </c>
      <c r="K28" s="28" t="s">
        <v>23</v>
      </c>
      <c r="L28" s="29" t="s">
        <v>24</v>
      </c>
      <c r="M28" s="30">
        <v>36000</v>
      </c>
    </row>
    <row r="29" ht="80.25" spans="1:13">
      <c r="A29" s="23" t="s">
        <v>98</v>
      </c>
      <c r="B29" s="23" t="s">
        <v>99</v>
      </c>
      <c r="C29" s="24" t="s">
        <v>88</v>
      </c>
      <c r="D29" s="24"/>
      <c r="E29" s="24" t="s">
        <v>17</v>
      </c>
      <c r="F29" s="24" t="s">
        <v>18</v>
      </c>
      <c r="G29" s="24" t="s">
        <v>19</v>
      </c>
      <c r="H29" s="24" t="s">
        <v>20</v>
      </c>
      <c r="I29" s="23" t="s">
        <v>39</v>
      </c>
      <c r="J29" s="23" t="s">
        <v>22</v>
      </c>
      <c r="K29" s="28" t="s">
        <v>23</v>
      </c>
      <c r="L29" s="29" t="s">
        <v>40</v>
      </c>
      <c r="M29" s="30">
        <v>15000</v>
      </c>
    </row>
    <row r="30" ht="80.25" spans="1:13">
      <c r="A30" s="23" t="s">
        <v>100</v>
      </c>
      <c r="B30" s="23" t="s">
        <v>101</v>
      </c>
      <c r="C30" s="24" t="s">
        <v>88</v>
      </c>
      <c r="D30" s="24"/>
      <c r="E30" s="24" t="s">
        <v>17</v>
      </c>
      <c r="F30" s="24" t="s">
        <v>18</v>
      </c>
      <c r="G30" s="24" t="s">
        <v>19</v>
      </c>
      <c r="H30" s="24" t="s">
        <v>20</v>
      </c>
      <c r="I30" s="23" t="s">
        <v>21</v>
      </c>
      <c r="J30" s="23" t="s">
        <v>22</v>
      </c>
      <c r="K30" s="28" t="s">
        <v>23</v>
      </c>
      <c r="L30" s="29" t="s">
        <v>24</v>
      </c>
      <c r="M30" s="30">
        <v>36000</v>
      </c>
    </row>
    <row r="31" ht="80.25" spans="1:13">
      <c r="A31" s="23" t="s">
        <v>102</v>
      </c>
      <c r="B31" s="23" t="s">
        <v>103</v>
      </c>
      <c r="C31" s="24" t="s">
        <v>88</v>
      </c>
      <c r="D31" s="24" t="s">
        <v>104</v>
      </c>
      <c r="E31" s="24" t="s">
        <v>17</v>
      </c>
      <c r="F31" s="24" t="s">
        <v>18</v>
      </c>
      <c r="G31" s="24" t="s">
        <v>19</v>
      </c>
      <c r="H31" s="24" t="s">
        <v>20</v>
      </c>
      <c r="I31" s="23" t="s">
        <v>21</v>
      </c>
      <c r="J31" s="23" t="s">
        <v>22</v>
      </c>
      <c r="K31" s="28" t="s">
        <v>23</v>
      </c>
      <c r="L31" s="29" t="s">
        <v>24</v>
      </c>
      <c r="M31" s="30">
        <f>36000*0+33000</f>
        <v>33000</v>
      </c>
    </row>
    <row r="32" ht="80.25" spans="1:13">
      <c r="A32" s="23" t="s">
        <v>105</v>
      </c>
      <c r="B32" s="23" t="s">
        <v>106</v>
      </c>
      <c r="C32" s="24" t="s">
        <v>88</v>
      </c>
      <c r="D32" s="24" t="s">
        <v>107</v>
      </c>
      <c r="E32" s="24" t="s">
        <v>17</v>
      </c>
      <c r="F32" s="24" t="s">
        <v>18</v>
      </c>
      <c r="G32" s="24" t="s">
        <v>19</v>
      </c>
      <c r="H32" s="24" t="s">
        <v>20</v>
      </c>
      <c r="I32" s="23" t="s">
        <v>21</v>
      </c>
      <c r="J32" s="23" t="s">
        <v>22</v>
      </c>
      <c r="K32" s="28" t="s">
        <v>23</v>
      </c>
      <c r="L32" s="29" t="s">
        <v>24</v>
      </c>
      <c r="M32" s="30">
        <v>36000</v>
      </c>
    </row>
    <row r="33" ht="80.25" spans="1:13">
      <c r="A33" s="23" t="s">
        <v>108</v>
      </c>
      <c r="B33" s="23" t="s">
        <v>109</v>
      </c>
      <c r="C33" s="24" t="s">
        <v>88</v>
      </c>
      <c r="D33" s="24" t="s">
        <v>110</v>
      </c>
      <c r="E33" s="24" t="s">
        <v>17</v>
      </c>
      <c r="F33" s="24" t="s">
        <v>18</v>
      </c>
      <c r="G33" s="24" t="s">
        <v>19</v>
      </c>
      <c r="H33" s="24" t="s">
        <v>20</v>
      </c>
      <c r="I33" s="23" t="s">
        <v>21</v>
      </c>
      <c r="J33" s="23" t="s">
        <v>22</v>
      </c>
      <c r="K33" s="28" t="s">
        <v>23</v>
      </c>
      <c r="L33" s="29" t="s">
        <v>24</v>
      </c>
      <c r="M33" s="30">
        <v>36000</v>
      </c>
    </row>
    <row r="34" ht="409.5" spans="1:13">
      <c r="A34" s="23" t="s">
        <v>111</v>
      </c>
      <c r="B34" s="23" t="s">
        <v>112</v>
      </c>
      <c r="C34" s="24" t="s">
        <v>88</v>
      </c>
      <c r="D34" s="24" t="s">
        <v>113</v>
      </c>
      <c r="E34" s="24" t="s">
        <v>17</v>
      </c>
      <c r="F34" s="24" t="s">
        <v>18</v>
      </c>
      <c r="G34" s="24" t="s">
        <v>19</v>
      </c>
      <c r="H34" s="24" t="s">
        <v>20</v>
      </c>
      <c r="I34" s="23" t="s">
        <v>21</v>
      </c>
      <c r="J34" s="23" t="s">
        <v>22</v>
      </c>
      <c r="K34" s="28" t="s">
        <v>23</v>
      </c>
      <c r="L34" s="29" t="s">
        <v>24</v>
      </c>
      <c r="M34" s="30">
        <v>36000</v>
      </c>
    </row>
    <row r="35" ht="80.25" spans="1:13">
      <c r="A35" s="23" t="s">
        <v>114</v>
      </c>
      <c r="B35" s="23" t="s">
        <v>115</v>
      </c>
      <c r="C35" s="24" t="s">
        <v>116</v>
      </c>
      <c r="D35" s="24" t="s">
        <v>117</v>
      </c>
      <c r="E35" s="24" t="s">
        <v>17</v>
      </c>
      <c r="F35" s="24" t="s">
        <v>18</v>
      </c>
      <c r="G35" s="24" t="s">
        <v>19</v>
      </c>
      <c r="H35" s="24" t="s">
        <v>20</v>
      </c>
      <c r="I35" s="23" t="s">
        <v>21</v>
      </c>
      <c r="J35" s="23" t="s">
        <v>22</v>
      </c>
      <c r="K35" s="28" t="s">
        <v>23</v>
      </c>
      <c r="L35" s="29" t="s">
        <v>24</v>
      </c>
      <c r="M35" s="30">
        <v>36000</v>
      </c>
    </row>
    <row r="36" ht="80.25" spans="1:13">
      <c r="A36" s="23" t="s">
        <v>118</v>
      </c>
      <c r="B36" s="23" t="s">
        <v>119</v>
      </c>
      <c r="C36" s="24" t="s">
        <v>116</v>
      </c>
      <c r="D36" s="24" t="s">
        <v>120</v>
      </c>
      <c r="E36" s="24" t="s">
        <v>17</v>
      </c>
      <c r="F36" s="24" t="s">
        <v>18</v>
      </c>
      <c r="G36" s="24" t="s">
        <v>19</v>
      </c>
      <c r="H36" s="24" t="s">
        <v>20</v>
      </c>
      <c r="I36" s="23" t="s">
        <v>21</v>
      </c>
      <c r="J36" s="23" t="s">
        <v>22</v>
      </c>
      <c r="K36" s="28" t="s">
        <v>23</v>
      </c>
      <c r="L36" s="29" t="s">
        <v>24</v>
      </c>
      <c r="M36" s="30">
        <v>36000</v>
      </c>
    </row>
    <row r="37" ht="80.25" spans="1:13">
      <c r="A37" s="23" t="s">
        <v>121</v>
      </c>
      <c r="B37" s="23" t="s">
        <v>122</v>
      </c>
      <c r="C37" s="24" t="s">
        <v>116</v>
      </c>
      <c r="D37" s="24" t="s">
        <v>123</v>
      </c>
      <c r="E37" s="24" t="s">
        <v>17</v>
      </c>
      <c r="F37" s="24" t="s">
        <v>18</v>
      </c>
      <c r="G37" s="24" t="s">
        <v>19</v>
      </c>
      <c r="H37" s="24" t="s">
        <v>20</v>
      </c>
      <c r="I37" s="23" t="s">
        <v>21</v>
      </c>
      <c r="J37" s="23" t="s">
        <v>22</v>
      </c>
      <c r="K37" s="28" t="s">
        <v>23</v>
      </c>
      <c r="L37" s="29" t="s">
        <v>24</v>
      </c>
      <c r="M37" s="30">
        <v>36000</v>
      </c>
    </row>
    <row r="38" ht="80.25" spans="1:13">
      <c r="A38" s="23" t="s">
        <v>124</v>
      </c>
      <c r="B38" s="23" t="s">
        <v>125</v>
      </c>
      <c r="C38" s="24" t="s">
        <v>116</v>
      </c>
      <c r="D38" s="24" t="s">
        <v>126</v>
      </c>
      <c r="E38" s="24" t="s">
        <v>17</v>
      </c>
      <c r="F38" s="24" t="s">
        <v>18</v>
      </c>
      <c r="G38" s="24" t="s">
        <v>19</v>
      </c>
      <c r="H38" s="24" t="s">
        <v>20</v>
      </c>
      <c r="I38" s="23" t="s">
        <v>21</v>
      </c>
      <c r="J38" s="23" t="s">
        <v>22</v>
      </c>
      <c r="K38" s="28" t="s">
        <v>23</v>
      </c>
      <c r="L38" s="29" t="s">
        <v>24</v>
      </c>
      <c r="M38" s="30">
        <v>36000</v>
      </c>
    </row>
    <row r="39" ht="80.25" spans="1:13">
      <c r="A39" s="23" t="s">
        <v>127</v>
      </c>
      <c r="B39" s="23" t="s">
        <v>128</v>
      </c>
      <c r="C39" s="23" t="s">
        <v>116</v>
      </c>
      <c r="D39" s="23" t="s">
        <v>129</v>
      </c>
      <c r="E39" s="24" t="s">
        <v>17</v>
      </c>
      <c r="F39" s="24" t="s">
        <v>18</v>
      </c>
      <c r="G39" s="24" t="s">
        <v>19</v>
      </c>
      <c r="H39" s="24" t="s">
        <v>20</v>
      </c>
      <c r="I39" s="23" t="s">
        <v>21</v>
      </c>
      <c r="J39" s="23" t="s">
        <v>22</v>
      </c>
      <c r="K39" s="28" t="s">
        <v>23</v>
      </c>
      <c r="L39" s="29" t="s">
        <v>24</v>
      </c>
      <c r="M39" s="30">
        <v>36000</v>
      </c>
    </row>
    <row r="40" ht="80.25" spans="1:13">
      <c r="A40" s="23" t="s">
        <v>130</v>
      </c>
      <c r="B40" s="23" t="s">
        <v>131</v>
      </c>
      <c r="C40" s="23" t="s">
        <v>116</v>
      </c>
      <c r="D40" s="23" t="s">
        <v>132</v>
      </c>
      <c r="E40" s="24" t="s">
        <v>17</v>
      </c>
      <c r="F40" s="24" t="s">
        <v>18</v>
      </c>
      <c r="G40" s="24" t="s">
        <v>19</v>
      </c>
      <c r="H40" s="24" t="s">
        <v>20</v>
      </c>
      <c r="I40" s="23" t="s">
        <v>21</v>
      </c>
      <c r="J40" s="23" t="s">
        <v>22</v>
      </c>
      <c r="K40" s="28" t="s">
        <v>23</v>
      </c>
      <c r="L40" s="29" t="s">
        <v>24</v>
      </c>
      <c r="M40" s="30">
        <v>36000</v>
      </c>
    </row>
    <row r="41" ht="80.25" spans="1:13">
      <c r="A41" s="23" t="s">
        <v>133</v>
      </c>
      <c r="B41" s="23" t="s">
        <v>134</v>
      </c>
      <c r="C41" s="24" t="s">
        <v>135</v>
      </c>
      <c r="D41" s="24"/>
      <c r="E41" s="24" t="s">
        <v>17</v>
      </c>
      <c r="F41" s="24" t="s">
        <v>18</v>
      </c>
      <c r="G41" s="24" t="s">
        <v>19</v>
      </c>
      <c r="H41" s="24" t="s">
        <v>20</v>
      </c>
      <c r="I41" s="23" t="s">
        <v>39</v>
      </c>
      <c r="J41" s="23" t="s">
        <v>22</v>
      </c>
      <c r="K41" s="28" t="s">
        <v>23</v>
      </c>
      <c r="L41" s="29" t="s">
        <v>136</v>
      </c>
      <c r="M41" s="30">
        <v>16000</v>
      </c>
    </row>
    <row r="42" ht="80.25" spans="1:13">
      <c r="A42" s="23" t="s">
        <v>137</v>
      </c>
      <c r="B42" s="23" t="s">
        <v>138</v>
      </c>
      <c r="C42" s="24" t="s">
        <v>135</v>
      </c>
      <c r="D42" s="24"/>
      <c r="E42" s="24" t="s">
        <v>17</v>
      </c>
      <c r="F42" s="24" t="s">
        <v>18</v>
      </c>
      <c r="G42" s="24" t="s">
        <v>19</v>
      </c>
      <c r="H42" s="24" t="s">
        <v>20</v>
      </c>
      <c r="I42" s="23" t="s">
        <v>21</v>
      </c>
      <c r="J42" s="23" t="s">
        <v>22</v>
      </c>
      <c r="K42" s="28" t="s">
        <v>23</v>
      </c>
      <c r="L42" s="29" t="s">
        <v>24</v>
      </c>
      <c r="M42" s="30">
        <v>36000</v>
      </c>
    </row>
    <row r="43" ht="80.25" spans="1:13">
      <c r="A43" s="23" t="s">
        <v>139</v>
      </c>
      <c r="B43" s="23" t="s">
        <v>140</v>
      </c>
      <c r="C43" s="24" t="s">
        <v>135</v>
      </c>
      <c r="D43" s="24" t="s">
        <v>141</v>
      </c>
      <c r="E43" s="24" t="s">
        <v>17</v>
      </c>
      <c r="F43" s="24" t="s">
        <v>18</v>
      </c>
      <c r="G43" s="24" t="s">
        <v>19</v>
      </c>
      <c r="H43" s="24" t="s">
        <v>20</v>
      </c>
      <c r="I43" s="23" t="s">
        <v>39</v>
      </c>
      <c r="J43" s="23" t="s">
        <v>22</v>
      </c>
      <c r="K43" s="28" t="s">
        <v>23</v>
      </c>
      <c r="L43" s="29" t="s">
        <v>40</v>
      </c>
      <c r="M43" s="30">
        <v>7700</v>
      </c>
    </row>
    <row r="44" ht="80.25" spans="1:13">
      <c r="A44" s="23" t="s">
        <v>142</v>
      </c>
      <c r="B44" s="23" t="s">
        <v>143</v>
      </c>
      <c r="C44" s="24" t="s">
        <v>135</v>
      </c>
      <c r="D44" s="24" t="s">
        <v>141</v>
      </c>
      <c r="E44" s="24" t="s">
        <v>17</v>
      </c>
      <c r="F44" s="24" t="s">
        <v>18</v>
      </c>
      <c r="G44" s="24" t="s">
        <v>19</v>
      </c>
      <c r="H44" s="24" t="s">
        <v>20</v>
      </c>
      <c r="I44" s="24" t="s">
        <v>30</v>
      </c>
      <c r="J44" s="23" t="s">
        <v>22</v>
      </c>
      <c r="K44" s="28" t="s">
        <v>23</v>
      </c>
      <c r="L44" s="29" t="s">
        <v>40</v>
      </c>
      <c r="M44" s="30">
        <v>10000</v>
      </c>
    </row>
    <row r="45" ht="80.25" spans="1:13">
      <c r="A45" s="23" t="s">
        <v>144</v>
      </c>
      <c r="B45" s="23" t="s">
        <v>143</v>
      </c>
      <c r="C45" s="24" t="s">
        <v>135</v>
      </c>
      <c r="D45" s="24" t="s">
        <v>141</v>
      </c>
      <c r="E45" s="24" t="s">
        <v>17</v>
      </c>
      <c r="F45" s="24" t="s">
        <v>18</v>
      </c>
      <c r="G45" s="24" t="s">
        <v>19</v>
      </c>
      <c r="H45" s="24" t="s">
        <v>20</v>
      </c>
      <c r="I45" s="23" t="s">
        <v>21</v>
      </c>
      <c r="J45" s="23" t="s">
        <v>22</v>
      </c>
      <c r="K45" s="28" t="s">
        <v>23</v>
      </c>
      <c r="L45" s="29" t="s">
        <v>40</v>
      </c>
      <c r="M45" s="30">
        <v>36000</v>
      </c>
    </row>
    <row r="46" ht="80.25" spans="1:13">
      <c r="A46" s="24" t="s">
        <v>145</v>
      </c>
      <c r="B46" s="24" t="s">
        <v>146</v>
      </c>
      <c r="C46" s="24" t="s">
        <v>135</v>
      </c>
      <c r="D46" s="24" t="s">
        <v>147</v>
      </c>
      <c r="E46" s="24" t="s">
        <v>17</v>
      </c>
      <c r="F46" s="24" t="s">
        <v>18</v>
      </c>
      <c r="G46" s="24" t="s">
        <v>19</v>
      </c>
      <c r="H46" s="24" t="s">
        <v>20</v>
      </c>
      <c r="I46" s="24" t="s">
        <v>21</v>
      </c>
      <c r="J46" s="23" t="s">
        <v>22</v>
      </c>
      <c r="K46" s="33">
        <v>0.583333333333333</v>
      </c>
      <c r="L46" s="34" t="s">
        <v>148</v>
      </c>
      <c r="M46" s="32">
        <v>40000</v>
      </c>
    </row>
    <row r="47" ht="80.25" spans="1:13">
      <c r="A47" s="23" t="s">
        <v>149</v>
      </c>
      <c r="B47" s="23" t="s">
        <v>150</v>
      </c>
      <c r="C47" s="24" t="s">
        <v>135</v>
      </c>
      <c r="D47" s="24" t="s">
        <v>151</v>
      </c>
      <c r="E47" s="24" t="s">
        <v>17</v>
      </c>
      <c r="F47" s="24" t="s">
        <v>18</v>
      </c>
      <c r="G47" s="24" t="s">
        <v>19</v>
      </c>
      <c r="H47" s="24" t="s">
        <v>20</v>
      </c>
      <c r="I47" s="23" t="s">
        <v>21</v>
      </c>
      <c r="J47" s="23" t="s">
        <v>22</v>
      </c>
      <c r="K47" s="28" t="s">
        <v>23</v>
      </c>
      <c r="L47" s="29" t="s">
        <v>24</v>
      </c>
      <c r="M47" s="30">
        <v>36000</v>
      </c>
    </row>
    <row r="48" ht="80.25" spans="1:13">
      <c r="A48" s="24" t="s">
        <v>152</v>
      </c>
      <c r="B48" s="24" t="s">
        <v>153</v>
      </c>
      <c r="C48" s="24" t="s">
        <v>135</v>
      </c>
      <c r="D48" s="23" t="s">
        <v>154</v>
      </c>
      <c r="E48" s="24" t="s">
        <v>17</v>
      </c>
      <c r="F48" s="24" t="s">
        <v>18</v>
      </c>
      <c r="G48" s="24" t="s">
        <v>19</v>
      </c>
      <c r="H48" s="24" t="s">
        <v>20</v>
      </c>
      <c r="I48" s="24" t="s">
        <v>21</v>
      </c>
      <c r="J48" s="23" t="s">
        <v>22</v>
      </c>
      <c r="K48" s="28" t="s">
        <v>23</v>
      </c>
      <c r="L48" s="29" t="s">
        <v>24</v>
      </c>
      <c r="M48" s="32">
        <v>40000</v>
      </c>
    </row>
    <row r="49" ht="80.25" spans="1:13">
      <c r="A49" s="23" t="s">
        <v>155</v>
      </c>
      <c r="B49" s="23" t="s">
        <v>156</v>
      </c>
      <c r="C49" s="24" t="s">
        <v>135</v>
      </c>
      <c r="D49" s="24" t="s">
        <v>157</v>
      </c>
      <c r="E49" s="24" t="s">
        <v>17</v>
      </c>
      <c r="F49" s="24" t="s">
        <v>18</v>
      </c>
      <c r="G49" s="24" t="s">
        <v>19</v>
      </c>
      <c r="H49" s="24" t="s">
        <v>20</v>
      </c>
      <c r="I49" s="23" t="s">
        <v>21</v>
      </c>
      <c r="J49" s="23" t="s">
        <v>22</v>
      </c>
      <c r="K49" s="28" t="s">
        <v>23</v>
      </c>
      <c r="L49" s="29" t="s">
        <v>24</v>
      </c>
      <c r="M49" s="30">
        <v>36000</v>
      </c>
    </row>
    <row r="50" ht="80.25" spans="1:13">
      <c r="A50" s="23" t="s">
        <v>158</v>
      </c>
      <c r="B50" s="23" t="s">
        <v>159</v>
      </c>
      <c r="C50" s="24" t="s">
        <v>135</v>
      </c>
      <c r="D50" s="24" t="s">
        <v>160</v>
      </c>
      <c r="E50" s="24" t="s">
        <v>17</v>
      </c>
      <c r="F50" s="24" t="s">
        <v>18</v>
      </c>
      <c r="G50" s="24" t="s">
        <v>19</v>
      </c>
      <c r="H50" s="24" t="s">
        <v>20</v>
      </c>
      <c r="I50" s="23" t="s">
        <v>21</v>
      </c>
      <c r="J50" s="23" t="s">
        <v>22</v>
      </c>
      <c r="K50" s="28" t="s">
        <v>23</v>
      </c>
      <c r="L50" s="29" t="s">
        <v>24</v>
      </c>
      <c r="M50" s="30">
        <v>25000</v>
      </c>
    </row>
    <row r="51" ht="80.25" spans="1:13">
      <c r="A51" s="23" t="s">
        <v>161</v>
      </c>
      <c r="B51" s="23" t="s">
        <v>162</v>
      </c>
      <c r="C51" s="24" t="s">
        <v>163</v>
      </c>
      <c r="D51" s="24"/>
      <c r="E51" s="24" t="s">
        <v>17</v>
      </c>
      <c r="F51" s="24" t="s">
        <v>18</v>
      </c>
      <c r="G51" s="24" t="s">
        <v>19</v>
      </c>
      <c r="H51" s="24" t="s">
        <v>20</v>
      </c>
      <c r="I51" s="23" t="s">
        <v>39</v>
      </c>
      <c r="J51" s="23" t="s">
        <v>22</v>
      </c>
      <c r="K51" s="28" t="s">
        <v>23</v>
      </c>
      <c r="L51" s="29" t="s">
        <v>40</v>
      </c>
      <c r="M51" s="30">
        <v>8500</v>
      </c>
    </row>
    <row r="52" ht="80.25" spans="1:13">
      <c r="A52" s="23" t="s">
        <v>164</v>
      </c>
      <c r="B52" s="23" t="s">
        <v>165</v>
      </c>
      <c r="C52" s="24" t="s">
        <v>163</v>
      </c>
      <c r="D52" s="24"/>
      <c r="E52" s="24" t="s">
        <v>17</v>
      </c>
      <c r="F52" s="24" t="s">
        <v>18</v>
      </c>
      <c r="G52" s="24" t="s">
        <v>19</v>
      </c>
      <c r="H52" s="24" t="s">
        <v>20</v>
      </c>
      <c r="I52" s="23" t="s">
        <v>39</v>
      </c>
      <c r="J52" s="23" t="s">
        <v>22</v>
      </c>
      <c r="K52" s="28" t="s">
        <v>23</v>
      </c>
      <c r="L52" s="29" t="s">
        <v>40</v>
      </c>
      <c r="M52" s="30">
        <v>11800</v>
      </c>
    </row>
    <row r="53" ht="80.25" spans="1:13">
      <c r="A53" s="23" t="s">
        <v>166</v>
      </c>
      <c r="B53" s="23" t="s">
        <v>167</v>
      </c>
      <c r="C53" s="24" t="s">
        <v>163</v>
      </c>
      <c r="D53" s="24"/>
      <c r="E53" s="24" t="s">
        <v>17</v>
      </c>
      <c r="F53" s="24" t="s">
        <v>18</v>
      </c>
      <c r="G53" s="24" t="s">
        <v>19</v>
      </c>
      <c r="H53" s="24" t="s">
        <v>20</v>
      </c>
      <c r="I53" s="23" t="s">
        <v>30</v>
      </c>
      <c r="J53" s="23" t="s">
        <v>22</v>
      </c>
      <c r="K53" s="28" t="s">
        <v>23</v>
      </c>
      <c r="L53" s="29" t="s">
        <v>31</v>
      </c>
      <c r="M53" s="30">
        <v>9300</v>
      </c>
    </row>
    <row r="54" ht="284" customHeight="1" spans="1:13">
      <c r="A54" s="23" t="s">
        <v>168</v>
      </c>
      <c r="B54" s="23" t="s">
        <v>169</v>
      </c>
      <c r="C54" s="23" t="s">
        <v>163</v>
      </c>
      <c r="D54" s="23" t="s">
        <v>170</v>
      </c>
      <c r="E54" s="24" t="s">
        <v>17</v>
      </c>
      <c r="F54" s="24" t="s">
        <v>18</v>
      </c>
      <c r="G54" s="24" t="s">
        <v>19</v>
      </c>
      <c r="H54" s="24" t="s">
        <v>20</v>
      </c>
      <c r="I54" s="23" t="s">
        <v>21</v>
      </c>
      <c r="J54" s="23" t="s">
        <v>22</v>
      </c>
      <c r="K54" s="28" t="s">
        <v>23</v>
      </c>
      <c r="L54" s="29" t="s">
        <v>24</v>
      </c>
      <c r="M54" s="30">
        <v>34500</v>
      </c>
    </row>
    <row r="55" ht="80.25" spans="1:13">
      <c r="A55" s="23" t="s">
        <v>171</v>
      </c>
      <c r="B55" s="23" t="s">
        <v>172</v>
      </c>
      <c r="C55" s="23" t="s">
        <v>163</v>
      </c>
      <c r="D55" s="23"/>
      <c r="E55" s="24" t="s">
        <v>17</v>
      </c>
      <c r="F55" s="24" t="s">
        <v>18</v>
      </c>
      <c r="G55" s="24" t="s">
        <v>19</v>
      </c>
      <c r="H55" s="24" t="s">
        <v>20</v>
      </c>
      <c r="I55" s="23" t="s">
        <v>21</v>
      </c>
      <c r="J55" s="23" t="s">
        <v>22</v>
      </c>
      <c r="K55" s="28" t="s">
        <v>23</v>
      </c>
      <c r="L55" s="29" t="s">
        <v>24</v>
      </c>
      <c r="M55" s="30">
        <v>36000</v>
      </c>
    </row>
    <row r="56" ht="80.25" spans="1:13">
      <c r="A56" s="23" t="s">
        <v>173</v>
      </c>
      <c r="B56" s="23" t="s">
        <v>174</v>
      </c>
      <c r="C56" s="23" t="s">
        <v>163</v>
      </c>
      <c r="D56" s="23" t="s">
        <v>175</v>
      </c>
      <c r="E56" s="24" t="s">
        <v>17</v>
      </c>
      <c r="F56" s="24" t="s">
        <v>18</v>
      </c>
      <c r="G56" s="24" t="s">
        <v>19</v>
      </c>
      <c r="H56" s="24" t="s">
        <v>20</v>
      </c>
      <c r="I56" s="23" t="s">
        <v>21</v>
      </c>
      <c r="J56" s="23" t="s">
        <v>22</v>
      </c>
      <c r="K56" s="28" t="s">
        <v>23</v>
      </c>
      <c r="L56" s="29" t="s">
        <v>40</v>
      </c>
      <c r="M56" s="30">
        <v>36000</v>
      </c>
    </row>
    <row r="57" ht="80.25" spans="1:13">
      <c r="A57" s="23" t="s">
        <v>176</v>
      </c>
      <c r="B57" s="23" t="s">
        <v>177</v>
      </c>
      <c r="C57" s="24" t="s">
        <v>178</v>
      </c>
      <c r="D57" s="24"/>
      <c r="E57" s="24" t="s">
        <v>17</v>
      </c>
      <c r="F57" s="24" t="s">
        <v>18</v>
      </c>
      <c r="G57" s="24" t="s">
        <v>19</v>
      </c>
      <c r="H57" s="24" t="s">
        <v>20</v>
      </c>
      <c r="I57" s="23" t="s">
        <v>39</v>
      </c>
      <c r="J57" s="23" t="s">
        <v>22</v>
      </c>
      <c r="K57" s="28" t="s">
        <v>23</v>
      </c>
      <c r="L57" s="29" t="s">
        <v>40</v>
      </c>
      <c r="M57" s="30">
        <v>8500</v>
      </c>
    </row>
    <row r="58" ht="80.25" spans="1:13">
      <c r="A58" s="23" t="s">
        <v>179</v>
      </c>
      <c r="B58" s="23" t="s">
        <v>180</v>
      </c>
      <c r="C58" s="24" t="s">
        <v>178</v>
      </c>
      <c r="D58" s="24"/>
      <c r="E58" s="24" t="s">
        <v>17</v>
      </c>
      <c r="F58" s="24" t="s">
        <v>18</v>
      </c>
      <c r="G58" s="24" t="s">
        <v>19</v>
      </c>
      <c r="H58" s="24" t="s">
        <v>20</v>
      </c>
      <c r="I58" s="23" t="s">
        <v>30</v>
      </c>
      <c r="J58" s="23" t="s">
        <v>22</v>
      </c>
      <c r="K58" s="28" t="s">
        <v>23</v>
      </c>
      <c r="L58" s="29" t="s">
        <v>181</v>
      </c>
      <c r="M58" s="30">
        <v>15000</v>
      </c>
    </row>
    <row r="59" ht="111.75" spans="1:13">
      <c r="A59" s="23" t="s">
        <v>182</v>
      </c>
      <c r="B59" s="23" t="s">
        <v>183</v>
      </c>
      <c r="C59" s="24" t="s">
        <v>178</v>
      </c>
      <c r="D59" s="24" t="s">
        <v>184</v>
      </c>
      <c r="E59" s="24" t="s">
        <v>17</v>
      </c>
      <c r="F59" s="24" t="s">
        <v>18</v>
      </c>
      <c r="G59" s="24" t="s">
        <v>19</v>
      </c>
      <c r="H59" s="24" t="s">
        <v>20</v>
      </c>
      <c r="I59" s="23" t="s">
        <v>21</v>
      </c>
      <c r="J59" s="23" t="s">
        <v>22</v>
      </c>
      <c r="K59" s="28" t="s">
        <v>23</v>
      </c>
      <c r="L59" s="29" t="s">
        <v>24</v>
      </c>
      <c r="M59" s="30">
        <v>36000</v>
      </c>
    </row>
    <row r="60" ht="80.25" spans="1:13">
      <c r="A60" s="23" t="s">
        <v>185</v>
      </c>
      <c r="B60" s="23" t="s">
        <v>186</v>
      </c>
      <c r="C60" s="24" t="s">
        <v>178</v>
      </c>
      <c r="D60" s="24" t="s">
        <v>187</v>
      </c>
      <c r="E60" s="24" t="s">
        <v>17</v>
      </c>
      <c r="F60" s="24" t="s">
        <v>18</v>
      </c>
      <c r="G60" s="24" t="s">
        <v>19</v>
      </c>
      <c r="H60" s="24" t="s">
        <v>20</v>
      </c>
      <c r="I60" s="23" t="s">
        <v>21</v>
      </c>
      <c r="J60" s="23" t="s">
        <v>22</v>
      </c>
      <c r="K60" s="28" t="s">
        <v>23</v>
      </c>
      <c r="L60" s="29" t="s">
        <v>24</v>
      </c>
      <c r="M60" s="30">
        <v>36000</v>
      </c>
    </row>
    <row r="61" ht="80.25" spans="1:13">
      <c r="A61" s="23" t="s">
        <v>188</v>
      </c>
      <c r="B61" s="23" t="s">
        <v>189</v>
      </c>
      <c r="C61" s="24" t="s">
        <v>178</v>
      </c>
      <c r="D61" s="24"/>
      <c r="E61" s="24" t="s">
        <v>17</v>
      </c>
      <c r="F61" s="24" t="s">
        <v>18</v>
      </c>
      <c r="G61" s="24" t="s">
        <v>19</v>
      </c>
      <c r="H61" s="24" t="s">
        <v>20</v>
      </c>
      <c r="I61" s="23" t="s">
        <v>39</v>
      </c>
      <c r="J61" s="23" t="s">
        <v>22</v>
      </c>
      <c r="K61" s="28" t="s">
        <v>23</v>
      </c>
      <c r="L61" s="29" t="s">
        <v>40</v>
      </c>
      <c r="M61" s="30">
        <f>10000*0+8000</f>
        <v>8000</v>
      </c>
    </row>
    <row r="62" ht="80.25" spans="1:13">
      <c r="A62" s="23" t="s">
        <v>190</v>
      </c>
      <c r="B62" s="23" t="s">
        <v>191</v>
      </c>
      <c r="C62" s="24" t="s">
        <v>178</v>
      </c>
      <c r="D62" s="24"/>
      <c r="E62" s="24" t="s">
        <v>17</v>
      </c>
      <c r="F62" s="24" t="s">
        <v>18</v>
      </c>
      <c r="G62" s="24" t="s">
        <v>19</v>
      </c>
      <c r="H62" s="24" t="s">
        <v>20</v>
      </c>
      <c r="I62" s="23" t="s">
        <v>30</v>
      </c>
      <c r="J62" s="23" t="s">
        <v>22</v>
      </c>
      <c r="K62" s="28" t="s">
        <v>23</v>
      </c>
      <c r="L62" s="29" t="s">
        <v>181</v>
      </c>
      <c r="M62" s="30">
        <v>9300</v>
      </c>
    </row>
    <row r="63" ht="80.25" spans="1:13">
      <c r="A63" s="23" t="s">
        <v>192</v>
      </c>
      <c r="B63" s="23" t="s">
        <v>193</v>
      </c>
      <c r="C63" s="24" t="s">
        <v>178</v>
      </c>
      <c r="D63" s="24" t="s">
        <v>194</v>
      </c>
      <c r="E63" s="24" t="s">
        <v>17</v>
      </c>
      <c r="F63" s="24" t="s">
        <v>18</v>
      </c>
      <c r="G63" s="24" t="s">
        <v>19</v>
      </c>
      <c r="H63" s="24" t="s">
        <v>20</v>
      </c>
      <c r="I63" s="23" t="s">
        <v>21</v>
      </c>
      <c r="J63" s="23" t="s">
        <v>22</v>
      </c>
      <c r="K63" s="28" t="s">
        <v>23</v>
      </c>
      <c r="L63" s="29" t="s">
        <v>24</v>
      </c>
      <c r="M63" s="30">
        <v>36000</v>
      </c>
    </row>
    <row r="64" ht="80.25" spans="1:13">
      <c r="A64" s="23" t="s">
        <v>195</v>
      </c>
      <c r="B64" s="23" t="s">
        <v>196</v>
      </c>
      <c r="C64" s="24" t="s">
        <v>178</v>
      </c>
      <c r="D64" s="24" t="s">
        <v>197</v>
      </c>
      <c r="E64" s="24" t="s">
        <v>17</v>
      </c>
      <c r="F64" s="24" t="s">
        <v>18</v>
      </c>
      <c r="G64" s="24" t="s">
        <v>19</v>
      </c>
      <c r="H64" s="24" t="s">
        <v>20</v>
      </c>
      <c r="I64" s="23" t="s">
        <v>21</v>
      </c>
      <c r="J64" s="23" t="s">
        <v>22</v>
      </c>
      <c r="K64" s="28" t="s">
        <v>23</v>
      </c>
      <c r="L64" s="29" t="s">
        <v>24</v>
      </c>
      <c r="M64" s="30">
        <v>36000</v>
      </c>
    </row>
    <row r="65" ht="80.25" spans="1:13">
      <c r="A65" s="23" t="s">
        <v>198</v>
      </c>
      <c r="B65" s="23" t="s">
        <v>199</v>
      </c>
      <c r="C65" s="24" t="s">
        <v>178</v>
      </c>
      <c r="D65" s="24" t="s">
        <v>200</v>
      </c>
      <c r="E65" s="24" t="s">
        <v>17</v>
      </c>
      <c r="F65" s="24" t="s">
        <v>18</v>
      </c>
      <c r="G65" s="24" t="s">
        <v>19</v>
      </c>
      <c r="H65" s="24" t="s">
        <v>20</v>
      </c>
      <c r="I65" s="23" t="s">
        <v>21</v>
      </c>
      <c r="J65" s="23" t="s">
        <v>22</v>
      </c>
      <c r="K65" s="28" t="s">
        <v>23</v>
      </c>
      <c r="L65" s="29" t="s">
        <v>24</v>
      </c>
      <c r="M65" s="30">
        <v>36000</v>
      </c>
    </row>
    <row r="66" ht="80.25" spans="1:13">
      <c r="A66" s="23" t="s">
        <v>201</v>
      </c>
      <c r="B66" s="23" t="s">
        <v>202</v>
      </c>
      <c r="C66" s="24" t="s">
        <v>178</v>
      </c>
      <c r="D66" s="24" t="s">
        <v>203</v>
      </c>
      <c r="E66" s="24" t="s">
        <v>17</v>
      </c>
      <c r="F66" s="24" t="s">
        <v>18</v>
      </c>
      <c r="G66" s="24" t="s">
        <v>19</v>
      </c>
      <c r="H66" s="24" t="s">
        <v>20</v>
      </c>
      <c r="I66" s="23" t="s">
        <v>21</v>
      </c>
      <c r="J66" s="23" t="s">
        <v>22</v>
      </c>
      <c r="K66" s="28" t="s">
        <v>23</v>
      </c>
      <c r="L66" s="29" t="s">
        <v>24</v>
      </c>
      <c r="M66" s="30">
        <v>36000</v>
      </c>
    </row>
    <row r="67" ht="80.25" spans="1:13">
      <c r="A67" s="23" t="s">
        <v>204</v>
      </c>
      <c r="B67" s="23" t="s">
        <v>205</v>
      </c>
      <c r="C67" s="24" t="s">
        <v>178</v>
      </c>
      <c r="D67" s="24"/>
      <c r="E67" s="24" t="s">
        <v>17</v>
      </c>
      <c r="F67" s="24" t="s">
        <v>18</v>
      </c>
      <c r="G67" s="24" t="s">
        <v>19</v>
      </c>
      <c r="H67" s="24" t="s">
        <v>20</v>
      </c>
      <c r="I67" s="23" t="s">
        <v>30</v>
      </c>
      <c r="J67" s="23" t="s">
        <v>22</v>
      </c>
      <c r="K67" s="28" t="s">
        <v>23</v>
      </c>
      <c r="L67" s="29" t="s">
        <v>31</v>
      </c>
      <c r="M67" s="30">
        <v>15000</v>
      </c>
    </row>
    <row r="68" ht="80.25" spans="1:13">
      <c r="A68" s="23" t="s">
        <v>206</v>
      </c>
      <c r="B68" s="23" t="s">
        <v>207</v>
      </c>
      <c r="C68" s="24" t="s">
        <v>178</v>
      </c>
      <c r="D68" s="24"/>
      <c r="E68" s="24" t="s">
        <v>17</v>
      </c>
      <c r="F68" s="24" t="s">
        <v>18</v>
      </c>
      <c r="G68" s="24" t="s">
        <v>19</v>
      </c>
      <c r="H68" s="24" t="s">
        <v>20</v>
      </c>
      <c r="I68" s="23" t="s">
        <v>21</v>
      </c>
      <c r="J68" s="23" t="s">
        <v>22</v>
      </c>
      <c r="K68" s="28" t="s">
        <v>23</v>
      </c>
      <c r="L68" s="29" t="s">
        <v>24</v>
      </c>
      <c r="M68" s="30">
        <v>36000</v>
      </c>
    </row>
    <row r="69" ht="80.25" spans="1:13">
      <c r="A69" s="23" t="s">
        <v>208</v>
      </c>
      <c r="B69" s="23" t="s">
        <v>209</v>
      </c>
      <c r="C69" s="24" t="s">
        <v>178</v>
      </c>
      <c r="D69" s="24" t="s">
        <v>210</v>
      </c>
      <c r="E69" s="24" t="s">
        <v>17</v>
      </c>
      <c r="F69" s="24" t="s">
        <v>18</v>
      </c>
      <c r="G69" s="24" t="s">
        <v>19</v>
      </c>
      <c r="H69" s="24" t="s">
        <v>20</v>
      </c>
      <c r="I69" s="23" t="s">
        <v>21</v>
      </c>
      <c r="J69" s="23" t="s">
        <v>22</v>
      </c>
      <c r="K69" s="28" t="s">
        <v>23</v>
      </c>
      <c r="L69" s="29" t="s">
        <v>24</v>
      </c>
      <c r="M69" s="30">
        <v>30000</v>
      </c>
    </row>
    <row r="70" ht="80.25" spans="1:13">
      <c r="A70" s="23" t="s">
        <v>211</v>
      </c>
      <c r="B70" s="23" t="s">
        <v>212</v>
      </c>
      <c r="C70" s="24" t="s">
        <v>178</v>
      </c>
      <c r="D70" s="24" t="s">
        <v>213</v>
      </c>
      <c r="E70" s="24" t="s">
        <v>17</v>
      </c>
      <c r="F70" s="24" t="s">
        <v>18</v>
      </c>
      <c r="G70" s="24" t="s">
        <v>19</v>
      </c>
      <c r="H70" s="24" t="s">
        <v>20</v>
      </c>
      <c r="I70" s="23" t="s">
        <v>21</v>
      </c>
      <c r="J70" s="23" t="s">
        <v>22</v>
      </c>
      <c r="K70" s="28" t="s">
        <v>23</v>
      </c>
      <c r="L70" s="29" t="s">
        <v>24</v>
      </c>
      <c r="M70" s="30">
        <v>36000</v>
      </c>
    </row>
    <row r="71" ht="80.25" spans="1:13">
      <c r="A71" s="23" t="s">
        <v>214</v>
      </c>
      <c r="B71" s="23" t="s">
        <v>215</v>
      </c>
      <c r="C71" s="24" t="s">
        <v>178</v>
      </c>
      <c r="D71" s="24"/>
      <c r="E71" s="24" t="s">
        <v>17</v>
      </c>
      <c r="F71" s="24" t="s">
        <v>18</v>
      </c>
      <c r="G71" s="24" t="s">
        <v>19</v>
      </c>
      <c r="H71" s="24" t="s">
        <v>20</v>
      </c>
      <c r="I71" s="23" t="s">
        <v>39</v>
      </c>
      <c r="J71" s="23" t="s">
        <v>22</v>
      </c>
      <c r="K71" s="28" t="s">
        <v>23</v>
      </c>
      <c r="L71" s="29" t="s">
        <v>40</v>
      </c>
      <c r="M71" s="30">
        <v>15000</v>
      </c>
    </row>
    <row r="72" ht="80.25" spans="1:13">
      <c r="A72" s="24" t="s">
        <v>216</v>
      </c>
      <c r="B72" s="24" t="s">
        <v>217</v>
      </c>
      <c r="C72" s="24" t="s">
        <v>178</v>
      </c>
      <c r="D72" s="24" t="s">
        <v>218</v>
      </c>
      <c r="E72" s="24" t="s">
        <v>17</v>
      </c>
      <c r="F72" s="24" t="s">
        <v>18</v>
      </c>
      <c r="G72" s="24" t="s">
        <v>19</v>
      </c>
      <c r="H72" s="24" t="s">
        <v>20</v>
      </c>
      <c r="I72" s="24" t="s">
        <v>21</v>
      </c>
      <c r="J72" s="23" t="s">
        <v>22</v>
      </c>
      <c r="K72" s="28" t="s">
        <v>23</v>
      </c>
      <c r="L72" s="29" t="s">
        <v>24</v>
      </c>
      <c r="M72" s="32">
        <v>30000</v>
      </c>
    </row>
    <row r="73" ht="80.25" spans="1:13">
      <c r="A73" s="24" t="s">
        <v>219</v>
      </c>
      <c r="B73" s="24" t="s">
        <v>220</v>
      </c>
      <c r="C73" s="24" t="s">
        <v>178</v>
      </c>
      <c r="D73" s="24" t="s">
        <v>218</v>
      </c>
      <c r="E73" s="24" t="s">
        <v>17</v>
      </c>
      <c r="F73" s="24" t="s">
        <v>18</v>
      </c>
      <c r="G73" s="24" t="s">
        <v>19</v>
      </c>
      <c r="H73" s="24" t="s">
        <v>20</v>
      </c>
      <c r="I73" s="24" t="s">
        <v>21</v>
      </c>
      <c r="J73" s="23" t="s">
        <v>22</v>
      </c>
      <c r="K73" s="28" t="s">
        <v>23</v>
      </c>
      <c r="L73" s="29" t="s">
        <v>24</v>
      </c>
      <c r="M73" s="32">
        <v>36000</v>
      </c>
    </row>
    <row r="74" ht="80.25" spans="1:13">
      <c r="A74" s="23" t="s">
        <v>221</v>
      </c>
      <c r="B74" s="23" t="s">
        <v>222</v>
      </c>
      <c r="C74" s="24" t="s">
        <v>178</v>
      </c>
      <c r="D74" s="24" t="s">
        <v>223</v>
      </c>
      <c r="E74" s="24" t="s">
        <v>17</v>
      </c>
      <c r="F74" s="24" t="s">
        <v>18</v>
      </c>
      <c r="G74" s="24" t="s">
        <v>19</v>
      </c>
      <c r="H74" s="24" t="s">
        <v>20</v>
      </c>
      <c r="I74" s="23" t="s">
        <v>21</v>
      </c>
      <c r="J74" s="23" t="s">
        <v>22</v>
      </c>
      <c r="K74" s="28" t="s">
        <v>23</v>
      </c>
      <c r="L74" s="29" t="s">
        <v>24</v>
      </c>
      <c r="M74" s="30">
        <v>36000</v>
      </c>
    </row>
    <row r="75" ht="80.25" spans="1:13">
      <c r="A75" s="24" t="s">
        <v>224</v>
      </c>
      <c r="B75" s="24" t="s">
        <v>225</v>
      </c>
      <c r="C75" s="24" t="s">
        <v>178</v>
      </c>
      <c r="D75" s="24" t="s">
        <v>226</v>
      </c>
      <c r="E75" s="24" t="s">
        <v>227</v>
      </c>
      <c r="F75" s="24" t="s">
        <v>228</v>
      </c>
      <c r="G75" s="24" t="s">
        <v>229</v>
      </c>
      <c r="H75" s="24" t="s">
        <v>230</v>
      </c>
      <c r="I75" s="24" t="s">
        <v>21</v>
      </c>
      <c r="J75" s="24" t="s">
        <v>22</v>
      </c>
      <c r="K75" s="28">
        <v>0.583333333333333</v>
      </c>
      <c r="L75" s="29" t="s">
        <v>24</v>
      </c>
      <c r="M75" s="32">
        <v>40000</v>
      </c>
    </row>
    <row r="76" ht="80.25" spans="1:13">
      <c r="A76" s="23" t="s">
        <v>231</v>
      </c>
      <c r="B76" s="23" t="s">
        <v>232</v>
      </c>
      <c r="C76" s="24" t="s">
        <v>178</v>
      </c>
      <c r="D76" s="24" t="s">
        <v>233</v>
      </c>
      <c r="E76" s="24" t="s">
        <v>17</v>
      </c>
      <c r="F76" s="24" t="s">
        <v>18</v>
      </c>
      <c r="G76" s="24" t="s">
        <v>19</v>
      </c>
      <c r="H76" s="24" t="s">
        <v>20</v>
      </c>
      <c r="I76" s="23" t="s">
        <v>21</v>
      </c>
      <c r="J76" s="23" t="s">
        <v>22</v>
      </c>
      <c r="K76" s="28" t="s">
        <v>23</v>
      </c>
      <c r="L76" s="29" t="s">
        <v>24</v>
      </c>
      <c r="M76" s="30">
        <v>36000</v>
      </c>
    </row>
    <row r="77" ht="64.5" spans="1:13">
      <c r="A77" s="24" t="s">
        <v>234</v>
      </c>
      <c r="B77" s="24" t="s">
        <v>235</v>
      </c>
      <c r="C77" s="24" t="s">
        <v>178</v>
      </c>
      <c r="D77" s="24" t="s">
        <v>236</v>
      </c>
      <c r="E77" s="24" t="s">
        <v>227</v>
      </c>
      <c r="F77" s="24" t="s">
        <v>228</v>
      </c>
      <c r="G77" s="24" t="s">
        <v>229</v>
      </c>
      <c r="H77" s="24" t="s">
        <v>230</v>
      </c>
      <c r="I77" s="24" t="s">
        <v>21</v>
      </c>
      <c r="J77" s="24" t="s">
        <v>22</v>
      </c>
      <c r="K77" s="24" t="s">
        <v>23</v>
      </c>
      <c r="L77" s="24" t="s">
        <v>237</v>
      </c>
      <c r="M77" s="32">
        <v>15000</v>
      </c>
    </row>
    <row r="78" ht="80.25" spans="1:13">
      <c r="A78" s="23" t="s">
        <v>238</v>
      </c>
      <c r="B78" s="23" t="s">
        <v>239</v>
      </c>
      <c r="C78" s="24" t="s">
        <v>178</v>
      </c>
      <c r="D78" s="24"/>
      <c r="E78" s="24" t="s">
        <v>17</v>
      </c>
      <c r="F78" s="24" t="s">
        <v>18</v>
      </c>
      <c r="G78" s="24" t="s">
        <v>19</v>
      </c>
      <c r="H78" s="24" t="s">
        <v>20</v>
      </c>
      <c r="I78" s="23" t="s">
        <v>30</v>
      </c>
      <c r="J78" s="23" t="s">
        <v>22</v>
      </c>
      <c r="K78" s="28" t="s">
        <v>23</v>
      </c>
      <c r="L78" s="29" t="s">
        <v>237</v>
      </c>
      <c r="M78" s="30">
        <v>6000</v>
      </c>
    </row>
    <row r="79" ht="80.25" spans="1:13">
      <c r="A79" s="24" t="s">
        <v>240</v>
      </c>
      <c r="B79" s="24" t="s">
        <v>241</v>
      </c>
      <c r="C79" s="24" t="s">
        <v>178</v>
      </c>
      <c r="D79" s="24" t="s">
        <v>242</v>
      </c>
      <c r="E79" s="24" t="s">
        <v>17</v>
      </c>
      <c r="F79" s="24" t="s">
        <v>18</v>
      </c>
      <c r="G79" s="24" t="s">
        <v>19</v>
      </c>
      <c r="H79" s="24" t="s">
        <v>20</v>
      </c>
      <c r="I79" s="24" t="s">
        <v>39</v>
      </c>
      <c r="J79" s="23" t="s">
        <v>22</v>
      </c>
      <c r="K79" s="28" t="s">
        <v>23</v>
      </c>
      <c r="L79" s="24" t="s">
        <v>243</v>
      </c>
      <c r="M79" s="32">
        <v>15000</v>
      </c>
    </row>
    <row r="80" ht="80.25" spans="1:13">
      <c r="A80" s="23" t="s">
        <v>244</v>
      </c>
      <c r="B80" s="23" t="s">
        <v>245</v>
      </c>
      <c r="C80" s="24" t="s">
        <v>178</v>
      </c>
      <c r="D80" s="24"/>
      <c r="E80" s="24" t="s">
        <v>17</v>
      </c>
      <c r="F80" s="24" t="s">
        <v>18</v>
      </c>
      <c r="G80" s="24" t="s">
        <v>19</v>
      </c>
      <c r="H80" s="24" t="s">
        <v>20</v>
      </c>
      <c r="I80" s="23" t="s">
        <v>30</v>
      </c>
      <c r="J80" s="23" t="s">
        <v>22</v>
      </c>
      <c r="K80" s="28" t="s">
        <v>23</v>
      </c>
      <c r="L80" s="29" t="s">
        <v>246</v>
      </c>
      <c r="M80" s="30">
        <v>9300</v>
      </c>
    </row>
    <row r="81" ht="80.25" spans="1:13">
      <c r="A81" s="23" t="s">
        <v>247</v>
      </c>
      <c r="B81" s="23" t="s">
        <v>248</v>
      </c>
      <c r="C81" s="24" t="s">
        <v>178</v>
      </c>
      <c r="D81" s="24" t="s">
        <v>249</v>
      </c>
      <c r="E81" s="24" t="s">
        <v>17</v>
      </c>
      <c r="F81" s="24" t="s">
        <v>18</v>
      </c>
      <c r="G81" s="24" t="s">
        <v>19</v>
      </c>
      <c r="H81" s="24" t="s">
        <v>20</v>
      </c>
      <c r="I81" s="23" t="s">
        <v>21</v>
      </c>
      <c r="J81" s="23" t="s">
        <v>22</v>
      </c>
      <c r="K81" s="28" t="s">
        <v>23</v>
      </c>
      <c r="L81" s="29" t="s">
        <v>24</v>
      </c>
      <c r="M81" s="30">
        <v>36000</v>
      </c>
    </row>
    <row r="82" ht="80.25" spans="1:13">
      <c r="A82" s="23" t="s">
        <v>250</v>
      </c>
      <c r="B82" s="23" t="s">
        <v>251</v>
      </c>
      <c r="C82" s="24" t="s">
        <v>178</v>
      </c>
      <c r="D82" s="24"/>
      <c r="E82" s="24" t="s">
        <v>17</v>
      </c>
      <c r="F82" s="24" t="s">
        <v>18</v>
      </c>
      <c r="G82" s="24" t="s">
        <v>19</v>
      </c>
      <c r="H82" s="24" t="s">
        <v>20</v>
      </c>
      <c r="I82" s="23" t="s">
        <v>21</v>
      </c>
      <c r="J82" s="23" t="s">
        <v>22</v>
      </c>
      <c r="K82" s="28" t="s">
        <v>23</v>
      </c>
      <c r="L82" s="24" t="s">
        <v>24</v>
      </c>
      <c r="M82" s="30">
        <v>36000</v>
      </c>
    </row>
    <row r="83" ht="80.25" spans="1:13">
      <c r="A83" s="23" t="s">
        <v>252</v>
      </c>
      <c r="B83" s="23" t="s">
        <v>253</v>
      </c>
      <c r="C83" s="35" t="s">
        <v>254</v>
      </c>
      <c r="D83" s="35" t="s">
        <v>255</v>
      </c>
      <c r="E83" s="24" t="s">
        <v>17</v>
      </c>
      <c r="F83" s="24" t="s">
        <v>18</v>
      </c>
      <c r="G83" s="24" t="s">
        <v>19</v>
      </c>
      <c r="H83" s="24" t="s">
        <v>20</v>
      </c>
      <c r="I83" s="23" t="s">
        <v>39</v>
      </c>
      <c r="J83" s="23" t="s">
        <v>22</v>
      </c>
      <c r="K83" s="28" t="s">
        <v>23</v>
      </c>
      <c r="L83" s="29" t="s">
        <v>40</v>
      </c>
      <c r="M83" s="30">
        <v>8500</v>
      </c>
    </row>
    <row r="84" ht="80.25" spans="1:13">
      <c r="A84" s="23" t="s">
        <v>256</v>
      </c>
      <c r="B84" s="23" t="s">
        <v>257</v>
      </c>
      <c r="C84" s="35" t="s">
        <v>254</v>
      </c>
      <c r="D84" s="35" t="s">
        <v>258</v>
      </c>
      <c r="E84" s="24" t="s">
        <v>17</v>
      </c>
      <c r="F84" s="24" t="s">
        <v>18</v>
      </c>
      <c r="G84" s="24" t="s">
        <v>19</v>
      </c>
      <c r="H84" s="24" t="s">
        <v>20</v>
      </c>
      <c r="I84" s="23" t="s">
        <v>21</v>
      </c>
      <c r="J84" s="23" t="s">
        <v>22</v>
      </c>
      <c r="K84" s="23" t="s">
        <v>23</v>
      </c>
      <c r="L84" s="29" t="s">
        <v>148</v>
      </c>
      <c r="M84" s="30">
        <v>36000</v>
      </c>
    </row>
    <row r="85" ht="409.5" spans="1:13">
      <c r="A85" s="23" t="s">
        <v>259</v>
      </c>
      <c r="B85" s="23" t="s">
        <v>260</v>
      </c>
      <c r="C85" s="35" t="s">
        <v>254</v>
      </c>
      <c r="D85" s="36" t="s">
        <v>261</v>
      </c>
      <c r="E85" s="24" t="s">
        <v>17</v>
      </c>
      <c r="F85" s="24" t="s">
        <v>18</v>
      </c>
      <c r="G85" s="24" t="s">
        <v>19</v>
      </c>
      <c r="H85" s="24" t="s">
        <v>20</v>
      </c>
      <c r="I85" s="23" t="s">
        <v>21</v>
      </c>
      <c r="J85" s="23" t="s">
        <v>22</v>
      </c>
      <c r="K85" s="28" t="s">
        <v>23</v>
      </c>
      <c r="L85" s="29" t="s">
        <v>24</v>
      </c>
      <c r="M85" s="30">
        <v>36000</v>
      </c>
    </row>
    <row r="86" ht="80.25" spans="1:13">
      <c r="A86" s="23" t="s">
        <v>262</v>
      </c>
      <c r="B86" s="23" t="s">
        <v>263</v>
      </c>
      <c r="C86" s="35" t="s">
        <v>264</v>
      </c>
      <c r="D86" s="35"/>
      <c r="E86" s="24" t="s">
        <v>17</v>
      </c>
      <c r="F86" s="24" t="s">
        <v>18</v>
      </c>
      <c r="G86" s="24" t="s">
        <v>19</v>
      </c>
      <c r="H86" s="24" t="s">
        <v>20</v>
      </c>
      <c r="I86" s="23" t="s">
        <v>21</v>
      </c>
      <c r="J86" s="23" t="s">
        <v>22</v>
      </c>
      <c r="K86" s="28" t="s">
        <v>23</v>
      </c>
      <c r="L86" s="29" t="s">
        <v>24</v>
      </c>
      <c r="M86" s="30">
        <v>36000</v>
      </c>
    </row>
    <row r="87" ht="80.25" spans="1:13">
      <c r="A87" s="23" t="s">
        <v>265</v>
      </c>
      <c r="B87" s="23" t="s">
        <v>266</v>
      </c>
      <c r="C87" s="35" t="s">
        <v>264</v>
      </c>
      <c r="D87" s="35"/>
      <c r="E87" s="24" t="s">
        <v>17</v>
      </c>
      <c r="F87" s="24" t="s">
        <v>18</v>
      </c>
      <c r="G87" s="24" t="s">
        <v>19</v>
      </c>
      <c r="H87" s="24" t="s">
        <v>20</v>
      </c>
      <c r="I87" s="23" t="s">
        <v>21</v>
      </c>
      <c r="J87" s="23" t="s">
        <v>22</v>
      </c>
      <c r="K87" s="28" t="s">
        <v>23</v>
      </c>
      <c r="L87" s="29" t="s">
        <v>24</v>
      </c>
      <c r="M87" s="30">
        <v>36000</v>
      </c>
    </row>
    <row r="88" ht="80.25" spans="1:13">
      <c r="A88" s="23" t="s">
        <v>267</v>
      </c>
      <c r="B88" s="23" t="s">
        <v>268</v>
      </c>
      <c r="C88" s="35" t="s">
        <v>264</v>
      </c>
      <c r="D88" s="35" t="s">
        <v>269</v>
      </c>
      <c r="E88" s="24" t="s">
        <v>17</v>
      </c>
      <c r="F88" s="24" t="s">
        <v>18</v>
      </c>
      <c r="G88" s="24" t="s">
        <v>19</v>
      </c>
      <c r="H88" s="24" t="s">
        <v>20</v>
      </c>
      <c r="I88" s="23" t="s">
        <v>21</v>
      </c>
      <c r="J88" s="23" t="s">
        <v>22</v>
      </c>
      <c r="K88" s="28" t="s">
        <v>23</v>
      </c>
      <c r="L88" s="29" t="s">
        <v>24</v>
      </c>
      <c r="M88" s="30">
        <v>36000</v>
      </c>
    </row>
    <row r="89" ht="80.25" spans="1:13">
      <c r="A89" s="23" t="s">
        <v>270</v>
      </c>
      <c r="B89" s="23" t="s">
        <v>271</v>
      </c>
      <c r="C89" s="35" t="s">
        <v>264</v>
      </c>
      <c r="D89" s="35"/>
      <c r="E89" s="24" t="s">
        <v>17</v>
      </c>
      <c r="F89" s="24" t="s">
        <v>18</v>
      </c>
      <c r="G89" s="24" t="s">
        <v>19</v>
      </c>
      <c r="H89" s="24" t="s">
        <v>20</v>
      </c>
      <c r="I89" s="23" t="s">
        <v>30</v>
      </c>
      <c r="J89" s="23" t="s">
        <v>22</v>
      </c>
      <c r="K89" s="28" t="s">
        <v>23</v>
      </c>
      <c r="L89" s="29" t="s">
        <v>31</v>
      </c>
      <c r="M89" s="30">
        <v>9300</v>
      </c>
    </row>
    <row r="90" ht="80.25" spans="1:13">
      <c r="A90" s="23" t="s">
        <v>272</v>
      </c>
      <c r="B90" s="23" t="s">
        <v>273</v>
      </c>
      <c r="C90" s="35" t="s">
        <v>264</v>
      </c>
      <c r="D90" s="35"/>
      <c r="E90" s="24" t="s">
        <v>17</v>
      </c>
      <c r="F90" s="24" t="s">
        <v>18</v>
      </c>
      <c r="G90" s="24" t="s">
        <v>19</v>
      </c>
      <c r="H90" s="24" t="s">
        <v>20</v>
      </c>
      <c r="I90" s="23" t="s">
        <v>21</v>
      </c>
      <c r="J90" s="23" t="s">
        <v>22</v>
      </c>
      <c r="K90" s="28" t="s">
        <v>23</v>
      </c>
      <c r="L90" s="29" t="s">
        <v>24</v>
      </c>
      <c r="M90" s="30">
        <v>27000</v>
      </c>
    </row>
    <row r="91" ht="80.25" spans="1:13">
      <c r="A91" s="23" t="s">
        <v>274</v>
      </c>
      <c r="B91" s="23" t="s">
        <v>275</v>
      </c>
      <c r="C91" s="35" t="s">
        <v>264</v>
      </c>
      <c r="D91" s="35"/>
      <c r="E91" s="24" t="s">
        <v>17</v>
      </c>
      <c r="F91" s="24" t="s">
        <v>18</v>
      </c>
      <c r="G91" s="24" t="s">
        <v>19</v>
      </c>
      <c r="H91" s="24" t="s">
        <v>20</v>
      </c>
      <c r="I91" s="23" t="s">
        <v>39</v>
      </c>
      <c r="J91" s="23" t="s">
        <v>22</v>
      </c>
      <c r="K91" s="28" t="s">
        <v>23</v>
      </c>
      <c r="L91" s="29" t="s">
        <v>40</v>
      </c>
      <c r="M91" s="30">
        <v>8500</v>
      </c>
    </row>
    <row r="92" ht="80.25" spans="1:13">
      <c r="A92" s="23" t="s">
        <v>276</v>
      </c>
      <c r="B92" s="23" t="s">
        <v>277</v>
      </c>
      <c r="C92" s="35" t="s">
        <v>264</v>
      </c>
      <c r="D92" s="35"/>
      <c r="E92" s="24" t="s">
        <v>17</v>
      </c>
      <c r="F92" s="24" t="s">
        <v>18</v>
      </c>
      <c r="G92" s="24" t="s">
        <v>19</v>
      </c>
      <c r="H92" s="24" t="s">
        <v>20</v>
      </c>
      <c r="I92" s="23" t="s">
        <v>39</v>
      </c>
      <c r="J92" s="23" t="s">
        <v>22</v>
      </c>
      <c r="K92" s="28" t="s">
        <v>23</v>
      </c>
      <c r="L92" s="29" t="s">
        <v>40</v>
      </c>
      <c r="M92" s="30">
        <v>14000</v>
      </c>
    </row>
    <row r="93" ht="80.25" spans="1:13">
      <c r="A93" s="23" t="s">
        <v>278</v>
      </c>
      <c r="B93" s="23" t="s">
        <v>279</v>
      </c>
      <c r="C93" s="35" t="s">
        <v>264</v>
      </c>
      <c r="D93" s="35" t="s">
        <v>280</v>
      </c>
      <c r="E93" s="24" t="s">
        <v>17</v>
      </c>
      <c r="F93" s="24" t="s">
        <v>18</v>
      </c>
      <c r="G93" s="24" t="s">
        <v>19</v>
      </c>
      <c r="H93" s="24" t="s">
        <v>20</v>
      </c>
      <c r="I93" s="23" t="s">
        <v>21</v>
      </c>
      <c r="J93" s="23" t="s">
        <v>22</v>
      </c>
      <c r="K93" s="28" t="s">
        <v>23</v>
      </c>
      <c r="L93" s="29" t="s">
        <v>24</v>
      </c>
      <c r="M93" s="30">
        <v>36000</v>
      </c>
    </row>
    <row r="94" ht="80.25" spans="1:13">
      <c r="A94" s="23" t="s">
        <v>281</v>
      </c>
      <c r="B94" s="23" t="s">
        <v>282</v>
      </c>
      <c r="C94" s="24" t="s">
        <v>283</v>
      </c>
      <c r="D94" s="24" t="s">
        <v>284</v>
      </c>
      <c r="E94" s="24" t="s">
        <v>17</v>
      </c>
      <c r="F94" s="24" t="s">
        <v>18</v>
      </c>
      <c r="G94" s="24" t="s">
        <v>19</v>
      </c>
      <c r="H94" s="24" t="s">
        <v>20</v>
      </c>
      <c r="I94" s="23" t="s">
        <v>21</v>
      </c>
      <c r="J94" s="23" t="s">
        <v>22</v>
      </c>
      <c r="K94" s="28" t="s">
        <v>23</v>
      </c>
      <c r="L94" s="29" t="s">
        <v>24</v>
      </c>
      <c r="M94" s="30">
        <v>36000</v>
      </c>
    </row>
    <row r="95" ht="80.25" spans="1:13">
      <c r="A95" s="23" t="s">
        <v>285</v>
      </c>
      <c r="B95" s="23" t="s">
        <v>286</v>
      </c>
      <c r="C95" s="24" t="s">
        <v>283</v>
      </c>
      <c r="D95" s="24"/>
      <c r="E95" s="24" t="s">
        <v>17</v>
      </c>
      <c r="F95" s="24" t="s">
        <v>18</v>
      </c>
      <c r="G95" s="24" t="s">
        <v>19</v>
      </c>
      <c r="H95" s="24" t="s">
        <v>20</v>
      </c>
      <c r="I95" s="23" t="s">
        <v>21</v>
      </c>
      <c r="J95" s="23" t="s">
        <v>22</v>
      </c>
      <c r="K95" s="28" t="s">
        <v>23</v>
      </c>
      <c r="L95" s="29" t="s">
        <v>24</v>
      </c>
      <c r="M95" s="30">
        <v>36000</v>
      </c>
    </row>
    <row r="96" ht="80.25" spans="1:13">
      <c r="A96" s="23" t="s">
        <v>287</v>
      </c>
      <c r="B96" s="23" t="s">
        <v>288</v>
      </c>
      <c r="C96" s="24" t="s">
        <v>283</v>
      </c>
      <c r="D96" s="24" t="s">
        <v>289</v>
      </c>
      <c r="E96" s="24" t="s">
        <v>17</v>
      </c>
      <c r="F96" s="24" t="s">
        <v>18</v>
      </c>
      <c r="G96" s="24" t="s">
        <v>19</v>
      </c>
      <c r="H96" s="24" t="s">
        <v>20</v>
      </c>
      <c r="I96" s="23" t="s">
        <v>21</v>
      </c>
      <c r="J96" s="23" t="s">
        <v>22</v>
      </c>
      <c r="K96" s="28" t="s">
        <v>23</v>
      </c>
      <c r="L96" s="29" t="s">
        <v>24</v>
      </c>
      <c r="M96" s="30">
        <v>36000</v>
      </c>
    </row>
    <row r="97" ht="80.25" spans="1:13">
      <c r="A97" s="23" t="s">
        <v>290</v>
      </c>
      <c r="B97" s="23" t="s">
        <v>291</v>
      </c>
      <c r="C97" s="24" t="s">
        <v>283</v>
      </c>
      <c r="D97" s="24"/>
      <c r="E97" s="24" t="s">
        <v>17</v>
      </c>
      <c r="F97" s="24" t="s">
        <v>18</v>
      </c>
      <c r="G97" s="24" t="s">
        <v>19</v>
      </c>
      <c r="H97" s="24" t="s">
        <v>20</v>
      </c>
      <c r="I97" s="23" t="s">
        <v>292</v>
      </c>
      <c r="J97" s="23" t="s">
        <v>22</v>
      </c>
      <c r="K97" s="28" t="s">
        <v>23</v>
      </c>
      <c r="L97" s="29" t="s">
        <v>24</v>
      </c>
      <c r="M97" s="30">
        <v>36000</v>
      </c>
    </row>
    <row r="98" ht="80.25" spans="1:13">
      <c r="A98" s="23" t="s">
        <v>293</v>
      </c>
      <c r="B98" s="23" t="s">
        <v>294</v>
      </c>
      <c r="C98" s="24" t="s">
        <v>283</v>
      </c>
      <c r="D98" s="24"/>
      <c r="E98" s="24" t="s">
        <v>17</v>
      </c>
      <c r="F98" s="24" t="s">
        <v>18</v>
      </c>
      <c r="G98" s="24" t="s">
        <v>19</v>
      </c>
      <c r="H98" s="24" t="s">
        <v>20</v>
      </c>
      <c r="I98" s="23" t="s">
        <v>39</v>
      </c>
      <c r="J98" s="23" t="s">
        <v>22</v>
      </c>
      <c r="K98" s="28" t="s">
        <v>23</v>
      </c>
      <c r="L98" s="29" t="s">
        <v>40</v>
      </c>
      <c r="M98" s="30">
        <v>8000</v>
      </c>
    </row>
    <row r="99" ht="80.25" spans="1:13">
      <c r="A99" s="23" t="s">
        <v>295</v>
      </c>
      <c r="B99" s="23" t="s">
        <v>296</v>
      </c>
      <c r="C99" s="24" t="s">
        <v>283</v>
      </c>
      <c r="D99" s="24"/>
      <c r="E99" s="24" t="s">
        <v>17</v>
      </c>
      <c r="F99" s="24" t="s">
        <v>18</v>
      </c>
      <c r="G99" s="24" t="s">
        <v>19</v>
      </c>
      <c r="H99" s="24" t="s">
        <v>20</v>
      </c>
      <c r="I99" s="23" t="s">
        <v>21</v>
      </c>
      <c r="J99" s="23" t="s">
        <v>22</v>
      </c>
      <c r="K99" s="28" t="s">
        <v>23</v>
      </c>
      <c r="L99" s="29" t="s">
        <v>24</v>
      </c>
      <c r="M99" s="30">
        <v>21000</v>
      </c>
    </row>
    <row r="100" ht="80.25" spans="1:13">
      <c r="A100" s="23" t="s">
        <v>297</v>
      </c>
      <c r="B100" s="23" t="s">
        <v>298</v>
      </c>
      <c r="C100" s="24" t="s">
        <v>283</v>
      </c>
      <c r="D100" s="24"/>
      <c r="E100" s="24" t="s">
        <v>17</v>
      </c>
      <c r="F100" s="24" t="s">
        <v>18</v>
      </c>
      <c r="G100" s="24" t="s">
        <v>19</v>
      </c>
      <c r="H100" s="24" t="s">
        <v>20</v>
      </c>
      <c r="I100" s="23" t="s">
        <v>39</v>
      </c>
      <c r="J100" s="23" t="s">
        <v>22</v>
      </c>
      <c r="K100" s="28" t="s">
        <v>23</v>
      </c>
      <c r="L100" s="29" t="s">
        <v>40</v>
      </c>
      <c r="M100" s="30">
        <v>14000</v>
      </c>
    </row>
    <row r="101" ht="80.25" spans="1:13">
      <c r="A101" s="23" t="s">
        <v>299</v>
      </c>
      <c r="B101" s="23" t="s">
        <v>300</v>
      </c>
      <c r="C101" s="24" t="s">
        <v>283</v>
      </c>
      <c r="D101" s="24" t="s">
        <v>301</v>
      </c>
      <c r="E101" s="24" t="s">
        <v>17</v>
      </c>
      <c r="F101" s="24" t="s">
        <v>18</v>
      </c>
      <c r="G101" s="24" t="s">
        <v>19</v>
      </c>
      <c r="H101" s="24" t="s">
        <v>20</v>
      </c>
      <c r="I101" s="23" t="s">
        <v>21</v>
      </c>
      <c r="J101" s="23" t="s">
        <v>22</v>
      </c>
      <c r="K101" s="28" t="s">
        <v>23</v>
      </c>
      <c r="L101" s="29" t="s">
        <v>24</v>
      </c>
      <c r="M101" s="30">
        <v>36000</v>
      </c>
    </row>
    <row r="102" ht="80.25" spans="1:13">
      <c r="A102" s="23" t="s">
        <v>302</v>
      </c>
      <c r="B102" s="23" t="s">
        <v>303</v>
      </c>
      <c r="C102" s="24" t="s">
        <v>283</v>
      </c>
      <c r="D102" s="24" t="s">
        <v>304</v>
      </c>
      <c r="E102" s="24" t="s">
        <v>17</v>
      </c>
      <c r="F102" s="24" t="s">
        <v>18</v>
      </c>
      <c r="G102" s="24" t="s">
        <v>19</v>
      </c>
      <c r="H102" s="24" t="s">
        <v>20</v>
      </c>
      <c r="I102" s="23" t="s">
        <v>21</v>
      </c>
      <c r="J102" s="23" t="s">
        <v>22</v>
      </c>
      <c r="K102" s="28" t="s">
        <v>23</v>
      </c>
      <c r="L102" s="29" t="s">
        <v>24</v>
      </c>
      <c r="M102" s="30">
        <v>36000</v>
      </c>
    </row>
    <row r="103" ht="174.75" spans="1:13">
      <c r="A103" s="23" t="s">
        <v>305</v>
      </c>
      <c r="B103" s="23" t="s">
        <v>306</v>
      </c>
      <c r="C103" s="24" t="s">
        <v>283</v>
      </c>
      <c r="D103" s="24" t="s">
        <v>307</v>
      </c>
      <c r="E103" s="24" t="s">
        <v>17</v>
      </c>
      <c r="F103" s="24" t="s">
        <v>18</v>
      </c>
      <c r="G103" s="24" t="s">
        <v>19</v>
      </c>
      <c r="H103" s="24" t="s">
        <v>20</v>
      </c>
      <c r="I103" s="23" t="s">
        <v>21</v>
      </c>
      <c r="J103" s="23" t="s">
        <v>22</v>
      </c>
      <c r="K103" s="28" t="s">
        <v>23</v>
      </c>
      <c r="L103" s="29" t="s">
        <v>24</v>
      </c>
      <c r="M103" s="30">
        <v>36000</v>
      </c>
    </row>
    <row r="104" ht="80.25" spans="1:13">
      <c r="A104" s="23" t="s">
        <v>308</v>
      </c>
      <c r="B104" s="23" t="s">
        <v>309</v>
      </c>
      <c r="C104" s="24" t="s">
        <v>283</v>
      </c>
      <c r="D104" s="24" t="s">
        <v>310</v>
      </c>
      <c r="E104" s="24" t="s">
        <v>17</v>
      </c>
      <c r="F104" s="24" t="s">
        <v>18</v>
      </c>
      <c r="G104" s="24" t="s">
        <v>19</v>
      </c>
      <c r="H104" s="24" t="s">
        <v>20</v>
      </c>
      <c r="I104" s="23" t="s">
        <v>21</v>
      </c>
      <c r="J104" s="23" t="s">
        <v>22</v>
      </c>
      <c r="K104" s="28" t="s">
        <v>23</v>
      </c>
      <c r="L104" s="29" t="s">
        <v>24</v>
      </c>
      <c r="M104" s="30">
        <v>40000</v>
      </c>
    </row>
    <row r="105" ht="80.25" spans="1:13">
      <c r="A105" s="23" t="s">
        <v>311</v>
      </c>
      <c r="B105" s="23" t="s">
        <v>312</v>
      </c>
      <c r="C105" s="24" t="s">
        <v>283</v>
      </c>
      <c r="D105" s="24" t="s">
        <v>313</v>
      </c>
      <c r="E105" s="24" t="s">
        <v>17</v>
      </c>
      <c r="F105" s="24" t="s">
        <v>18</v>
      </c>
      <c r="G105" s="24" t="s">
        <v>19</v>
      </c>
      <c r="H105" s="24" t="s">
        <v>20</v>
      </c>
      <c r="I105" s="23" t="s">
        <v>21</v>
      </c>
      <c r="J105" s="23" t="s">
        <v>22</v>
      </c>
      <c r="K105" s="28" t="s">
        <v>23</v>
      </c>
      <c r="L105" s="29" t="s">
        <v>24</v>
      </c>
      <c r="M105" s="30">
        <v>40000</v>
      </c>
    </row>
    <row r="106" ht="80.25" spans="1:13">
      <c r="A106" s="23" t="s">
        <v>314</v>
      </c>
      <c r="B106" s="23" t="s">
        <v>315</v>
      </c>
      <c r="C106" s="24" t="s">
        <v>283</v>
      </c>
      <c r="D106" s="24"/>
      <c r="E106" s="24" t="s">
        <v>17</v>
      </c>
      <c r="F106" s="24" t="s">
        <v>18</v>
      </c>
      <c r="G106" s="24" t="s">
        <v>19</v>
      </c>
      <c r="H106" s="24" t="s">
        <v>20</v>
      </c>
      <c r="I106" s="23" t="s">
        <v>21</v>
      </c>
      <c r="J106" s="23" t="s">
        <v>22</v>
      </c>
      <c r="K106" s="28" t="s">
        <v>23</v>
      </c>
      <c r="L106" s="29" t="s">
        <v>24</v>
      </c>
      <c r="M106" s="30">
        <v>40000</v>
      </c>
    </row>
    <row r="107" s="19" customFormat="1" ht="80.25" spans="1:14">
      <c r="A107" s="23" t="s">
        <v>316</v>
      </c>
      <c r="B107" s="23" t="s">
        <v>317</v>
      </c>
      <c r="C107" s="24" t="s">
        <v>283</v>
      </c>
      <c r="D107" s="24" t="s">
        <v>318</v>
      </c>
      <c r="E107" s="24" t="s">
        <v>17</v>
      </c>
      <c r="F107" s="24" t="s">
        <v>18</v>
      </c>
      <c r="G107" s="24" t="s">
        <v>19</v>
      </c>
      <c r="H107" s="24" t="s">
        <v>20</v>
      </c>
      <c r="I107" s="23" t="s">
        <v>21</v>
      </c>
      <c r="J107" s="23" t="s">
        <v>22</v>
      </c>
      <c r="K107" s="28" t="s">
        <v>23</v>
      </c>
      <c r="L107" s="29" t="s">
        <v>24</v>
      </c>
      <c r="M107" s="30">
        <v>40000</v>
      </c>
      <c r="N107" s="15"/>
    </row>
    <row r="108" ht="316.5" spans="1:14">
      <c r="A108" s="23" t="s">
        <v>319</v>
      </c>
      <c r="B108" s="23" t="s">
        <v>320</v>
      </c>
      <c r="C108" s="24" t="s">
        <v>283</v>
      </c>
      <c r="D108" s="36" t="s">
        <v>321</v>
      </c>
      <c r="E108" s="24" t="s">
        <v>17</v>
      </c>
      <c r="F108" s="24" t="s">
        <v>18</v>
      </c>
      <c r="G108" s="24" t="s">
        <v>19</v>
      </c>
      <c r="H108" s="24" t="s">
        <v>20</v>
      </c>
      <c r="I108" s="23" t="s">
        <v>21</v>
      </c>
      <c r="J108" s="23" t="s">
        <v>22</v>
      </c>
      <c r="K108" s="28" t="s">
        <v>23</v>
      </c>
      <c r="L108" s="29" t="s">
        <v>24</v>
      </c>
      <c r="M108" s="30">
        <v>34000</v>
      </c>
      <c r="N108" s="19"/>
    </row>
    <row r="109" ht="80.25" spans="1:13">
      <c r="A109" s="23" t="s">
        <v>322</v>
      </c>
      <c r="B109" s="23" t="s">
        <v>323</v>
      </c>
      <c r="C109" s="24" t="s">
        <v>283</v>
      </c>
      <c r="D109" s="24" t="s">
        <v>324</v>
      </c>
      <c r="E109" s="24" t="s">
        <v>17</v>
      </c>
      <c r="F109" s="24" t="s">
        <v>18</v>
      </c>
      <c r="G109" s="24" t="s">
        <v>19</v>
      </c>
      <c r="H109" s="24" t="s">
        <v>20</v>
      </c>
      <c r="I109" s="23" t="s">
        <v>21</v>
      </c>
      <c r="J109" s="23" t="s">
        <v>22</v>
      </c>
      <c r="K109" s="28" t="s">
        <v>23</v>
      </c>
      <c r="L109" s="29" t="s">
        <v>24</v>
      </c>
      <c r="M109" s="30">
        <v>36000</v>
      </c>
    </row>
    <row r="110" ht="80.25" spans="1:13">
      <c r="A110" s="23" t="s">
        <v>325</v>
      </c>
      <c r="B110" s="23" t="s">
        <v>326</v>
      </c>
      <c r="C110" s="24" t="s">
        <v>283</v>
      </c>
      <c r="D110" s="24"/>
      <c r="E110" s="24" t="s">
        <v>17</v>
      </c>
      <c r="F110" s="24" t="s">
        <v>18</v>
      </c>
      <c r="G110" s="24" t="s">
        <v>19</v>
      </c>
      <c r="H110" s="24" t="s">
        <v>20</v>
      </c>
      <c r="I110" s="23" t="s">
        <v>21</v>
      </c>
      <c r="J110" s="23" t="s">
        <v>22</v>
      </c>
      <c r="K110" s="28" t="s">
        <v>23</v>
      </c>
      <c r="L110" s="29" t="s">
        <v>24</v>
      </c>
      <c r="M110" s="30">
        <v>36000</v>
      </c>
    </row>
    <row r="111" ht="80.25" spans="1:13">
      <c r="A111" s="23" t="s">
        <v>327</v>
      </c>
      <c r="B111" s="23" t="s">
        <v>328</v>
      </c>
      <c r="C111" s="24" t="s">
        <v>283</v>
      </c>
      <c r="D111" s="24"/>
      <c r="E111" s="24" t="s">
        <v>17</v>
      </c>
      <c r="F111" s="24" t="s">
        <v>18</v>
      </c>
      <c r="G111" s="24" t="s">
        <v>19</v>
      </c>
      <c r="H111" s="24" t="s">
        <v>20</v>
      </c>
      <c r="I111" s="23" t="s">
        <v>39</v>
      </c>
      <c r="J111" s="23" t="s">
        <v>22</v>
      </c>
      <c r="K111" s="28" t="s">
        <v>23</v>
      </c>
      <c r="L111" s="29" t="s">
        <v>40</v>
      </c>
      <c r="M111" s="30">
        <v>15000</v>
      </c>
    </row>
    <row r="112" ht="80.25" spans="1:13">
      <c r="A112" s="23" t="s">
        <v>329</v>
      </c>
      <c r="B112" s="23" t="s">
        <v>330</v>
      </c>
      <c r="C112" s="24" t="s">
        <v>283</v>
      </c>
      <c r="D112" s="24"/>
      <c r="E112" s="24" t="s">
        <v>17</v>
      </c>
      <c r="F112" s="24" t="s">
        <v>18</v>
      </c>
      <c r="G112" s="24" t="s">
        <v>19</v>
      </c>
      <c r="H112" s="24" t="s">
        <v>20</v>
      </c>
      <c r="I112" s="23" t="s">
        <v>21</v>
      </c>
      <c r="J112" s="23" t="s">
        <v>22</v>
      </c>
      <c r="K112" s="28" t="s">
        <v>23</v>
      </c>
      <c r="L112" s="29" t="s">
        <v>24</v>
      </c>
      <c r="M112" s="30">
        <v>36000</v>
      </c>
    </row>
    <row r="113" ht="80.25" spans="1:13">
      <c r="A113" s="23" t="s">
        <v>331</v>
      </c>
      <c r="B113" s="23" t="s">
        <v>332</v>
      </c>
      <c r="C113" s="24" t="s">
        <v>283</v>
      </c>
      <c r="D113" s="24" t="s">
        <v>333</v>
      </c>
      <c r="E113" s="24" t="s">
        <v>17</v>
      </c>
      <c r="F113" s="24" t="s">
        <v>18</v>
      </c>
      <c r="G113" s="24" t="s">
        <v>19</v>
      </c>
      <c r="H113" s="24" t="s">
        <v>20</v>
      </c>
      <c r="I113" s="23" t="s">
        <v>21</v>
      </c>
      <c r="J113" s="23" t="s">
        <v>22</v>
      </c>
      <c r="K113" s="28" t="s">
        <v>23</v>
      </c>
      <c r="L113" s="29" t="s">
        <v>24</v>
      </c>
      <c r="M113" s="30">
        <v>36000</v>
      </c>
    </row>
    <row r="114" ht="80.25" spans="1:13">
      <c r="A114" s="23" t="s">
        <v>334</v>
      </c>
      <c r="B114" s="23" t="s">
        <v>335</v>
      </c>
      <c r="C114" s="24" t="s">
        <v>283</v>
      </c>
      <c r="D114" s="24" t="s">
        <v>336</v>
      </c>
      <c r="E114" s="24" t="s">
        <v>17</v>
      </c>
      <c r="F114" s="24" t="s">
        <v>18</v>
      </c>
      <c r="G114" s="24" t="s">
        <v>19</v>
      </c>
      <c r="H114" s="24" t="s">
        <v>20</v>
      </c>
      <c r="I114" s="23" t="s">
        <v>21</v>
      </c>
      <c r="J114" s="23" t="s">
        <v>22</v>
      </c>
      <c r="K114" s="28" t="s">
        <v>23</v>
      </c>
      <c r="L114" s="29" t="s">
        <v>24</v>
      </c>
      <c r="M114" s="30">
        <v>36000</v>
      </c>
    </row>
    <row r="115" ht="96" spans="1:13">
      <c r="A115" s="23" t="s">
        <v>337</v>
      </c>
      <c r="B115" s="23" t="s">
        <v>338</v>
      </c>
      <c r="C115" s="24" t="s">
        <v>283</v>
      </c>
      <c r="D115" s="24"/>
      <c r="E115" s="24" t="s">
        <v>17</v>
      </c>
      <c r="F115" s="24" t="s">
        <v>18</v>
      </c>
      <c r="G115" s="24" t="s">
        <v>19</v>
      </c>
      <c r="H115" s="24" t="s">
        <v>20</v>
      </c>
      <c r="I115" s="23" t="s">
        <v>39</v>
      </c>
      <c r="J115" s="23" t="s">
        <v>22</v>
      </c>
      <c r="K115" s="28" t="s">
        <v>23</v>
      </c>
      <c r="L115" s="29" t="s">
        <v>40</v>
      </c>
      <c r="M115" s="30">
        <v>15000</v>
      </c>
    </row>
    <row r="116" ht="80.25" spans="1:13">
      <c r="A116" s="23" t="s">
        <v>339</v>
      </c>
      <c r="B116" s="23" t="s">
        <v>340</v>
      </c>
      <c r="C116" s="24" t="s">
        <v>283</v>
      </c>
      <c r="D116" s="24" t="s">
        <v>341</v>
      </c>
      <c r="E116" s="24" t="s">
        <v>17</v>
      </c>
      <c r="F116" s="24" t="s">
        <v>18</v>
      </c>
      <c r="G116" s="24" t="s">
        <v>19</v>
      </c>
      <c r="H116" s="24" t="s">
        <v>20</v>
      </c>
      <c r="I116" s="23" t="s">
        <v>21</v>
      </c>
      <c r="J116" s="23" t="s">
        <v>22</v>
      </c>
      <c r="K116" s="28" t="s">
        <v>23</v>
      </c>
      <c r="L116" s="29" t="s">
        <v>24</v>
      </c>
      <c r="M116" s="30">
        <v>36000</v>
      </c>
    </row>
    <row r="117" ht="143.25" spans="1:13">
      <c r="A117" s="23" t="s">
        <v>342</v>
      </c>
      <c r="B117" s="23" t="s">
        <v>343</v>
      </c>
      <c r="C117" s="24" t="s">
        <v>283</v>
      </c>
      <c r="D117" s="24" t="s">
        <v>344</v>
      </c>
      <c r="E117" s="24" t="s">
        <v>17</v>
      </c>
      <c r="F117" s="24" t="s">
        <v>18</v>
      </c>
      <c r="G117" s="24" t="s">
        <v>19</v>
      </c>
      <c r="H117" s="24" t="s">
        <v>20</v>
      </c>
      <c r="I117" s="23" t="s">
        <v>21</v>
      </c>
      <c r="J117" s="23" t="s">
        <v>22</v>
      </c>
      <c r="K117" s="28" t="s">
        <v>23</v>
      </c>
      <c r="L117" s="29" t="s">
        <v>24</v>
      </c>
      <c r="M117" s="30">
        <v>36000</v>
      </c>
    </row>
    <row r="118" ht="80.25" spans="1:13">
      <c r="A118" s="23" t="s">
        <v>345</v>
      </c>
      <c r="B118" s="23" t="s">
        <v>346</v>
      </c>
      <c r="C118" s="24" t="s">
        <v>283</v>
      </c>
      <c r="D118" s="24" t="s">
        <v>347</v>
      </c>
      <c r="E118" s="24" t="s">
        <v>17</v>
      </c>
      <c r="F118" s="24" t="s">
        <v>18</v>
      </c>
      <c r="G118" s="24" t="s">
        <v>19</v>
      </c>
      <c r="H118" s="24" t="s">
        <v>20</v>
      </c>
      <c r="I118" s="23" t="s">
        <v>21</v>
      </c>
      <c r="J118" s="23" t="s">
        <v>22</v>
      </c>
      <c r="K118" s="28" t="s">
        <v>23</v>
      </c>
      <c r="L118" s="29" t="s">
        <v>24</v>
      </c>
      <c r="M118" s="30">
        <v>36000</v>
      </c>
    </row>
    <row r="119" ht="80.25" spans="1:13">
      <c r="A119" s="23" t="s">
        <v>348</v>
      </c>
      <c r="B119" s="23" t="s">
        <v>349</v>
      </c>
      <c r="C119" s="24" t="s">
        <v>283</v>
      </c>
      <c r="D119" s="24"/>
      <c r="E119" s="24" t="s">
        <v>17</v>
      </c>
      <c r="F119" s="24" t="s">
        <v>18</v>
      </c>
      <c r="G119" s="24" t="s">
        <v>19</v>
      </c>
      <c r="H119" s="24" t="s">
        <v>20</v>
      </c>
      <c r="I119" s="23" t="s">
        <v>39</v>
      </c>
      <c r="J119" s="23" t="s">
        <v>22</v>
      </c>
      <c r="K119" s="28" t="s">
        <v>23</v>
      </c>
      <c r="L119" s="29" t="s">
        <v>40</v>
      </c>
      <c r="M119" s="30">
        <v>15000</v>
      </c>
    </row>
    <row r="120" ht="80.25" spans="1:13">
      <c r="A120" s="23" t="s">
        <v>350</v>
      </c>
      <c r="B120" s="23" t="s">
        <v>351</v>
      </c>
      <c r="C120" s="24" t="s">
        <v>283</v>
      </c>
      <c r="D120" s="24"/>
      <c r="E120" s="24" t="s">
        <v>17</v>
      </c>
      <c r="F120" s="24" t="s">
        <v>18</v>
      </c>
      <c r="G120" s="24" t="s">
        <v>19</v>
      </c>
      <c r="H120" s="24" t="s">
        <v>20</v>
      </c>
      <c r="I120" s="23" t="s">
        <v>21</v>
      </c>
      <c r="J120" s="23" t="s">
        <v>22</v>
      </c>
      <c r="K120" s="28" t="s">
        <v>23</v>
      </c>
      <c r="L120" s="29" t="s">
        <v>24</v>
      </c>
      <c r="M120" s="30">
        <v>36000</v>
      </c>
    </row>
    <row r="121" ht="80.25" spans="1:13">
      <c r="A121" s="23" t="s">
        <v>352</v>
      </c>
      <c r="B121" s="23" t="s">
        <v>353</v>
      </c>
      <c r="C121" s="24" t="s">
        <v>283</v>
      </c>
      <c r="D121" s="24" t="s">
        <v>354</v>
      </c>
      <c r="E121" s="24" t="s">
        <v>17</v>
      </c>
      <c r="F121" s="24" t="s">
        <v>18</v>
      </c>
      <c r="G121" s="24" t="s">
        <v>19</v>
      </c>
      <c r="H121" s="24" t="s">
        <v>20</v>
      </c>
      <c r="I121" s="23" t="s">
        <v>21</v>
      </c>
      <c r="J121" s="23" t="s">
        <v>22</v>
      </c>
      <c r="K121" s="28" t="s">
        <v>23</v>
      </c>
      <c r="L121" s="29" t="s">
        <v>24</v>
      </c>
      <c r="M121" s="30">
        <v>40000</v>
      </c>
    </row>
    <row r="122" ht="80.25" spans="1:13">
      <c r="A122" s="23" t="s">
        <v>355</v>
      </c>
      <c r="B122" s="23" t="s">
        <v>356</v>
      </c>
      <c r="C122" s="24" t="s">
        <v>283</v>
      </c>
      <c r="D122" s="24" t="s">
        <v>357</v>
      </c>
      <c r="E122" s="24" t="s">
        <v>17</v>
      </c>
      <c r="F122" s="24" t="s">
        <v>18</v>
      </c>
      <c r="G122" s="24" t="s">
        <v>19</v>
      </c>
      <c r="H122" s="24" t="s">
        <v>20</v>
      </c>
      <c r="I122" s="23" t="s">
        <v>21</v>
      </c>
      <c r="J122" s="23" t="s">
        <v>22</v>
      </c>
      <c r="K122" s="28" t="s">
        <v>23</v>
      </c>
      <c r="L122" s="29" t="s">
        <v>24</v>
      </c>
      <c r="M122" s="30">
        <v>36000</v>
      </c>
    </row>
    <row r="123" ht="80.25" spans="1:13">
      <c r="A123" s="23" t="s">
        <v>358</v>
      </c>
      <c r="B123" s="23" t="s">
        <v>359</v>
      </c>
      <c r="C123" s="24" t="s">
        <v>283</v>
      </c>
      <c r="D123" s="24"/>
      <c r="E123" s="24" t="s">
        <v>17</v>
      </c>
      <c r="F123" s="24" t="s">
        <v>18</v>
      </c>
      <c r="G123" s="24" t="s">
        <v>19</v>
      </c>
      <c r="H123" s="24" t="s">
        <v>20</v>
      </c>
      <c r="I123" s="23" t="s">
        <v>21</v>
      </c>
      <c r="J123" s="23" t="s">
        <v>22</v>
      </c>
      <c r="K123" s="28" t="s">
        <v>23</v>
      </c>
      <c r="L123" s="29" t="s">
        <v>24</v>
      </c>
      <c r="M123" s="30">
        <v>36000</v>
      </c>
    </row>
    <row r="124" ht="80.25" spans="1:13">
      <c r="A124" s="24" t="s">
        <v>360</v>
      </c>
      <c r="B124" s="24" t="s">
        <v>361</v>
      </c>
      <c r="C124" s="24" t="s">
        <v>362</v>
      </c>
      <c r="D124" s="24"/>
      <c r="E124" s="24" t="s">
        <v>17</v>
      </c>
      <c r="F124" s="24" t="s">
        <v>18</v>
      </c>
      <c r="G124" s="24" t="s">
        <v>19</v>
      </c>
      <c r="H124" s="24" t="s">
        <v>20</v>
      </c>
      <c r="I124" s="24" t="s">
        <v>39</v>
      </c>
      <c r="J124" s="23" t="s">
        <v>22</v>
      </c>
      <c r="K124" s="28" t="s">
        <v>23</v>
      </c>
      <c r="L124" s="24" t="s">
        <v>243</v>
      </c>
      <c r="M124" s="32">
        <v>15000</v>
      </c>
    </row>
    <row r="125" ht="80.25" spans="1:13">
      <c r="A125" s="24" t="s">
        <v>363</v>
      </c>
      <c r="B125" s="24" t="s">
        <v>364</v>
      </c>
      <c r="C125" s="24" t="s">
        <v>362</v>
      </c>
      <c r="D125" s="24"/>
      <c r="E125" s="24" t="s">
        <v>17</v>
      </c>
      <c r="F125" s="24" t="s">
        <v>18</v>
      </c>
      <c r="G125" s="24" t="s">
        <v>19</v>
      </c>
      <c r="H125" s="24" t="s">
        <v>20</v>
      </c>
      <c r="I125" s="24" t="s">
        <v>39</v>
      </c>
      <c r="J125" s="23" t="s">
        <v>22</v>
      </c>
      <c r="K125" s="28" t="s">
        <v>23</v>
      </c>
      <c r="L125" s="24" t="s">
        <v>243</v>
      </c>
      <c r="M125" s="32">
        <v>15000</v>
      </c>
    </row>
    <row r="126" ht="80.25" spans="1:13">
      <c r="A126" s="24" t="s">
        <v>365</v>
      </c>
      <c r="B126" s="24" t="s">
        <v>366</v>
      </c>
      <c r="C126" s="24" t="s">
        <v>362</v>
      </c>
      <c r="D126" s="24"/>
      <c r="E126" s="24" t="s">
        <v>17</v>
      </c>
      <c r="F126" s="24" t="s">
        <v>18</v>
      </c>
      <c r="G126" s="24" t="s">
        <v>19</v>
      </c>
      <c r="H126" s="24" t="s">
        <v>20</v>
      </c>
      <c r="I126" s="24" t="s">
        <v>39</v>
      </c>
      <c r="J126" s="23" t="s">
        <v>22</v>
      </c>
      <c r="K126" s="28" t="s">
        <v>23</v>
      </c>
      <c r="L126" s="24" t="s">
        <v>243</v>
      </c>
      <c r="M126" s="32">
        <v>15000</v>
      </c>
    </row>
    <row r="127" ht="80.25" spans="1:13">
      <c r="A127" s="23" t="s">
        <v>367</v>
      </c>
      <c r="B127" s="23" t="s">
        <v>368</v>
      </c>
      <c r="C127" s="24" t="s">
        <v>369</v>
      </c>
      <c r="D127" s="24" t="s">
        <v>370</v>
      </c>
      <c r="E127" s="24" t="s">
        <v>17</v>
      </c>
      <c r="F127" s="24" t="s">
        <v>18</v>
      </c>
      <c r="G127" s="24" t="s">
        <v>19</v>
      </c>
      <c r="H127" s="24" t="s">
        <v>20</v>
      </c>
      <c r="I127" s="23" t="s">
        <v>30</v>
      </c>
      <c r="J127" s="23" t="s">
        <v>22</v>
      </c>
      <c r="K127" s="28" t="s">
        <v>23</v>
      </c>
      <c r="L127" s="24" t="s">
        <v>24</v>
      </c>
      <c r="M127" s="30">
        <f>8000*0+4500</f>
        <v>4500</v>
      </c>
    </row>
    <row r="128" ht="159" spans="1:13">
      <c r="A128" s="23" t="s">
        <v>371</v>
      </c>
      <c r="B128" s="23" t="s">
        <v>372</v>
      </c>
      <c r="C128" s="24" t="s">
        <v>369</v>
      </c>
      <c r="D128" s="24" t="s">
        <v>373</v>
      </c>
      <c r="E128" s="24" t="s">
        <v>17</v>
      </c>
      <c r="F128" s="24" t="s">
        <v>18</v>
      </c>
      <c r="G128" s="24" t="s">
        <v>19</v>
      </c>
      <c r="H128" s="24" t="s">
        <v>374</v>
      </c>
      <c r="I128" s="23" t="s">
        <v>21</v>
      </c>
      <c r="J128" s="23" t="s">
        <v>22</v>
      </c>
      <c r="K128" s="28" t="s">
        <v>23</v>
      </c>
      <c r="L128" s="23" t="s">
        <v>148</v>
      </c>
      <c r="M128" s="30">
        <v>34000</v>
      </c>
    </row>
    <row r="129" ht="111.75" spans="1:13">
      <c r="A129" s="24" t="s">
        <v>375</v>
      </c>
      <c r="B129" s="37" t="s">
        <v>376</v>
      </c>
      <c r="C129" s="37" t="s">
        <v>369</v>
      </c>
      <c r="D129" s="37" t="s">
        <v>377</v>
      </c>
      <c r="E129" s="37" t="s">
        <v>378</v>
      </c>
      <c r="F129" s="24" t="s">
        <v>18</v>
      </c>
      <c r="G129" s="24" t="s">
        <v>19</v>
      </c>
      <c r="H129" s="24" t="s">
        <v>379</v>
      </c>
      <c r="I129" s="37" t="s">
        <v>380</v>
      </c>
      <c r="J129" s="23" t="s">
        <v>22</v>
      </c>
      <c r="K129" s="28" t="s">
        <v>23</v>
      </c>
      <c r="L129" s="29" t="s">
        <v>381</v>
      </c>
      <c r="M129" s="32">
        <v>40000</v>
      </c>
    </row>
    <row r="130" ht="33" spans="1:13">
      <c r="A130" s="23" t="s">
        <v>382</v>
      </c>
      <c r="B130" s="23" t="s">
        <v>383</v>
      </c>
      <c r="C130" s="24" t="s">
        <v>369</v>
      </c>
      <c r="D130" s="24" t="s">
        <v>384</v>
      </c>
      <c r="E130" s="24" t="s">
        <v>385</v>
      </c>
      <c r="F130" s="24" t="s">
        <v>385</v>
      </c>
      <c r="G130" s="24" t="s">
        <v>385</v>
      </c>
      <c r="H130" s="24" t="s">
        <v>385</v>
      </c>
      <c r="I130" s="24" t="s">
        <v>385</v>
      </c>
      <c r="J130" s="23" t="s">
        <v>22</v>
      </c>
      <c r="K130" s="28" t="s">
        <v>23</v>
      </c>
      <c r="L130" s="24" t="s">
        <v>386</v>
      </c>
      <c r="M130" s="30">
        <v>500</v>
      </c>
    </row>
    <row r="131" ht="96" spans="1:13">
      <c r="A131" s="24" t="s">
        <v>387</v>
      </c>
      <c r="B131" s="37" t="s">
        <v>388</v>
      </c>
      <c r="C131" s="37" t="s">
        <v>369</v>
      </c>
      <c r="D131" s="37" t="s">
        <v>389</v>
      </c>
      <c r="E131" s="37" t="s">
        <v>378</v>
      </c>
      <c r="F131" s="24" t="s">
        <v>18</v>
      </c>
      <c r="G131" s="24" t="s">
        <v>19</v>
      </c>
      <c r="H131" s="24" t="s">
        <v>379</v>
      </c>
      <c r="I131" s="37" t="s">
        <v>21</v>
      </c>
      <c r="J131" s="23" t="s">
        <v>22</v>
      </c>
      <c r="K131" s="28" t="s">
        <v>23</v>
      </c>
      <c r="L131" s="29" t="s">
        <v>148</v>
      </c>
      <c r="M131" s="32">
        <v>125000</v>
      </c>
    </row>
    <row r="132" ht="127.5" spans="1:13">
      <c r="A132" s="24" t="s">
        <v>390</v>
      </c>
      <c r="B132" s="37" t="s">
        <v>391</v>
      </c>
      <c r="C132" s="37" t="s">
        <v>369</v>
      </c>
      <c r="D132" s="37" t="s">
        <v>392</v>
      </c>
      <c r="E132" s="37" t="s">
        <v>378</v>
      </c>
      <c r="F132" s="24" t="s">
        <v>18</v>
      </c>
      <c r="G132" s="24" t="s">
        <v>19</v>
      </c>
      <c r="H132" s="24" t="s">
        <v>379</v>
      </c>
      <c r="I132" s="37" t="s">
        <v>380</v>
      </c>
      <c r="J132" s="23" t="s">
        <v>22</v>
      </c>
      <c r="K132" s="28" t="s">
        <v>23</v>
      </c>
      <c r="L132" s="29" t="s">
        <v>393</v>
      </c>
      <c r="M132" s="32">
        <v>90000</v>
      </c>
    </row>
    <row r="133" ht="80.25" spans="1:13">
      <c r="A133" s="23" t="s">
        <v>394</v>
      </c>
      <c r="B133" s="23" t="s">
        <v>395</v>
      </c>
      <c r="C133" s="24" t="s">
        <v>369</v>
      </c>
      <c r="D133" s="24" t="s">
        <v>370</v>
      </c>
      <c r="E133" s="24" t="s">
        <v>17</v>
      </c>
      <c r="F133" s="24" t="s">
        <v>18</v>
      </c>
      <c r="G133" s="24" t="s">
        <v>19</v>
      </c>
      <c r="H133" s="24" t="s">
        <v>20</v>
      </c>
      <c r="I133" s="23" t="s">
        <v>21</v>
      </c>
      <c r="J133" s="23" t="s">
        <v>22</v>
      </c>
      <c r="K133" s="28" t="s">
        <v>23</v>
      </c>
      <c r="L133" s="23" t="s">
        <v>148</v>
      </c>
      <c r="M133" s="30">
        <f>75000</f>
        <v>75000</v>
      </c>
    </row>
    <row r="134" ht="80.25" spans="1:13">
      <c r="A134" s="23" t="s">
        <v>396</v>
      </c>
      <c r="B134" s="23" t="s">
        <v>397</v>
      </c>
      <c r="C134" s="24" t="s">
        <v>369</v>
      </c>
      <c r="D134" s="24" t="s">
        <v>370</v>
      </c>
      <c r="E134" s="24" t="s">
        <v>17</v>
      </c>
      <c r="F134" s="24" t="s">
        <v>18</v>
      </c>
      <c r="G134" s="24" t="s">
        <v>19</v>
      </c>
      <c r="H134" s="24" t="s">
        <v>20</v>
      </c>
      <c r="I134" s="23" t="s">
        <v>21</v>
      </c>
      <c r="J134" s="23" t="s">
        <v>22</v>
      </c>
      <c r="K134" s="28" t="s">
        <v>23</v>
      </c>
      <c r="L134" s="23" t="s">
        <v>398</v>
      </c>
      <c r="M134" s="30">
        <v>500000</v>
      </c>
    </row>
    <row r="135" ht="127.5" spans="1:13">
      <c r="A135" s="23" t="s">
        <v>399</v>
      </c>
      <c r="B135" s="23" t="s">
        <v>400</v>
      </c>
      <c r="C135" s="24" t="s">
        <v>369</v>
      </c>
      <c r="D135" s="24" t="s">
        <v>401</v>
      </c>
      <c r="E135" s="24" t="s">
        <v>17</v>
      </c>
      <c r="F135" s="24" t="s">
        <v>18</v>
      </c>
      <c r="G135" s="24" t="s">
        <v>19</v>
      </c>
      <c r="H135" s="24" t="s">
        <v>20</v>
      </c>
      <c r="I135" s="23" t="s">
        <v>21</v>
      </c>
      <c r="J135" s="23" t="s">
        <v>22</v>
      </c>
      <c r="K135" s="28" t="s">
        <v>23</v>
      </c>
      <c r="L135" s="23" t="s">
        <v>83</v>
      </c>
      <c r="M135" s="39">
        <f>20000</f>
        <v>20000</v>
      </c>
    </row>
    <row r="136" s="19" customFormat="1" ht="80.25" spans="1:14">
      <c r="A136" s="23" t="s">
        <v>402</v>
      </c>
      <c r="B136" s="23" t="s">
        <v>403</v>
      </c>
      <c r="C136" s="24" t="s">
        <v>404</v>
      </c>
      <c r="D136" s="24" t="s">
        <v>405</v>
      </c>
      <c r="E136" s="24" t="s">
        <v>17</v>
      </c>
      <c r="F136" s="24" t="s">
        <v>18</v>
      </c>
      <c r="G136" s="24" t="s">
        <v>19</v>
      </c>
      <c r="H136" s="24" t="s">
        <v>20</v>
      </c>
      <c r="I136" s="23" t="s">
        <v>21</v>
      </c>
      <c r="J136" s="23" t="s">
        <v>22</v>
      </c>
      <c r="K136" s="28" t="s">
        <v>23</v>
      </c>
      <c r="L136" s="29" t="s">
        <v>24</v>
      </c>
      <c r="M136" s="30">
        <v>40000</v>
      </c>
      <c r="N136" s="15"/>
    </row>
    <row r="137" ht="80.25" spans="1:13">
      <c r="A137" s="24" t="s">
        <v>406</v>
      </c>
      <c r="B137" s="24" t="s">
        <v>407</v>
      </c>
      <c r="C137" s="24" t="s">
        <v>404</v>
      </c>
      <c r="D137" s="24" t="s">
        <v>408</v>
      </c>
      <c r="E137" s="24" t="s">
        <v>17</v>
      </c>
      <c r="F137" s="24" t="s">
        <v>18</v>
      </c>
      <c r="G137" s="24" t="s">
        <v>19</v>
      </c>
      <c r="H137" s="24" t="s">
        <v>20</v>
      </c>
      <c r="I137" s="24" t="s">
        <v>39</v>
      </c>
      <c r="J137" s="23" t="s">
        <v>22</v>
      </c>
      <c r="K137" s="28" t="s">
        <v>23</v>
      </c>
      <c r="L137" s="24" t="s">
        <v>243</v>
      </c>
      <c r="M137" s="32">
        <v>20000</v>
      </c>
    </row>
    <row r="138" ht="83" customHeight="1" spans="1:14">
      <c r="A138" s="23" t="s">
        <v>409</v>
      </c>
      <c r="B138" s="23" t="s">
        <v>410</v>
      </c>
      <c r="C138" s="24" t="s">
        <v>404</v>
      </c>
      <c r="D138" s="24" t="s">
        <v>411</v>
      </c>
      <c r="E138" s="24" t="s">
        <v>17</v>
      </c>
      <c r="F138" s="24" t="s">
        <v>18</v>
      </c>
      <c r="G138" s="24" t="s">
        <v>19</v>
      </c>
      <c r="H138" s="24" t="s">
        <v>20</v>
      </c>
      <c r="I138" s="23" t="s">
        <v>21</v>
      </c>
      <c r="J138" s="23" t="s">
        <v>22</v>
      </c>
      <c r="K138" s="28" t="s">
        <v>23</v>
      </c>
      <c r="L138" s="29" t="s">
        <v>24</v>
      </c>
      <c r="M138" s="30">
        <v>36000</v>
      </c>
      <c r="N138" s="19"/>
    </row>
    <row r="139" s="19" customFormat="1" ht="80.25" spans="1:14">
      <c r="A139" s="24" t="s">
        <v>412</v>
      </c>
      <c r="B139" s="24" t="s">
        <v>413</v>
      </c>
      <c r="C139" s="24" t="s">
        <v>404</v>
      </c>
      <c r="D139" s="24"/>
      <c r="E139" s="24" t="s">
        <v>17</v>
      </c>
      <c r="F139" s="24" t="s">
        <v>18</v>
      </c>
      <c r="G139" s="24" t="s">
        <v>19</v>
      </c>
      <c r="H139" s="24" t="s">
        <v>20</v>
      </c>
      <c r="I139" s="24" t="s">
        <v>39</v>
      </c>
      <c r="J139" s="23" t="s">
        <v>22</v>
      </c>
      <c r="K139" s="28" t="s">
        <v>23</v>
      </c>
      <c r="L139" s="24" t="s">
        <v>243</v>
      </c>
      <c r="M139" s="32">
        <v>15000</v>
      </c>
      <c r="N139" s="15"/>
    </row>
    <row r="140" ht="80.25" spans="1:13">
      <c r="A140" s="23" t="s">
        <v>414</v>
      </c>
      <c r="B140" s="23" t="s">
        <v>415</v>
      </c>
      <c r="C140" s="24" t="s">
        <v>404</v>
      </c>
      <c r="D140" s="24" t="s">
        <v>416</v>
      </c>
      <c r="E140" s="24" t="s">
        <v>17</v>
      </c>
      <c r="F140" s="24" t="s">
        <v>18</v>
      </c>
      <c r="G140" s="24" t="s">
        <v>19</v>
      </c>
      <c r="H140" s="24" t="s">
        <v>20</v>
      </c>
      <c r="I140" s="23" t="s">
        <v>21</v>
      </c>
      <c r="J140" s="23" t="s">
        <v>22</v>
      </c>
      <c r="K140" s="28" t="s">
        <v>23</v>
      </c>
      <c r="L140" s="29" t="s">
        <v>24</v>
      </c>
      <c r="M140" s="30">
        <f>36000*0+32000</f>
        <v>32000</v>
      </c>
    </row>
    <row r="141" ht="80.25" spans="1:13">
      <c r="A141" s="23" t="s">
        <v>417</v>
      </c>
      <c r="B141" s="23" t="s">
        <v>418</v>
      </c>
      <c r="C141" s="24" t="s">
        <v>404</v>
      </c>
      <c r="D141" s="24" t="s">
        <v>419</v>
      </c>
      <c r="E141" s="24" t="s">
        <v>17</v>
      </c>
      <c r="F141" s="24" t="s">
        <v>18</v>
      </c>
      <c r="G141" s="24" t="s">
        <v>19</v>
      </c>
      <c r="H141" s="24" t="s">
        <v>20</v>
      </c>
      <c r="I141" s="23" t="s">
        <v>21</v>
      </c>
      <c r="J141" s="23" t="s">
        <v>22</v>
      </c>
      <c r="K141" s="28" t="s">
        <v>23</v>
      </c>
      <c r="L141" s="29" t="s">
        <v>24</v>
      </c>
      <c r="M141" s="30">
        <v>36000</v>
      </c>
    </row>
    <row r="142" ht="80.25" spans="1:14">
      <c r="A142" s="23" t="s">
        <v>420</v>
      </c>
      <c r="B142" s="23" t="s">
        <v>421</v>
      </c>
      <c r="C142" s="24" t="s">
        <v>404</v>
      </c>
      <c r="D142" s="24"/>
      <c r="E142" s="24" t="s">
        <v>17</v>
      </c>
      <c r="F142" s="24" t="s">
        <v>18</v>
      </c>
      <c r="G142" s="24" t="s">
        <v>19</v>
      </c>
      <c r="H142" s="24" t="s">
        <v>20</v>
      </c>
      <c r="I142" s="23" t="s">
        <v>21</v>
      </c>
      <c r="J142" s="23" t="s">
        <v>22</v>
      </c>
      <c r="K142" s="28" t="s">
        <v>23</v>
      </c>
      <c r="L142" s="29" t="s">
        <v>24</v>
      </c>
      <c r="M142" s="30">
        <v>36000</v>
      </c>
      <c r="N142" s="19"/>
    </row>
    <row r="143" ht="111.75" spans="1:13">
      <c r="A143" s="37" t="s">
        <v>422</v>
      </c>
      <c r="B143" s="37" t="s">
        <v>423</v>
      </c>
      <c r="C143" s="37" t="s">
        <v>424</v>
      </c>
      <c r="D143" s="37" t="s">
        <v>425</v>
      </c>
      <c r="E143" s="37" t="s">
        <v>426</v>
      </c>
      <c r="F143" s="24" t="s">
        <v>228</v>
      </c>
      <c r="G143" s="24" t="s">
        <v>427</v>
      </c>
      <c r="H143" s="24" t="s">
        <v>230</v>
      </c>
      <c r="I143" s="37" t="s">
        <v>428</v>
      </c>
      <c r="J143" s="23" t="s">
        <v>22</v>
      </c>
      <c r="K143" s="28" t="s">
        <v>23</v>
      </c>
      <c r="L143" s="37" t="s">
        <v>429</v>
      </c>
      <c r="M143" s="32">
        <v>28000</v>
      </c>
    </row>
    <row r="144" ht="96" spans="1:13">
      <c r="A144" s="37" t="s">
        <v>430</v>
      </c>
      <c r="B144" s="37" t="s">
        <v>431</v>
      </c>
      <c r="C144" s="37" t="s">
        <v>424</v>
      </c>
      <c r="D144" s="37" t="s">
        <v>432</v>
      </c>
      <c r="E144" s="37" t="s">
        <v>426</v>
      </c>
      <c r="F144" s="24" t="s">
        <v>228</v>
      </c>
      <c r="G144" s="24" t="s">
        <v>427</v>
      </c>
      <c r="H144" s="24" t="s">
        <v>230</v>
      </c>
      <c r="I144" s="37" t="s">
        <v>428</v>
      </c>
      <c r="J144" s="23" t="s">
        <v>22</v>
      </c>
      <c r="K144" s="28" t="s">
        <v>23</v>
      </c>
      <c r="L144" s="37" t="s">
        <v>429</v>
      </c>
      <c r="M144" s="32">
        <v>50000</v>
      </c>
    </row>
    <row r="145" ht="80.25" spans="1:13">
      <c r="A145" s="23" t="s">
        <v>433</v>
      </c>
      <c r="B145" s="23" t="s">
        <v>434</v>
      </c>
      <c r="C145" s="24" t="s">
        <v>424</v>
      </c>
      <c r="D145" s="24"/>
      <c r="E145" s="24" t="s">
        <v>17</v>
      </c>
      <c r="F145" s="24" t="s">
        <v>18</v>
      </c>
      <c r="G145" s="24" t="s">
        <v>19</v>
      </c>
      <c r="H145" s="24" t="s">
        <v>20</v>
      </c>
      <c r="I145" s="23" t="s">
        <v>21</v>
      </c>
      <c r="J145" s="23" t="s">
        <v>22</v>
      </c>
      <c r="K145" s="28" t="s">
        <v>23</v>
      </c>
      <c r="L145" s="29" t="s">
        <v>24</v>
      </c>
      <c r="M145" s="30">
        <f>30000*0+30000</f>
        <v>30000</v>
      </c>
    </row>
    <row r="146" ht="80.25" spans="1:13">
      <c r="A146" s="23" t="s">
        <v>435</v>
      </c>
      <c r="B146" s="23" t="s">
        <v>436</v>
      </c>
      <c r="C146" s="24" t="s">
        <v>424</v>
      </c>
      <c r="D146" s="24"/>
      <c r="E146" s="24" t="s">
        <v>17</v>
      </c>
      <c r="F146" s="24" t="s">
        <v>18</v>
      </c>
      <c r="G146" s="24" t="s">
        <v>19</v>
      </c>
      <c r="H146" s="24" t="s">
        <v>20</v>
      </c>
      <c r="I146" s="23" t="s">
        <v>39</v>
      </c>
      <c r="J146" s="23" t="s">
        <v>22</v>
      </c>
      <c r="K146" s="28" t="s">
        <v>23</v>
      </c>
      <c r="L146" s="29" t="s">
        <v>40</v>
      </c>
      <c r="M146" s="30">
        <v>10000</v>
      </c>
    </row>
    <row r="147" ht="80.25" spans="1:13">
      <c r="A147" s="23" t="s">
        <v>437</v>
      </c>
      <c r="B147" s="23" t="s">
        <v>438</v>
      </c>
      <c r="C147" s="24" t="s">
        <v>424</v>
      </c>
      <c r="D147" s="24"/>
      <c r="E147" s="24" t="s">
        <v>17</v>
      </c>
      <c r="F147" s="24" t="s">
        <v>18</v>
      </c>
      <c r="G147" s="24" t="s">
        <v>19</v>
      </c>
      <c r="H147" s="24" t="s">
        <v>20</v>
      </c>
      <c r="I147" s="23" t="s">
        <v>21</v>
      </c>
      <c r="J147" s="23" t="s">
        <v>22</v>
      </c>
      <c r="K147" s="28" t="s">
        <v>23</v>
      </c>
      <c r="L147" s="29" t="s">
        <v>24</v>
      </c>
      <c r="M147" s="30">
        <v>36000</v>
      </c>
    </row>
    <row r="148" ht="80.25" spans="1:13">
      <c r="A148" s="23" t="s">
        <v>439</v>
      </c>
      <c r="B148" s="23" t="s">
        <v>440</v>
      </c>
      <c r="C148" s="24" t="s">
        <v>424</v>
      </c>
      <c r="D148" s="24"/>
      <c r="E148" s="24" t="s">
        <v>17</v>
      </c>
      <c r="F148" s="24" t="s">
        <v>18</v>
      </c>
      <c r="G148" s="24" t="s">
        <v>19</v>
      </c>
      <c r="H148" s="24" t="s">
        <v>20</v>
      </c>
      <c r="I148" s="23" t="s">
        <v>39</v>
      </c>
      <c r="J148" s="23" t="s">
        <v>22</v>
      </c>
      <c r="K148" s="28" t="s">
        <v>23</v>
      </c>
      <c r="L148" s="29" t="s">
        <v>40</v>
      </c>
      <c r="M148" s="30">
        <v>9000</v>
      </c>
    </row>
    <row r="149" ht="80.25" spans="1:13">
      <c r="A149" s="23" t="s">
        <v>441</v>
      </c>
      <c r="B149" s="23" t="s">
        <v>442</v>
      </c>
      <c r="C149" s="24" t="s">
        <v>424</v>
      </c>
      <c r="D149" s="24"/>
      <c r="E149" s="24" t="s">
        <v>17</v>
      </c>
      <c r="F149" s="24" t="s">
        <v>18</v>
      </c>
      <c r="G149" s="24" t="s">
        <v>19</v>
      </c>
      <c r="H149" s="24" t="s">
        <v>443</v>
      </c>
      <c r="I149" s="23" t="s">
        <v>21</v>
      </c>
      <c r="J149" s="23" t="s">
        <v>22</v>
      </c>
      <c r="K149" s="28" t="s">
        <v>23</v>
      </c>
      <c r="L149" s="29" t="s">
        <v>24</v>
      </c>
      <c r="M149" s="30">
        <f>42000*0+30000</f>
        <v>30000</v>
      </c>
    </row>
    <row r="150" ht="80.25" spans="1:13">
      <c r="A150" s="23" t="s">
        <v>444</v>
      </c>
      <c r="B150" s="23" t="s">
        <v>442</v>
      </c>
      <c r="C150" s="24" t="s">
        <v>424</v>
      </c>
      <c r="D150" s="24"/>
      <c r="E150" s="24" t="s">
        <v>17</v>
      </c>
      <c r="F150" s="24" t="s">
        <v>18</v>
      </c>
      <c r="G150" s="24" t="s">
        <v>19</v>
      </c>
      <c r="H150" s="24" t="s">
        <v>443</v>
      </c>
      <c r="I150" s="23" t="s">
        <v>30</v>
      </c>
      <c r="J150" s="23" t="s">
        <v>22</v>
      </c>
      <c r="K150" s="28" t="s">
        <v>23</v>
      </c>
      <c r="L150" s="29" t="s">
        <v>148</v>
      </c>
      <c r="M150" s="30">
        <v>42000</v>
      </c>
    </row>
    <row r="151" ht="80.25" spans="1:13">
      <c r="A151" s="23" t="s">
        <v>445</v>
      </c>
      <c r="B151" s="23" t="s">
        <v>446</v>
      </c>
      <c r="C151" s="24" t="s">
        <v>424</v>
      </c>
      <c r="D151" s="24"/>
      <c r="E151" s="24" t="s">
        <v>17</v>
      </c>
      <c r="F151" s="24" t="s">
        <v>18</v>
      </c>
      <c r="G151" s="24" t="s">
        <v>19</v>
      </c>
      <c r="H151" s="24" t="s">
        <v>443</v>
      </c>
      <c r="I151" s="23" t="s">
        <v>39</v>
      </c>
      <c r="J151" s="23" t="s">
        <v>22</v>
      </c>
      <c r="K151" s="28" t="s">
        <v>23</v>
      </c>
      <c r="L151" s="29" t="s">
        <v>40</v>
      </c>
      <c r="M151" s="30">
        <v>12000</v>
      </c>
    </row>
    <row r="152" ht="80.25" spans="1:13">
      <c r="A152" s="23" t="s">
        <v>447</v>
      </c>
      <c r="B152" s="23" t="s">
        <v>448</v>
      </c>
      <c r="C152" s="24" t="s">
        <v>424</v>
      </c>
      <c r="D152" s="24"/>
      <c r="E152" s="24" t="s">
        <v>17</v>
      </c>
      <c r="F152" s="24" t="s">
        <v>18</v>
      </c>
      <c r="G152" s="24" t="s">
        <v>19</v>
      </c>
      <c r="H152" s="24" t="s">
        <v>443</v>
      </c>
      <c r="I152" s="23" t="s">
        <v>30</v>
      </c>
      <c r="J152" s="23" t="s">
        <v>22</v>
      </c>
      <c r="K152" s="28" t="s">
        <v>23</v>
      </c>
      <c r="L152" s="29" t="s">
        <v>24</v>
      </c>
      <c r="M152" s="30">
        <v>25000</v>
      </c>
    </row>
    <row r="153" ht="80.25" spans="1:13">
      <c r="A153" s="23" t="s">
        <v>449</v>
      </c>
      <c r="B153" s="23" t="s">
        <v>450</v>
      </c>
      <c r="C153" s="24" t="s">
        <v>424</v>
      </c>
      <c r="D153" s="24"/>
      <c r="E153" s="24" t="s">
        <v>17</v>
      </c>
      <c r="F153" s="24" t="s">
        <v>18</v>
      </c>
      <c r="G153" s="24" t="s">
        <v>19</v>
      </c>
      <c r="H153" s="24" t="s">
        <v>443</v>
      </c>
      <c r="I153" s="23" t="s">
        <v>39</v>
      </c>
      <c r="J153" s="23" t="s">
        <v>22</v>
      </c>
      <c r="K153" s="28" t="s">
        <v>23</v>
      </c>
      <c r="L153" s="29" t="s">
        <v>40</v>
      </c>
      <c r="M153" s="30">
        <v>12000</v>
      </c>
    </row>
    <row r="154" ht="80.25" spans="1:13">
      <c r="A154" s="23" t="s">
        <v>451</v>
      </c>
      <c r="B154" s="23" t="s">
        <v>452</v>
      </c>
      <c r="C154" s="24" t="s">
        <v>424</v>
      </c>
      <c r="D154" s="24"/>
      <c r="E154" s="24" t="s">
        <v>17</v>
      </c>
      <c r="F154" s="24" t="s">
        <v>18</v>
      </c>
      <c r="G154" s="24" t="s">
        <v>19</v>
      </c>
      <c r="H154" s="24" t="s">
        <v>443</v>
      </c>
      <c r="I154" s="23" t="s">
        <v>30</v>
      </c>
      <c r="J154" s="23" t="s">
        <v>22</v>
      </c>
      <c r="K154" s="28" t="s">
        <v>23</v>
      </c>
      <c r="L154" s="29" t="s">
        <v>24</v>
      </c>
      <c r="M154" s="30">
        <v>25000</v>
      </c>
    </row>
    <row r="155" ht="96" spans="1:13">
      <c r="A155" s="24" t="s">
        <v>453</v>
      </c>
      <c r="B155" s="24" t="s">
        <v>454</v>
      </c>
      <c r="C155" s="24" t="s">
        <v>455</v>
      </c>
      <c r="D155" s="24"/>
      <c r="E155" s="24" t="s">
        <v>17</v>
      </c>
      <c r="F155" s="24" t="s">
        <v>18</v>
      </c>
      <c r="G155" s="24" t="s">
        <v>19</v>
      </c>
      <c r="H155" s="24" t="s">
        <v>20</v>
      </c>
      <c r="I155" s="24" t="s">
        <v>39</v>
      </c>
      <c r="J155" s="23" t="s">
        <v>22</v>
      </c>
      <c r="K155" s="28" t="s">
        <v>23</v>
      </c>
      <c r="L155" s="24" t="s">
        <v>243</v>
      </c>
      <c r="M155" s="32">
        <v>15000</v>
      </c>
    </row>
    <row r="156" ht="80.25" spans="1:13">
      <c r="A156" s="24" t="s">
        <v>456</v>
      </c>
      <c r="B156" s="24" t="s">
        <v>457</v>
      </c>
      <c r="C156" s="24" t="s">
        <v>458</v>
      </c>
      <c r="D156" s="24"/>
      <c r="E156" s="24" t="s">
        <v>17</v>
      </c>
      <c r="F156" s="24" t="s">
        <v>18</v>
      </c>
      <c r="G156" s="24" t="s">
        <v>19</v>
      </c>
      <c r="H156" s="24" t="s">
        <v>20</v>
      </c>
      <c r="I156" s="24" t="s">
        <v>39</v>
      </c>
      <c r="J156" s="23" t="s">
        <v>22</v>
      </c>
      <c r="K156" s="28" t="s">
        <v>23</v>
      </c>
      <c r="L156" s="24" t="s">
        <v>243</v>
      </c>
      <c r="M156" s="32">
        <v>15000</v>
      </c>
    </row>
    <row r="157" ht="80.25" spans="1:13">
      <c r="A157" s="24" t="s">
        <v>459</v>
      </c>
      <c r="B157" s="24" t="s">
        <v>460</v>
      </c>
      <c r="C157" s="24" t="s">
        <v>461</v>
      </c>
      <c r="D157" s="24"/>
      <c r="E157" s="24" t="s">
        <v>17</v>
      </c>
      <c r="F157" s="24" t="s">
        <v>18</v>
      </c>
      <c r="G157" s="24" t="s">
        <v>19</v>
      </c>
      <c r="H157" s="24" t="s">
        <v>20</v>
      </c>
      <c r="I157" s="24" t="s">
        <v>39</v>
      </c>
      <c r="J157" s="23" t="s">
        <v>22</v>
      </c>
      <c r="K157" s="28" t="s">
        <v>23</v>
      </c>
      <c r="L157" s="24" t="s">
        <v>243</v>
      </c>
      <c r="M157" s="32">
        <v>15000</v>
      </c>
    </row>
    <row r="158" ht="76.5" spans="1:13">
      <c r="A158" s="12" t="s">
        <v>462</v>
      </c>
      <c r="B158" s="12" t="s">
        <v>463</v>
      </c>
      <c r="C158" s="13" t="s">
        <v>464</v>
      </c>
      <c r="D158" s="13" t="s">
        <v>465</v>
      </c>
      <c r="E158" s="13" t="s">
        <v>17</v>
      </c>
      <c r="F158" s="13" t="s">
        <v>18</v>
      </c>
      <c r="G158" s="13" t="s">
        <v>19</v>
      </c>
      <c r="H158" s="13" t="s">
        <v>20</v>
      </c>
      <c r="I158" s="12" t="s">
        <v>466</v>
      </c>
      <c r="J158" s="12" t="s">
        <v>22</v>
      </c>
      <c r="K158" s="17" t="s">
        <v>23</v>
      </c>
      <c r="L158" s="13" t="s">
        <v>237</v>
      </c>
      <c r="M158" s="40">
        <v>10000</v>
      </c>
    </row>
    <row r="159" ht="80.25" spans="1:13">
      <c r="A159" s="23" t="s">
        <v>467</v>
      </c>
      <c r="B159" s="23" t="s">
        <v>468</v>
      </c>
      <c r="C159" s="24" t="s">
        <v>469</v>
      </c>
      <c r="D159" s="26" t="s">
        <v>470</v>
      </c>
      <c r="E159" s="24" t="s">
        <v>17</v>
      </c>
      <c r="F159" s="24" t="s">
        <v>18</v>
      </c>
      <c r="G159" s="24" t="s">
        <v>19</v>
      </c>
      <c r="H159" s="24" t="s">
        <v>20</v>
      </c>
      <c r="I159" s="23" t="s">
        <v>21</v>
      </c>
      <c r="J159" s="23" t="s">
        <v>22</v>
      </c>
      <c r="K159" s="28" t="s">
        <v>23</v>
      </c>
      <c r="L159" s="29" t="s">
        <v>24</v>
      </c>
      <c r="M159" s="30">
        <v>40000</v>
      </c>
    </row>
    <row r="160" ht="80.25" spans="1:13">
      <c r="A160" s="23" t="s">
        <v>471</v>
      </c>
      <c r="B160" s="23" t="s">
        <v>472</v>
      </c>
      <c r="C160" s="24" t="s">
        <v>469</v>
      </c>
      <c r="D160" s="24"/>
      <c r="E160" s="24" t="s">
        <v>17</v>
      </c>
      <c r="F160" s="24" t="s">
        <v>18</v>
      </c>
      <c r="G160" s="24" t="s">
        <v>19</v>
      </c>
      <c r="H160" s="24" t="s">
        <v>20</v>
      </c>
      <c r="I160" s="23" t="s">
        <v>39</v>
      </c>
      <c r="J160" s="23" t="s">
        <v>22</v>
      </c>
      <c r="K160" s="28" t="s">
        <v>23</v>
      </c>
      <c r="L160" s="29" t="s">
        <v>40</v>
      </c>
      <c r="M160" s="30">
        <v>10000</v>
      </c>
    </row>
    <row r="161" ht="80.25" spans="1:13">
      <c r="A161" s="23" t="s">
        <v>473</v>
      </c>
      <c r="B161" s="23" t="s">
        <v>474</v>
      </c>
      <c r="C161" s="24" t="s">
        <v>469</v>
      </c>
      <c r="D161" s="24"/>
      <c r="E161" s="24" t="s">
        <v>17</v>
      </c>
      <c r="F161" s="24" t="s">
        <v>18</v>
      </c>
      <c r="G161" s="24" t="s">
        <v>19</v>
      </c>
      <c r="H161" s="24" t="s">
        <v>20</v>
      </c>
      <c r="I161" s="23" t="s">
        <v>21</v>
      </c>
      <c r="J161" s="23" t="s">
        <v>22</v>
      </c>
      <c r="K161" s="28" t="s">
        <v>23</v>
      </c>
      <c r="L161" s="29" t="s">
        <v>24</v>
      </c>
      <c r="M161" s="30">
        <f>40000*0+32000</f>
        <v>32000</v>
      </c>
    </row>
    <row r="162" ht="80.25" spans="1:13">
      <c r="A162" s="24" t="s">
        <v>475</v>
      </c>
      <c r="B162" s="24" t="s">
        <v>476</v>
      </c>
      <c r="C162" s="24" t="s">
        <v>469</v>
      </c>
      <c r="D162" s="24"/>
      <c r="E162" s="24" t="s">
        <v>17</v>
      </c>
      <c r="F162" s="24" t="s">
        <v>18</v>
      </c>
      <c r="G162" s="24" t="s">
        <v>19</v>
      </c>
      <c r="H162" s="24" t="s">
        <v>20</v>
      </c>
      <c r="I162" s="24" t="s">
        <v>39</v>
      </c>
      <c r="J162" s="23" t="s">
        <v>22</v>
      </c>
      <c r="K162" s="28" t="s">
        <v>23</v>
      </c>
      <c r="L162" s="24" t="s">
        <v>243</v>
      </c>
      <c r="M162" s="32">
        <v>15000</v>
      </c>
    </row>
    <row r="163" ht="206.25" spans="1:13">
      <c r="A163" s="23" t="s">
        <v>477</v>
      </c>
      <c r="B163" s="23" t="s">
        <v>478</v>
      </c>
      <c r="C163" s="24" t="s">
        <v>469</v>
      </c>
      <c r="D163" s="26" t="s">
        <v>479</v>
      </c>
      <c r="E163" s="24" t="s">
        <v>17</v>
      </c>
      <c r="F163" s="24" t="s">
        <v>18</v>
      </c>
      <c r="G163" s="24" t="s">
        <v>19</v>
      </c>
      <c r="H163" s="24" t="s">
        <v>20</v>
      </c>
      <c r="I163" s="23" t="s">
        <v>21</v>
      </c>
      <c r="J163" s="23" t="s">
        <v>22</v>
      </c>
      <c r="K163" s="28" t="s">
        <v>23</v>
      </c>
      <c r="L163" s="29" t="s">
        <v>24</v>
      </c>
      <c r="M163" s="30">
        <v>32000</v>
      </c>
    </row>
    <row r="164" ht="80.25" spans="1:13">
      <c r="A164" s="23" t="s">
        <v>480</v>
      </c>
      <c r="B164" s="23" t="s">
        <v>481</v>
      </c>
      <c r="C164" s="24" t="s">
        <v>469</v>
      </c>
      <c r="D164" s="24" t="s">
        <v>482</v>
      </c>
      <c r="E164" s="24" t="s">
        <v>17</v>
      </c>
      <c r="F164" s="24" t="s">
        <v>18</v>
      </c>
      <c r="G164" s="24" t="s">
        <v>19</v>
      </c>
      <c r="H164" s="24" t="s">
        <v>20</v>
      </c>
      <c r="I164" s="23" t="s">
        <v>21</v>
      </c>
      <c r="J164" s="23" t="s">
        <v>22</v>
      </c>
      <c r="K164" s="28" t="s">
        <v>23</v>
      </c>
      <c r="L164" s="29" t="s">
        <v>24</v>
      </c>
      <c r="M164" s="30">
        <v>40000</v>
      </c>
    </row>
    <row r="165" ht="80.25" spans="1:13">
      <c r="A165" s="23" t="s">
        <v>483</v>
      </c>
      <c r="B165" s="23" t="s">
        <v>484</v>
      </c>
      <c r="C165" s="24" t="s">
        <v>469</v>
      </c>
      <c r="D165" s="24" t="s">
        <v>485</v>
      </c>
      <c r="E165" s="24" t="s">
        <v>17</v>
      </c>
      <c r="F165" s="24" t="s">
        <v>18</v>
      </c>
      <c r="G165" s="24" t="s">
        <v>19</v>
      </c>
      <c r="H165" s="24" t="s">
        <v>20</v>
      </c>
      <c r="I165" s="23" t="s">
        <v>21</v>
      </c>
      <c r="J165" s="23" t="s">
        <v>22</v>
      </c>
      <c r="K165" s="28" t="s">
        <v>23</v>
      </c>
      <c r="L165" s="29" t="s">
        <v>24</v>
      </c>
      <c r="M165" s="30">
        <v>36000</v>
      </c>
    </row>
    <row r="166" ht="80.25" spans="1:13">
      <c r="A166" s="23" t="s">
        <v>486</v>
      </c>
      <c r="B166" s="23" t="s">
        <v>487</v>
      </c>
      <c r="C166" s="24" t="s">
        <v>488</v>
      </c>
      <c r="D166" s="24"/>
      <c r="E166" s="24" t="s">
        <v>17</v>
      </c>
      <c r="F166" s="24" t="s">
        <v>18</v>
      </c>
      <c r="G166" s="24" t="s">
        <v>19</v>
      </c>
      <c r="H166" s="24" t="s">
        <v>20</v>
      </c>
      <c r="I166" s="23" t="s">
        <v>39</v>
      </c>
      <c r="J166" s="23" t="s">
        <v>22</v>
      </c>
      <c r="K166" s="28" t="s">
        <v>23</v>
      </c>
      <c r="L166" s="29" t="s">
        <v>40</v>
      </c>
      <c r="M166" s="30">
        <v>7700</v>
      </c>
    </row>
    <row r="167" ht="80.25" spans="1:13">
      <c r="A167" s="23" t="s">
        <v>489</v>
      </c>
      <c r="B167" s="23" t="s">
        <v>490</v>
      </c>
      <c r="C167" s="24" t="s">
        <v>488</v>
      </c>
      <c r="D167" s="36"/>
      <c r="E167" s="24" t="s">
        <v>17</v>
      </c>
      <c r="F167" s="24" t="s">
        <v>18</v>
      </c>
      <c r="G167" s="24" t="s">
        <v>19</v>
      </c>
      <c r="H167" s="24" t="s">
        <v>20</v>
      </c>
      <c r="I167" s="23" t="s">
        <v>21</v>
      </c>
      <c r="J167" s="23" t="s">
        <v>22</v>
      </c>
      <c r="K167" s="28" t="s">
        <v>23</v>
      </c>
      <c r="L167" s="29" t="s">
        <v>24</v>
      </c>
      <c r="M167" s="30">
        <v>36000</v>
      </c>
    </row>
    <row r="168" ht="80.25" spans="1:13">
      <c r="A168" s="23" t="s">
        <v>491</v>
      </c>
      <c r="B168" s="23" t="s">
        <v>492</v>
      </c>
      <c r="C168" s="24" t="s">
        <v>488</v>
      </c>
      <c r="D168" s="24" t="s">
        <v>493</v>
      </c>
      <c r="E168" s="24" t="s">
        <v>17</v>
      </c>
      <c r="F168" s="24" t="s">
        <v>18</v>
      </c>
      <c r="G168" s="24" t="s">
        <v>19</v>
      </c>
      <c r="H168" s="24" t="s">
        <v>20</v>
      </c>
      <c r="I168" s="23" t="s">
        <v>21</v>
      </c>
      <c r="J168" s="23" t="s">
        <v>22</v>
      </c>
      <c r="K168" s="28" t="s">
        <v>23</v>
      </c>
      <c r="L168" s="29" t="s">
        <v>24</v>
      </c>
      <c r="M168" s="30">
        <v>40000</v>
      </c>
    </row>
    <row r="169" ht="80.25" spans="1:13">
      <c r="A169" s="23" t="s">
        <v>494</v>
      </c>
      <c r="B169" s="23" t="s">
        <v>495</v>
      </c>
      <c r="C169" s="24" t="s">
        <v>496</v>
      </c>
      <c r="D169" s="24"/>
      <c r="E169" s="24" t="s">
        <v>17</v>
      </c>
      <c r="F169" s="24" t="s">
        <v>18</v>
      </c>
      <c r="G169" s="24" t="s">
        <v>19</v>
      </c>
      <c r="H169" s="24" t="s">
        <v>20</v>
      </c>
      <c r="I169" s="23" t="s">
        <v>39</v>
      </c>
      <c r="J169" s="23" t="s">
        <v>22</v>
      </c>
      <c r="K169" s="28" t="s">
        <v>23</v>
      </c>
      <c r="L169" s="29" t="s">
        <v>40</v>
      </c>
      <c r="M169" s="30">
        <v>10000</v>
      </c>
    </row>
    <row r="170" ht="80.25" spans="1:13">
      <c r="A170" s="23" t="s">
        <v>497</v>
      </c>
      <c r="B170" s="23" t="s">
        <v>498</v>
      </c>
      <c r="C170" s="24" t="s">
        <v>499</v>
      </c>
      <c r="D170" s="24"/>
      <c r="E170" s="24" t="s">
        <v>17</v>
      </c>
      <c r="F170" s="24" t="s">
        <v>18</v>
      </c>
      <c r="G170" s="24" t="s">
        <v>19</v>
      </c>
      <c r="H170" s="24" t="s">
        <v>20</v>
      </c>
      <c r="I170" s="23" t="s">
        <v>21</v>
      </c>
      <c r="J170" s="23" t="s">
        <v>22</v>
      </c>
      <c r="K170" s="28" t="s">
        <v>23</v>
      </c>
      <c r="L170" s="29" t="s">
        <v>24</v>
      </c>
      <c r="M170" s="30">
        <v>40000</v>
      </c>
    </row>
    <row r="171" ht="222" spans="1:13">
      <c r="A171" s="23" t="s">
        <v>500</v>
      </c>
      <c r="B171" s="23" t="s">
        <v>501</v>
      </c>
      <c r="C171" s="24" t="s">
        <v>499</v>
      </c>
      <c r="D171" s="24" t="s">
        <v>502</v>
      </c>
      <c r="E171" s="24" t="s">
        <v>17</v>
      </c>
      <c r="F171" s="24" t="s">
        <v>18</v>
      </c>
      <c r="G171" s="24" t="s">
        <v>19</v>
      </c>
      <c r="H171" s="24" t="s">
        <v>20</v>
      </c>
      <c r="I171" s="23" t="s">
        <v>21</v>
      </c>
      <c r="J171" s="23" t="s">
        <v>22</v>
      </c>
      <c r="K171" s="28" t="s">
        <v>23</v>
      </c>
      <c r="L171" s="29" t="s">
        <v>24</v>
      </c>
      <c r="M171" s="30">
        <v>37000</v>
      </c>
    </row>
    <row r="172" ht="80.25" spans="1:13">
      <c r="A172" s="23" t="s">
        <v>503</v>
      </c>
      <c r="B172" s="23" t="s">
        <v>504</v>
      </c>
      <c r="C172" s="24" t="s">
        <v>499</v>
      </c>
      <c r="D172" s="24" t="s">
        <v>505</v>
      </c>
      <c r="E172" s="24" t="s">
        <v>17</v>
      </c>
      <c r="F172" s="24" t="s">
        <v>18</v>
      </c>
      <c r="G172" s="24" t="s">
        <v>19</v>
      </c>
      <c r="H172" s="24" t="s">
        <v>20</v>
      </c>
      <c r="I172" s="23" t="s">
        <v>21</v>
      </c>
      <c r="J172" s="23" t="s">
        <v>22</v>
      </c>
      <c r="K172" s="28" t="s">
        <v>23</v>
      </c>
      <c r="L172" s="29" t="s">
        <v>24</v>
      </c>
      <c r="M172" s="30">
        <v>40000</v>
      </c>
    </row>
    <row r="173" ht="111.75" spans="1:13">
      <c r="A173" s="23" t="s">
        <v>506</v>
      </c>
      <c r="B173" s="23" t="s">
        <v>507</v>
      </c>
      <c r="C173" s="24" t="s">
        <v>508</v>
      </c>
      <c r="D173" s="24" t="s">
        <v>509</v>
      </c>
      <c r="E173" s="24" t="s">
        <v>17</v>
      </c>
      <c r="F173" s="24" t="s">
        <v>18</v>
      </c>
      <c r="G173" s="24" t="s">
        <v>19</v>
      </c>
      <c r="H173" s="24" t="s">
        <v>20</v>
      </c>
      <c r="I173" s="23" t="s">
        <v>21</v>
      </c>
      <c r="J173" s="23" t="s">
        <v>22</v>
      </c>
      <c r="K173" s="28" t="s">
        <v>23</v>
      </c>
      <c r="L173" s="29" t="s">
        <v>24</v>
      </c>
      <c r="M173" s="30">
        <v>36000</v>
      </c>
    </row>
    <row r="174" ht="80.25" spans="1:13">
      <c r="A174" s="23" t="s">
        <v>510</v>
      </c>
      <c r="B174" s="23" t="s">
        <v>511</v>
      </c>
      <c r="C174" s="24" t="s">
        <v>508</v>
      </c>
      <c r="D174" s="24"/>
      <c r="E174" s="24" t="s">
        <v>17</v>
      </c>
      <c r="F174" s="24" t="s">
        <v>18</v>
      </c>
      <c r="G174" s="24" t="s">
        <v>19</v>
      </c>
      <c r="H174" s="24" t="s">
        <v>20</v>
      </c>
      <c r="I174" s="23" t="s">
        <v>39</v>
      </c>
      <c r="J174" s="23" t="s">
        <v>22</v>
      </c>
      <c r="K174" s="28" t="s">
        <v>23</v>
      </c>
      <c r="L174" s="29" t="s">
        <v>40</v>
      </c>
      <c r="M174" s="30">
        <v>36000</v>
      </c>
    </row>
    <row r="175" ht="143.25" spans="1:13">
      <c r="A175" s="23" t="s">
        <v>512</v>
      </c>
      <c r="B175" s="23" t="s">
        <v>513</v>
      </c>
      <c r="C175" s="24" t="s">
        <v>508</v>
      </c>
      <c r="D175" s="24" t="s">
        <v>514</v>
      </c>
      <c r="E175" s="24" t="s">
        <v>17</v>
      </c>
      <c r="F175" s="24" t="s">
        <v>18</v>
      </c>
      <c r="G175" s="24" t="s">
        <v>19</v>
      </c>
      <c r="H175" s="24" t="s">
        <v>20</v>
      </c>
      <c r="I175" s="23" t="s">
        <v>21</v>
      </c>
      <c r="J175" s="23" t="s">
        <v>22</v>
      </c>
      <c r="K175" s="28" t="s">
        <v>23</v>
      </c>
      <c r="L175" s="29" t="s">
        <v>24</v>
      </c>
      <c r="M175" s="30">
        <v>32000</v>
      </c>
    </row>
    <row r="176" ht="80.25" spans="1:13">
      <c r="A176" s="23" t="s">
        <v>515</v>
      </c>
      <c r="B176" s="23" t="s">
        <v>516</v>
      </c>
      <c r="C176" s="24" t="s">
        <v>508</v>
      </c>
      <c r="D176" s="24"/>
      <c r="E176" s="24" t="s">
        <v>17</v>
      </c>
      <c r="F176" s="24" t="s">
        <v>18</v>
      </c>
      <c r="G176" s="24" t="s">
        <v>19</v>
      </c>
      <c r="H176" s="24" t="s">
        <v>20</v>
      </c>
      <c r="I176" s="23" t="s">
        <v>39</v>
      </c>
      <c r="J176" s="23" t="s">
        <v>22</v>
      </c>
      <c r="K176" s="28" t="s">
        <v>23</v>
      </c>
      <c r="L176" s="29" t="s">
        <v>40</v>
      </c>
      <c r="M176" s="30">
        <v>12000</v>
      </c>
    </row>
    <row r="177" ht="80.25" spans="1:13">
      <c r="A177" s="23" t="s">
        <v>517</v>
      </c>
      <c r="B177" s="23" t="s">
        <v>518</v>
      </c>
      <c r="C177" s="24" t="s">
        <v>508</v>
      </c>
      <c r="D177" s="24"/>
      <c r="E177" s="24" t="s">
        <v>17</v>
      </c>
      <c r="F177" s="24" t="s">
        <v>18</v>
      </c>
      <c r="G177" s="24" t="s">
        <v>19</v>
      </c>
      <c r="H177" s="24" t="s">
        <v>20</v>
      </c>
      <c r="I177" s="23" t="s">
        <v>39</v>
      </c>
      <c r="J177" s="23" t="s">
        <v>22</v>
      </c>
      <c r="K177" s="28" t="s">
        <v>23</v>
      </c>
      <c r="L177" s="29" t="s">
        <v>40</v>
      </c>
      <c r="M177" s="30">
        <v>15000</v>
      </c>
    </row>
    <row r="178" ht="80.25" spans="1:13">
      <c r="A178" s="23" t="s">
        <v>519</v>
      </c>
      <c r="B178" s="23" t="s">
        <v>520</v>
      </c>
      <c r="C178" s="24" t="s">
        <v>508</v>
      </c>
      <c r="D178" s="38"/>
      <c r="E178" s="24" t="s">
        <v>17</v>
      </c>
      <c r="F178" s="24" t="s">
        <v>18</v>
      </c>
      <c r="G178" s="24" t="s">
        <v>19</v>
      </c>
      <c r="H178" s="24" t="s">
        <v>20</v>
      </c>
      <c r="I178" s="23" t="s">
        <v>39</v>
      </c>
      <c r="J178" s="23" t="s">
        <v>22</v>
      </c>
      <c r="K178" s="28" t="s">
        <v>23</v>
      </c>
      <c r="L178" s="29" t="s">
        <v>40</v>
      </c>
      <c r="M178" s="30">
        <v>8500</v>
      </c>
    </row>
    <row r="179" ht="80.25" spans="1:13">
      <c r="A179" s="23" t="s">
        <v>521</v>
      </c>
      <c r="B179" s="23" t="s">
        <v>522</v>
      </c>
      <c r="C179" s="24" t="s">
        <v>508</v>
      </c>
      <c r="D179" s="24"/>
      <c r="E179" s="24" t="s">
        <v>17</v>
      </c>
      <c r="F179" s="24" t="s">
        <v>18</v>
      </c>
      <c r="G179" s="24" t="s">
        <v>19</v>
      </c>
      <c r="H179" s="24" t="s">
        <v>20</v>
      </c>
      <c r="I179" s="23" t="s">
        <v>21</v>
      </c>
      <c r="J179" s="23" t="s">
        <v>22</v>
      </c>
      <c r="K179" s="28" t="s">
        <v>23</v>
      </c>
      <c r="L179" s="29" t="s">
        <v>24</v>
      </c>
      <c r="M179" s="30">
        <v>32000</v>
      </c>
    </row>
    <row r="180" ht="80.25" spans="1:14">
      <c r="A180" s="23" t="s">
        <v>523</v>
      </c>
      <c r="B180" s="23" t="s">
        <v>524</v>
      </c>
      <c r="C180" s="24" t="s">
        <v>525</v>
      </c>
      <c r="D180" s="37" t="s">
        <v>526</v>
      </c>
      <c r="E180" s="24" t="s">
        <v>17</v>
      </c>
      <c r="F180" s="24" t="s">
        <v>18</v>
      </c>
      <c r="G180" s="24" t="s">
        <v>19</v>
      </c>
      <c r="H180" s="24" t="s">
        <v>20</v>
      </c>
      <c r="I180" s="23" t="s">
        <v>21</v>
      </c>
      <c r="J180" s="23" t="s">
        <v>22</v>
      </c>
      <c r="K180" s="28" t="s">
        <v>23</v>
      </c>
      <c r="L180" s="29" t="s">
        <v>24</v>
      </c>
      <c r="M180" s="30">
        <v>36000</v>
      </c>
      <c r="N180" s="19"/>
    </row>
    <row r="181" ht="80.25" spans="1:13">
      <c r="A181" s="23" t="s">
        <v>527</v>
      </c>
      <c r="B181" s="23" t="s">
        <v>528</v>
      </c>
      <c r="C181" s="24" t="s">
        <v>525</v>
      </c>
      <c r="D181" s="37" t="s">
        <v>529</v>
      </c>
      <c r="E181" s="24" t="s">
        <v>17</v>
      </c>
      <c r="F181" s="24" t="s">
        <v>18</v>
      </c>
      <c r="G181" s="24" t="s">
        <v>19</v>
      </c>
      <c r="H181" s="24" t="s">
        <v>20</v>
      </c>
      <c r="I181" s="23" t="s">
        <v>21</v>
      </c>
      <c r="J181" s="23" t="s">
        <v>22</v>
      </c>
      <c r="K181" s="28" t="s">
        <v>23</v>
      </c>
      <c r="L181" s="29" t="s">
        <v>24</v>
      </c>
      <c r="M181" s="30">
        <v>36000</v>
      </c>
    </row>
    <row r="182" ht="80.25" spans="1:13">
      <c r="A182" s="23" t="s">
        <v>530</v>
      </c>
      <c r="B182" s="23" t="s">
        <v>531</v>
      </c>
      <c r="C182" s="24" t="s">
        <v>525</v>
      </c>
      <c r="D182" s="24" t="s">
        <v>532</v>
      </c>
      <c r="E182" s="24" t="s">
        <v>17</v>
      </c>
      <c r="F182" s="24" t="s">
        <v>18</v>
      </c>
      <c r="G182" s="24" t="s">
        <v>19</v>
      </c>
      <c r="H182" s="24" t="s">
        <v>20</v>
      </c>
      <c r="I182" s="23" t="s">
        <v>21</v>
      </c>
      <c r="J182" s="23" t="s">
        <v>22</v>
      </c>
      <c r="K182" s="28" t="s">
        <v>23</v>
      </c>
      <c r="L182" s="29" t="s">
        <v>24</v>
      </c>
      <c r="M182" s="30">
        <v>36000</v>
      </c>
    </row>
    <row r="183" ht="409.5" spans="1:13">
      <c r="A183" s="37" t="s">
        <v>533</v>
      </c>
      <c r="B183" s="37" t="s">
        <v>534</v>
      </c>
      <c r="C183" s="37" t="s">
        <v>535</v>
      </c>
      <c r="D183" s="37" t="s">
        <v>536</v>
      </c>
      <c r="E183" s="37" t="s">
        <v>17</v>
      </c>
      <c r="F183" s="24" t="s">
        <v>18</v>
      </c>
      <c r="G183" s="24" t="s">
        <v>19</v>
      </c>
      <c r="H183" s="24" t="s">
        <v>20</v>
      </c>
      <c r="I183" s="37" t="s">
        <v>21</v>
      </c>
      <c r="J183" s="23" t="s">
        <v>22</v>
      </c>
      <c r="K183" s="28" t="s">
        <v>23</v>
      </c>
      <c r="L183" s="37" t="s">
        <v>148</v>
      </c>
      <c r="M183" s="30">
        <v>32000</v>
      </c>
    </row>
    <row r="184" ht="80.25" spans="1:13">
      <c r="A184" s="24" t="s">
        <v>537</v>
      </c>
      <c r="B184" s="24" t="s">
        <v>538</v>
      </c>
      <c r="C184" s="24" t="s">
        <v>525</v>
      </c>
      <c r="D184" s="24"/>
      <c r="E184" s="24" t="s">
        <v>17</v>
      </c>
      <c r="F184" s="24" t="s">
        <v>18</v>
      </c>
      <c r="G184" s="24" t="s">
        <v>19</v>
      </c>
      <c r="H184" s="24" t="s">
        <v>20</v>
      </c>
      <c r="I184" s="24" t="s">
        <v>39</v>
      </c>
      <c r="J184" s="23" t="s">
        <v>22</v>
      </c>
      <c r="K184" s="28" t="s">
        <v>23</v>
      </c>
      <c r="L184" s="24" t="s">
        <v>243</v>
      </c>
      <c r="M184" s="32">
        <v>15000</v>
      </c>
    </row>
    <row r="185" ht="80.25" spans="1:13">
      <c r="A185" s="23" t="s">
        <v>539</v>
      </c>
      <c r="B185" s="23" t="s">
        <v>540</v>
      </c>
      <c r="C185" s="24" t="s">
        <v>525</v>
      </c>
      <c r="D185" s="24"/>
      <c r="E185" s="24" t="s">
        <v>17</v>
      </c>
      <c r="F185" s="24" t="s">
        <v>18</v>
      </c>
      <c r="G185" s="24" t="s">
        <v>19</v>
      </c>
      <c r="H185" s="24" t="s">
        <v>20</v>
      </c>
      <c r="I185" s="23" t="s">
        <v>21</v>
      </c>
      <c r="J185" s="23" t="s">
        <v>22</v>
      </c>
      <c r="K185" s="28" t="s">
        <v>23</v>
      </c>
      <c r="L185" s="29" t="s">
        <v>24</v>
      </c>
      <c r="M185" s="30">
        <v>36000</v>
      </c>
    </row>
    <row r="186" ht="80.25" spans="1:13">
      <c r="A186" s="23" t="s">
        <v>541</v>
      </c>
      <c r="B186" s="23" t="s">
        <v>542</v>
      </c>
      <c r="C186" s="24" t="s">
        <v>525</v>
      </c>
      <c r="D186" s="24"/>
      <c r="E186" s="24" t="s">
        <v>17</v>
      </c>
      <c r="F186" s="24" t="s">
        <v>18</v>
      </c>
      <c r="G186" s="24" t="s">
        <v>19</v>
      </c>
      <c r="H186" s="24" t="s">
        <v>20</v>
      </c>
      <c r="I186" s="23" t="s">
        <v>39</v>
      </c>
      <c r="J186" s="23" t="s">
        <v>22</v>
      </c>
      <c r="K186" s="28" t="s">
        <v>23</v>
      </c>
      <c r="L186" s="29" t="s">
        <v>40</v>
      </c>
      <c r="M186" s="30">
        <v>10000</v>
      </c>
    </row>
    <row r="187" ht="80.25" spans="1:13">
      <c r="A187" s="23" t="s">
        <v>543</v>
      </c>
      <c r="B187" s="23" t="s">
        <v>544</v>
      </c>
      <c r="C187" s="24" t="s">
        <v>525</v>
      </c>
      <c r="D187" s="24"/>
      <c r="E187" s="24" t="s">
        <v>17</v>
      </c>
      <c r="F187" s="24" t="s">
        <v>18</v>
      </c>
      <c r="G187" s="24" t="s">
        <v>19</v>
      </c>
      <c r="H187" s="24" t="s">
        <v>20</v>
      </c>
      <c r="I187" s="23" t="s">
        <v>39</v>
      </c>
      <c r="J187" s="23" t="s">
        <v>22</v>
      </c>
      <c r="K187" s="28" t="s">
        <v>23</v>
      </c>
      <c r="L187" s="29" t="s">
        <v>40</v>
      </c>
      <c r="M187" s="30">
        <v>10000</v>
      </c>
    </row>
    <row r="188" ht="80.25" spans="1:13">
      <c r="A188" s="23" t="s">
        <v>545</v>
      </c>
      <c r="B188" s="23" t="s">
        <v>546</v>
      </c>
      <c r="C188" s="24" t="s">
        <v>525</v>
      </c>
      <c r="D188" s="24" t="s">
        <v>547</v>
      </c>
      <c r="E188" s="24" t="s">
        <v>17</v>
      </c>
      <c r="F188" s="24" t="s">
        <v>18</v>
      </c>
      <c r="G188" s="24" t="s">
        <v>19</v>
      </c>
      <c r="H188" s="24" t="s">
        <v>20</v>
      </c>
      <c r="I188" s="23" t="s">
        <v>21</v>
      </c>
      <c r="J188" s="23" t="s">
        <v>22</v>
      </c>
      <c r="K188" s="28" t="s">
        <v>23</v>
      </c>
      <c r="L188" s="29" t="s">
        <v>24</v>
      </c>
      <c r="M188" s="30">
        <v>40000</v>
      </c>
    </row>
    <row r="189" ht="80.25" spans="1:13">
      <c r="A189" s="23" t="s">
        <v>548</v>
      </c>
      <c r="B189" s="23" t="s">
        <v>549</v>
      </c>
      <c r="C189" s="24" t="s">
        <v>525</v>
      </c>
      <c r="D189" s="24" t="s">
        <v>550</v>
      </c>
      <c r="E189" s="24" t="s">
        <v>17</v>
      </c>
      <c r="F189" s="24" t="s">
        <v>18</v>
      </c>
      <c r="G189" s="24" t="s">
        <v>19</v>
      </c>
      <c r="H189" s="24" t="s">
        <v>20</v>
      </c>
      <c r="I189" s="23" t="s">
        <v>21</v>
      </c>
      <c r="J189" s="23" t="s">
        <v>22</v>
      </c>
      <c r="K189" s="28" t="s">
        <v>23</v>
      </c>
      <c r="L189" s="29" t="s">
        <v>24</v>
      </c>
      <c r="M189" s="30">
        <v>36000</v>
      </c>
    </row>
    <row r="190" ht="143.25" spans="1:13">
      <c r="A190" s="23" t="s">
        <v>551</v>
      </c>
      <c r="B190" s="23" t="s">
        <v>552</v>
      </c>
      <c r="C190" s="24" t="s">
        <v>525</v>
      </c>
      <c r="D190" s="24" t="s">
        <v>553</v>
      </c>
      <c r="E190" s="24" t="s">
        <v>17</v>
      </c>
      <c r="F190" s="24" t="s">
        <v>18</v>
      </c>
      <c r="G190" s="24" t="s">
        <v>19</v>
      </c>
      <c r="H190" s="24" t="s">
        <v>20</v>
      </c>
      <c r="I190" s="23" t="s">
        <v>21</v>
      </c>
      <c r="J190" s="23" t="s">
        <v>22</v>
      </c>
      <c r="K190" s="28" t="s">
        <v>23</v>
      </c>
      <c r="L190" s="29" t="s">
        <v>24</v>
      </c>
      <c r="M190" s="30">
        <v>40000</v>
      </c>
    </row>
    <row r="191" ht="80.25" spans="1:13">
      <c r="A191" s="23" t="s">
        <v>554</v>
      </c>
      <c r="B191" s="23" t="s">
        <v>555</v>
      </c>
      <c r="C191" s="24" t="s">
        <v>525</v>
      </c>
      <c r="D191" s="24" t="s">
        <v>556</v>
      </c>
      <c r="E191" s="24" t="s">
        <v>17</v>
      </c>
      <c r="F191" s="24" t="s">
        <v>18</v>
      </c>
      <c r="G191" s="24" t="s">
        <v>19</v>
      </c>
      <c r="H191" s="24" t="s">
        <v>20</v>
      </c>
      <c r="I191" s="23" t="s">
        <v>21</v>
      </c>
      <c r="J191" s="23" t="s">
        <v>22</v>
      </c>
      <c r="K191" s="28" t="s">
        <v>23</v>
      </c>
      <c r="L191" s="29" t="s">
        <v>24</v>
      </c>
      <c r="M191" s="30">
        <v>36000</v>
      </c>
    </row>
    <row r="192" s="19" customFormat="1" ht="80.25" spans="1:14">
      <c r="A192" s="23" t="s">
        <v>557</v>
      </c>
      <c r="B192" s="23" t="s">
        <v>558</v>
      </c>
      <c r="C192" s="24" t="s">
        <v>525</v>
      </c>
      <c r="D192" s="24" t="s">
        <v>559</v>
      </c>
      <c r="E192" s="24" t="s">
        <v>17</v>
      </c>
      <c r="F192" s="24" t="s">
        <v>18</v>
      </c>
      <c r="G192" s="24" t="s">
        <v>19</v>
      </c>
      <c r="H192" s="24" t="s">
        <v>20</v>
      </c>
      <c r="I192" s="23" t="s">
        <v>21</v>
      </c>
      <c r="J192" s="23" t="s">
        <v>22</v>
      </c>
      <c r="K192" s="28" t="s">
        <v>23</v>
      </c>
      <c r="L192" s="29" t="s">
        <v>24</v>
      </c>
      <c r="M192" s="30">
        <v>36000</v>
      </c>
      <c r="N192" s="15"/>
    </row>
    <row r="193" ht="80.25" spans="1:13">
      <c r="A193" s="23" t="s">
        <v>560</v>
      </c>
      <c r="B193" s="23" t="s">
        <v>561</v>
      </c>
      <c r="C193" s="24" t="s">
        <v>525</v>
      </c>
      <c r="D193" s="24"/>
      <c r="E193" s="24" t="s">
        <v>17</v>
      </c>
      <c r="F193" s="24" t="s">
        <v>18</v>
      </c>
      <c r="G193" s="24" t="s">
        <v>19</v>
      </c>
      <c r="H193" s="24" t="s">
        <v>20</v>
      </c>
      <c r="I193" s="23" t="s">
        <v>39</v>
      </c>
      <c r="J193" s="23" t="s">
        <v>22</v>
      </c>
      <c r="K193" s="28" t="s">
        <v>23</v>
      </c>
      <c r="L193" s="29" t="s">
        <v>40</v>
      </c>
      <c r="M193" s="30">
        <v>15000</v>
      </c>
    </row>
    <row r="194" s="19" customFormat="1" ht="80.25" spans="1:14">
      <c r="A194" s="23" t="s">
        <v>562</v>
      </c>
      <c r="B194" s="23" t="s">
        <v>563</v>
      </c>
      <c r="C194" s="24" t="s">
        <v>525</v>
      </c>
      <c r="D194" s="24"/>
      <c r="E194" s="24" t="s">
        <v>17</v>
      </c>
      <c r="F194" s="24" t="s">
        <v>18</v>
      </c>
      <c r="G194" s="24" t="s">
        <v>19</v>
      </c>
      <c r="H194" s="24" t="s">
        <v>20</v>
      </c>
      <c r="I194" s="23" t="s">
        <v>21</v>
      </c>
      <c r="J194" s="23" t="s">
        <v>22</v>
      </c>
      <c r="K194" s="28" t="s">
        <v>23</v>
      </c>
      <c r="L194" s="29" t="s">
        <v>24</v>
      </c>
      <c r="M194" s="30">
        <v>40000</v>
      </c>
      <c r="N194" s="15"/>
    </row>
    <row r="195" ht="409.5" spans="1:13">
      <c r="A195" s="23" t="s">
        <v>564</v>
      </c>
      <c r="B195" s="23" t="s">
        <v>565</v>
      </c>
      <c r="C195" s="24" t="s">
        <v>525</v>
      </c>
      <c r="D195" s="24" t="s">
        <v>566</v>
      </c>
      <c r="E195" s="24" t="s">
        <v>17</v>
      </c>
      <c r="F195" s="24" t="s">
        <v>18</v>
      </c>
      <c r="G195" s="24" t="s">
        <v>19</v>
      </c>
      <c r="H195" s="24" t="s">
        <v>20</v>
      </c>
      <c r="I195" s="23" t="s">
        <v>21</v>
      </c>
      <c r="J195" s="23" t="s">
        <v>22</v>
      </c>
      <c r="K195" s="28" t="s">
        <v>23</v>
      </c>
      <c r="L195" s="29" t="s">
        <v>24</v>
      </c>
      <c r="M195" s="30">
        <v>40000</v>
      </c>
    </row>
    <row r="196" ht="96" spans="1:13">
      <c r="A196" s="23" t="s">
        <v>567</v>
      </c>
      <c r="B196" s="23" t="s">
        <v>568</v>
      </c>
      <c r="C196" s="24" t="s">
        <v>525</v>
      </c>
      <c r="D196" s="24"/>
      <c r="E196" s="24" t="s">
        <v>17</v>
      </c>
      <c r="F196" s="24" t="s">
        <v>18</v>
      </c>
      <c r="G196" s="24" t="s">
        <v>19</v>
      </c>
      <c r="H196" s="24" t="s">
        <v>20</v>
      </c>
      <c r="I196" s="23" t="s">
        <v>39</v>
      </c>
      <c r="J196" s="23" t="s">
        <v>22</v>
      </c>
      <c r="K196" s="28" t="s">
        <v>23</v>
      </c>
      <c r="L196" s="29" t="s">
        <v>40</v>
      </c>
      <c r="M196" s="30">
        <v>36000</v>
      </c>
    </row>
    <row r="197" ht="143.25" spans="1:13">
      <c r="A197" s="23" t="s">
        <v>569</v>
      </c>
      <c r="B197" s="23" t="s">
        <v>570</v>
      </c>
      <c r="C197" s="24" t="s">
        <v>525</v>
      </c>
      <c r="D197" s="24" t="s">
        <v>571</v>
      </c>
      <c r="E197" s="24" t="s">
        <v>17</v>
      </c>
      <c r="F197" s="24" t="s">
        <v>18</v>
      </c>
      <c r="G197" s="24" t="s">
        <v>19</v>
      </c>
      <c r="H197" s="24" t="s">
        <v>20</v>
      </c>
      <c r="I197" s="23" t="s">
        <v>21</v>
      </c>
      <c r="J197" s="23" t="s">
        <v>22</v>
      </c>
      <c r="K197" s="28" t="s">
        <v>23</v>
      </c>
      <c r="L197" s="29" t="s">
        <v>24</v>
      </c>
      <c r="M197" s="30">
        <v>36000</v>
      </c>
    </row>
    <row r="198" ht="80.25" spans="1:13">
      <c r="A198" s="23" t="s">
        <v>572</v>
      </c>
      <c r="B198" s="23" t="s">
        <v>573</v>
      </c>
      <c r="C198" s="24" t="s">
        <v>525</v>
      </c>
      <c r="D198" s="24" t="s">
        <v>574</v>
      </c>
      <c r="E198" s="24" t="s">
        <v>17</v>
      </c>
      <c r="F198" s="24" t="s">
        <v>18</v>
      </c>
      <c r="G198" s="24" t="s">
        <v>19</v>
      </c>
      <c r="H198" s="24" t="s">
        <v>20</v>
      </c>
      <c r="I198" s="23" t="s">
        <v>21</v>
      </c>
      <c r="J198" s="23" t="s">
        <v>22</v>
      </c>
      <c r="K198" s="28" t="s">
        <v>23</v>
      </c>
      <c r="L198" s="29" t="s">
        <v>24</v>
      </c>
      <c r="M198" s="30">
        <v>40000</v>
      </c>
    </row>
    <row r="199" ht="143.25" spans="1:13">
      <c r="A199" s="23" t="s">
        <v>575</v>
      </c>
      <c r="B199" s="23" t="s">
        <v>576</v>
      </c>
      <c r="C199" s="24" t="s">
        <v>525</v>
      </c>
      <c r="D199" s="24" t="s">
        <v>577</v>
      </c>
      <c r="E199" s="24" t="s">
        <v>17</v>
      </c>
      <c r="F199" s="24" t="s">
        <v>18</v>
      </c>
      <c r="G199" s="24" t="s">
        <v>19</v>
      </c>
      <c r="H199" s="24" t="s">
        <v>20</v>
      </c>
      <c r="I199" s="23" t="s">
        <v>21</v>
      </c>
      <c r="J199" s="23" t="s">
        <v>22</v>
      </c>
      <c r="K199" s="28" t="s">
        <v>23</v>
      </c>
      <c r="L199" s="29" t="s">
        <v>24</v>
      </c>
      <c r="M199" s="30">
        <v>36000</v>
      </c>
    </row>
    <row r="200" ht="190.5" spans="1:13">
      <c r="A200" s="23" t="s">
        <v>578</v>
      </c>
      <c r="B200" s="23" t="s">
        <v>579</v>
      </c>
      <c r="C200" s="24" t="s">
        <v>525</v>
      </c>
      <c r="D200" s="24" t="s">
        <v>580</v>
      </c>
      <c r="E200" s="24" t="s">
        <v>17</v>
      </c>
      <c r="F200" s="24" t="s">
        <v>18</v>
      </c>
      <c r="G200" s="24" t="s">
        <v>19</v>
      </c>
      <c r="H200" s="24" t="s">
        <v>20</v>
      </c>
      <c r="I200" s="23" t="s">
        <v>21</v>
      </c>
      <c r="J200" s="23" t="s">
        <v>22</v>
      </c>
      <c r="K200" s="28" t="s">
        <v>23</v>
      </c>
      <c r="L200" s="29" t="s">
        <v>24</v>
      </c>
      <c r="M200" s="30">
        <v>32000</v>
      </c>
    </row>
    <row r="201" ht="80.25" spans="1:13">
      <c r="A201" s="23" t="s">
        <v>581</v>
      </c>
      <c r="B201" s="23" t="s">
        <v>582</v>
      </c>
      <c r="C201" s="24" t="s">
        <v>525</v>
      </c>
      <c r="D201" s="24" t="s">
        <v>583</v>
      </c>
      <c r="E201" s="24" t="s">
        <v>17</v>
      </c>
      <c r="F201" s="24" t="s">
        <v>18</v>
      </c>
      <c r="G201" s="24" t="s">
        <v>19</v>
      </c>
      <c r="H201" s="24" t="s">
        <v>20</v>
      </c>
      <c r="I201" s="23" t="s">
        <v>21</v>
      </c>
      <c r="J201" s="23" t="s">
        <v>22</v>
      </c>
      <c r="K201" s="28" t="s">
        <v>23</v>
      </c>
      <c r="L201" s="29" t="s">
        <v>24</v>
      </c>
      <c r="M201" s="30">
        <v>40000</v>
      </c>
    </row>
    <row r="202" ht="80.25" spans="1:13">
      <c r="A202" s="24" t="s">
        <v>584</v>
      </c>
      <c r="B202" s="24" t="s">
        <v>585</v>
      </c>
      <c r="C202" s="24" t="s">
        <v>525</v>
      </c>
      <c r="D202" s="24"/>
      <c r="E202" s="24" t="s">
        <v>17</v>
      </c>
      <c r="F202" s="24" t="s">
        <v>18</v>
      </c>
      <c r="G202" s="24" t="s">
        <v>19</v>
      </c>
      <c r="H202" s="24" t="s">
        <v>20</v>
      </c>
      <c r="I202" s="24" t="s">
        <v>39</v>
      </c>
      <c r="J202" s="23" t="s">
        <v>22</v>
      </c>
      <c r="K202" s="28" t="s">
        <v>23</v>
      </c>
      <c r="L202" s="24" t="s">
        <v>243</v>
      </c>
      <c r="M202" s="32">
        <v>15000</v>
      </c>
    </row>
    <row r="203" ht="80.25" spans="1:13">
      <c r="A203" s="23" t="s">
        <v>586</v>
      </c>
      <c r="B203" s="23" t="s">
        <v>587</v>
      </c>
      <c r="C203" s="24" t="s">
        <v>525</v>
      </c>
      <c r="D203" s="24" t="s">
        <v>588</v>
      </c>
      <c r="E203" s="24" t="s">
        <v>17</v>
      </c>
      <c r="F203" s="24" t="s">
        <v>18</v>
      </c>
      <c r="G203" s="24" t="s">
        <v>19</v>
      </c>
      <c r="H203" s="24" t="s">
        <v>20</v>
      </c>
      <c r="I203" s="23" t="s">
        <v>21</v>
      </c>
      <c r="J203" s="23" t="s">
        <v>22</v>
      </c>
      <c r="K203" s="28" t="s">
        <v>23</v>
      </c>
      <c r="L203" s="29" t="s">
        <v>24</v>
      </c>
      <c r="M203" s="30">
        <v>36000</v>
      </c>
    </row>
    <row r="204" ht="127.5" spans="1:13">
      <c r="A204" s="23" t="s">
        <v>589</v>
      </c>
      <c r="B204" s="23" t="s">
        <v>590</v>
      </c>
      <c r="C204" s="24" t="s">
        <v>525</v>
      </c>
      <c r="D204" s="24" t="s">
        <v>591</v>
      </c>
      <c r="E204" s="24" t="s">
        <v>17</v>
      </c>
      <c r="F204" s="24" t="s">
        <v>18</v>
      </c>
      <c r="G204" s="24" t="s">
        <v>19</v>
      </c>
      <c r="H204" s="24" t="s">
        <v>20</v>
      </c>
      <c r="I204" s="23" t="s">
        <v>21</v>
      </c>
      <c r="J204" s="23" t="s">
        <v>22</v>
      </c>
      <c r="K204" s="28" t="s">
        <v>23</v>
      </c>
      <c r="L204" s="29" t="s">
        <v>24</v>
      </c>
      <c r="M204" s="30">
        <v>36000</v>
      </c>
    </row>
    <row r="205" ht="80.25" spans="1:13">
      <c r="A205" s="23" t="s">
        <v>592</v>
      </c>
      <c r="B205" s="23" t="s">
        <v>593</v>
      </c>
      <c r="C205" s="24" t="s">
        <v>525</v>
      </c>
      <c r="D205" s="24"/>
      <c r="E205" s="24" t="s">
        <v>17</v>
      </c>
      <c r="F205" s="24" t="s">
        <v>18</v>
      </c>
      <c r="G205" s="24" t="s">
        <v>19</v>
      </c>
      <c r="H205" s="24" t="s">
        <v>20</v>
      </c>
      <c r="I205" s="23" t="s">
        <v>21</v>
      </c>
      <c r="J205" s="23" t="s">
        <v>22</v>
      </c>
      <c r="K205" s="28" t="s">
        <v>23</v>
      </c>
      <c r="L205" s="29" t="s">
        <v>24</v>
      </c>
      <c r="M205" s="30">
        <v>36000</v>
      </c>
    </row>
    <row r="206" ht="80.25" spans="1:13">
      <c r="A206" s="23" t="s">
        <v>594</v>
      </c>
      <c r="B206" s="23" t="s">
        <v>595</v>
      </c>
      <c r="C206" s="24" t="s">
        <v>525</v>
      </c>
      <c r="D206" s="24"/>
      <c r="E206" s="24" t="s">
        <v>17</v>
      </c>
      <c r="F206" s="24" t="s">
        <v>18</v>
      </c>
      <c r="G206" s="24" t="s">
        <v>19</v>
      </c>
      <c r="H206" s="24" t="s">
        <v>20</v>
      </c>
      <c r="I206" s="23" t="s">
        <v>30</v>
      </c>
      <c r="J206" s="23" t="s">
        <v>22</v>
      </c>
      <c r="K206" s="28" t="s">
        <v>23</v>
      </c>
      <c r="L206" s="29" t="s">
        <v>596</v>
      </c>
      <c r="M206" s="30">
        <v>10000</v>
      </c>
    </row>
    <row r="207" ht="80.25" spans="1:13">
      <c r="A207" s="23" t="s">
        <v>597</v>
      </c>
      <c r="B207" s="23" t="s">
        <v>598</v>
      </c>
      <c r="C207" s="24" t="s">
        <v>525</v>
      </c>
      <c r="D207" s="24"/>
      <c r="E207" s="24" t="s">
        <v>17</v>
      </c>
      <c r="F207" s="24" t="s">
        <v>18</v>
      </c>
      <c r="G207" s="24" t="s">
        <v>19</v>
      </c>
      <c r="H207" s="24" t="s">
        <v>20</v>
      </c>
      <c r="I207" s="23" t="s">
        <v>39</v>
      </c>
      <c r="J207" s="23" t="s">
        <v>22</v>
      </c>
      <c r="K207" s="28" t="s">
        <v>23</v>
      </c>
      <c r="L207" s="29" t="s">
        <v>40</v>
      </c>
      <c r="M207" s="30">
        <v>10000</v>
      </c>
    </row>
    <row r="208" ht="80.25" spans="1:13">
      <c r="A208" s="23" t="s">
        <v>599</v>
      </c>
      <c r="B208" s="23" t="s">
        <v>600</v>
      </c>
      <c r="C208" s="24" t="s">
        <v>525</v>
      </c>
      <c r="D208" s="24" t="s">
        <v>601</v>
      </c>
      <c r="E208" s="24" t="s">
        <v>17</v>
      </c>
      <c r="F208" s="24" t="s">
        <v>18</v>
      </c>
      <c r="G208" s="24" t="s">
        <v>19</v>
      </c>
      <c r="H208" s="24" t="s">
        <v>20</v>
      </c>
      <c r="I208" s="23" t="s">
        <v>21</v>
      </c>
      <c r="J208" s="23" t="s">
        <v>22</v>
      </c>
      <c r="K208" s="28" t="s">
        <v>23</v>
      </c>
      <c r="L208" s="29" t="s">
        <v>24</v>
      </c>
      <c r="M208" s="30">
        <v>40000</v>
      </c>
    </row>
    <row r="209" ht="80.25" spans="1:13">
      <c r="A209" s="23" t="s">
        <v>602</v>
      </c>
      <c r="B209" s="23" t="s">
        <v>603</v>
      </c>
      <c r="C209" s="24" t="s">
        <v>525</v>
      </c>
      <c r="D209" s="24" t="s">
        <v>604</v>
      </c>
      <c r="E209" s="24" t="s">
        <v>17</v>
      </c>
      <c r="F209" s="24" t="s">
        <v>18</v>
      </c>
      <c r="G209" s="24" t="s">
        <v>19</v>
      </c>
      <c r="H209" s="24" t="s">
        <v>20</v>
      </c>
      <c r="I209" s="23" t="s">
        <v>21</v>
      </c>
      <c r="J209" s="23" t="s">
        <v>22</v>
      </c>
      <c r="K209" s="28" t="s">
        <v>23</v>
      </c>
      <c r="L209" s="29" t="s">
        <v>24</v>
      </c>
      <c r="M209" s="30">
        <v>36000</v>
      </c>
    </row>
    <row r="210" ht="80.25" spans="1:13">
      <c r="A210" s="23" t="s">
        <v>605</v>
      </c>
      <c r="B210" s="23" t="s">
        <v>606</v>
      </c>
      <c r="C210" s="24" t="s">
        <v>525</v>
      </c>
      <c r="D210" s="24"/>
      <c r="E210" s="24" t="s">
        <v>17</v>
      </c>
      <c r="F210" s="24" t="s">
        <v>18</v>
      </c>
      <c r="G210" s="24" t="s">
        <v>19</v>
      </c>
      <c r="H210" s="24" t="s">
        <v>20</v>
      </c>
      <c r="I210" s="23" t="s">
        <v>39</v>
      </c>
      <c r="J210" s="23" t="s">
        <v>22</v>
      </c>
      <c r="K210" s="28" t="s">
        <v>23</v>
      </c>
      <c r="L210" s="29" t="s">
        <v>40</v>
      </c>
      <c r="M210" s="30">
        <v>10000</v>
      </c>
    </row>
    <row r="211" ht="80.25" spans="1:13">
      <c r="A211" s="23" t="s">
        <v>607</v>
      </c>
      <c r="B211" s="23" t="s">
        <v>608</v>
      </c>
      <c r="C211" s="24" t="s">
        <v>525</v>
      </c>
      <c r="D211" s="24" t="s">
        <v>609</v>
      </c>
      <c r="E211" s="24" t="s">
        <v>17</v>
      </c>
      <c r="F211" s="24" t="s">
        <v>18</v>
      </c>
      <c r="G211" s="24" t="s">
        <v>19</v>
      </c>
      <c r="H211" s="24" t="s">
        <v>20</v>
      </c>
      <c r="I211" s="23" t="s">
        <v>21</v>
      </c>
      <c r="J211" s="23" t="s">
        <v>22</v>
      </c>
      <c r="K211" s="28" t="s">
        <v>23</v>
      </c>
      <c r="L211" s="29" t="s">
        <v>24</v>
      </c>
      <c r="M211" s="30">
        <v>36000</v>
      </c>
    </row>
    <row r="212" ht="80.25" spans="1:13">
      <c r="A212" s="23" t="s">
        <v>610</v>
      </c>
      <c r="B212" s="23" t="s">
        <v>611</v>
      </c>
      <c r="C212" s="24" t="s">
        <v>525</v>
      </c>
      <c r="D212" s="24"/>
      <c r="E212" s="24" t="s">
        <v>17</v>
      </c>
      <c r="F212" s="24" t="s">
        <v>18</v>
      </c>
      <c r="G212" s="24" t="s">
        <v>19</v>
      </c>
      <c r="H212" s="24" t="s">
        <v>20</v>
      </c>
      <c r="I212" s="24" t="s">
        <v>30</v>
      </c>
      <c r="J212" s="23" t="s">
        <v>22</v>
      </c>
      <c r="K212" s="28" t="s">
        <v>23</v>
      </c>
      <c r="L212" s="29" t="s">
        <v>24</v>
      </c>
      <c r="M212" s="30">
        <v>36000</v>
      </c>
    </row>
    <row r="213" ht="80.25" spans="1:14">
      <c r="A213" s="23" t="s">
        <v>612</v>
      </c>
      <c r="B213" s="23" t="s">
        <v>613</v>
      </c>
      <c r="C213" s="24" t="s">
        <v>525</v>
      </c>
      <c r="D213" s="24"/>
      <c r="E213" s="24" t="s">
        <v>17</v>
      </c>
      <c r="F213" s="24" t="s">
        <v>18</v>
      </c>
      <c r="G213" s="24" t="s">
        <v>19</v>
      </c>
      <c r="H213" s="24" t="s">
        <v>20</v>
      </c>
      <c r="I213" s="23" t="s">
        <v>39</v>
      </c>
      <c r="J213" s="23" t="s">
        <v>22</v>
      </c>
      <c r="K213" s="28" t="s">
        <v>23</v>
      </c>
      <c r="L213" s="29" t="s">
        <v>40</v>
      </c>
      <c r="M213" s="30">
        <f>10000*0+8000</f>
        <v>8000</v>
      </c>
      <c r="N213" s="19"/>
    </row>
    <row r="214" ht="80.25" spans="1:13">
      <c r="A214" s="24" t="s">
        <v>614</v>
      </c>
      <c r="B214" s="23" t="s">
        <v>615</v>
      </c>
      <c r="C214" s="24" t="s">
        <v>525</v>
      </c>
      <c r="D214" s="23" t="s">
        <v>616</v>
      </c>
      <c r="E214" s="24" t="s">
        <v>17</v>
      </c>
      <c r="F214" s="24" t="s">
        <v>18</v>
      </c>
      <c r="G214" s="24" t="s">
        <v>19</v>
      </c>
      <c r="H214" s="24" t="s">
        <v>20</v>
      </c>
      <c r="I214" s="24" t="s">
        <v>21</v>
      </c>
      <c r="J214" s="23" t="s">
        <v>22</v>
      </c>
      <c r="K214" s="28" t="s">
        <v>23</v>
      </c>
      <c r="L214" s="29" t="s">
        <v>148</v>
      </c>
      <c r="M214" s="32">
        <v>36000</v>
      </c>
    </row>
    <row r="215" ht="80.25" spans="1:13">
      <c r="A215" s="24" t="s">
        <v>617</v>
      </c>
      <c r="B215" s="24" t="s">
        <v>618</v>
      </c>
      <c r="C215" s="24" t="s">
        <v>525</v>
      </c>
      <c r="D215" s="24"/>
      <c r="E215" s="24" t="s">
        <v>17</v>
      </c>
      <c r="F215" s="24" t="s">
        <v>18</v>
      </c>
      <c r="G215" s="24" t="s">
        <v>19</v>
      </c>
      <c r="H215" s="24" t="s">
        <v>20</v>
      </c>
      <c r="I215" s="24" t="s">
        <v>619</v>
      </c>
      <c r="J215" s="23" t="s">
        <v>22</v>
      </c>
      <c r="K215" s="28" t="s">
        <v>23</v>
      </c>
      <c r="L215" s="24" t="s">
        <v>83</v>
      </c>
      <c r="M215" s="30">
        <v>5000</v>
      </c>
    </row>
    <row r="216" ht="80.25" spans="1:13">
      <c r="A216" s="24" t="s">
        <v>620</v>
      </c>
      <c r="B216" s="24" t="s">
        <v>621</v>
      </c>
      <c r="C216" s="24" t="s">
        <v>525</v>
      </c>
      <c r="D216" s="24"/>
      <c r="E216" s="24" t="s">
        <v>17</v>
      </c>
      <c r="F216" s="24" t="s">
        <v>18</v>
      </c>
      <c r="G216" s="24" t="s">
        <v>19</v>
      </c>
      <c r="H216" s="24" t="s">
        <v>20</v>
      </c>
      <c r="I216" s="24" t="s">
        <v>619</v>
      </c>
      <c r="J216" s="23" t="s">
        <v>22</v>
      </c>
      <c r="K216" s="28" t="s">
        <v>23</v>
      </c>
      <c r="L216" s="24" t="s">
        <v>83</v>
      </c>
      <c r="M216" s="32">
        <v>5000</v>
      </c>
    </row>
    <row r="217" ht="80.25" spans="1:13">
      <c r="A217" s="24" t="s">
        <v>622</v>
      </c>
      <c r="B217" s="24" t="s">
        <v>623</v>
      </c>
      <c r="C217" s="24" t="s">
        <v>525</v>
      </c>
      <c r="D217" s="24"/>
      <c r="E217" s="24" t="s">
        <v>17</v>
      </c>
      <c r="F217" s="24" t="s">
        <v>18</v>
      </c>
      <c r="G217" s="24" t="s">
        <v>19</v>
      </c>
      <c r="H217" s="24" t="s">
        <v>20</v>
      </c>
      <c r="I217" s="24" t="s">
        <v>619</v>
      </c>
      <c r="J217" s="23" t="s">
        <v>22</v>
      </c>
      <c r="K217" s="28" t="s">
        <v>23</v>
      </c>
      <c r="L217" s="24" t="s">
        <v>83</v>
      </c>
      <c r="M217" s="32">
        <v>5000</v>
      </c>
    </row>
    <row r="218" ht="80.25" spans="1:13">
      <c r="A218" s="24" t="s">
        <v>624</v>
      </c>
      <c r="B218" s="24" t="s">
        <v>625</v>
      </c>
      <c r="C218" s="24" t="s">
        <v>525</v>
      </c>
      <c r="D218" s="24"/>
      <c r="E218" s="24" t="s">
        <v>17</v>
      </c>
      <c r="F218" s="24" t="s">
        <v>18</v>
      </c>
      <c r="G218" s="24" t="s">
        <v>19</v>
      </c>
      <c r="H218" s="24" t="s">
        <v>20</v>
      </c>
      <c r="I218" s="24" t="s">
        <v>619</v>
      </c>
      <c r="J218" s="23" t="s">
        <v>22</v>
      </c>
      <c r="K218" s="28" t="s">
        <v>23</v>
      </c>
      <c r="L218" s="24" t="s">
        <v>83</v>
      </c>
      <c r="M218" s="32">
        <v>5000</v>
      </c>
    </row>
    <row r="219" ht="80.25" spans="1:13">
      <c r="A219" s="24" t="s">
        <v>626</v>
      </c>
      <c r="B219" s="24" t="s">
        <v>627</v>
      </c>
      <c r="C219" s="24" t="s">
        <v>525</v>
      </c>
      <c r="D219" s="24"/>
      <c r="E219" s="24" t="s">
        <v>17</v>
      </c>
      <c r="F219" s="24" t="s">
        <v>18</v>
      </c>
      <c r="G219" s="24" t="s">
        <v>19</v>
      </c>
      <c r="H219" s="24" t="s">
        <v>20</v>
      </c>
      <c r="I219" s="24" t="s">
        <v>619</v>
      </c>
      <c r="J219" s="23" t="s">
        <v>22</v>
      </c>
      <c r="K219" s="28" t="s">
        <v>23</v>
      </c>
      <c r="L219" s="24" t="s">
        <v>83</v>
      </c>
      <c r="M219" s="30">
        <v>5000</v>
      </c>
    </row>
    <row r="220" ht="80.25" spans="1:13">
      <c r="A220" s="24" t="s">
        <v>628</v>
      </c>
      <c r="B220" s="24" t="s">
        <v>629</v>
      </c>
      <c r="C220" s="24" t="s">
        <v>525</v>
      </c>
      <c r="D220" s="24"/>
      <c r="E220" s="24" t="s">
        <v>17</v>
      </c>
      <c r="F220" s="24" t="s">
        <v>18</v>
      </c>
      <c r="G220" s="24" t="s">
        <v>19</v>
      </c>
      <c r="H220" s="24" t="s">
        <v>20</v>
      </c>
      <c r="I220" s="24" t="s">
        <v>619</v>
      </c>
      <c r="J220" s="23" t="s">
        <v>22</v>
      </c>
      <c r="K220" s="28" t="s">
        <v>23</v>
      </c>
      <c r="L220" s="24" t="s">
        <v>83</v>
      </c>
      <c r="M220" s="32">
        <v>5000</v>
      </c>
    </row>
    <row r="221" ht="80.25" spans="1:13">
      <c r="A221" s="24" t="s">
        <v>630</v>
      </c>
      <c r="B221" s="24" t="s">
        <v>631</v>
      </c>
      <c r="C221" s="24" t="s">
        <v>525</v>
      </c>
      <c r="D221" s="24"/>
      <c r="E221" s="24" t="s">
        <v>17</v>
      </c>
      <c r="F221" s="24" t="s">
        <v>18</v>
      </c>
      <c r="G221" s="24" t="s">
        <v>19</v>
      </c>
      <c r="H221" s="24" t="s">
        <v>20</v>
      </c>
      <c r="I221" s="24" t="s">
        <v>619</v>
      </c>
      <c r="J221" s="23" t="s">
        <v>22</v>
      </c>
      <c r="K221" s="28" t="s">
        <v>23</v>
      </c>
      <c r="L221" s="24" t="s">
        <v>83</v>
      </c>
      <c r="M221" s="32">
        <v>5000</v>
      </c>
    </row>
    <row r="222" ht="96" spans="1:13">
      <c r="A222" s="24" t="s">
        <v>632</v>
      </c>
      <c r="B222" s="24" t="s">
        <v>633</v>
      </c>
      <c r="C222" s="24" t="s">
        <v>525</v>
      </c>
      <c r="D222" s="24"/>
      <c r="E222" s="24" t="s">
        <v>17</v>
      </c>
      <c r="F222" s="24" t="s">
        <v>18</v>
      </c>
      <c r="G222" s="24" t="s">
        <v>19</v>
      </c>
      <c r="H222" s="24" t="s">
        <v>20</v>
      </c>
      <c r="I222" s="24" t="s">
        <v>619</v>
      </c>
      <c r="J222" s="23" t="s">
        <v>22</v>
      </c>
      <c r="K222" s="28" t="s">
        <v>23</v>
      </c>
      <c r="L222" s="24" t="s">
        <v>83</v>
      </c>
      <c r="M222" s="32">
        <v>8000</v>
      </c>
    </row>
    <row r="223" ht="80.25" spans="1:13">
      <c r="A223" s="24" t="s">
        <v>634</v>
      </c>
      <c r="B223" s="24" t="s">
        <v>635</v>
      </c>
      <c r="C223" s="24" t="s">
        <v>525</v>
      </c>
      <c r="D223" s="24"/>
      <c r="E223" s="24" t="s">
        <v>17</v>
      </c>
      <c r="F223" s="24" t="s">
        <v>18</v>
      </c>
      <c r="G223" s="24" t="s">
        <v>19</v>
      </c>
      <c r="H223" s="24" t="s">
        <v>20</v>
      </c>
      <c r="I223" s="24" t="s">
        <v>619</v>
      </c>
      <c r="J223" s="23" t="s">
        <v>22</v>
      </c>
      <c r="K223" s="28" t="s">
        <v>23</v>
      </c>
      <c r="L223" s="24" t="s">
        <v>83</v>
      </c>
      <c r="M223" s="32">
        <v>15000</v>
      </c>
    </row>
    <row r="224" ht="80.25" spans="1:13">
      <c r="A224" s="24" t="s">
        <v>636</v>
      </c>
      <c r="B224" s="24" t="s">
        <v>637</v>
      </c>
      <c r="C224" s="24" t="s">
        <v>525</v>
      </c>
      <c r="D224" s="24"/>
      <c r="E224" s="24" t="s">
        <v>17</v>
      </c>
      <c r="F224" s="24" t="s">
        <v>18</v>
      </c>
      <c r="G224" s="24" t="s">
        <v>19</v>
      </c>
      <c r="H224" s="24" t="s">
        <v>20</v>
      </c>
      <c r="I224" s="24" t="s">
        <v>619</v>
      </c>
      <c r="J224" s="23" t="s">
        <v>22</v>
      </c>
      <c r="K224" s="28" t="s">
        <v>23</v>
      </c>
      <c r="L224" s="24" t="s">
        <v>429</v>
      </c>
      <c r="M224" s="32">
        <v>25000</v>
      </c>
    </row>
    <row r="225" ht="80.25" spans="1:13">
      <c r="A225" s="23" t="s">
        <v>638</v>
      </c>
      <c r="B225" s="23" t="s">
        <v>639</v>
      </c>
      <c r="C225" s="24" t="s">
        <v>525</v>
      </c>
      <c r="D225" s="24"/>
      <c r="E225" s="24" t="s">
        <v>17</v>
      </c>
      <c r="F225" s="24" t="s">
        <v>18</v>
      </c>
      <c r="G225" s="24" t="s">
        <v>19</v>
      </c>
      <c r="H225" s="24" t="s">
        <v>20</v>
      </c>
      <c r="I225" s="23" t="s">
        <v>39</v>
      </c>
      <c r="J225" s="23" t="s">
        <v>22</v>
      </c>
      <c r="K225" s="28" t="s">
        <v>23</v>
      </c>
      <c r="L225" s="29" t="s">
        <v>40</v>
      </c>
      <c r="M225" s="30">
        <v>20000</v>
      </c>
    </row>
    <row r="226" ht="80.25" spans="1:13">
      <c r="A226" s="23" t="s">
        <v>640</v>
      </c>
      <c r="B226" s="23" t="s">
        <v>641</v>
      </c>
      <c r="C226" s="24" t="s">
        <v>525</v>
      </c>
      <c r="D226" s="24"/>
      <c r="E226" s="24" t="s">
        <v>17</v>
      </c>
      <c r="F226" s="24" t="s">
        <v>18</v>
      </c>
      <c r="G226" s="24" t="s">
        <v>19</v>
      </c>
      <c r="H226" s="24" t="s">
        <v>20</v>
      </c>
      <c r="I226" s="23" t="s">
        <v>21</v>
      </c>
      <c r="J226" s="23" t="s">
        <v>22</v>
      </c>
      <c r="K226" s="28" t="s">
        <v>23</v>
      </c>
      <c r="L226" s="24" t="s">
        <v>24</v>
      </c>
      <c r="M226" s="30">
        <v>36000</v>
      </c>
    </row>
    <row r="227" ht="111.75" spans="1:13">
      <c r="A227" s="23" t="s">
        <v>642</v>
      </c>
      <c r="B227" s="23" t="s">
        <v>643</v>
      </c>
      <c r="C227" s="24" t="s">
        <v>525</v>
      </c>
      <c r="D227" s="24" t="s">
        <v>644</v>
      </c>
      <c r="E227" s="24" t="s">
        <v>17</v>
      </c>
      <c r="F227" s="24" t="s">
        <v>18</v>
      </c>
      <c r="G227" s="24" t="s">
        <v>19</v>
      </c>
      <c r="H227" s="24" t="s">
        <v>20</v>
      </c>
      <c r="I227" s="23" t="s">
        <v>21</v>
      </c>
      <c r="J227" s="23" t="s">
        <v>22</v>
      </c>
      <c r="K227" s="28" t="s">
        <v>23</v>
      </c>
      <c r="L227" s="29" t="s">
        <v>24</v>
      </c>
      <c r="M227" s="30">
        <v>40000</v>
      </c>
    </row>
    <row r="228" ht="80.25" spans="1:13">
      <c r="A228" s="23" t="s">
        <v>645</v>
      </c>
      <c r="B228" s="23" t="s">
        <v>646</v>
      </c>
      <c r="C228" s="24" t="s">
        <v>525</v>
      </c>
      <c r="D228" s="24"/>
      <c r="E228" s="24" t="s">
        <v>17</v>
      </c>
      <c r="F228" s="24" t="s">
        <v>18</v>
      </c>
      <c r="G228" s="24" t="s">
        <v>19</v>
      </c>
      <c r="H228" s="24" t="s">
        <v>20</v>
      </c>
      <c r="I228" s="23" t="s">
        <v>39</v>
      </c>
      <c r="J228" s="23" t="s">
        <v>22</v>
      </c>
      <c r="K228" s="28" t="s">
        <v>23</v>
      </c>
      <c r="L228" s="29" t="s">
        <v>40</v>
      </c>
      <c r="M228" s="30">
        <v>15000</v>
      </c>
    </row>
    <row r="229" ht="127.5" spans="1:13">
      <c r="A229" s="23" t="s">
        <v>647</v>
      </c>
      <c r="B229" s="23" t="s">
        <v>648</v>
      </c>
      <c r="C229" s="24" t="s">
        <v>649</v>
      </c>
      <c r="D229" s="24" t="s">
        <v>650</v>
      </c>
      <c r="E229" s="24" t="s">
        <v>651</v>
      </c>
      <c r="F229" s="24" t="s">
        <v>652</v>
      </c>
      <c r="G229" s="24" t="s">
        <v>653</v>
      </c>
      <c r="H229" s="24" t="s">
        <v>654</v>
      </c>
      <c r="I229" s="23" t="s">
        <v>21</v>
      </c>
      <c r="J229" s="23" t="s">
        <v>22</v>
      </c>
      <c r="K229" s="28" t="s">
        <v>23</v>
      </c>
      <c r="L229" s="29" t="s">
        <v>40</v>
      </c>
      <c r="M229" s="30">
        <v>40000</v>
      </c>
    </row>
    <row r="230" ht="127.5" spans="1:13">
      <c r="A230" s="23" t="s">
        <v>655</v>
      </c>
      <c r="B230" s="23" t="s">
        <v>656</v>
      </c>
      <c r="C230" s="24" t="s">
        <v>649</v>
      </c>
      <c r="D230" s="24" t="s">
        <v>657</v>
      </c>
      <c r="E230" s="24" t="s">
        <v>651</v>
      </c>
      <c r="F230" s="24" t="s">
        <v>652</v>
      </c>
      <c r="G230" s="24" t="s">
        <v>653</v>
      </c>
      <c r="H230" s="24" t="s">
        <v>654</v>
      </c>
      <c r="I230" s="23" t="s">
        <v>21</v>
      </c>
      <c r="J230" s="23" t="s">
        <v>22</v>
      </c>
      <c r="K230" s="28" t="s">
        <v>23</v>
      </c>
      <c r="L230" s="29" t="s">
        <v>40</v>
      </c>
      <c r="M230" s="30">
        <v>40000</v>
      </c>
    </row>
    <row r="231" ht="127.5" spans="1:13">
      <c r="A231" s="23" t="s">
        <v>658</v>
      </c>
      <c r="B231" s="23" t="s">
        <v>659</v>
      </c>
      <c r="C231" s="24" t="s">
        <v>649</v>
      </c>
      <c r="D231" s="24" t="s">
        <v>660</v>
      </c>
      <c r="E231" s="24" t="s">
        <v>651</v>
      </c>
      <c r="F231" s="24" t="s">
        <v>652</v>
      </c>
      <c r="G231" s="24" t="s">
        <v>653</v>
      </c>
      <c r="H231" s="24" t="s">
        <v>654</v>
      </c>
      <c r="I231" s="23" t="s">
        <v>21</v>
      </c>
      <c r="J231" s="23" t="s">
        <v>22</v>
      </c>
      <c r="K231" s="28" t="s">
        <v>23</v>
      </c>
      <c r="L231" s="29" t="s">
        <v>40</v>
      </c>
      <c r="M231" s="30">
        <v>40000</v>
      </c>
    </row>
    <row r="232" ht="80.25" spans="1:13">
      <c r="A232" s="23" t="s">
        <v>661</v>
      </c>
      <c r="B232" s="23" t="s">
        <v>662</v>
      </c>
      <c r="C232" s="24" t="s">
        <v>649</v>
      </c>
      <c r="D232" s="24"/>
      <c r="E232" s="24" t="s">
        <v>17</v>
      </c>
      <c r="F232" s="24" t="s">
        <v>18</v>
      </c>
      <c r="G232" s="24" t="s">
        <v>19</v>
      </c>
      <c r="H232" s="24" t="s">
        <v>20</v>
      </c>
      <c r="I232" s="23" t="s">
        <v>21</v>
      </c>
      <c r="J232" s="23" t="s">
        <v>22</v>
      </c>
      <c r="K232" s="28" t="s">
        <v>23</v>
      </c>
      <c r="L232" s="29" t="s">
        <v>40</v>
      </c>
      <c r="M232" s="30">
        <v>23000</v>
      </c>
    </row>
    <row r="233" ht="80.25" spans="1:13">
      <c r="A233" s="23" t="s">
        <v>663</v>
      </c>
      <c r="B233" s="23" t="s">
        <v>664</v>
      </c>
      <c r="C233" s="24" t="s">
        <v>649</v>
      </c>
      <c r="D233" s="24"/>
      <c r="E233" s="24" t="s">
        <v>17</v>
      </c>
      <c r="F233" s="24" t="s">
        <v>18</v>
      </c>
      <c r="G233" s="24" t="s">
        <v>19</v>
      </c>
      <c r="H233" s="24" t="s">
        <v>20</v>
      </c>
      <c r="I233" s="23" t="s">
        <v>30</v>
      </c>
      <c r="J233" s="23" t="s">
        <v>22</v>
      </c>
      <c r="K233" s="28" t="s">
        <v>23</v>
      </c>
      <c r="L233" s="29" t="s">
        <v>40</v>
      </c>
      <c r="M233" s="30">
        <v>21000</v>
      </c>
    </row>
    <row r="234" ht="64.5" spans="1:13">
      <c r="A234" s="23" t="s">
        <v>665</v>
      </c>
      <c r="B234" s="23" t="s">
        <v>666</v>
      </c>
      <c r="C234" s="24" t="s">
        <v>649</v>
      </c>
      <c r="D234" s="24" t="s">
        <v>667</v>
      </c>
      <c r="E234" s="24" t="s">
        <v>227</v>
      </c>
      <c r="F234" s="24" t="s">
        <v>228</v>
      </c>
      <c r="G234" s="24" t="s">
        <v>668</v>
      </c>
      <c r="H234" s="24" t="s">
        <v>669</v>
      </c>
      <c r="I234" s="23" t="s">
        <v>36</v>
      </c>
      <c r="J234" s="23" t="s">
        <v>22</v>
      </c>
      <c r="K234" s="28">
        <v>0.583333333333333</v>
      </c>
      <c r="L234" s="29" t="s">
        <v>670</v>
      </c>
      <c r="M234" s="30">
        <v>3200</v>
      </c>
    </row>
    <row r="235" ht="64.5" spans="1:13">
      <c r="A235" s="23" t="s">
        <v>671</v>
      </c>
      <c r="B235" s="23" t="s">
        <v>672</v>
      </c>
      <c r="C235" s="24" t="s">
        <v>649</v>
      </c>
      <c r="D235" s="24" t="s">
        <v>667</v>
      </c>
      <c r="E235" s="24" t="s">
        <v>227</v>
      </c>
      <c r="F235" s="24" t="s">
        <v>228</v>
      </c>
      <c r="G235" s="24" t="s">
        <v>668</v>
      </c>
      <c r="H235" s="24" t="s">
        <v>669</v>
      </c>
      <c r="I235" s="23" t="s">
        <v>36</v>
      </c>
      <c r="J235" s="23" t="s">
        <v>22</v>
      </c>
      <c r="K235" s="28">
        <v>0.583333333333333</v>
      </c>
      <c r="L235" s="29" t="s">
        <v>31</v>
      </c>
      <c r="M235" s="30">
        <v>6500</v>
      </c>
    </row>
    <row r="236" ht="64.5" spans="1:13">
      <c r="A236" s="23" t="s">
        <v>673</v>
      </c>
      <c r="B236" s="23" t="s">
        <v>674</v>
      </c>
      <c r="C236" s="24" t="s">
        <v>649</v>
      </c>
      <c r="D236" s="24" t="s">
        <v>667</v>
      </c>
      <c r="E236" s="24" t="s">
        <v>227</v>
      </c>
      <c r="F236" s="24" t="s">
        <v>228</v>
      </c>
      <c r="G236" s="24" t="s">
        <v>668</v>
      </c>
      <c r="H236" s="24" t="s">
        <v>669</v>
      </c>
      <c r="I236" s="23" t="s">
        <v>36</v>
      </c>
      <c r="J236" s="23" t="s">
        <v>22</v>
      </c>
      <c r="K236" s="28">
        <v>0.583333333333333</v>
      </c>
      <c r="L236" s="29" t="s">
        <v>31</v>
      </c>
      <c r="M236" s="30">
        <v>6500</v>
      </c>
    </row>
    <row r="237" ht="96" spans="1:13">
      <c r="A237" s="37" t="s">
        <v>675</v>
      </c>
      <c r="B237" s="37" t="s">
        <v>676</v>
      </c>
      <c r="C237" s="37" t="s">
        <v>649</v>
      </c>
      <c r="D237" s="37" t="s">
        <v>677</v>
      </c>
      <c r="E237" s="23" t="s">
        <v>678</v>
      </c>
      <c r="F237" s="24" t="s">
        <v>679</v>
      </c>
      <c r="G237" s="24" t="s">
        <v>680</v>
      </c>
      <c r="H237" s="24" t="s">
        <v>681</v>
      </c>
      <c r="I237" s="23" t="s">
        <v>21</v>
      </c>
      <c r="J237" s="23" t="s">
        <v>22</v>
      </c>
      <c r="K237" s="28" t="s">
        <v>682</v>
      </c>
      <c r="L237" s="29" t="s">
        <v>683</v>
      </c>
      <c r="M237" s="32">
        <v>36000</v>
      </c>
    </row>
    <row r="238" ht="64.5" spans="1:13">
      <c r="A238" s="23" t="s">
        <v>684</v>
      </c>
      <c r="B238" s="23" t="s">
        <v>685</v>
      </c>
      <c r="C238" s="24" t="s">
        <v>649</v>
      </c>
      <c r="D238" s="24" t="s">
        <v>686</v>
      </c>
      <c r="E238" s="23" t="s">
        <v>687</v>
      </c>
      <c r="F238" s="24" t="s">
        <v>688</v>
      </c>
      <c r="G238" s="24" t="s">
        <v>689</v>
      </c>
      <c r="H238" s="24" t="s">
        <v>681</v>
      </c>
      <c r="I238" s="23" t="s">
        <v>30</v>
      </c>
      <c r="J238" s="23" t="s">
        <v>22</v>
      </c>
      <c r="K238" s="28" t="s">
        <v>23</v>
      </c>
      <c r="L238" s="29" t="s">
        <v>31</v>
      </c>
      <c r="M238" s="30">
        <v>9000</v>
      </c>
    </row>
    <row r="239" ht="64.5" spans="1:13">
      <c r="A239" s="23" t="s">
        <v>690</v>
      </c>
      <c r="B239" s="23" t="s">
        <v>691</v>
      </c>
      <c r="C239" s="24" t="s">
        <v>649</v>
      </c>
      <c r="D239" s="24" t="s">
        <v>686</v>
      </c>
      <c r="E239" s="23" t="s">
        <v>687</v>
      </c>
      <c r="F239" s="24" t="s">
        <v>688</v>
      </c>
      <c r="G239" s="24" t="s">
        <v>689</v>
      </c>
      <c r="H239" s="24" t="s">
        <v>681</v>
      </c>
      <c r="I239" s="23" t="s">
        <v>36</v>
      </c>
      <c r="J239" s="23" t="s">
        <v>22</v>
      </c>
      <c r="K239" s="28">
        <v>0.583333333333333</v>
      </c>
      <c r="L239" s="29" t="s">
        <v>31</v>
      </c>
      <c r="M239" s="30">
        <v>6000</v>
      </c>
    </row>
    <row r="240" ht="80.25" spans="1:13">
      <c r="A240" s="23" t="s">
        <v>692</v>
      </c>
      <c r="B240" s="23" t="s">
        <v>693</v>
      </c>
      <c r="C240" s="24" t="s">
        <v>649</v>
      </c>
      <c r="D240" s="24" t="s">
        <v>694</v>
      </c>
      <c r="E240" s="24" t="s">
        <v>17</v>
      </c>
      <c r="F240" s="24" t="s">
        <v>18</v>
      </c>
      <c r="G240" s="24" t="s">
        <v>19</v>
      </c>
      <c r="H240" s="24" t="s">
        <v>20</v>
      </c>
      <c r="I240" s="23" t="s">
        <v>39</v>
      </c>
      <c r="J240" s="23" t="s">
        <v>22</v>
      </c>
      <c r="K240" s="28" t="s">
        <v>23</v>
      </c>
      <c r="L240" s="29" t="s">
        <v>40</v>
      </c>
      <c r="M240" s="30">
        <v>15000</v>
      </c>
    </row>
    <row r="241" ht="80.25" spans="1:13">
      <c r="A241" s="23" t="s">
        <v>695</v>
      </c>
      <c r="B241" s="23" t="s">
        <v>696</v>
      </c>
      <c r="C241" s="24" t="s">
        <v>649</v>
      </c>
      <c r="D241" s="24" t="s">
        <v>694</v>
      </c>
      <c r="E241" s="24" t="s">
        <v>17</v>
      </c>
      <c r="F241" s="24" t="s">
        <v>18</v>
      </c>
      <c r="G241" s="24" t="s">
        <v>19</v>
      </c>
      <c r="H241" s="24" t="s">
        <v>20</v>
      </c>
      <c r="I241" s="23" t="s">
        <v>21</v>
      </c>
      <c r="J241" s="23" t="s">
        <v>22</v>
      </c>
      <c r="K241" s="28" t="s">
        <v>23</v>
      </c>
      <c r="L241" s="29" t="s">
        <v>40</v>
      </c>
      <c r="M241" s="30">
        <f>27000*0+30000</f>
        <v>30000</v>
      </c>
    </row>
    <row r="242" ht="80.25" spans="1:13">
      <c r="A242" s="23" t="s">
        <v>697</v>
      </c>
      <c r="B242" s="23" t="s">
        <v>696</v>
      </c>
      <c r="C242" s="24" t="s">
        <v>649</v>
      </c>
      <c r="D242" s="24" t="s">
        <v>694</v>
      </c>
      <c r="E242" s="24" t="s">
        <v>17</v>
      </c>
      <c r="F242" s="24" t="s">
        <v>18</v>
      </c>
      <c r="G242" s="24" t="s">
        <v>19</v>
      </c>
      <c r="H242" s="24" t="s">
        <v>20</v>
      </c>
      <c r="I242" s="23" t="s">
        <v>30</v>
      </c>
      <c r="J242" s="23" t="s">
        <v>22</v>
      </c>
      <c r="K242" s="28" t="s">
        <v>23</v>
      </c>
      <c r="L242" s="29" t="s">
        <v>148</v>
      </c>
      <c r="M242" s="30">
        <f>36000*0+30000</f>
        <v>30000</v>
      </c>
    </row>
    <row r="243" ht="80.25" spans="1:13">
      <c r="A243" s="23" t="s">
        <v>698</v>
      </c>
      <c r="B243" s="23" t="s">
        <v>699</v>
      </c>
      <c r="C243" s="24" t="s">
        <v>649</v>
      </c>
      <c r="D243" s="24" t="s">
        <v>694</v>
      </c>
      <c r="E243" s="24" t="s">
        <v>17</v>
      </c>
      <c r="F243" s="24" t="s">
        <v>18</v>
      </c>
      <c r="G243" s="24" t="s">
        <v>19</v>
      </c>
      <c r="H243" s="24" t="s">
        <v>20</v>
      </c>
      <c r="I243" s="23" t="s">
        <v>30</v>
      </c>
      <c r="J243" s="23" t="s">
        <v>22</v>
      </c>
      <c r="K243" s="28" t="s">
        <v>23</v>
      </c>
      <c r="L243" s="29" t="s">
        <v>40</v>
      </c>
      <c r="M243" s="30">
        <v>24000</v>
      </c>
    </row>
    <row r="244" ht="80.25" spans="1:13">
      <c r="A244" s="23" t="s">
        <v>700</v>
      </c>
      <c r="B244" s="23" t="s">
        <v>701</v>
      </c>
      <c r="C244" s="24" t="s">
        <v>649</v>
      </c>
      <c r="D244" s="24" t="s">
        <v>694</v>
      </c>
      <c r="E244" s="24" t="s">
        <v>17</v>
      </c>
      <c r="F244" s="24" t="s">
        <v>18</v>
      </c>
      <c r="G244" s="24" t="s">
        <v>19</v>
      </c>
      <c r="H244" s="24" t="s">
        <v>20</v>
      </c>
      <c r="I244" s="23" t="s">
        <v>30</v>
      </c>
      <c r="J244" s="23" t="s">
        <v>22</v>
      </c>
      <c r="K244" s="28" t="s">
        <v>23</v>
      </c>
      <c r="L244" s="29" t="s">
        <v>40</v>
      </c>
      <c r="M244" s="30">
        <v>24000</v>
      </c>
    </row>
    <row r="245" ht="96" spans="1:13">
      <c r="A245" s="37" t="s">
        <v>702</v>
      </c>
      <c r="B245" s="37" t="s">
        <v>703</v>
      </c>
      <c r="C245" s="37" t="s">
        <v>649</v>
      </c>
      <c r="D245" s="37" t="s">
        <v>704</v>
      </c>
      <c r="E245" s="23" t="s">
        <v>678</v>
      </c>
      <c r="F245" s="24" t="s">
        <v>679</v>
      </c>
      <c r="G245" s="24" t="s">
        <v>680</v>
      </c>
      <c r="H245" s="24" t="s">
        <v>681</v>
      </c>
      <c r="I245" s="23" t="s">
        <v>21</v>
      </c>
      <c r="J245" s="23" t="s">
        <v>22</v>
      </c>
      <c r="K245" s="28" t="s">
        <v>705</v>
      </c>
      <c r="L245" s="29" t="s">
        <v>398</v>
      </c>
      <c r="M245" s="32">
        <v>36000</v>
      </c>
    </row>
    <row r="246" ht="80.25" spans="1:13">
      <c r="A246" s="23" t="s">
        <v>706</v>
      </c>
      <c r="B246" s="23" t="s">
        <v>707</v>
      </c>
      <c r="C246" s="24" t="s">
        <v>649</v>
      </c>
      <c r="D246" s="24"/>
      <c r="E246" s="24" t="s">
        <v>17</v>
      </c>
      <c r="F246" s="24" t="s">
        <v>18</v>
      </c>
      <c r="G246" s="24" t="s">
        <v>19</v>
      </c>
      <c r="H246" s="24" t="s">
        <v>20</v>
      </c>
      <c r="I246" s="23" t="s">
        <v>21</v>
      </c>
      <c r="J246" s="23" t="s">
        <v>22</v>
      </c>
      <c r="K246" s="28" t="s">
        <v>23</v>
      </c>
      <c r="L246" s="29" t="s">
        <v>24</v>
      </c>
      <c r="M246" s="30">
        <v>36000</v>
      </c>
    </row>
    <row r="247" ht="127.5" spans="1:13">
      <c r="A247" s="37" t="s">
        <v>708</v>
      </c>
      <c r="B247" s="37" t="s">
        <v>709</v>
      </c>
      <c r="C247" s="37" t="s">
        <v>710</v>
      </c>
      <c r="D247" s="37" t="s">
        <v>711</v>
      </c>
      <c r="E247" s="37" t="s">
        <v>651</v>
      </c>
      <c r="F247" s="37" t="s">
        <v>652</v>
      </c>
      <c r="G247" s="37" t="s">
        <v>653</v>
      </c>
      <c r="H247" s="37" t="s">
        <v>654</v>
      </c>
      <c r="I247" s="37" t="s">
        <v>21</v>
      </c>
      <c r="J247" s="37" t="s">
        <v>22</v>
      </c>
      <c r="K247" s="37" t="s">
        <v>23</v>
      </c>
      <c r="L247" s="37" t="s">
        <v>40</v>
      </c>
      <c r="M247" s="32">
        <v>36000</v>
      </c>
    </row>
    <row r="248" ht="127.5" spans="1:13">
      <c r="A248" s="23" t="s">
        <v>712</v>
      </c>
      <c r="B248" s="23" t="s">
        <v>713</v>
      </c>
      <c r="C248" s="24" t="s">
        <v>649</v>
      </c>
      <c r="D248" s="24" t="s">
        <v>714</v>
      </c>
      <c r="E248" s="24" t="s">
        <v>651</v>
      </c>
      <c r="F248" s="24" t="s">
        <v>652</v>
      </c>
      <c r="G248" s="24" t="s">
        <v>653</v>
      </c>
      <c r="H248" s="24" t="s">
        <v>654</v>
      </c>
      <c r="I248" s="23" t="s">
        <v>21</v>
      </c>
      <c r="J248" s="23" t="s">
        <v>22</v>
      </c>
      <c r="K248" s="28" t="s">
        <v>23</v>
      </c>
      <c r="L248" s="29" t="s">
        <v>40</v>
      </c>
      <c r="M248" s="30">
        <v>36000</v>
      </c>
    </row>
    <row r="249" ht="127.5" spans="1:13">
      <c r="A249" s="23" t="s">
        <v>715</v>
      </c>
      <c r="B249" s="23" t="s">
        <v>716</v>
      </c>
      <c r="C249" s="24" t="s">
        <v>649</v>
      </c>
      <c r="D249" s="24" t="s">
        <v>717</v>
      </c>
      <c r="E249" s="24" t="s">
        <v>651</v>
      </c>
      <c r="F249" s="24" t="s">
        <v>652</v>
      </c>
      <c r="G249" s="24" t="s">
        <v>653</v>
      </c>
      <c r="H249" s="24" t="s">
        <v>654</v>
      </c>
      <c r="I249" s="23" t="s">
        <v>21</v>
      </c>
      <c r="J249" s="23" t="s">
        <v>22</v>
      </c>
      <c r="K249" s="28" t="s">
        <v>23</v>
      </c>
      <c r="L249" s="29" t="s">
        <v>40</v>
      </c>
      <c r="M249" s="30">
        <v>36000</v>
      </c>
    </row>
    <row r="250" ht="127.5" spans="1:13">
      <c r="A250" s="23" t="s">
        <v>718</v>
      </c>
      <c r="B250" s="23" t="s">
        <v>719</v>
      </c>
      <c r="C250" s="24" t="s">
        <v>649</v>
      </c>
      <c r="D250" s="24" t="s">
        <v>720</v>
      </c>
      <c r="E250" s="24" t="s">
        <v>651</v>
      </c>
      <c r="F250" s="24" t="s">
        <v>652</v>
      </c>
      <c r="G250" s="24" t="s">
        <v>653</v>
      </c>
      <c r="H250" s="24" t="s">
        <v>654</v>
      </c>
      <c r="I250" s="23" t="s">
        <v>21</v>
      </c>
      <c r="J250" s="23" t="s">
        <v>22</v>
      </c>
      <c r="K250" s="28" t="s">
        <v>23</v>
      </c>
      <c r="L250" s="29" t="s">
        <v>40</v>
      </c>
      <c r="M250" s="30">
        <v>36000</v>
      </c>
    </row>
    <row r="251" ht="127.5" spans="1:13">
      <c r="A251" s="37" t="s">
        <v>721</v>
      </c>
      <c r="B251" s="37" t="s">
        <v>722</v>
      </c>
      <c r="C251" s="37" t="s">
        <v>710</v>
      </c>
      <c r="D251" s="37" t="s">
        <v>723</v>
      </c>
      <c r="E251" s="37" t="s">
        <v>651</v>
      </c>
      <c r="F251" s="37" t="s">
        <v>652</v>
      </c>
      <c r="G251" s="37" t="s">
        <v>653</v>
      </c>
      <c r="H251" s="37" t="s">
        <v>654</v>
      </c>
      <c r="I251" s="37" t="s">
        <v>21</v>
      </c>
      <c r="J251" s="37" t="s">
        <v>22</v>
      </c>
      <c r="K251" s="37" t="s">
        <v>23</v>
      </c>
      <c r="L251" s="37" t="s">
        <v>40</v>
      </c>
      <c r="M251" s="32">
        <v>36000</v>
      </c>
    </row>
    <row r="252" ht="96" spans="1:13">
      <c r="A252" s="37" t="s">
        <v>724</v>
      </c>
      <c r="B252" s="37" t="s">
        <v>725</v>
      </c>
      <c r="C252" s="37" t="s">
        <v>649</v>
      </c>
      <c r="D252" s="37" t="s">
        <v>726</v>
      </c>
      <c r="E252" s="23" t="s">
        <v>678</v>
      </c>
      <c r="F252" s="24" t="s">
        <v>679</v>
      </c>
      <c r="G252" s="24" t="s">
        <v>680</v>
      </c>
      <c r="H252" s="24" t="s">
        <v>681</v>
      </c>
      <c r="I252" s="23" t="s">
        <v>21</v>
      </c>
      <c r="J252" s="23" t="s">
        <v>22</v>
      </c>
      <c r="K252" s="28" t="s">
        <v>727</v>
      </c>
      <c r="L252" s="29" t="s">
        <v>728</v>
      </c>
      <c r="M252" s="32">
        <v>36000</v>
      </c>
    </row>
    <row r="253" ht="76.5" spans="1:13">
      <c r="A253" s="12" t="s">
        <v>729</v>
      </c>
      <c r="B253" s="12" t="s">
        <v>730</v>
      </c>
      <c r="C253" s="13" t="s">
        <v>649</v>
      </c>
      <c r="D253" s="13" t="s">
        <v>731</v>
      </c>
      <c r="E253" s="13" t="s">
        <v>17</v>
      </c>
      <c r="F253" s="13" t="s">
        <v>732</v>
      </c>
      <c r="G253" s="13" t="s">
        <v>733</v>
      </c>
      <c r="H253" s="13" t="s">
        <v>734</v>
      </c>
      <c r="I253" s="12" t="s">
        <v>30</v>
      </c>
      <c r="J253" s="12" t="s">
        <v>22</v>
      </c>
      <c r="K253" s="17" t="s">
        <v>23</v>
      </c>
      <c r="L253" s="18" t="s">
        <v>386</v>
      </c>
      <c r="M253" s="40">
        <v>10000</v>
      </c>
    </row>
    <row r="254" ht="76.5" spans="1:13">
      <c r="A254" s="12" t="s">
        <v>735</v>
      </c>
      <c r="B254" s="12" t="s">
        <v>736</v>
      </c>
      <c r="C254" s="13" t="s">
        <v>649</v>
      </c>
      <c r="D254" s="13" t="s">
        <v>731</v>
      </c>
      <c r="E254" s="13" t="s">
        <v>17</v>
      </c>
      <c r="F254" s="13" t="s">
        <v>732</v>
      </c>
      <c r="G254" s="13" t="s">
        <v>733</v>
      </c>
      <c r="H254" s="13" t="s">
        <v>734</v>
      </c>
      <c r="I254" s="12" t="s">
        <v>21</v>
      </c>
      <c r="J254" s="12" t="s">
        <v>22</v>
      </c>
      <c r="K254" s="17" t="s">
        <v>23</v>
      </c>
      <c r="L254" s="18" t="s">
        <v>429</v>
      </c>
      <c r="M254" s="40">
        <v>36000</v>
      </c>
    </row>
    <row r="255" ht="64.5" spans="1:13">
      <c r="A255" s="23" t="s">
        <v>737</v>
      </c>
      <c r="B255" s="23" t="s">
        <v>738</v>
      </c>
      <c r="C255" s="24" t="s">
        <v>649</v>
      </c>
      <c r="D255" s="24" t="s">
        <v>739</v>
      </c>
      <c r="E255" s="23" t="s">
        <v>687</v>
      </c>
      <c r="F255" s="24" t="s">
        <v>688</v>
      </c>
      <c r="G255" s="24" t="s">
        <v>689</v>
      </c>
      <c r="H255" s="24" t="s">
        <v>681</v>
      </c>
      <c r="I255" s="23" t="s">
        <v>36</v>
      </c>
      <c r="J255" s="23" t="s">
        <v>22</v>
      </c>
      <c r="K255" s="28">
        <v>0.583333333333333</v>
      </c>
      <c r="L255" s="29" t="s">
        <v>596</v>
      </c>
      <c r="M255" s="30">
        <v>8500</v>
      </c>
    </row>
    <row r="256" ht="64.5" spans="1:13">
      <c r="A256" s="23" t="s">
        <v>740</v>
      </c>
      <c r="B256" s="23" t="s">
        <v>741</v>
      </c>
      <c r="C256" s="24" t="s">
        <v>649</v>
      </c>
      <c r="D256" s="24" t="s">
        <v>739</v>
      </c>
      <c r="E256" s="23" t="s">
        <v>687</v>
      </c>
      <c r="F256" s="24" t="s">
        <v>688</v>
      </c>
      <c r="G256" s="24" t="s">
        <v>689</v>
      </c>
      <c r="H256" s="24" t="s">
        <v>681</v>
      </c>
      <c r="I256" s="23" t="s">
        <v>30</v>
      </c>
      <c r="J256" s="23" t="s">
        <v>22</v>
      </c>
      <c r="K256" s="28">
        <v>0.583333333333333</v>
      </c>
      <c r="L256" s="29" t="s">
        <v>596</v>
      </c>
      <c r="M256" s="30">
        <v>7000</v>
      </c>
    </row>
    <row r="257" ht="64.5" spans="1:13">
      <c r="A257" s="23" t="s">
        <v>742</v>
      </c>
      <c r="B257" s="23" t="s">
        <v>743</v>
      </c>
      <c r="C257" s="24" t="s">
        <v>649</v>
      </c>
      <c r="D257" s="24" t="s">
        <v>739</v>
      </c>
      <c r="E257" s="23" t="s">
        <v>687</v>
      </c>
      <c r="F257" s="24" t="s">
        <v>688</v>
      </c>
      <c r="G257" s="24" t="s">
        <v>689</v>
      </c>
      <c r="H257" s="24" t="s">
        <v>681</v>
      </c>
      <c r="I257" s="23" t="s">
        <v>36</v>
      </c>
      <c r="J257" s="23" t="s">
        <v>22</v>
      </c>
      <c r="K257" s="28">
        <v>0.583333333333333</v>
      </c>
      <c r="L257" s="29" t="s">
        <v>31</v>
      </c>
      <c r="M257" s="30">
        <v>5500</v>
      </c>
    </row>
    <row r="258" ht="80.25" spans="1:13">
      <c r="A258" s="23" t="s">
        <v>744</v>
      </c>
      <c r="B258" s="23" t="s">
        <v>745</v>
      </c>
      <c r="C258" s="24" t="s">
        <v>649</v>
      </c>
      <c r="D258" s="24" t="s">
        <v>746</v>
      </c>
      <c r="E258" s="24" t="s">
        <v>747</v>
      </c>
      <c r="F258" s="24" t="s">
        <v>748</v>
      </c>
      <c r="G258" s="24" t="s">
        <v>749</v>
      </c>
      <c r="H258" s="24" t="s">
        <v>750</v>
      </c>
      <c r="I258" s="23" t="s">
        <v>751</v>
      </c>
      <c r="J258" s="23" t="s">
        <v>22</v>
      </c>
      <c r="K258" s="28" t="s">
        <v>23</v>
      </c>
      <c r="L258" s="29" t="s">
        <v>181</v>
      </c>
      <c r="M258" s="30">
        <v>7500</v>
      </c>
    </row>
    <row r="259" ht="96" spans="1:13">
      <c r="A259" s="37" t="s">
        <v>752</v>
      </c>
      <c r="B259" s="37" t="s">
        <v>753</v>
      </c>
      <c r="C259" s="37" t="s">
        <v>649</v>
      </c>
      <c r="D259" s="37" t="s">
        <v>754</v>
      </c>
      <c r="E259" s="23" t="s">
        <v>678</v>
      </c>
      <c r="F259" s="24" t="s">
        <v>679</v>
      </c>
      <c r="G259" s="24" t="s">
        <v>680</v>
      </c>
      <c r="H259" s="24" t="s">
        <v>681</v>
      </c>
      <c r="I259" s="23" t="s">
        <v>21</v>
      </c>
      <c r="J259" s="23" t="s">
        <v>22</v>
      </c>
      <c r="K259" s="28" t="s">
        <v>755</v>
      </c>
      <c r="L259" s="29" t="s">
        <v>148</v>
      </c>
      <c r="M259" s="32">
        <v>36000</v>
      </c>
    </row>
    <row r="260" ht="409.5" spans="1:13">
      <c r="A260" s="23" t="s">
        <v>756</v>
      </c>
      <c r="B260" s="23" t="s">
        <v>757</v>
      </c>
      <c r="C260" s="24" t="s">
        <v>649</v>
      </c>
      <c r="D260" s="24" t="s">
        <v>758</v>
      </c>
      <c r="E260" s="24" t="s">
        <v>17</v>
      </c>
      <c r="F260" s="24" t="s">
        <v>18</v>
      </c>
      <c r="G260" s="24" t="s">
        <v>19</v>
      </c>
      <c r="H260" s="24" t="s">
        <v>20</v>
      </c>
      <c r="I260" s="23" t="s">
        <v>21</v>
      </c>
      <c r="J260" s="23" t="s">
        <v>22</v>
      </c>
      <c r="K260" s="28" t="s">
        <v>23</v>
      </c>
      <c r="L260" s="29" t="s">
        <v>24</v>
      </c>
      <c r="M260" s="30">
        <v>40000</v>
      </c>
    </row>
    <row r="261" ht="253.5" spans="1:13">
      <c r="A261" s="23" t="s">
        <v>759</v>
      </c>
      <c r="B261" s="23" t="s">
        <v>760</v>
      </c>
      <c r="C261" s="24" t="s">
        <v>649</v>
      </c>
      <c r="D261" s="24" t="s">
        <v>761</v>
      </c>
      <c r="E261" s="24" t="s">
        <v>17</v>
      </c>
      <c r="F261" s="24" t="s">
        <v>18</v>
      </c>
      <c r="G261" s="24" t="s">
        <v>19</v>
      </c>
      <c r="H261" s="24" t="s">
        <v>20</v>
      </c>
      <c r="I261" s="23" t="s">
        <v>21</v>
      </c>
      <c r="J261" s="23" t="s">
        <v>22</v>
      </c>
      <c r="K261" s="28" t="s">
        <v>23</v>
      </c>
      <c r="L261" s="29" t="s">
        <v>148</v>
      </c>
      <c r="M261" s="30">
        <f>36000*0+30000</f>
        <v>30000</v>
      </c>
    </row>
    <row r="262" ht="80.25" spans="1:13">
      <c r="A262" s="23" t="s">
        <v>762</v>
      </c>
      <c r="B262" s="23" t="s">
        <v>763</v>
      </c>
      <c r="C262" s="24" t="s">
        <v>649</v>
      </c>
      <c r="D262" s="24" t="s">
        <v>764</v>
      </c>
      <c r="E262" s="24" t="s">
        <v>17</v>
      </c>
      <c r="F262" s="24" t="s">
        <v>18</v>
      </c>
      <c r="G262" s="24" t="s">
        <v>19</v>
      </c>
      <c r="H262" s="24" t="s">
        <v>20</v>
      </c>
      <c r="I262" s="23" t="s">
        <v>21</v>
      </c>
      <c r="J262" s="23" t="s">
        <v>22</v>
      </c>
      <c r="K262" s="28" t="s">
        <v>23</v>
      </c>
      <c r="L262" s="29" t="s">
        <v>24</v>
      </c>
      <c r="M262" s="30">
        <v>30000</v>
      </c>
    </row>
    <row r="263" ht="111.75" spans="1:13">
      <c r="A263" s="23" t="s">
        <v>765</v>
      </c>
      <c r="B263" s="23" t="s">
        <v>766</v>
      </c>
      <c r="C263" s="24" t="s">
        <v>649</v>
      </c>
      <c r="D263" s="24"/>
      <c r="E263" s="23" t="s">
        <v>767</v>
      </c>
      <c r="F263" s="24" t="s">
        <v>768</v>
      </c>
      <c r="G263" s="24" t="s">
        <v>769</v>
      </c>
      <c r="H263" s="24" t="s">
        <v>770</v>
      </c>
      <c r="I263" s="23" t="s">
        <v>30</v>
      </c>
      <c r="J263" s="23" t="s">
        <v>22</v>
      </c>
      <c r="K263" s="28">
        <v>0.583333333333333</v>
      </c>
      <c r="L263" s="29" t="s">
        <v>31</v>
      </c>
      <c r="M263" s="30">
        <v>8000</v>
      </c>
    </row>
    <row r="264" ht="48.75" spans="1:13">
      <c r="A264" s="23" t="s">
        <v>771</v>
      </c>
      <c r="B264" s="23" t="s">
        <v>772</v>
      </c>
      <c r="C264" s="24" t="s">
        <v>649</v>
      </c>
      <c r="D264" s="24" t="s">
        <v>746</v>
      </c>
      <c r="E264" s="24" t="s">
        <v>227</v>
      </c>
      <c r="F264" s="24" t="s">
        <v>228</v>
      </c>
      <c r="G264" s="24" t="s">
        <v>773</v>
      </c>
      <c r="H264" s="24" t="s">
        <v>669</v>
      </c>
      <c r="I264" s="23" t="s">
        <v>30</v>
      </c>
      <c r="J264" s="23" t="s">
        <v>22</v>
      </c>
      <c r="K264" s="28">
        <v>0.583333333333333</v>
      </c>
      <c r="L264" s="29" t="s">
        <v>596</v>
      </c>
      <c r="M264" s="30">
        <f>9000*0+8000</f>
        <v>8000</v>
      </c>
    </row>
    <row r="265" ht="127.5" spans="1:13">
      <c r="A265" s="23" t="s">
        <v>774</v>
      </c>
      <c r="B265" s="23" t="s">
        <v>775</v>
      </c>
      <c r="C265" s="24" t="s">
        <v>649</v>
      </c>
      <c r="D265" s="24" t="s">
        <v>746</v>
      </c>
      <c r="E265" s="24" t="s">
        <v>651</v>
      </c>
      <c r="F265" s="24" t="s">
        <v>652</v>
      </c>
      <c r="G265" s="24" t="s">
        <v>653</v>
      </c>
      <c r="H265" s="24" t="s">
        <v>654</v>
      </c>
      <c r="I265" s="23" t="s">
        <v>30</v>
      </c>
      <c r="J265" s="23" t="s">
        <v>22</v>
      </c>
      <c r="K265" s="28">
        <v>0.583333333333333</v>
      </c>
      <c r="L265" s="29" t="s">
        <v>31</v>
      </c>
      <c r="M265" s="30">
        <f>7500*0+7000</f>
        <v>7000</v>
      </c>
    </row>
    <row r="266" ht="127.5" spans="1:13">
      <c r="A266" s="23" t="s">
        <v>776</v>
      </c>
      <c r="B266" s="23" t="s">
        <v>777</v>
      </c>
      <c r="C266" s="24" t="s">
        <v>649</v>
      </c>
      <c r="D266" s="24" t="s">
        <v>778</v>
      </c>
      <c r="E266" s="24" t="s">
        <v>651</v>
      </c>
      <c r="F266" s="24" t="s">
        <v>652</v>
      </c>
      <c r="G266" s="24" t="s">
        <v>653</v>
      </c>
      <c r="H266" s="24" t="s">
        <v>654</v>
      </c>
      <c r="I266" s="23" t="s">
        <v>21</v>
      </c>
      <c r="J266" s="23" t="s">
        <v>22</v>
      </c>
      <c r="K266" s="28" t="s">
        <v>23</v>
      </c>
      <c r="L266" s="29" t="s">
        <v>40</v>
      </c>
      <c r="M266" s="30">
        <v>36000</v>
      </c>
    </row>
    <row r="267" ht="64.5" spans="1:13">
      <c r="A267" s="23" t="s">
        <v>779</v>
      </c>
      <c r="B267" s="23" t="s">
        <v>780</v>
      </c>
      <c r="C267" s="24" t="s">
        <v>649</v>
      </c>
      <c r="D267" s="24" t="s">
        <v>781</v>
      </c>
      <c r="E267" s="23" t="s">
        <v>687</v>
      </c>
      <c r="F267" s="24" t="s">
        <v>688</v>
      </c>
      <c r="G267" s="24" t="s">
        <v>689</v>
      </c>
      <c r="H267" s="24" t="s">
        <v>681</v>
      </c>
      <c r="I267" s="23" t="s">
        <v>30</v>
      </c>
      <c r="J267" s="23" t="s">
        <v>22</v>
      </c>
      <c r="K267" s="28">
        <v>0.583333333333333</v>
      </c>
      <c r="L267" s="29" t="s">
        <v>31</v>
      </c>
      <c r="M267" s="30">
        <v>9300</v>
      </c>
    </row>
    <row r="268" ht="64.5" spans="1:13">
      <c r="A268" s="23" t="s">
        <v>782</v>
      </c>
      <c r="B268" s="23" t="s">
        <v>783</v>
      </c>
      <c r="C268" s="24" t="s">
        <v>649</v>
      </c>
      <c r="D268" s="24" t="s">
        <v>781</v>
      </c>
      <c r="E268" s="23" t="s">
        <v>687</v>
      </c>
      <c r="F268" s="24" t="s">
        <v>688</v>
      </c>
      <c r="G268" s="24" t="s">
        <v>689</v>
      </c>
      <c r="H268" s="24" t="s">
        <v>681</v>
      </c>
      <c r="I268" s="23" t="s">
        <v>30</v>
      </c>
      <c r="J268" s="23" t="s">
        <v>22</v>
      </c>
      <c r="K268" s="28">
        <v>0.583333333333333</v>
      </c>
      <c r="L268" s="29" t="s">
        <v>596</v>
      </c>
      <c r="M268" s="30">
        <v>12000</v>
      </c>
    </row>
    <row r="269" ht="64.5" spans="1:14">
      <c r="A269" s="23" t="s">
        <v>784</v>
      </c>
      <c r="B269" s="23" t="s">
        <v>785</v>
      </c>
      <c r="C269" s="24" t="s">
        <v>649</v>
      </c>
      <c r="D269" s="24" t="s">
        <v>781</v>
      </c>
      <c r="E269" s="23" t="s">
        <v>687</v>
      </c>
      <c r="F269" s="24" t="s">
        <v>688</v>
      </c>
      <c r="G269" s="24" t="s">
        <v>689</v>
      </c>
      <c r="H269" s="24" t="s">
        <v>681</v>
      </c>
      <c r="I269" s="23" t="s">
        <v>30</v>
      </c>
      <c r="J269" s="23" t="s">
        <v>22</v>
      </c>
      <c r="K269" s="28">
        <v>0.583333333333333</v>
      </c>
      <c r="L269" s="29" t="s">
        <v>31</v>
      </c>
      <c r="M269" s="41">
        <v>6500</v>
      </c>
      <c r="N269" s="42"/>
    </row>
    <row r="270" ht="64.5" spans="1:13">
      <c r="A270" s="23" t="s">
        <v>786</v>
      </c>
      <c r="B270" s="23" t="s">
        <v>787</v>
      </c>
      <c r="C270" s="24" t="s">
        <v>649</v>
      </c>
      <c r="D270" s="24" t="s">
        <v>781</v>
      </c>
      <c r="E270" s="23" t="s">
        <v>687</v>
      </c>
      <c r="F270" s="24" t="s">
        <v>688</v>
      </c>
      <c r="G270" s="24" t="s">
        <v>689</v>
      </c>
      <c r="H270" s="24" t="s">
        <v>681</v>
      </c>
      <c r="I270" s="23" t="s">
        <v>36</v>
      </c>
      <c r="J270" s="23" t="s">
        <v>22</v>
      </c>
      <c r="K270" s="28">
        <v>0.583333333333333</v>
      </c>
      <c r="L270" s="29" t="s">
        <v>31</v>
      </c>
      <c r="M270" s="30">
        <v>6000</v>
      </c>
    </row>
    <row r="271" ht="96" spans="1:13">
      <c r="A271" s="23" t="s">
        <v>788</v>
      </c>
      <c r="B271" s="23" t="s">
        <v>789</v>
      </c>
      <c r="C271" s="24" t="s">
        <v>649</v>
      </c>
      <c r="D271" s="24" t="s">
        <v>746</v>
      </c>
      <c r="E271" s="24" t="s">
        <v>790</v>
      </c>
      <c r="F271" s="24" t="s">
        <v>791</v>
      </c>
      <c r="G271" s="24" t="s">
        <v>792</v>
      </c>
      <c r="H271" s="24" t="s">
        <v>793</v>
      </c>
      <c r="I271" s="23" t="s">
        <v>21</v>
      </c>
      <c r="J271" s="23" t="s">
        <v>22</v>
      </c>
      <c r="K271" s="28" t="s">
        <v>23</v>
      </c>
      <c r="L271" s="29" t="s">
        <v>40</v>
      </c>
      <c r="M271" s="43">
        <v>36000</v>
      </c>
    </row>
    <row r="272" ht="127.5" spans="1:13">
      <c r="A272" s="23" t="s">
        <v>794</v>
      </c>
      <c r="B272" s="23" t="s">
        <v>795</v>
      </c>
      <c r="C272" s="35" t="s">
        <v>649</v>
      </c>
      <c r="D272" s="35" t="s">
        <v>796</v>
      </c>
      <c r="E272" s="24" t="s">
        <v>797</v>
      </c>
      <c r="F272" s="24" t="s">
        <v>798</v>
      </c>
      <c r="G272" s="24" t="s">
        <v>799</v>
      </c>
      <c r="H272" s="24" t="s">
        <v>800</v>
      </c>
      <c r="I272" s="23" t="s">
        <v>21</v>
      </c>
      <c r="J272" s="23" t="s">
        <v>22</v>
      </c>
      <c r="K272" s="28" t="s">
        <v>23</v>
      </c>
      <c r="L272" s="29" t="s">
        <v>24</v>
      </c>
      <c r="M272" s="43">
        <v>36000</v>
      </c>
    </row>
    <row r="273" ht="80.25" spans="1:13">
      <c r="A273" s="24" t="s">
        <v>801</v>
      </c>
      <c r="B273" s="24" t="s">
        <v>802</v>
      </c>
      <c r="C273" s="24" t="s">
        <v>649</v>
      </c>
      <c r="D273" s="24" t="s">
        <v>781</v>
      </c>
      <c r="E273" s="24" t="s">
        <v>17</v>
      </c>
      <c r="F273" s="24" t="s">
        <v>18</v>
      </c>
      <c r="G273" s="24" t="s">
        <v>19</v>
      </c>
      <c r="H273" s="24" t="s">
        <v>20</v>
      </c>
      <c r="I273" s="24" t="s">
        <v>39</v>
      </c>
      <c r="J273" s="23" t="s">
        <v>22</v>
      </c>
      <c r="K273" s="28" t="s">
        <v>23</v>
      </c>
      <c r="L273" s="24" t="s">
        <v>243</v>
      </c>
      <c r="M273" s="44">
        <v>15000</v>
      </c>
    </row>
    <row r="274" ht="80.25" spans="1:13">
      <c r="A274" s="23" t="s">
        <v>803</v>
      </c>
      <c r="B274" s="23" t="s">
        <v>804</v>
      </c>
      <c r="C274" s="24" t="s">
        <v>649</v>
      </c>
      <c r="D274" s="24" t="s">
        <v>805</v>
      </c>
      <c r="E274" s="24" t="s">
        <v>17</v>
      </c>
      <c r="F274" s="24" t="s">
        <v>18</v>
      </c>
      <c r="G274" s="24" t="s">
        <v>19</v>
      </c>
      <c r="H274" s="24" t="s">
        <v>20</v>
      </c>
      <c r="I274" s="23" t="s">
        <v>21</v>
      </c>
      <c r="J274" s="23" t="s">
        <v>22</v>
      </c>
      <c r="K274" s="28" t="s">
        <v>23</v>
      </c>
      <c r="L274" s="29" t="s">
        <v>24</v>
      </c>
      <c r="M274" s="43">
        <v>40000</v>
      </c>
    </row>
    <row r="275" ht="96" spans="1:13">
      <c r="A275" s="23" t="s">
        <v>806</v>
      </c>
      <c r="B275" s="23" t="s">
        <v>807</v>
      </c>
      <c r="C275" s="24" t="s">
        <v>649</v>
      </c>
      <c r="D275" s="24" t="s">
        <v>808</v>
      </c>
      <c r="E275" s="24" t="s">
        <v>790</v>
      </c>
      <c r="F275" s="24" t="s">
        <v>791</v>
      </c>
      <c r="G275" s="24" t="s">
        <v>792</v>
      </c>
      <c r="H275" s="24" t="s">
        <v>793</v>
      </c>
      <c r="I275" s="23" t="s">
        <v>21</v>
      </c>
      <c r="J275" s="23" t="s">
        <v>22</v>
      </c>
      <c r="K275" s="28" t="s">
        <v>23</v>
      </c>
      <c r="L275" s="29" t="s">
        <v>40</v>
      </c>
      <c r="M275" s="43">
        <v>36000</v>
      </c>
    </row>
    <row r="276" ht="127.5" spans="1:13">
      <c r="A276" s="23" t="s">
        <v>809</v>
      </c>
      <c r="B276" s="23" t="s">
        <v>810</v>
      </c>
      <c r="C276" s="24" t="s">
        <v>649</v>
      </c>
      <c r="D276" s="24" t="s">
        <v>811</v>
      </c>
      <c r="E276" s="24" t="s">
        <v>651</v>
      </c>
      <c r="F276" s="24" t="s">
        <v>652</v>
      </c>
      <c r="G276" s="24" t="s">
        <v>653</v>
      </c>
      <c r="H276" s="24" t="s">
        <v>812</v>
      </c>
      <c r="I276" s="23" t="s">
        <v>21</v>
      </c>
      <c r="J276" s="23" t="s">
        <v>22</v>
      </c>
      <c r="K276" s="28" t="s">
        <v>23</v>
      </c>
      <c r="L276" s="29" t="s">
        <v>40</v>
      </c>
      <c r="M276" s="43">
        <v>36000</v>
      </c>
    </row>
    <row r="277" ht="127.5" spans="1:13">
      <c r="A277" s="23" t="s">
        <v>813</v>
      </c>
      <c r="B277" s="23" t="s">
        <v>814</v>
      </c>
      <c r="C277" s="24" t="s">
        <v>649</v>
      </c>
      <c r="D277" s="24" t="s">
        <v>815</v>
      </c>
      <c r="E277" s="24" t="s">
        <v>651</v>
      </c>
      <c r="F277" s="24" t="s">
        <v>652</v>
      </c>
      <c r="G277" s="24" t="s">
        <v>653</v>
      </c>
      <c r="H277" s="24" t="s">
        <v>816</v>
      </c>
      <c r="I277" s="23" t="s">
        <v>39</v>
      </c>
      <c r="J277" s="23" t="s">
        <v>22</v>
      </c>
      <c r="K277" s="28" t="s">
        <v>23</v>
      </c>
      <c r="L277" s="29" t="s">
        <v>40</v>
      </c>
      <c r="M277" s="43">
        <v>15000</v>
      </c>
    </row>
    <row r="278" ht="96" spans="1:13">
      <c r="A278" s="37" t="s">
        <v>817</v>
      </c>
      <c r="B278" s="37" t="s">
        <v>818</v>
      </c>
      <c r="C278" s="37" t="s">
        <v>649</v>
      </c>
      <c r="D278" s="37" t="s">
        <v>819</v>
      </c>
      <c r="E278" s="23" t="s">
        <v>678</v>
      </c>
      <c r="F278" s="24" t="s">
        <v>679</v>
      </c>
      <c r="G278" s="24" t="s">
        <v>680</v>
      </c>
      <c r="H278" s="24" t="s">
        <v>681</v>
      </c>
      <c r="I278" s="23" t="s">
        <v>21</v>
      </c>
      <c r="J278" s="23" t="s">
        <v>22</v>
      </c>
      <c r="K278" s="28" t="s">
        <v>820</v>
      </c>
      <c r="L278" s="29" t="s">
        <v>821</v>
      </c>
      <c r="M278" s="44">
        <v>36000</v>
      </c>
    </row>
    <row r="279" ht="64.5" spans="1:14">
      <c r="A279" s="23" t="s">
        <v>822</v>
      </c>
      <c r="B279" s="23" t="s">
        <v>823</v>
      </c>
      <c r="C279" s="24" t="s">
        <v>649</v>
      </c>
      <c r="D279" s="24" t="s">
        <v>739</v>
      </c>
      <c r="E279" s="23" t="s">
        <v>687</v>
      </c>
      <c r="F279" s="24" t="s">
        <v>688</v>
      </c>
      <c r="G279" s="24" t="s">
        <v>689</v>
      </c>
      <c r="H279" s="24" t="s">
        <v>681</v>
      </c>
      <c r="I279" s="23" t="s">
        <v>36</v>
      </c>
      <c r="J279" s="23" t="s">
        <v>22</v>
      </c>
      <c r="K279" s="28">
        <v>0.583333333333333</v>
      </c>
      <c r="L279" s="29" t="s">
        <v>181</v>
      </c>
      <c r="M279" s="43">
        <v>10000</v>
      </c>
      <c r="N279" s="45"/>
    </row>
    <row r="280" ht="96" spans="1:13">
      <c r="A280" s="23" t="s">
        <v>824</v>
      </c>
      <c r="B280" s="23" t="s">
        <v>825</v>
      </c>
      <c r="C280" s="24" t="s">
        <v>649</v>
      </c>
      <c r="D280" s="24" t="s">
        <v>746</v>
      </c>
      <c r="E280" s="24" t="s">
        <v>790</v>
      </c>
      <c r="F280" s="24" t="s">
        <v>791</v>
      </c>
      <c r="G280" s="24" t="s">
        <v>792</v>
      </c>
      <c r="H280" s="24" t="s">
        <v>793</v>
      </c>
      <c r="I280" s="23" t="s">
        <v>826</v>
      </c>
      <c r="J280" s="23" t="s">
        <v>22</v>
      </c>
      <c r="K280" s="28">
        <v>0.583333333333333</v>
      </c>
      <c r="L280" s="29" t="s">
        <v>31</v>
      </c>
      <c r="M280" s="43">
        <v>5000</v>
      </c>
    </row>
    <row r="281" ht="96" spans="1:13">
      <c r="A281" s="23" t="s">
        <v>827</v>
      </c>
      <c r="B281" s="23" t="s">
        <v>828</v>
      </c>
      <c r="C281" s="24" t="s">
        <v>649</v>
      </c>
      <c r="D281" s="24" t="s">
        <v>746</v>
      </c>
      <c r="E281" s="24" t="s">
        <v>790</v>
      </c>
      <c r="F281" s="24" t="s">
        <v>791</v>
      </c>
      <c r="G281" s="24" t="s">
        <v>792</v>
      </c>
      <c r="H281" s="24" t="s">
        <v>793</v>
      </c>
      <c r="I281" s="23" t="s">
        <v>30</v>
      </c>
      <c r="J281" s="23" t="s">
        <v>22</v>
      </c>
      <c r="K281" s="28">
        <v>0.583333333333333</v>
      </c>
      <c r="L281" s="29" t="s">
        <v>31</v>
      </c>
      <c r="M281" s="43">
        <v>10000</v>
      </c>
    </row>
    <row r="282" ht="96" spans="1:13">
      <c r="A282" s="23" t="s">
        <v>829</v>
      </c>
      <c r="B282" s="23" t="s">
        <v>830</v>
      </c>
      <c r="C282" s="24" t="s">
        <v>649</v>
      </c>
      <c r="D282" s="24" t="s">
        <v>746</v>
      </c>
      <c r="E282" s="24" t="s">
        <v>790</v>
      </c>
      <c r="F282" s="24" t="s">
        <v>791</v>
      </c>
      <c r="G282" s="24" t="s">
        <v>792</v>
      </c>
      <c r="H282" s="24" t="s">
        <v>793</v>
      </c>
      <c r="I282" s="23" t="s">
        <v>30</v>
      </c>
      <c r="J282" s="23" t="s">
        <v>22</v>
      </c>
      <c r="K282" s="28">
        <v>0.583333333333333</v>
      </c>
      <c r="L282" s="29" t="s">
        <v>31</v>
      </c>
      <c r="M282" s="43">
        <v>10000</v>
      </c>
    </row>
    <row r="283" ht="96" spans="1:13">
      <c r="A283" s="23" t="s">
        <v>831</v>
      </c>
      <c r="B283" s="23" t="s">
        <v>832</v>
      </c>
      <c r="C283" s="24" t="s">
        <v>649</v>
      </c>
      <c r="D283" s="24" t="s">
        <v>833</v>
      </c>
      <c r="E283" s="24" t="s">
        <v>790</v>
      </c>
      <c r="F283" s="24" t="s">
        <v>791</v>
      </c>
      <c r="G283" s="24" t="s">
        <v>792</v>
      </c>
      <c r="H283" s="24" t="s">
        <v>793</v>
      </c>
      <c r="I283" s="23" t="s">
        <v>21</v>
      </c>
      <c r="J283" s="23" t="s">
        <v>22</v>
      </c>
      <c r="K283" s="28" t="s">
        <v>23</v>
      </c>
      <c r="L283" s="29" t="s">
        <v>40</v>
      </c>
      <c r="M283" s="43">
        <v>36000</v>
      </c>
    </row>
    <row r="284" ht="96" spans="1:13">
      <c r="A284" s="24" t="s">
        <v>834</v>
      </c>
      <c r="B284" s="24" t="s">
        <v>835</v>
      </c>
      <c r="C284" s="24" t="s">
        <v>710</v>
      </c>
      <c r="D284" s="24" t="s">
        <v>836</v>
      </c>
      <c r="E284" s="24" t="s">
        <v>837</v>
      </c>
      <c r="F284" s="24" t="s">
        <v>838</v>
      </c>
      <c r="G284" s="24" t="s">
        <v>839</v>
      </c>
      <c r="H284" s="24" t="s">
        <v>840</v>
      </c>
      <c r="I284" s="24" t="s">
        <v>21</v>
      </c>
      <c r="J284" s="24" t="s">
        <v>22</v>
      </c>
      <c r="K284" s="24" t="s">
        <v>23</v>
      </c>
      <c r="L284" s="24" t="s">
        <v>24</v>
      </c>
      <c r="M284" s="44">
        <v>30000</v>
      </c>
    </row>
    <row r="285" ht="64.5" spans="1:13">
      <c r="A285" s="24" t="s">
        <v>841</v>
      </c>
      <c r="B285" s="24" t="s">
        <v>842</v>
      </c>
      <c r="C285" s="24" t="s">
        <v>649</v>
      </c>
      <c r="D285" s="24" t="s">
        <v>843</v>
      </c>
      <c r="E285" s="24" t="s">
        <v>227</v>
      </c>
      <c r="F285" s="24" t="s">
        <v>228</v>
      </c>
      <c r="G285" s="24" t="s">
        <v>229</v>
      </c>
      <c r="H285" s="24" t="s">
        <v>230</v>
      </c>
      <c r="I285" s="24" t="s">
        <v>30</v>
      </c>
      <c r="J285" s="24" t="s">
        <v>22</v>
      </c>
      <c r="K285" s="24" t="s">
        <v>23</v>
      </c>
      <c r="L285" s="24" t="s">
        <v>237</v>
      </c>
      <c r="M285" s="44">
        <v>15000</v>
      </c>
    </row>
    <row r="286" ht="96" spans="1:13">
      <c r="A286" s="37" t="s">
        <v>844</v>
      </c>
      <c r="B286" s="37" t="s">
        <v>845</v>
      </c>
      <c r="C286" s="37" t="s">
        <v>649</v>
      </c>
      <c r="D286" s="37" t="s">
        <v>846</v>
      </c>
      <c r="E286" s="23" t="s">
        <v>678</v>
      </c>
      <c r="F286" s="24" t="s">
        <v>679</v>
      </c>
      <c r="G286" s="24" t="s">
        <v>680</v>
      </c>
      <c r="H286" s="24" t="s">
        <v>681</v>
      </c>
      <c r="I286" s="23" t="s">
        <v>21</v>
      </c>
      <c r="J286" s="23" t="s">
        <v>22</v>
      </c>
      <c r="K286" s="28" t="s">
        <v>23</v>
      </c>
      <c r="L286" s="29" t="s">
        <v>24</v>
      </c>
      <c r="M286" s="44">
        <v>36000</v>
      </c>
    </row>
    <row r="287" ht="96" spans="1:13">
      <c r="A287" s="23" t="s">
        <v>847</v>
      </c>
      <c r="B287" s="23" t="s">
        <v>848</v>
      </c>
      <c r="C287" s="24" t="s">
        <v>649</v>
      </c>
      <c r="D287" s="24" t="s">
        <v>746</v>
      </c>
      <c r="E287" s="24" t="s">
        <v>790</v>
      </c>
      <c r="F287" s="24" t="s">
        <v>791</v>
      </c>
      <c r="G287" s="24" t="s">
        <v>792</v>
      </c>
      <c r="H287" s="24" t="s">
        <v>793</v>
      </c>
      <c r="I287" s="23" t="s">
        <v>826</v>
      </c>
      <c r="J287" s="23" t="s">
        <v>22</v>
      </c>
      <c r="K287" s="28" t="s">
        <v>23</v>
      </c>
      <c r="L287" s="29" t="s">
        <v>181</v>
      </c>
      <c r="M287" s="43">
        <v>8000</v>
      </c>
    </row>
    <row r="288" ht="64.5" spans="1:13">
      <c r="A288" s="23" t="s">
        <v>849</v>
      </c>
      <c r="B288" s="23" t="s">
        <v>850</v>
      </c>
      <c r="C288" s="24" t="s">
        <v>649</v>
      </c>
      <c r="D288" s="24" t="s">
        <v>739</v>
      </c>
      <c r="E288" s="23" t="s">
        <v>687</v>
      </c>
      <c r="F288" s="24" t="s">
        <v>688</v>
      </c>
      <c r="G288" s="24" t="s">
        <v>689</v>
      </c>
      <c r="H288" s="24" t="s">
        <v>681</v>
      </c>
      <c r="I288" s="23" t="s">
        <v>36</v>
      </c>
      <c r="J288" s="23" t="s">
        <v>22</v>
      </c>
      <c r="K288" s="28">
        <v>0.583333333333333</v>
      </c>
      <c r="L288" s="29" t="s">
        <v>31</v>
      </c>
      <c r="M288" s="43">
        <v>8000</v>
      </c>
    </row>
    <row r="289" ht="127.5" spans="1:13">
      <c r="A289" s="23" t="s">
        <v>851</v>
      </c>
      <c r="B289" s="23" t="s">
        <v>852</v>
      </c>
      <c r="C289" s="24" t="s">
        <v>649</v>
      </c>
      <c r="D289" s="24" t="s">
        <v>739</v>
      </c>
      <c r="E289" s="23" t="s">
        <v>853</v>
      </c>
      <c r="F289" s="24" t="s">
        <v>854</v>
      </c>
      <c r="G289" s="24" t="s">
        <v>855</v>
      </c>
      <c r="H289" s="24" t="s">
        <v>856</v>
      </c>
      <c r="I289" s="23" t="s">
        <v>30</v>
      </c>
      <c r="J289" s="23" t="s">
        <v>22</v>
      </c>
      <c r="K289" s="28">
        <v>0.583333333333333</v>
      </c>
      <c r="L289" s="29" t="s">
        <v>596</v>
      </c>
      <c r="M289" s="46">
        <v>7500</v>
      </c>
    </row>
    <row r="290" ht="96" spans="1:13">
      <c r="A290" s="23" t="s">
        <v>857</v>
      </c>
      <c r="B290" s="23" t="s">
        <v>858</v>
      </c>
      <c r="C290" s="24" t="s">
        <v>649</v>
      </c>
      <c r="D290" s="24" t="s">
        <v>746</v>
      </c>
      <c r="E290" s="24" t="s">
        <v>790</v>
      </c>
      <c r="F290" s="24" t="s">
        <v>791</v>
      </c>
      <c r="G290" s="24" t="s">
        <v>859</v>
      </c>
      <c r="H290" s="24" t="s">
        <v>793</v>
      </c>
      <c r="I290" s="23" t="s">
        <v>36</v>
      </c>
      <c r="J290" s="23" t="s">
        <v>22</v>
      </c>
      <c r="K290" s="28">
        <v>0.583333333333333</v>
      </c>
      <c r="L290" s="29" t="s">
        <v>596</v>
      </c>
      <c r="M290" s="43">
        <v>4000</v>
      </c>
    </row>
    <row r="291" ht="80.25" spans="1:13">
      <c r="A291" s="23" t="s">
        <v>860</v>
      </c>
      <c r="B291" s="23" t="s">
        <v>861</v>
      </c>
      <c r="C291" s="24" t="s">
        <v>649</v>
      </c>
      <c r="D291" s="24"/>
      <c r="E291" s="24" t="s">
        <v>17</v>
      </c>
      <c r="F291" s="24" t="s">
        <v>18</v>
      </c>
      <c r="G291" s="24" t="s">
        <v>19</v>
      </c>
      <c r="H291" s="24" t="s">
        <v>20</v>
      </c>
      <c r="I291" s="23" t="s">
        <v>30</v>
      </c>
      <c r="J291" s="23" t="s">
        <v>22</v>
      </c>
      <c r="K291" s="28" t="s">
        <v>23</v>
      </c>
      <c r="L291" s="29" t="s">
        <v>40</v>
      </c>
      <c r="M291" s="43">
        <v>20000</v>
      </c>
    </row>
    <row r="292" ht="64.5" spans="1:13">
      <c r="A292" s="24" t="s">
        <v>862</v>
      </c>
      <c r="B292" s="24" t="s">
        <v>863</v>
      </c>
      <c r="C292" s="24" t="s">
        <v>710</v>
      </c>
      <c r="D292" s="24" t="s">
        <v>864</v>
      </c>
      <c r="E292" s="24" t="s">
        <v>687</v>
      </c>
      <c r="F292" s="24" t="s">
        <v>688</v>
      </c>
      <c r="G292" s="24" t="s">
        <v>689</v>
      </c>
      <c r="H292" s="24" t="s">
        <v>681</v>
      </c>
      <c r="I292" s="24" t="s">
        <v>21</v>
      </c>
      <c r="J292" s="24" t="s">
        <v>22</v>
      </c>
      <c r="K292" s="28">
        <v>0.583333333333333</v>
      </c>
      <c r="L292" s="24" t="s">
        <v>865</v>
      </c>
      <c r="M292" s="44">
        <v>30000</v>
      </c>
    </row>
    <row r="293" ht="80.25" spans="1:13">
      <c r="A293" s="23" t="s">
        <v>866</v>
      </c>
      <c r="B293" s="23" t="s">
        <v>867</v>
      </c>
      <c r="C293" s="24" t="s">
        <v>649</v>
      </c>
      <c r="D293" s="24" t="s">
        <v>868</v>
      </c>
      <c r="E293" s="24" t="s">
        <v>17</v>
      </c>
      <c r="F293" s="24" t="s">
        <v>18</v>
      </c>
      <c r="G293" s="24" t="s">
        <v>19</v>
      </c>
      <c r="H293" s="24" t="s">
        <v>20</v>
      </c>
      <c r="I293" s="23" t="s">
        <v>30</v>
      </c>
      <c r="J293" s="23" t="s">
        <v>22</v>
      </c>
      <c r="K293" s="28">
        <v>0.583333333333333</v>
      </c>
      <c r="L293" s="29" t="s">
        <v>596</v>
      </c>
      <c r="M293" s="43">
        <v>9000</v>
      </c>
    </row>
    <row r="294" ht="80.25" spans="1:13">
      <c r="A294" s="23" t="s">
        <v>869</v>
      </c>
      <c r="B294" s="23" t="s">
        <v>870</v>
      </c>
      <c r="C294" s="24" t="s">
        <v>649</v>
      </c>
      <c r="D294" s="24" t="s">
        <v>868</v>
      </c>
      <c r="E294" s="24" t="s">
        <v>17</v>
      </c>
      <c r="F294" s="24" t="s">
        <v>18</v>
      </c>
      <c r="G294" s="24" t="s">
        <v>19</v>
      </c>
      <c r="H294" s="24" t="s">
        <v>20</v>
      </c>
      <c r="I294" s="23" t="s">
        <v>30</v>
      </c>
      <c r="J294" s="23" t="s">
        <v>22</v>
      </c>
      <c r="K294" s="28" t="s">
        <v>23</v>
      </c>
      <c r="L294" s="29" t="s">
        <v>40</v>
      </c>
      <c r="M294" s="43">
        <v>16000</v>
      </c>
    </row>
    <row r="295" ht="64.5" spans="1:13">
      <c r="A295" s="23" t="s">
        <v>871</v>
      </c>
      <c r="B295" s="23" t="s">
        <v>872</v>
      </c>
      <c r="C295" s="24" t="s">
        <v>649</v>
      </c>
      <c r="D295" s="24" t="s">
        <v>781</v>
      </c>
      <c r="E295" s="23" t="s">
        <v>687</v>
      </c>
      <c r="F295" s="24" t="s">
        <v>688</v>
      </c>
      <c r="G295" s="24" t="s">
        <v>689</v>
      </c>
      <c r="H295" s="24" t="s">
        <v>681</v>
      </c>
      <c r="I295" s="23" t="s">
        <v>36</v>
      </c>
      <c r="J295" s="23" t="s">
        <v>22</v>
      </c>
      <c r="K295" s="28">
        <v>0.583333333333333</v>
      </c>
      <c r="L295" s="29" t="s">
        <v>181</v>
      </c>
      <c r="M295" s="46">
        <v>7000</v>
      </c>
    </row>
    <row r="296" ht="96" spans="1:13">
      <c r="A296" s="23" t="s">
        <v>873</v>
      </c>
      <c r="B296" s="23" t="s">
        <v>874</v>
      </c>
      <c r="C296" s="24" t="s">
        <v>649</v>
      </c>
      <c r="D296" s="24" t="s">
        <v>781</v>
      </c>
      <c r="E296" s="23" t="s">
        <v>678</v>
      </c>
      <c r="F296" s="24" t="s">
        <v>679</v>
      </c>
      <c r="G296" s="24" t="s">
        <v>680</v>
      </c>
      <c r="H296" s="24" t="s">
        <v>681</v>
      </c>
      <c r="I296" s="23" t="s">
        <v>21</v>
      </c>
      <c r="J296" s="23" t="s">
        <v>22</v>
      </c>
      <c r="K296" s="28" t="s">
        <v>23</v>
      </c>
      <c r="L296" s="29" t="s">
        <v>24</v>
      </c>
      <c r="M296" s="43">
        <f>36000*0+30000</f>
        <v>30000</v>
      </c>
    </row>
    <row r="297" ht="80.25" spans="1:13">
      <c r="A297" s="23" t="s">
        <v>875</v>
      </c>
      <c r="B297" s="23" t="s">
        <v>876</v>
      </c>
      <c r="C297" s="24" t="s">
        <v>649</v>
      </c>
      <c r="D297" s="24" t="s">
        <v>877</v>
      </c>
      <c r="E297" s="24" t="s">
        <v>17</v>
      </c>
      <c r="F297" s="24" t="s">
        <v>18</v>
      </c>
      <c r="G297" s="24" t="s">
        <v>19</v>
      </c>
      <c r="H297" s="24" t="s">
        <v>20</v>
      </c>
      <c r="I297" s="23" t="s">
        <v>30</v>
      </c>
      <c r="J297" s="23" t="s">
        <v>22</v>
      </c>
      <c r="K297" s="28" t="s">
        <v>23</v>
      </c>
      <c r="L297" s="29" t="s">
        <v>40</v>
      </c>
      <c r="M297" s="43">
        <v>20000</v>
      </c>
    </row>
    <row r="298" ht="80.25" spans="1:13">
      <c r="A298" s="23" t="s">
        <v>878</v>
      </c>
      <c r="B298" s="23" t="s">
        <v>879</v>
      </c>
      <c r="C298" s="24" t="s">
        <v>649</v>
      </c>
      <c r="D298" s="24" t="s">
        <v>880</v>
      </c>
      <c r="E298" s="24" t="s">
        <v>17</v>
      </c>
      <c r="F298" s="24" t="s">
        <v>18</v>
      </c>
      <c r="G298" s="24" t="s">
        <v>19</v>
      </c>
      <c r="H298" s="24" t="s">
        <v>20</v>
      </c>
      <c r="I298" s="23" t="s">
        <v>21</v>
      </c>
      <c r="J298" s="23" t="s">
        <v>22</v>
      </c>
      <c r="K298" s="28" t="s">
        <v>23</v>
      </c>
      <c r="L298" s="29" t="s">
        <v>24</v>
      </c>
      <c r="M298" s="43">
        <v>20000</v>
      </c>
    </row>
    <row r="299" ht="80.25" spans="1:13">
      <c r="A299" s="23" t="s">
        <v>881</v>
      </c>
      <c r="B299" s="23" t="s">
        <v>879</v>
      </c>
      <c r="C299" s="24" t="s">
        <v>649</v>
      </c>
      <c r="D299" s="24" t="s">
        <v>880</v>
      </c>
      <c r="E299" s="24" t="s">
        <v>17</v>
      </c>
      <c r="F299" s="24" t="s">
        <v>18</v>
      </c>
      <c r="G299" s="24" t="s">
        <v>19</v>
      </c>
      <c r="H299" s="24" t="s">
        <v>20</v>
      </c>
      <c r="I299" s="23" t="s">
        <v>30</v>
      </c>
      <c r="J299" s="23" t="s">
        <v>22</v>
      </c>
      <c r="K299" s="28" t="s">
        <v>23</v>
      </c>
      <c r="L299" s="29" t="s">
        <v>40</v>
      </c>
      <c r="M299" s="43">
        <v>20000</v>
      </c>
    </row>
    <row r="300" ht="80.25" spans="1:13">
      <c r="A300" s="23" t="s">
        <v>882</v>
      </c>
      <c r="B300" s="23" t="s">
        <v>883</v>
      </c>
      <c r="C300" s="24" t="s">
        <v>649</v>
      </c>
      <c r="D300" s="24" t="s">
        <v>884</v>
      </c>
      <c r="E300" s="24" t="s">
        <v>17</v>
      </c>
      <c r="F300" s="24" t="s">
        <v>18</v>
      </c>
      <c r="G300" s="24" t="s">
        <v>19</v>
      </c>
      <c r="H300" s="24" t="s">
        <v>20</v>
      </c>
      <c r="I300" s="23" t="s">
        <v>30</v>
      </c>
      <c r="J300" s="23" t="s">
        <v>22</v>
      </c>
      <c r="K300" s="28">
        <v>0.583333333333333</v>
      </c>
      <c r="L300" s="29" t="s">
        <v>596</v>
      </c>
      <c r="M300" s="43">
        <v>9000</v>
      </c>
    </row>
    <row r="301" ht="80.25" spans="1:13">
      <c r="A301" s="24" t="s">
        <v>885</v>
      </c>
      <c r="B301" s="24" t="s">
        <v>886</v>
      </c>
      <c r="C301" s="24" t="s">
        <v>649</v>
      </c>
      <c r="D301" s="24"/>
      <c r="E301" s="24" t="s">
        <v>17</v>
      </c>
      <c r="F301" s="24" t="s">
        <v>18</v>
      </c>
      <c r="G301" s="24" t="s">
        <v>19</v>
      </c>
      <c r="H301" s="24" t="s">
        <v>20</v>
      </c>
      <c r="I301" s="24" t="s">
        <v>39</v>
      </c>
      <c r="J301" s="23" t="s">
        <v>22</v>
      </c>
      <c r="K301" s="28" t="s">
        <v>23</v>
      </c>
      <c r="L301" s="24" t="s">
        <v>243</v>
      </c>
      <c r="M301" s="44">
        <v>15000</v>
      </c>
    </row>
    <row r="302" ht="64.5" spans="1:13">
      <c r="A302" s="23" t="s">
        <v>887</v>
      </c>
      <c r="B302" s="23" t="s">
        <v>888</v>
      </c>
      <c r="C302" s="24" t="s">
        <v>889</v>
      </c>
      <c r="D302" s="24" t="s">
        <v>781</v>
      </c>
      <c r="E302" s="23" t="s">
        <v>687</v>
      </c>
      <c r="F302" s="24" t="s">
        <v>688</v>
      </c>
      <c r="G302" s="24" t="s">
        <v>689</v>
      </c>
      <c r="H302" s="24" t="s">
        <v>681</v>
      </c>
      <c r="I302" s="23" t="s">
        <v>890</v>
      </c>
      <c r="J302" s="23" t="s">
        <v>22</v>
      </c>
      <c r="K302" s="28">
        <v>0.583333333333333</v>
      </c>
      <c r="L302" s="29" t="s">
        <v>891</v>
      </c>
      <c r="M302" s="46">
        <f>6000*0+5500</f>
        <v>5500</v>
      </c>
    </row>
    <row r="303" ht="64.5" spans="1:13">
      <c r="A303" s="23" t="s">
        <v>892</v>
      </c>
      <c r="B303" s="23" t="s">
        <v>893</v>
      </c>
      <c r="C303" s="24" t="s">
        <v>889</v>
      </c>
      <c r="D303" s="24" t="s">
        <v>894</v>
      </c>
      <c r="E303" s="23" t="s">
        <v>687</v>
      </c>
      <c r="F303" s="24" t="s">
        <v>688</v>
      </c>
      <c r="G303" s="24" t="s">
        <v>689</v>
      </c>
      <c r="H303" s="24" t="s">
        <v>681</v>
      </c>
      <c r="I303" s="23" t="s">
        <v>890</v>
      </c>
      <c r="J303" s="23" t="s">
        <v>22</v>
      </c>
      <c r="K303" s="28">
        <v>0.583333333333333</v>
      </c>
      <c r="L303" s="29" t="s">
        <v>891</v>
      </c>
      <c r="M303" s="46">
        <v>5000</v>
      </c>
    </row>
    <row r="304" ht="80.25" spans="1:13">
      <c r="A304" s="23" t="s">
        <v>895</v>
      </c>
      <c r="B304" s="23" t="s">
        <v>896</v>
      </c>
      <c r="C304" s="24" t="s">
        <v>889</v>
      </c>
      <c r="D304" s="24" t="s">
        <v>894</v>
      </c>
      <c r="E304" s="23" t="s">
        <v>687</v>
      </c>
      <c r="F304" s="24" t="s">
        <v>688</v>
      </c>
      <c r="G304" s="24" t="s">
        <v>689</v>
      </c>
      <c r="H304" s="24" t="s">
        <v>681</v>
      </c>
      <c r="I304" s="23" t="s">
        <v>890</v>
      </c>
      <c r="J304" s="23" t="s">
        <v>22</v>
      </c>
      <c r="K304" s="28">
        <v>0.583333333333333</v>
      </c>
      <c r="L304" s="29" t="s">
        <v>891</v>
      </c>
      <c r="M304" s="46">
        <v>2000</v>
      </c>
    </row>
    <row r="305" ht="64.5" spans="1:13">
      <c r="A305" s="23" t="s">
        <v>897</v>
      </c>
      <c r="B305" s="23" t="s">
        <v>898</v>
      </c>
      <c r="C305" s="24" t="s">
        <v>889</v>
      </c>
      <c r="D305" s="24" t="s">
        <v>894</v>
      </c>
      <c r="E305" s="23" t="s">
        <v>687</v>
      </c>
      <c r="F305" s="24" t="s">
        <v>688</v>
      </c>
      <c r="G305" s="24" t="s">
        <v>689</v>
      </c>
      <c r="H305" s="24" t="s">
        <v>681</v>
      </c>
      <c r="I305" s="23" t="s">
        <v>890</v>
      </c>
      <c r="J305" s="23" t="s">
        <v>22</v>
      </c>
      <c r="K305" s="28">
        <v>0.583333333333333</v>
      </c>
      <c r="L305" s="29" t="s">
        <v>891</v>
      </c>
      <c r="M305" s="46">
        <v>2000</v>
      </c>
    </row>
    <row r="306" ht="64.5" spans="1:13">
      <c r="A306" s="23" t="s">
        <v>899</v>
      </c>
      <c r="B306" s="23" t="s">
        <v>900</v>
      </c>
      <c r="C306" s="24" t="s">
        <v>889</v>
      </c>
      <c r="D306" s="24" t="s">
        <v>894</v>
      </c>
      <c r="E306" s="23" t="s">
        <v>687</v>
      </c>
      <c r="F306" s="24" t="s">
        <v>688</v>
      </c>
      <c r="G306" s="24" t="s">
        <v>689</v>
      </c>
      <c r="H306" s="24" t="s">
        <v>681</v>
      </c>
      <c r="I306" s="23" t="s">
        <v>890</v>
      </c>
      <c r="J306" s="23" t="s">
        <v>22</v>
      </c>
      <c r="K306" s="28">
        <v>0.583333333333333</v>
      </c>
      <c r="L306" s="29" t="s">
        <v>891</v>
      </c>
      <c r="M306" s="46">
        <v>3500</v>
      </c>
    </row>
    <row r="307" ht="64.5" spans="1:14">
      <c r="A307" s="23" t="s">
        <v>901</v>
      </c>
      <c r="B307" s="23" t="s">
        <v>902</v>
      </c>
      <c r="C307" s="24" t="s">
        <v>889</v>
      </c>
      <c r="D307" s="24" t="s">
        <v>894</v>
      </c>
      <c r="E307" s="23" t="s">
        <v>687</v>
      </c>
      <c r="F307" s="24" t="s">
        <v>688</v>
      </c>
      <c r="G307" s="24" t="s">
        <v>689</v>
      </c>
      <c r="H307" s="24" t="s">
        <v>681</v>
      </c>
      <c r="I307" s="23" t="s">
        <v>890</v>
      </c>
      <c r="J307" s="23" t="s">
        <v>22</v>
      </c>
      <c r="K307" s="28">
        <v>0.583333333333333</v>
      </c>
      <c r="L307" s="29" t="s">
        <v>891</v>
      </c>
      <c r="M307" s="46">
        <v>4800</v>
      </c>
      <c r="N307" s="21"/>
    </row>
    <row r="308" s="20" customFormat="1" ht="64.5" spans="1:14">
      <c r="A308" s="23" t="s">
        <v>903</v>
      </c>
      <c r="B308" s="23" t="s">
        <v>904</v>
      </c>
      <c r="C308" s="24" t="s">
        <v>889</v>
      </c>
      <c r="D308" s="24" t="s">
        <v>894</v>
      </c>
      <c r="E308" s="23" t="s">
        <v>687</v>
      </c>
      <c r="F308" s="24" t="s">
        <v>688</v>
      </c>
      <c r="G308" s="24" t="s">
        <v>689</v>
      </c>
      <c r="H308" s="24" t="s">
        <v>681</v>
      </c>
      <c r="I308" s="23" t="s">
        <v>890</v>
      </c>
      <c r="J308" s="23" t="s">
        <v>22</v>
      </c>
      <c r="K308" s="28">
        <v>0.583333333333333</v>
      </c>
      <c r="L308" s="29" t="s">
        <v>891</v>
      </c>
      <c r="M308" s="46">
        <v>7400</v>
      </c>
      <c r="N308" s="47"/>
    </row>
    <row r="309" s="21" customFormat="1" ht="96" spans="1:14">
      <c r="A309" s="24" t="s">
        <v>905</v>
      </c>
      <c r="B309" s="23" t="s">
        <v>906</v>
      </c>
      <c r="C309" s="24" t="s">
        <v>889</v>
      </c>
      <c r="D309" s="24" t="s">
        <v>781</v>
      </c>
      <c r="E309" s="23" t="s">
        <v>687</v>
      </c>
      <c r="F309" s="24" t="s">
        <v>688</v>
      </c>
      <c r="G309" s="24" t="s">
        <v>689</v>
      </c>
      <c r="H309" s="24" t="s">
        <v>681</v>
      </c>
      <c r="I309" s="23" t="s">
        <v>890</v>
      </c>
      <c r="J309" s="23" t="s">
        <v>22</v>
      </c>
      <c r="K309" s="28">
        <v>0.583333333333333</v>
      </c>
      <c r="L309" s="29" t="s">
        <v>891</v>
      </c>
      <c r="M309" s="44">
        <v>8000</v>
      </c>
      <c r="N309" s="15"/>
    </row>
    <row r="310" ht="64.5" spans="1:14">
      <c r="A310" s="23" t="s">
        <v>907</v>
      </c>
      <c r="B310" s="23" t="s">
        <v>908</v>
      </c>
      <c r="C310" s="24" t="s">
        <v>889</v>
      </c>
      <c r="D310" s="24" t="s">
        <v>894</v>
      </c>
      <c r="E310" s="23" t="s">
        <v>687</v>
      </c>
      <c r="F310" s="24" t="s">
        <v>688</v>
      </c>
      <c r="G310" s="24" t="s">
        <v>689</v>
      </c>
      <c r="H310" s="24" t="s">
        <v>681</v>
      </c>
      <c r="I310" s="23" t="s">
        <v>890</v>
      </c>
      <c r="J310" s="23" t="s">
        <v>22</v>
      </c>
      <c r="K310" s="28">
        <v>0.583333333333333</v>
      </c>
      <c r="L310" s="29" t="s">
        <v>891</v>
      </c>
      <c r="M310" s="46">
        <v>6400</v>
      </c>
      <c r="N310" s="21"/>
    </row>
    <row r="311" ht="80.25" spans="1:13">
      <c r="A311" s="24" t="s">
        <v>909</v>
      </c>
      <c r="B311" s="24" t="s">
        <v>910</v>
      </c>
      <c r="C311" s="24" t="s">
        <v>911</v>
      </c>
      <c r="D311" s="24" t="s">
        <v>912</v>
      </c>
      <c r="E311" s="24" t="s">
        <v>17</v>
      </c>
      <c r="F311" s="24" t="s">
        <v>18</v>
      </c>
      <c r="G311" s="24" t="s">
        <v>19</v>
      </c>
      <c r="H311" s="24" t="s">
        <v>20</v>
      </c>
      <c r="I311" s="24" t="s">
        <v>21</v>
      </c>
      <c r="J311" s="23" t="s">
        <v>22</v>
      </c>
      <c r="K311" s="28" t="s">
        <v>23</v>
      </c>
      <c r="L311" s="29" t="s">
        <v>24</v>
      </c>
      <c r="M311" s="44">
        <v>36000</v>
      </c>
    </row>
    <row r="312" ht="66.5" customHeight="1" spans="1:13">
      <c r="A312" s="23" t="s">
        <v>913</v>
      </c>
      <c r="B312" s="23" t="s">
        <v>914</v>
      </c>
      <c r="C312" s="24" t="s">
        <v>915</v>
      </c>
      <c r="D312" s="24" t="s">
        <v>916</v>
      </c>
      <c r="E312" s="24" t="s">
        <v>17</v>
      </c>
      <c r="F312" s="24" t="s">
        <v>18</v>
      </c>
      <c r="G312" s="24" t="s">
        <v>19</v>
      </c>
      <c r="H312" s="24" t="s">
        <v>20</v>
      </c>
      <c r="I312" s="23" t="s">
        <v>21</v>
      </c>
      <c r="J312" s="23" t="s">
        <v>22</v>
      </c>
      <c r="K312" s="28" t="s">
        <v>23</v>
      </c>
      <c r="L312" s="29" t="s">
        <v>24</v>
      </c>
      <c r="M312" s="43">
        <v>36000</v>
      </c>
    </row>
    <row r="313" ht="62" customHeight="1" spans="1:13">
      <c r="A313" s="23" t="s">
        <v>917</v>
      </c>
      <c r="B313" s="23" t="s">
        <v>918</v>
      </c>
      <c r="C313" s="24" t="s">
        <v>915</v>
      </c>
      <c r="D313" s="24" t="s">
        <v>919</v>
      </c>
      <c r="E313" s="24" t="s">
        <v>17</v>
      </c>
      <c r="F313" s="24" t="s">
        <v>18</v>
      </c>
      <c r="G313" s="24" t="s">
        <v>19</v>
      </c>
      <c r="H313" s="24" t="s">
        <v>20</v>
      </c>
      <c r="I313" s="23" t="s">
        <v>21</v>
      </c>
      <c r="J313" s="23" t="s">
        <v>22</v>
      </c>
      <c r="K313" s="28" t="s">
        <v>23</v>
      </c>
      <c r="L313" s="29" t="s">
        <v>24</v>
      </c>
      <c r="M313" s="43">
        <v>36000</v>
      </c>
    </row>
    <row r="314" ht="79" customHeight="1" spans="1:13">
      <c r="A314" s="23" t="s">
        <v>920</v>
      </c>
      <c r="B314" s="23" t="s">
        <v>921</v>
      </c>
      <c r="C314" s="24" t="s">
        <v>915</v>
      </c>
      <c r="D314" s="24" t="s">
        <v>922</v>
      </c>
      <c r="E314" s="24" t="s">
        <v>17</v>
      </c>
      <c r="F314" s="24" t="s">
        <v>18</v>
      </c>
      <c r="G314" s="24" t="s">
        <v>19</v>
      </c>
      <c r="H314" s="24" t="s">
        <v>20</v>
      </c>
      <c r="I314" s="23" t="s">
        <v>21</v>
      </c>
      <c r="J314" s="23" t="s">
        <v>22</v>
      </c>
      <c r="K314" s="28" t="s">
        <v>23</v>
      </c>
      <c r="L314" s="29" t="s">
        <v>24</v>
      </c>
      <c r="M314" s="43">
        <v>40000</v>
      </c>
    </row>
    <row r="315" ht="111" customHeight="1" spans="1:13">
      <c r="A315" s="23" t="s">
        <v>923</v>
      </c>
      <c r="B315" s="23" t="s">
        <v>924</v>
      </c>
      <c r="C315" s="24" t="s">
        <v>915</v>
      </c>
      <c r="D315" s="24" t="s">
        <v>925</v>
      </c>
      <c r="E315" s="24" t="s">
        <v>17</v>
      </c>
      <c r="F315" s="24" t="s">
        <v>18</v>
      </c>
      <c r="G315" s="24" t="s">
        <v>19</v>
      </c>
      <c r="H315" s="24" t="s">
        <v>20</v>
      </c>
      <c r="I315" s="23" t="s">
        <v>21</v>
      </c>
      <c r="J315" s="23" t="s">
        <v>22</v>
      </c>
      <c r="K315" s="28" t="s">
        <v>23</v>
      </c>
      <c r="L315" s="29" t="s">
        <v>24</v>
      </c>
      <c r="M315" s="43">
        <v>36000</v>
      </c>
    </row>
    <row r="316" ht="80.25" spans="1:13">
      <c r="A316" s="23" t="s">
        <v>926</v>
      </c>
      <c r="B316" s="23" t="s">
        <v>927</v>
      </c>
      <c r="C316" s="24" t="s">
        <v>915</v>
      </c>
      <c r="D316" s="24" t="s">
        <v>928</v>
      </c>
      <c r="E316" s="24" t="s">
        <v>17</v>
      </c>
      <c r="F316" s="24" t="s">
        <v>18</v>
      </c>
      <c r="G316" s="24" t="s">
        <v>19</v>
      </c>
      <c r="H316" s="24" t="s">
        <v>20</v>
      </c>
      <c r="I316" s="23" t="s">
        <v>21</v>
      </c>
      <c r="J316" s="23" t="s">
        <v>22</v>
      </c>
      <c r="K316" s="28" t="s">
        <v>23</v>
      </c>
      <c r="L316" s="29" t="s">
        <v>24</v>
      </c>
      <c r="M316" s="43">
        <v>36000</v>
      </c>
    </row>
    <row r="317" ht="80.25" spans="1:13">
      <c r="A317" s="23" t="s">
        <v>929</v>
      </c>
      <c r="B317" s="23" t="s">
        <v>930</v>
      </c>
      <c r="C317" s="24" t="s">
        <v>915</v>
      </c>
      <c r="D317" s="24" t="s">
        <v>931</v>
      </c>
      <c r="E317" s="24" t="s">
        <v>17</v>
      </c>
      <c r="F317" s="24" t="s">
        <v>18</v>
      </c>
      <c r="G317" s="24" t="s">
        <v>19</v>
      </c>
      <c r="H317" s="24" t="s">
        <v>20</v>
      </c>
      <c r="I317" s="23" t="s">
        <v>21</v>
      </c>
      <c r="J317" s="23" t="s">
        <v>22</v>
      </c>
      <c r="K317" s="28" t="s">
        <v>23</v>
      </c>
      <c r="L317" s="29" t="s">
        <v>24</v>
      </c>
      <c r="M317" s="43">
        <v>40000</v>
      </c>
    </row>
    <row r="318" ht="80.25" spans="1:13">
      <c r="A318" s="23" t="s">
        <v>932</v>
      </c>
      <c r="B318" s="23" t="s">
        <v>933</v>
      </c>
      <c r="C318" s="24" t="s">
        <v>915</v>
      </c>
      <c r="D318" s="24"/>
      <c r="E318" s="24" t="s">
        <v>17</v>
      </c>
      <c r="F318" s="24" t="s">
        <v>18</v>
      </c>
      <c r="G318" s="24" t="s">
        <v>19</v>
      </c>
      <c r="H318" s="24" t="s">
        <v>20</v>
      </c>
      <c r="I318" s="23" t="s">
        <v>21</v>
      </c>
      <c r="J318" s="23" t="s">
        <v>22</v>
      </c>
      <c r="K318" s="28" t="s">
        <v>23</v>
      </c>
      <c r="L318" s="29" t="s">
        <v>24</v>
      </c>
      <c r="M318" s="43">
        <v>34000</v>
      </c>
    </row>
    <row r="319" ht="80.25" spans="1:13">
      <c r="A319" s="23" t="s">
        <v>934</v>
      </c>
      <c r="B319" s="23" t="s">
        <v>935</v>
      </c>
      <c r="C319" s="24" t="s">
        <v>915</v>
      </c>
      <c r="D319" s="24"/>
      <c r="E319" s="24" t="s">
        <v>17</v>
      </c>
      <c r="F319" s="24" t="s">
        <v>18</v>
      </c>
      <c r="G319" s="24" t="s">
        <v>19</v>
      </c>
      <c r="H319" s="24" t="s">
        <v>20</v>
      </c>
      <c r="I319" s="23" t="s">
        <v>39</v>
      </c>
      <c r="J319" s="23" t="s">
        <v>22</v>
      </c>
      <c r="K319" s="28" t="s">
        <v>23</v>
      </c>
      <c r="L319" s="29" t="s">
        <v>40</v>
      </c>
      <c r="M319" s="43">
        <v>8000</v>
      </c>
    </row>
    <row r="320" ht="409.5" spans="1:13">
      <c r="A320" s="23" t="s">
        <v>936</v>
      </c>
      <c r="B320" s="23" t="s">
        <v>937</v>
      </c>
      <c r="C320" s="24" t="s">
        <v>915</v>
      </c>
      <c r="D320" s="24" t="s">
        <v>938</v>
      </c>
      <c r="E320" s="24" t="s">
        <v>17</v>
      </c>
      <c r="F320" s="24" t="s">
        <v>18</v>
      </c>
      <c r="G320" s="24" t="s">
        <v>19</v>
      </c>
      <c r="H320" s="24" t="s">
        <v>20</v>
      </c>
      <c r="I320" s="23" t="s">
        <v>21</v>
      </c>
      <c r="J320" s="23" t="s">
        <v>22</v>
      </c>
      <c r="K320" s="28" t="s">
        <v>23</v>
      </c>
      <c r="L320" s="29" t="s">
        <v>24</v>
      </c>
      <c r="M320" s="43">
        <v>32000</v>
      </c>
    </row>
    <row r="321" ht="80.25" spans="1:13">
      <c r="A321" s="23" t="s">
        <v>939</v>
      </c>
      <c r="B321" s="23" t="s">
        <v>940</v>
      </c>
      <c r="C321" s="24" t="s">
        <v>915</v>
      </c>
      <c r="D321" s="24"/>
      <c r="E321" s="24" t="s">
        <v>17</v>
      </c>
      <c r="F321" s="24" t="s">
        <v>18</v>
      </c>
      <c r="G321" s="24" t="s">
        <v>19</v>
      </c>
      <c r="H321" s="24" t="s">
        <v>20</v>
      </c>
      <c r="I321" s="23" t="s">
        <v>39</v>
      </c>
      <c r="J321" s="23" t="s">
        <v>22</v>
      </c>
      <c r="K321" s="28" t="s">
        <v>23</v>
      </c>
      <c r="L321" s="29" t="s">
        <v>40</v>
      </c>
      <c r="M321" s="43">
        <v>20000</v>
      </c>
    </row>
    <row r="322" ht="80.25" spans="1:13">
      <c r="A322" s="23" t="s">
        <v>941</v>
      </c>
      <c r="B322" s="23" t="s">
        <v>942</v>
      </c>
      <c r="C322" s="24" t="s">
        <v>915</v>
      </c>
      <c r="D322" s="24" t="s">
        <v>943</v>
      </c>
      <c r="E322" s="24" t="s">
        <v>17</v>
      </c>
      <c r="F322" s="24" t="s">
        <v>18</v>
      </c>
      <c r="G322" s="24" t="s">
        <v>19</v>
      </c>
      <c r="H322" s="24" t="s">
        <v>20</v>
      </c>
      <c r="I322" s="23" t="s">
        <v>21</v>
      </c>
      <c r="J322" s="23" t="s">
        <v>22</v>
      </c>
      <c r="K322" s="28" t="s">
        <v>23</v>
      </c>
      <c r="L322" s="29" t="s">
        <v>24</v>
      </c>
      <c r="M322" s="30">
        <v>40000</v>
      </c>
    </row>
    <row r="323" ht="206.25" spans="1:13">
      <c r="A323" s="23" t="s">
        <v>944</v>
      </c>
      <c r="B323" s="23" t="s">
        <v>945</v>
      </c>
      <c r="C323" s="24" t="s">
        <v>946</v>
      </c>
      <c r="D323" s="24" t="s">
        <v>947</v>
      </c>
      <c r="E323" s="23" t="s">
        <v>948</v>
      </c>
      <c r="F323" s="24" t="s">
        <v>949</v>
      </c>
      <c r="G323" s="24" t="s">
        <v>950</v>
      </c>
      <c r="H323" s="24" t="s">
        <v>951</v>
      </c>
      <c r="I323" s="23" t="s">
        <v>21</v>
      </c>
      <c r="J323" s="23" t="s">
        <v>22</v>
      </c>
      <c r="K323" s="28" t="s">
        <v>23</v>
      </c>
      <c r="L323" s="23" t="s">
        <v>865</v>
      </c>
      <c r="M323" s="30">
        <f>32000</f>
        <v>32000</v>
      </c>
    </row>
    <row r="324" ht="143.25" spans="1:13">
      <c r="A324" s="37" t="s">
        <v>952</v>
      </c>
      <c r="B324" s="37" t="s">
        <v>953</v>
      </c>
      <c r="C324" s="37" t="s">
        <v>946</v>
      </c>
      <c r="D324" s="37" t="s">
        <v>954</v>
      </c>
      <c r="E324" s="37" t="s">
        <v>955</v>
      </c>
      <c r="F324" s="37" t="s">
        <v>956</v>
      </c>
      <c r="G324" s="37" t="s">
        <v>957</v>
      </c>
      <c r="H324" s="37" t="s">
        <v>385</v>
      </c>
      <c r="I324" s="37" t="s">
        <v>21</v>
      </c>
      <c r="J324" s="37" t="s">
        <v>22</v>
      </c>
      <c r="K324" s="37" t="s">
        <v>23</v>
      </c>
      <c r="L324" s="37" t="s">
        <v>958</v>
      </c>
      <c r="M324" s="32">
        <v>20000</v>
      </c>
    </row>
    <row r="325" ht="15.75"/>
  </sheetData>
  <autoFilter ref="A1:M324">
    <sortState ref="A1:M324">
      <sortCondition ref="C1:C324"/>
    </sortState>
  </autoFilter>
  <sortState ref="A2:N325">
    <sortCondition ref="C2:C325"/>
    <sortCondition ref="B2:B325"/>
  </sortState>
  <printOptions horizontalCentered="1" verticalCentered="1" gridLines="1"/>
  <pageMargins left="0.236111111111111" right="0.236111111111111" top="0.747916666666667" bottom="0.747916666666667" header="0.314583333333333" footer="0.314583333333333"/>
  <pageSetup paperSize="9" scale="75" fitToHeight="0" orientation="landscape"/>
  <headerFooter>
    <oddHeader>&amp;CMEDGENOME TEST MENU </oddHeader>
    <oddFooter>&amp;CPage &amp;P of &amp;N&amp;RCONFIDENTIAL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N335"/>
  <sheetViews>
    <sheetView tabSelected="1" zoomScale="80" zoomScaleNormal="80" workbookViewId="0">
      <pane ySplit="1" topLeftCell="A60" activePane="bottomLeft" state="frozen"/>
      <selection/>
      <selection pane="bottomLeft" activeCell="D62" sqref="D62"/>
    </sheetView>
  </sheetViews>
  <sheetFormatPr defaultColWidth="9" defaultRowHeight="18.75"/>
  <cols>
    <col min="1" max="1" width="13.9238095238095" style="3" customWidth="1"/>
    <col min="2" max="2" width="23.3619047619048" style="4" customWidth="1"/>
    <col min="3" max="3" width="15.8190476190476" style="3" customWidth="1"/>
    <col min="4" max="4" width="41.4571428571429" style="3" customWidth="1"/>
    <col min="5" max="5" width="17.1809523809524" style="3" customWidth="1"/>
    <col min="6" max="6" width="15.5428571428571" style="3" customWidth="1"/>
    <col min="7" max="7" width="15.2666666666667" style="3" customWidth="1"/>
    <col min="8" max="8" width="13" style="3" customWidth="1"/>
    <col min="9" max="9" width="13.2666666666667" style="3" customWidth="1"/>
    <col min="10" max="10" width="14.7238095238095" style="3" customWidth="1"/>
    <col min="11" max="11" width="13.3619047619048" style="3" customWidth="1"/>
    <col min="12" max="12" width="9.36190476190476" style="3" customWidth="1"/>
    <col min="13" max="13" width="11.5428571428571" style="3" customWidth="1"/>
    <col min="14" max="14" width="16.4571428571429" style="3" customWidth="1"/>
    <col min="15" max="16384" width="8.72380952380952" style="3"/>
  </cols>
  <sheetData>
    <row r="1" s="7" customFormat="1" ht="47.25" spans="1:13">
      <c r="A1" s="1" t="s">
        <v>0</v>
      </c>
      <c r="B1" s="2" t="s">
        <v>1</v>
      </c>
      <c r="C1" s="1" t="s">
        <v>2</v>
      </c>
      <c r="D1" s="1" t="s">
        <v>3</v>
      </c>
      <c r="E1" s="1" t="s">
        <v>4</v>
      </c>
      <c r="F1" s="1" t="s">
        <v>5</v>
      </c>
      <c r="G1" s="1" t="s">
        <v>6</v>
      </c>
      <c r="H1" s="1" t="s">
        <v>7</v>
      </c>
      <c r="I1" s="1" t="s">
        <v>8</v>
      </c>
      <c r="J1" s="1" t="s">
        <v>9</v>
      </c>
      <c r="K1" s="1" t="s">
        <v>10</v>
      </c>
      <c r="L1" s="1" t="s">
        <v>11</v>
      </c>
      <c r="M1" s="1" t="s">
        <v>959</v>
      </c>
    </row>
    <row r="2" ht="126" spans="1:13">
      <c r="A2" s="3" t="s">
        <v>13</v>
      </c>
      <c r="B2" s="4" t="s">
        <v>14</v>
      </c>
      <c r="C2" s="3" t="s">
        <v>15</v>
      </c>
      <c r="D2" s="3" t="s">
        <v>16</v>
      </c>
      <c r="E2" s="3" t="s">
        <v>17</v>
      </c>
      <c r="F2" s="3" t="s">
        <v>18</v>
      </c>
      <c r="G2" s="3" t="s">
        <v>19</v>
      </c>
      <c r="H2" s="3" t="s">
        <v>20</v>
      </c>
      <c r="I2" s="3" t="s">
        <v>21</v>
      </c>
      <c r="J2" s="3" t="s">
        <v>22</v>
      </c>
      <c r="K2" s="3" t="s">
        <v>23</v>
      </c>
      <c r="L2" s="3" t="s">
        <v>24</v>
      </c>
      <c r="M2" s="3">
        <v>33500</v>
      </c>
    </row>
    <row r="3" ht="346.5" spans="1:13">
      <c r="A3" s="3" t="s">
        <v>25</v>
      </c>
      <c r="B3" s="4" t="s">
        <v>26</v>
      </c>
      <c r="C3" s="3" t="s">
        <v>15</v>
      </c>
      <c r="D3" s="3" t="s">
        <v>27</v>
      </c>
      <c r="E3" s="3" t="s">
        <v>17</v>
      </c>
      <c r="F3" s="3" t="s">
        <v>18</v>
      </c>
      <c r="G3" s="3" t="s">
        <v>19</v>
      </c>
      <c r="H3" s="3" t="s">
        <v>20</v>
      </c>
      <c r="I3" s="3" t="s">
        <v>21</v>
      </c>
      <c r="J3" s="3" t="s">
        <v>22</v>
      </c>
      <c r="K3" s="3" t="s">
        <v>23</v>
      </c>
      <c r="L3" s="3" t="s">
        <v>24</v>
      </c>
      <c r="M3" s="3">
        <v>36000</v>
      </c>
    </row>
    <row r="4" ht="94.5" spans="1:13">
      <c r="A4" s="3" t="s">
        <v>28</v>
      </c>
      <c r="B4" s="4" t="s">
        <v>29</v>
      </c>
      <c r="C4" s="3" t="s">
        <v>15</v>
      </c>
      <c r="E4" s="3" t="s">
        <v>17</v>
      </c>
      <c r="F4" s="3" t="s">
        <v>18</v>
      </c>
      <c r="G4" s="3" t="s">
        <v>19</v>
      </c>
      <c r="H4" s="3" t="s">
        <v>20</v>
      </c>
      <c r="I4" s="3" t="s">
        <v>30</v>
      </c>
      <c r="J4" s="3" t="s">
        <v>22</v>
      </c>
      <c r="K4" s="3" t="s">
        <v>23</v>
      </c>
      <c r="L4" s="3" t="s">
        <v>31</v>
      </c>
      <c r="M4" s="3">
        <v>9300</v>
      </c>
    </row>
    <row r="5" ht="94.5" spans="1:13">
      <c r="A5" s="3" t="s">
        <v>32</v>
      </c>
      <c r="B5" s="4" t="s">
        <v>33</v>
      </c>
      <c r="C5" s="3" t="s">
        <v>15</v>
      </c>
      <c r="E5" s="3" t="s">
        <v>17</v>
      </c>
      <c r="F5" s="3" t="s">
        <v>18</v>
      </c>
      <c r="G5" s="3" t="s">
        <v>19</v>
      </c>
      <c r="H5" s="3" t="s">
        <v>20</v>
      </c>
      <c r="I5" s="3" t="s">
        <v>30</v>
      </c>
      <c r="J5" s="3" t="s">
        <v>22</v>
      </c>
      <c r="K5" s="3" t="s">
        <v>23</v>
      </c>
      <c r="L5" s="3" t="s">
        <v>34</v>
      </c>
      <c r="M5" s="3">
        <v>5700</v>
      </c>
    </row>
    <row r="6" ht="94.5" spans="1:13">
      <c r="A6" s="3" t="s">
        <v>35</v>
      </c>
      <c r="B6" s="4" t="s">
        <v>33</v>
      </c>
      <c r="C6" s="3" t="s">
        <v>15</v>
      </c>
      <c r="E6" s="3" t="s">
        <v>17</v>
      </c>
      <c r="F6" s="3" t="s">
        <v>18</v>
      </c>
      <c r="G6" s="3" t="s">
        <v>19</v>
      </c>
      <c r="H6" s="3" t="s">
        <v>20</v>
      </c>
      <c r="I6" s="3" t="s">
        <v>36</v>
      </c>
      <c r="J6" s="3" t="s">
        <v>22</v>
      </c>
      <c r="K6" s="3" t="s">
        <v>23</v>
      </c>
      <c r="L6" s="3" t="s">
        <v>31</v>
      </c>
      <c r="M6" s="3">
        <v>4000</v>
      </c>
    </row>
    <row r="7" ht="94.5" spans="1:13">
      <c r="A7" s="3" t="s">
        <v>37</v>
      </c>
      <c r="B7" s="4" t="s">
        <v>38</v>
      </c>
      <c r="C7" s="3" t="s">
        <v>15</v>
      </c>
      <c r="E7" s="3" t="s">
        <v>17</v>
      </c>
      <c r="F7" s="3" t="s">
        <v>18</v>
      </c>
      <c r="G7" s="3" t="s">
        <v>19</v>
      </c>
      <c r="H7" s="3" t="s">
        <v>20</v>
      </c>
      <c r="I7" s="3" t="s">
        <v>39</v>
      </c>
      <c r="J7" s="3" t="s">
        <v>22</v>
      </c>
      <c r="K7" s="3" t="s">
        <v>23</v>
      </c>
      <c r="L7" s="3" t="s">
        <v>40</v>
      </c>
      <c r="M7" s="3">
        <v>14000</v>
      </c>
    </row>
    <row r="8" ht="94.5" spans="1:13">
      <c r="A8" s="3" t="s">
        <v>41</v>
      </c>
      <c r="B8" s="4" t="s">
        <v>42</v>
      </c>
      <c r="C8" s="3" t="s">
        <v>15</v>
      </c>
      <c r="E8" s="3" t="s">
        <v>17</v>
      </c>
      <c r="F8" s="3" t="s">
        <v>18</v>
      </c>
      <c r="G8" s="3" t="s">
        <v>19</v>
      </c>
      <c r="H8" s="3" t="s">
        <v>20</v>
      </c>
      <c r="I8" s="3" t="s">
        <v>21</v>
      </c>
      <c r="J8" s="3" t="s">
        <v>22</v>
      </c>
      <c r="K8" s="3" t="s">
        <v>23</v>
      </c>
      <c r="L8" s="3" t="s">
        <v>24</v>
      </c>
      <c r="M8" s="3">
        <v>36000</v>
      </c>
    </row>
    <row r="9" ht="94.5" spans="1:13">
      <c r="A9" s="3" t="s">
        <v>43</v>
      </c>
      <c r="B9" s="4" t="s">
        <v>44</v>
      </c>
      <c r="C9" s="3" t="s">
        <v>15</v>
      </c>
      <c r="E9" s="3" t="s">
        <v>17</v>
      </c>
      <c r="F9" s="3" t="s">
        <v>18</v>
      </c>
      <c r="G9" s="3" t="s">
        <v>19</v>
      </c>
      <c r="H9" s="3" t="s">
        <v>20</v>
      </c>
      <c r="I9" s="3" t="s">
        <v>30</v>
      </c>
      <c r="J9" s="3" t="s">
        <v>22</v>
      </c>
      <c r="K9" s="3" t="s">
        <v>23</v>
      </c>
      <c r="L9" s="3" t="s">
        <v>31</v>
      </c>
      <c r="M9" s="3">
        <v>7000</v>
      </c>
    </row>
    <row r="10" ht="94.5" spans="1:13">
      <c r="A10" s="3" t="s">
        <v>45</v>
      </c>
      <c r="B10" s="4" t="s">
        <v>46</v>
      </c>
      <c r="C10" s="3" t="s">
        <v>15</v>
      </c>
      <c r="E10" s="3" t="s">
        <v>17</v>
      </c>
      <c r="F10" s="3" t="s">
        <v>18</v>
      </c>
      <c r="G10" s="3" t="s">
        <v>19</v>
      </c>
      <c r="H10" s="3" t="s">
        <v>20</v>
      </c>
      <c r="I10" s="3" t="s">
        <v>30</v>
      </c>
      <c r="J10" s="3" t="s">
        <v>22</v>
      </c>
      <c r="K10" s="3" t="s">
        <v>23</v>
      </c>
      <c r="L10" s="3" t="s">
        <v>31</v>
      </c>
      <c r="M10" s="3">
        <v>6700</v>
      </c>
    </row>
    <row r="11" ht="94.5" spans="1:13">
      <c r="A11" s="3" t="s">
        <v>47</v>
      </c>
      <c r="B11" s="4" t="s">
        <v>48</v>
      </c>
      <c r="C11" s="3" t="s">
        <v>49</v>
      </c>
      <c r="D11" s="3" t="s">
        <v>50</v>
      </c>
      <c r="E11" s="3" t="s">
        <v>17</v>
      </c>
      <c r="F11" s="3" t="s">
        <v>18</v>
      </c>
      <c r="G11" s="3" t="s">
        <v>19</v>
      </c>
      <c r="H11" s="3" t="s">
        <v>20</v>
      </c>
      <c r="I11" s="3" t="s">
        <v>21</v>
      </c>
      <c r="J11" s="3" t="s">
        <v>22</v>
      </c>
      <c r="K11" s="3" t="s">
        <v>23</v>
      </c>
      <c r="L11" s="3" t="s">
        <v>24</v>
      </c>
      <c r="M11" s="3">
        <v>36000</v>
      </c>
    </row>
    <row r="12" ht="94.5" spans="1:13">
      <c r="A12" s="3" t="s">
        <v>51</v>
      </c>
      <c r="B12" s="4" t="s">
        <v>52</v>
      </c>
      <c r="C12" s="3" t="s">
        <v>49</v>
      </c>
      <c r="D12" s="3" t="s">
        <v>53</v>
      </c>
      <c r="E12" s="3" t="s">
        <v>17</v>
      </c>
      <c r="F12" s="3" t="s">
        <v>18</v>
      </c>
      <c r="G12" s="3" t="s">
        <v>19</v>
      </c>
      <c r="H12" s="3" t="s">
        <v>20</v>
      </c>
      <c r="I12" s="3" t="s">
        <v>21</v>
      </c>
      <c r="J12" s="3" t="s">
        <v>22</v>
      </c>
      <c r="K12" s="3" t="s">
        <v>23</v>
      </c>
      <c r="L12" s="3" t="s">
        <v>24</v>
      </c>
      <c r="M12" s="3">
        <v>40000</v>
      </c>
    </row>
    <row r="13" ht="409.5" spans="1:13">
      <c r="A13" s="3" t="s">
        <v>54</v>
      </c>
      <c r="B13" s="4" t="s">
        <v>55</v>
      </c>
      <c r="C13" s="3" t="s">
        <v>49</v>
      </c>
      <c r="D13" s="3" t="s">
        <v>56</v>
      </c>
      <c r="E13" s="3" t="s">
        <v>17</v>
      </c>
      <c r="F13" s="3" t="s">
        <v>18</v>
      </c>
      <c r="G13" s="3" t="s">
        <v>19</v>
      </c>
      <c r="H13" s="3" t="s">
        <v>20</v>
      </c>
      <c r="I13" s="3" t="s">
        <v>21</v>
      </c>
      <c r="J13" s="3" t="s">
        <v>22</v>
      </c>
      <c r="K13" s="3" t="s">
        <v>23</v>
      </c>
      <c r="L13" s="3" t="s">
        <v>24</v>
      </c>
      <c r="M13" s="3">
        <v>36000</v>
      </c>
    </row>
    <row r="14" ht="94.5" spans="1:13">
      <c r="A14" s="3" t="s">
        <v>57</v>
      </c>
      <c r="B14" s="4" t="s">
        <v>58</v>
      </c>
      <c r="C14" s="3" t="s">
        <v>49</v>
      </c>
      <c r="E14" s="3" t="s">
        <v>17</v>
      </c>
      <c r="F14" s="3" t="s">
        <v>18</v>
      </c>
      <c r="G14" s="3" t="s">
        <v>19</v>
      </c>
      <c r="H14" s="3" t="s">
        <v>20</v>
      </c>
      <c r="I14" s="3" t="s">
        <v>21</v>
      </c>
      <c r="J14" s="3" t="s">
        <v>22</v>
      </c>
      <c r="K14" s="3" t="s">
        <v>23</v>
      </c>
      <c r="L14" s="3" t="s">
        <v>24</v>
      </c>
      <c r="M14" s="3">
        <v>40000</v>
      </c>
    </row>
    <row r="15" ht="94.5" spans="1:13">
      <c r="A15" s="3" t="s">
        <v>59</v>
      </c>
      <c r="B15" s="4" t="s">
        <v>60</v>
      </c>
      <c r="C15" s="3" t="s">
        <v>49</v>
      </c>
      <c r="D15" s="3" t="s">
        <v>61</v>
      </c>
      <c r="E15" s="3" t="s">
        <v>17</v>
      </c>
      <c r="F15" s="3" t="s">
        <v>18</v>
      </c>
      <c r="G15" s="3" t="s">
        <v>19</v>
      </c>
      <c r="H15" s="3" t="s">
        <v>20</v>
      </c>
      <c r="I15" s="3" t="s">
        <v>21</v>
      </c>
      <c r="J15" s="3" t="s">
        <v>22</v>
      </c>
      <c r="K15" s="3" t="s">
        <v>23</v>
      </c>
      <c r="L15" s="3" t="s">
        <v>24</v>
      </c>
      <c r="M15" s="3">
        <v>36000</v>
      </c>
    </row>
    <row r="16" ht="94.5" spans="1:13">
      <c r="A16" s="3" t="s">
        <v>62</v>
      </c>
      <c r="B16" s="4" t="s">
        <v>63</v>
      </c>
      <c r="C16" s="3" t="s">
        <v>49</v>
      </c>
      <c r="D16" s="3" t="s">
        <v>64</v>
      </c>
      <c r="E16" s="3" t="s">
        <v>17</v>
      </c>
      <c r="F16" s="3" t="s">
        <v>18</v>
      </c>
      <c r="G16" s="3" t="s">
        <v>19</v>
      </c>
      <c r="H16" s="3" t="s">
        <v>20</v>
      </c>
      <c r="I16" s="3" t="s">
        <v>21</v>
      </c>
      <c r="J16" s="3" t="s">
        <v>22</v>
      </c>
      <c r="K16" s="3" t="s">
        <v>23</v>
      </c>
      <c r="L16" s="3" t="s">
        <v>24</v>
      </c>
      <c r="M16" s="3">
        <v>36000</v>
      </c>
    </row>
    <row r="17" ht="94.5" spans="1:13">
      <c r="A17" s="3" t="s">
        <v>65</v>
      </c>
      <c r="B17" s="4" t="s">
        <v>66</v>
      </c>
      <c r="C17" s="3" t="s">
        <v>49</v>
      </c>
      <c r="D17" s="3" t="s">
        <v>67</v>
      </c>
      <c r="E17" s="3" t="s">
        <v>17</v>
      </c>
      <c r="F17" s="3" t="s">
        <v>18</v>
      </c>
      <c r="G17" s="3" t="s">
        <v>19</v>
      </c>
      <c r="H17" s="3" t="s">
        <v>20</v>
      </c>
      <c r="I17" s="3" t="s">
        <v>21</v>
      </c>
      <c r="J17" s="3" t="s">
        <v>22</v>
      </c>
      <c r="K17" s="3" t="s">
        <v>23</v>
      </c>
      <c r="L17" s="3" t="s">
        <v>24</v>
      </c>
      <c r="M17" s="3">
        <v>40000</v>
      </c>
    </row>
    <row r="18" ht="94.5" spans="1:13">
      <c r="A18" s="3" t="s">
        <v>68</v>
      </c>
      <c r="B18" s="4" t="s">
        <v>69</v>
      </c>
      <c r="C18" s="3" t="s">
        <v>49</v>
      </c>
      <c r="D18" s="3" t="s">
        <v>70</v>
      </c>
      <c r="E18" s="3" t="s">
        <v>17</v>
      </c>
      <c r="F18" s="3" t="s">
        <v>18</v>
      </c>
      <c r="G18" s="3" t="s">
        <v>19</v>
      </c>
      <c r="H18" s="3" t="s">
        <v>20</v>
      </c>
      <c r="I18" s="3" t="s">
        <v>21</v>
      </c>
      <c r="J18" s="3" t="s">
        <v>22</v>
      </c>
      <c r="K18" s="3" t="s">
        <v>23</v>
      </c>
      <c r="L18" s="3" t="s">
        <v>24</v>
      </c>
      <c r="M18" s="3">
        <v>36000</v>
      </c>
    </row>
    <row r="19" ht="94.5" spans="1:13">
      <c r="A19" s="3" t="s">
        <v>71</v>
      </c>
      <c r="B19" s="4" t="s">
        <v>72</v>
      </c>
      <c r="C19" s="3" t="s">
        <v>49</v>
      </c>
      <c r="E19" s="3" t="s">
        <v>17</v>
      </c>
      <c r="F19" s="3" t="s">
        <v>18</v>
      </c>
      <c r="G19" s="3" t="s">
        <v>19</v>
      </c>
      <c r="H19" s="3" t="s">
        <v>20</v>
      </c>
      <c r="I19" s="3" t="s">
        <v>21</v>
      </c>
      <c r="J19" s="3" t="s">
        <v>22</v>
      </c>
      <c r="K19" s="3" t="s">
        <v>23</v>
      </c>
      <c r="L19" s="3" t="s">
        <v>24</v>
      </c>
      <c r="M19" s="3">
        <v>36000</v>
      </c>
    </row>
    <row r="20" ht="94.5" spans="1:13">
      <c r="A20" s="3" t="s">
        <v>73</v>
      </c>
      <c r="B20" s="4" t="s">
        <v>74</v>
      </c>
      <c r="C20" s="3" t="s">
        <v>49</v>
      </c>
      <c r="E20" s="3" t="s">
        <v>17</v>
      </c>
      <c r="F20" s="3" t="s">
        <v>18</v>
      </c>
      <c r="G20" s="3" t="s">
        <v>19</v>
      </c>
      <c r="H20" s="3" t="s">
        <v>20</v>
      </c>
      <c r="I20" s="3" t="s">
        <v>21</v>
      </c>
      <c r="J20" s="3" t="s">
        <v>22</v>
      </c>
      <c r="K20" s="3" t="s">
        <v>23</v>
      </c>
      <c r="L20" s="3" t="s">
        <v>24</v>
      </c>
      <c r="M20" s="3">
        <v>36000</v>
      </c>
    </row>
    <row r="21" ht="94.5" spans="1:13">
      <c r="A21" s="3" t="s">
        <v>75</v>
      </c>
      <c r="B21" s="4" t="s">
        <v>76</v>
      </c>
      <c r="C21" s="3" t="s">
        <v>49</v>
      </c>
      <c r="E21" s="3" t="s">
        <v>17</v>
      </c>
      <c r="F21" s="3" t="s">
        <v>18</v>
      </c>
      <c r="G21" s="3" t="s">
        <v>19</v>
      </c>
      <c r="H21" s="3" t="s">
        <v>20</v>
      </c>
      <c r="I21" s="3" t="s">
        <v>39</v>
      </c>
      <c r="J21" s="3" t="s">
        <v>22</v>
      </c>
      <c r="K21" s="3" t="s">
        <v>23</v>
      </c>
      <c r="L21" s="3" t="s">
        <v>40</v>
      </c>
      <c r="M21" s="3">
        <v>15000</v>
      </c>
    </row>
    <row r="22" ht="94.5" spans="1:13">
      <c r="A22" s="3" t="s">
        <v>77</v>
      </c>
      <c r="B22" s="4" t="s">
        <v>78</v>
      </c>
      <c r="C22" s="3" t="s">
        <v>49</v>
      </c>
      <c r="D22" s="3" t="s">
        <v>79</v>
      </c>
      <c r="E22" s="3" t="s">
        <v>17</v>
      </c>
      <c r="F22" s="3" t="s">
        <v>18</v>
      </c>
      <c r="G22" s="3" t="s">
        <v>19</v>
      </c>
      <c r="H22" s="3" t="s">
        <v>20</v>
      </c>
      <c r="I22" s="3" t="s">
        <v>21</v>
      </c>
      <c r="J22" s="3" t="s">
        <v>22</v>
      </c>
      <c r="K22" s="3" t="s">
        <v>23</v>
      </c>
      <c r="L22" s="3" t="s">
        <v>24</v>
      </c>
      <c r="M22" s="3">
        <v>36000</v>
      </c>
    </row>
    <row r="23" ht="94.5" spans="1:13">
      <c r="A23" s="3" t="s">
        <v>80</v>
      </c>
      <c r="B23" s="4" t="s">
        <v>81</v>
      </c>
      <c r="C23" s="3" t="s">
        <v>82</v>
      </c>
      <c r="E23" s="3" t="s">
        <v>17</v>
      </c>
      <c r="F23" s="3" t="s">
        <v>18</v>
      </c>
      <c r="G23" s="3" t="s">
        <v>19</v>
      </c>
      <c r="H23" s="3" t="s">
        <v>20</v>
      </c>
      <c r="I23" s="3" t="s">
        <v>30</v>
      </c>
      <c r="J23" s="3" t="s">
        <v>22</v>
      </c>
      <c r="K23" s="3" t="s">
        <v>23</v>
      </c>
      <c r="L23" s="3" t="s">
        <v>83</v>
      </c>
      <c r="M23" s="3">
        <v>15000</v>
      </c>
    </row>
    <row r="24" ht="94.5" spans="1:13">
      <c r="A24" s="3" t="s">
        <v>84</v>
      </c>
      <c r="B24" s="4" t="s">
        <v>85</v>
      </c>
      <c r="C24" s="3" t="s">
        <v>82</v>
      </c>
      <c r="E24" s="3" t="s">
        <v>17</v>
      </c>
      <c r="F24" s="3" t="s">
        <v>18</v>
      </c>
      <c r="G24" s="3" t="s">
        <v>19</v>
      </c>
      <c r="H24" s="3" t="s">
        <v>20</v>
      </c>
      <c r="I24" s="3" t="s">
        <v>30</v>
      </c>
      <c r="J24" s="3" t="s">
        <v>22</v>
      </c>
      <c r="K24" s="3" t="s">
        <v>23</v>
      </c>
      <c r="L24" s="3" t="s">
        <v>83</v>
      </c>
      <c r="M24" s="3">
        <v>18000</v>
      </c>
    </row>
    <row r="25" ht="94.5" spans="1:13">
      <c r="A25" s="3" t="s">
        <v>86</v>
      </c>
      <c r="B25" s="4" t="s">
        <v>87</v>
      </c>
      <c r="C25" s="3" t="s">
        <v>88</v>
      </c>
      <c r="E25" s="3" t="s">
        <v>17</v>
      </c>
      <c r="F25" s="3" t="s">
        <v>18</v>
      </c>
      <c r="G25" s="3" t="s">
        <v>19</v>
      </c>
      <c r="H25" s="3" t="s">
        <v>20</v>
      </c>
      <c r="I25" s="3" t="s">
        <v>21</v>
      </c>
      <c r="J25" s="3" t="s">
        <v>22</v>
      </c>
      <c r="K25" s="3" t="s">
        <v>23</v>
      </c>
      <c r="L25" s="3" t="s">
        <v>24</v>
      </c>
      <c r="M25" s="3">
        <v>36000</v>
      </c>
    </row>
    <row r="26" ht="283.5" spans="1:13">
      <c r="A26" s="3" t="s">
        <v>89</v>
      </c>
      <c r="B26" s="4" t="s">
        <v>90</v>
      </c>
      <c r="C26" s="3" t="s">
        <v>88</v>
      </c>
      <c r="D26" s="3" t="s">
        <v>91</v>
      </c>
      <c r="E26" s="3" t="s">
        <v>17</v>
      </c>
      <c r="F26" s="3" t="s">
        <v>18</v>
      </c>
      <c r="G26" s="3" t="s">
        <v>19</v>
      </c>
      <c r="H26" s="3" t="s">
        <v>20</v>
      </c>
      <c r="I26" s="3" t="s">
        <v>21</v>
      </c>
      <c r="J26" s="3" t="s">
        <v>22</v>
      </c>
      <c r="K26" s="3" t="s">
        <v>23</v>
      </c>
      <c r="L26" s="3" t="s">
        <v>24</v>
      </c>
      <c r="M26" s="3">
        <v>36000</v>
      </c>
    </row>
    <row r="27" ht="94.5" spans="1:13">
      <c r="A27" s="3" t="s">
        <v>92</v>
      </c>
      <c r="B27" s="4" t="s">
        <v>93</v>
      </c>
      <c r="C27" s="3" t="s">
        <v>88</v>
      </c>
      <c r="D27" s="3" t="s">
        <v>94</v>
      </c>
      <c r="E27" s="3" t="s">
        <v>17</v>
      </c>
      <c r="F27" s="3" t="s">
        <v>18</v>
      </c>
      <c r="G27" s="3" t="s">
        <v>19</v>
      </c>
      <c r="H27" s="3" t="s">
        <v>20</v>
      </c>
      <c r="I27" s="3" t="s">
        <v>21</v>
      </c>
      <c r="J27" s="3" t="s">
        <v>22</v>
      </c>
      <c r="K27" s="3" t="s">
        <v>23</v>
      </c>
      <c r="L27" s="3" t="s">
        <v>24</v>
      </c>
      <c r="M27" s="3">
        <v>36000</v>
      </c>
    </row>
    <row r="28" ht="94.5" spans="1:13">
      <c r="A28" s="3" t="s">
        <v>95</v>
      </c>
      <c r="B28" s="4" t="s">
        <v>96</v>
      </c>
      <c r="C28" s="3" t="s">
        <v>88</v>
      </c>
      <c r="D28" s="3" t="s">
        <v>97</v>
      </c>
      <c r="E28" s="3" t="s">
        <v>17</v>
      </c>
      <c r="F28" s="3" t="s">
        <v>18</v>
      </c>
      <c r="G28" s="3" t="s">
        <v>19</v>
      </c>
      <c r="H28" s="3" t="s">
        <v>20</v>
      </c>
      <c r="I28" s="3" t="s">
        <v>21</v>
      </c>
      <c r="J28" s="3" t="s">
        <v>22</v>
      </c>
      <c r="K28" s="3" t="s">
        <v>23</v>
      </c>
      <c r="L28" s="3" t="s">
        <v>24</v>
      </c>
      <c r="M28" s="3">
        <v>36000</v>
      </c>
    </row>
    <row r="29" ht="94.5" spans="1:13">
      <c r="A29" s="3" t="s">
        <v>98</v>
      </c>
      <c r="B29" s="4" t="s">
        <v>99</v>
      </c>
      <c r="C29" s="3" t="s">
        <v>88</v>
      </c>
      <c r="E29" s="3" t="s">
        <v>17</v>
      </c>
      <c r="F29" s="3" t="s">
        <v>18</v>
      </c>
      <c r="G29" s="3" t="s">
        <v>19</v>
      </c>
      <c r="H29" s="3" t="s">
        <v>20</v>
      </c>
      <c r="I29" s="3" t="s">
        <v>39</v>
      </c>
      <c r="J29" s="3" t="s">
        <v>22</v>
      </c>
      <c r="K29" s="3" t="s">
        <v>23</v>
      </c>
      <c r="L29" s="3" t="s">
        <v>40</v>
      </c>
      <c r="M29" s="3">
        <v>15000</v>
      </c>
    </row>
    <row r="30" ht="94.5" spans="1:13">
      <c r="A30" s="3" t="s">
        <v>100</v>
      </c>
      <c r="B30" s="4" t="s">
        <v>101</v>
      </c>
      <c r="C30" s="3" t="s">
        <v>88</v>
      </c>
      <c r="E30" s="3" t="s">
        <v>17</v>
      </c>
      <c r="F30" s="3" t="s">
        <v>18</v>
      </c>
      <c r="G30" s="3" t="s">
        <v>19</v>
      </c>
      <c r="H30" s="3" t="s">
        <v>20</v>
      </c>
      <c r="I30" s="3" t="s">
        <v>21</v>
      </c>
      <c r="J30" s="3" t="s">
        <v>22</v>
      </c>
      <c r="K30" s="3" t="s">
        <v>23</v>
      </c>
      <c r="L30" s="3" t="s">
        <v>24</v>
      </c>
      <c r="M30" s="3">
        <v>36000</v>
      </c>
    </row>
    <row r="31" ht="94.5" spans="1:13">
      <c r="A31" s="3" t="s">
        <v>102</v>
      </c>
      <c r="B31" s="4" t="s">
        <v>103</v>
      </c>
      <c r="C31" s="3" t="s">
        <v>88</v>
      </c>
      <c r="D31" s="3" t="s">
        <v>104</v>
      </c>
      <c r="E31" s="3" t="s">
        <v>17</v>
      </c>
      <c r="F31" s="3" t="s">
        <v>18</v>
      </c>
      <c r="G31" s="3" t="s">
        <v>19</v>
      </c>
      <c r="H31" s="3" t="s">
        <v>20</v>
      </c>
      <c r="I31" s="3" t="s">
        <v>21</v>
      </c>
      <c r="J31" s="3" t="s">
        <v>22</v>
      </c>
      <c r="K31" s="3" t="s">
        <v>23</v>
      </c>
      <c r="L31" s="3" t="s">
        <v>24</v>
      </c>
      <c r="M31" s="3">
        <v>33000</v>
      </c>
    </row>
    <row r="32" ht="94.5" spans="1:13">
      <c r="A32" s="3" t="s">
        <v>105</v>
      </c>
      <c r="B32" s="4" t="s">
        <v>106</v>
      </c>
      <c r="C32" s="3" t="s">
        <v>88</v>
      </c>
      <c r="D32" s="3" t="s">
        <v>107</v>
      </c>
      <c r="E32" s="3" t="s">
        <v>17</v>
      </c>
      <c r="F32" s="3" t="s">
        <v>18</v>
      </c>
      <c r="G32" s="3" t="s">
        <v>19</v>
      </c>
      <c r="H32" s="3" t="s">
        <v>20</v>
      </c>
      <c r="I32" s="3" t="s">
        <v>21</v>
      </c>
      <c r="J32" s="3" t="s">
        <v>22</v>
      </c>
      <c r="K32" s="3" t="s">
        <v>23</v>
      </c>
      <c r="L32" s="3" t="s">
        <v>24</v>
      </c>
      <c r="M32" s="3">
        <v>36000</v>
      </c>
    </row>
    <row r="33" ht="94.5" spans="1:13">
      <c r="A33" s="3" t="s">
        <v>108</v>
      </c>
      <c r="B33" s="4" t="s">
        <v>109</v>
      </c>
      <c r="C33" s="3" t="s">
        <v>88</v>
      </c>
      <c r="D33" s="3" t="s">
        <v>110</v>
      </c>
      <c r="E33" s="3" t="s">
        <v>17</v>
      </c>
      <c r="F33" s="3" t="s">
        <v>18</v>
      </c>
      <c r="G33" s="3" t="s">
        <v>19</v>
      </c>
      <c r="H33" s="3" t="s">
        <v>20</v>
      </c>
      <c r="I33" s="3" t="s">
        <v>21</v>
      </c>
      <c r="J33" s="3" t="s">
        <v>22</v>
      </c>
      <c r="K33" s="3" t="s">
        <v>23</v>
      </c>
      <c r="L33" s="3" t="s">
        <v>24</v>
      </c>
      <c r="M33" s="3">
        <v>36000</v>
      </c>
    </row>
    <row r="34" ht="409.5" spans="1:13">
      <c r="A34" s="3" t="s">
        <v>111</v>
      </c>
      <c r="B34" s="4" t="s">
        <v>112</v>
      </c>
      <c r="C34" s="3" t="s">
        <v>88</v>
      </c>
      <c r="D34" s="3" t="s">
        <v>113</v>
      </c>
      <c r="E34" s="3" t="s">
        <v>17</v>
      </c>
      <c r="F34" s="3" t="s">
        <v>18</v>
      </c>
      <c r="G34" s="3" t="s">
        <v>19</v>
      </c>
      <c r="H34" s="3" t="s">
        <v>20</v>
      </c>
      <c r="I34" s="3" t="s">
        <v>21</v>
      </c>
      <c r="J34" s="3" t="s">
        <v>22</v>
      </c>
      <c r="K34" s="3" t="s">
        <v>23</v>
      </c>
      <c r="L34" s="3" t="s">
        <v>24</v>
      </c>
      <c r="M34" s="3">
        <v>36000</v>
      </c>
    </row>
    <row r="35" ht="94.5" spans="1:13">
      <c r="A35" s="3" t="s">
        <v>114</v>
      </c>
      <c r="B35" s="4" t="s">
        <v>115</v>
      </c>
      <c r="C35" s="3" t="s">
        <v>116</v>
      </c>
      <c r="D35" s="3" t="s">
        <v>117</v>
      </c>
      <c r="E35" s="3" t="s">
        <v>17</v>
      </c>
      <c r="F35" s="3" t="s">
        <v>18</v>
      </c>
      <c r="G35" s="3" t="s">
        <v>19</v>
      </c>
      <c r="H35" s="3" t="s">
        <v>20</v>
      </c>
      <c r="I35" s="3" t="s">
        <v>21</v>
      </c>
      <c r="J35" s="3" t="s">
        <v>22</v>
      </c>
      <c r="K35" s="3" t="s">
        <v>23</v>
      </c>
      <c r="L35" s="3" t="s">
        <v>24</v>
      </c>
      <c r="M35" s="3">
        <v>36000</v>
      </c>
    </row>
    <row r="36" ht="94.5" spans="1:13">
      <c r="A36" s="3" t="s">
        <v>118</v>
      </c>
      <c r="B36" s="4" t="s">
        <v>119</v>
      </c>
      <c r="C36" s="3" t="s">
        <v>116</v>
      </c>
      <c r="D36" s="3" t="s">
        <v>120</v>
      </c>
      <c r="E36" s="3" t="s">
        <v>17</v>
      </c>
      <c r="F36" s="3" t="s">
        <v>18</v>
      </c>
      <c r="G36" s="3" t="s">
        <v>19</v>
      </c>
      <c r="H36" s="3" t="s">
        <v>20</v>
      </c>
      <c r="I36" s="3" t="s">
        <v>21</v>
      </c>
      <c r="J36" s="3" t="s">
        <v>22</v>
      </c>
      <c r="K36" s="3" t="s">
        <v>23</v>
      </c>
      <c r="L36" s="3" t="s">
        <v>24</v>
      </c>
      <c r="M36" s="3">
        <v>36000</v>
      </c>
    </row>
    <row r="37" ht="94.5" spans="1:13">
      <c r="A37" s="3" t="s">
        <v>121</v>
      </c>
      <c r="B37" s="4" t="s">
        <v>122</v>
      </c>
      <c r="C37" s="3" t="s">
        <v>116</v>
      </c>
      <c r="D37" s="3" t="s">
        <v>123</v>
      </c>
      <c r="E37" s="3" t="s">
        <v>17</v>
      </c>
      <c r="F37" s="3" t="s">
        <v>18</v>
      </c>
      <c r="G37" s="3" t="s">
        <v>19</v>
      </c>
      <c r="H37" s="3" t="s">
        <v>20</v>
      </c>
      <c r="I37" s="3" t="s">
        <v>21</v>
      </c>
      <c r="J37" s="3" t="s">
        <v>22</v>
      </c>
      <c r="K37" s="3" t="s">
        <v>23</v>
      </c>
      <c r="L37" s="3" t="s">
        <v>24</v>
      </c>
      <c r="M37" s="3">
        <v>36000</v>
      </c>
    </row>
    <row r="38" ht="94.5" spans="1:13">
      <c r="A38" s="3" t="s">
        <v>124</v>
      </c>
      <c r="B38" s="4" t="s">
        <v>125</v>
      </c>
      <c r="C38" s="3" t="s">
        <v>116</v>
      </c>
      <c r="D38" s="3" t="s">
        <v>126</v>
      </c>
      <c r="E38" s="3" t="s">
        <v>17</v>
      </c>
      <c r="F38" s="3" t="s">
        <v>18</v>
      </c>
      <c r="G38" s="3" t="s">
        <v>19</v>
      </c>
      <c r="H38" s="3" t="s">
        <v>20</v>
      </c>
      <c r="I38" s="3" t="s">
        <v>21</v>
      </c>
      <c r="J38" s="3" t="s">
        <v>22</v>
      </c>
      <c r="K38" s="3" t="s">
        <v>23</v>
      </c>
      <c r="L38" s="3" t="s">
        <v>24</v>
      </c>
      <c r="M38" s="3">
        <v>36000</v>
      </c>
    </row>
    <row r="39" ht="94.5" spans="1:13">
      <c r="A39" s="3" t="s">
        <v>127</v>
      </c>
      <c r="B39" s="4" t="s">
        <v>128</v>
      </c>
      <c r="C39" s="3" t="s">
        <v>116</v>
      </c>
      <c r="D39" s="3" t="s">
        <v>129</v>
      </c>
      <c r="E39" s="3" t="s">
        <v>17</v>
      </c>
      <c r="F39" s="3" t="s">
        <v>18</v>
      </c>
      <c r="G39" s="3" t="s">
        <v>19</v>
      </c>
      <c r="H39" s="3" t="s">
        <v>20</v>
      </c>
      <c r="I39" s="3" t="s">
        <v>21</v>
      </c>
      <c r="J39" s="3" t="s">
        <v>22</v>
      </c>
      <c r="K39" s="3" t="s">
        <v>23</v>
      </c>
      <c r="L39" s="3" t="s">
        <v>24</v>
      </c>
      <c r="M39" s="3">
        <v>36000</v>
      </c>
    </row>
    <row r="40" ht="94.5" spans="1:13">
      <c r="A40" s="3" t="s">
        <v>130</v>
      </c>
      <c r="B40" s="4" t="s">
        <v>131</v>
      </c>
      <c r="C40" s="3" t="s">
        <v>116</v>
      </c>
      <c r="D40" s="3" t="s">
        <v>132</v>
      </c>
      <c r="E40" s="3" t="s">
        <v>17</v>
      </c>
      <c r="F40" s="3" t="s">
        <v>18</v>
      </c>
      <c r="G40" s="3" t="s">
        <v>19</v>
      </c>
      <c r="H40" s="3" t="s">
        <v>20</v>
      </c>
      <c r="I40" s="3" t="s">
        <v>21</v>
      </c>
      <c r="J40" s="3" t="s">
        <v>22</v>
      </c>
      <c r="K40" s="3" t="s">
        <v>23</v>
      </c>
      <c r="L40" s="3" t="s">
        <v>24</v>
      </c>
      <c r="M40" s="3">
        <v>36000</v>
      </c>
    </row>
    <row r="41" ht="94.5" spans="1:13">
      <c r="A41" s="3" t="s">
        <v>133</v>
      </c>
      <c r="B41" s="4" t="s">
        <v>134</v>
      </c>
      <c r="C41" s="3" t="s">
        <v>135</v>
      </c>
      <c r="E41" s="3" t="s">
        <v>17</v>
      </c>
      <c r="F41" s="3" t="s">
        <v>18</v>
      </c>
      <c r="G41" s="3" t="s">
        <v>19</v>
      </c>
      <c r="H41" s="3" t="s">
        <v>20</v>
      </c>
      <c r="I41" s="3" t="s">
        <v>39</v>
      </c>
      <c r="J41" s="3" t="s">
        <v>22</v>
      </c>
      <c r="K41" s="3" t="s">
        <v>23</v>
      </c>
      <c r="L41" s="3" t="s">
        <v>136</v>
      </c>
      <c r="M41" s="3">
        <v>16000</v>
      </c>
    </row>
    <row r="42" ht="94.5" spans="1:13">
      <c r="A42" s="3" t="s">
        <v>137</v>
      </c>
      <c r="B42" s="4" t="s">
        <v>138</v>
      </c>
      <c r="C42" s="3" t="s">
        <v>135</v>
      </c>
      <c r="E42" s="3" t="s">
        <v>17</v>
      </c>
      <c r="F42" s="3" t="s">
        <v>18</v>
      </c>
      <c r="G42" s="3" t="s">
        <v>19</v>
      </c>
      <c r="H42" s="3" t="s">
        <v>20</v>
      </c>
      <c r="I42" s="3" t="s">
        <v>21</v>
      </c>
      <c r="J42" s="3" t="s">
        <v>22</v>
      </c>
      <c r="K42" s="3" t="s">
        <v>23</v>
      </c>
      <c r="L42" s="3" t="s">
        <v>24</v>
      </c>
      <c r="M42" s="3">
        <v>36000</v>
      </c>
    </row>
    <row r="43" ht="94.5" spans="1:13">
      <c r="A43" s="3" t="s">
        <v>139</v>
      </c>
      <c r="B43" s="4" t="s">
        <v>140</v>
      </c>
      <c r="C43" s="3" t="s">
        <v>135</v>
      </c>
      <c r="D43" s="3" t="s">
        <v>141</v>
      </c>
      <c r="E43" s="3" t="s">
        <v>17</v>
      </c>
      <c r="F43" s="3" t="s">
        <v>18</v>
      </c>
      <c r="G43" s="3" t="s">
        <v>19</v>
      </c>
      <c r="H43" s="3" t="s">
        <v>20</v>
      </c>
      <c r="I43" s="3" t="s">
        <v>39</v>
      </c>
      <c r="J43" s="3" t="s">
        <v>22</v>
      </c>
      <c r="K43" s="3" t="s">
        <v>23</v>
      </c>
      <c r="L43" s="3" t="s">
        <v>40</v>
      </c>
      <c r="M43" s="3">
        <v>7700</v>
      </c>
    </row>
    <row r="44" ht="94.5" spans="1:13">
      <c r="A44" s="3" t="s">
        <v>142</v>
      </c>
      <c r="B44" s="4" t="s">
        <v>143</v>
      </c>
      <c r="C44" s="3" t="s">
        <v>135</v>
      </c>
      <c r="D44" s="3" t="s">
        <v>141</v>
      </c>
      <c r="E44" s="3" t="s">
        <v>17</v>
      </c>
      <c r="F44" s="3" t="s">
        <v>18</v>
      </c>
      <c r="G44" s="3" t="s">
        <v>19</v>
      </c>
      <c r="H44" s="3" t="s">
        <v>20</v>
      </c>
      <c r="I44" s="3" t="s">
        <v>30</v>
      </c>
      <c r="J44" s="3" t="s">
        <v>22</v>
      </c>
      <c r="K44" s="3" t="s">
        <v>23</v>
      </c>
      <c r="L44" s="3" t="s">
        <v>40</v>
      </c>
      <c r="M44" s="3">
        <v>10000</v>
      </c>
    </row>
    <row r="45" ht="94.5" spans="1:13">
      <c r="A45" s="3" t="s">
        <v>144</v>
      </c>
      <c r="B45" s="4" t="s">
        <v>143</v>
      </c>
      <c r="C45" s="3" t="s">
        <v>135</v>
      </c>
      <c r="D45" s="3" t="s">
        <v>141</v>
      </c>
      <c r="E45" s="3" t="s">
        <v>17</v>
      </c>
      <c r="F45" s="3" t="s">
        <v>18</v>
      </c>
      <c r="G45" s="3" t="s">
        <v>19</v>
      </c>
      <c r="H45" s="3" t="s">
        <v>20</v>
      </c>
      <c r="I45" s="3" t="s">
        <v>21</v>
      </c>
      <c r="J45" s="3" t="s">
        <v>22</v>
      </c>
      <c r="K45" s="3" t="s">
        <v>23</v>
      </c>
      <c r="L45" s="3" t="s">
        <v>40</v>
      </c>
      <c r="M45" s="3">
        <v>36000</v>
      </c>
    </row>
    <row r="46" ht="94.5" spans="1:13">
      <c r="A46" s="3" t="s">
        <v>145</v>
      </c>
      <c r="B46" s="4" t="s">
        <v>146</v>
      </c>
      <c r="C46" s="3" t="s">
        <v>135</v>
      </c>
      <c r="D46" s="3" t="s">
        <v>147</v>
      </c>
      <c r="E46" s="3" t="s">
        <v>17</v>
      </c>
      <c r="F46" s="3" t="s">
        <v>18</v>
      </c>
      <c r="G46" s="3" t="s">
        <v>19</v>
      </c>
      <c r="H46" s="3" t="s">
        <v>20</v>
      </c>
      <c r="I46" s="3" t="s">
        <v>21</v>
      </c>
      <c r="J46" s="3" t="s">
        <v>22</v>
      </c>
      <c r="K46" s="3" t="s">
        <v>23</v>
      </c>
      <c r="L46" s="3" t="s">
        <v>148</v>
      </c>
      <c r="M46" s="3">
        <v>40000</v>
      </c>
    </row>
    <row r="47" ht="94.5" spans="1:13">
      <c r="A47" s="3" t="s">
        <v>149</v>
      </c>
      <c r="B47" s="4" t="s">
        <v>150</v>
      </c>
      <c r="C47" s="3" t="s">
        <v>135</v>
      </c>
      <c r="D47" s="3" t="s">
        <v>151</v>
      </c>
      <c r="E47" s="3" t="s">
        <v>17</v>
      </c>
      <c r="F47" s="3" t="s">
        <v>18</v>
      </c>
      <c r="G47" s="3" t="s">
        <v>19</v>
      </c>
      <c r="H47" s="3" t="s">
        <v>20</v>
      </c>
      <c r="I47" s="3" t="s">
        <v>21</v>
      </c>
      <c r="J47" s="3" t="s">
        <v>22</v>
      </c>
      <c r="K47" s="3" t="s">
        <v>23</v>
      </c>
      <c r="L47" s="3" t="s">
        <v>24</v>
      </c>
      <c r="M47" s="3">
        <v>36000</v>
      </c>
    </row>
    <row r="48" ht="94.5" spans="1:13">
      <c r="A48" s="3" t="s">
        <v>152</v>
      </c>
      <c r="B48" s="4" t="s">
        <v>153</v>
      </c>
      <c r="C48" s="3" t="s">
        <v>135</v>
      </c>
      <c r="D48" s="3" t="s">
        <v>154</v>
      </c>
      <c r="E48" s="3" t="s">
        <v>17</v>
      </c>
      <c r="F48" s="3" t="s">
        <v>18</v>
      </c>
      <c r="G48" s="3" t="s">
        <v>19</v>
      </c>
      <c r="H48" s="3" t="s">
        <v>20</v>
      </c>
      <c r="I48" s="3" t="s">
        <v>21</v>
      </c>
      <c r="J48" s="3" t="s">
        <v>22</v>
      </c>
      <c r="K48" s="3" t="s">
        <v>23</v>
      </c>
      <c r="L48" s="3" t="s">
        <v>24</v>
      </c>
      <c r="M48" s="3">
        <v>40000</v>
      </c>
    </row>
    <row r="49" ht="94.5" spans="1:13">
      <c r="A49" s="3" t="s">
        <v>155</v>
      </c>
      <c r="B49" s="4" t="s">
        <v>156</v>
      </c>
      <c r="C49" s="3" t="s">
        <v>135</v>
      </c>
      <c r="D49" s="3" t="s">
        <v>157</v>
      </c>
      <c r="E49" s="3" t="s">
        <v>17</v>
      </c>
      <c r="F49" s="3" t="s">
        <v>18</v>
      </c>
      <c r="G49" s="3" t="s">
        <v>19</v>
      </c>
      <c r="H49" s="3" t="s">
        <v>20</v>
      </c>
      <c r="I49" s="3" t="s">
        <v>21</v>
      </c>
      <c r="J49" s="3" t="s">
        <v>22</v>
      </c>
      <c r="K49" s="3" t="s">
        <v>23</v>
      </c>
      <c r="L49" s="3" t="s">
        <v>24</v>
      </c>
      <c r="M49" s="3">
        <v>36000</v>
      </c>
    </row>
    <row r="50" ht="94.5" spans="1:13">
      <c r="A50" s="3" t="s">
        <v>158</v>
      </c>
      <c r="B50" s="4" t="s">
        <v>159</v>
      </c>
      <c r="C50" s="3" t="s">
        <v>135</v>
      </c>
      <c r="D50" s="3" t="s">
        <v>160</v>
      </c>
      <c r="E50" s="3" t="s">
        <v>17</v>
      </c>
      <c r="F50" s="3" t="s">
        <v>18</v>
      </c>
      <c r="G50" s="3" t="s">
        <v>19</v>
      </c>
      <c r="H50" s="3" t="s">
        <v>20</v>
      </c>
      <c r="I50" s="3" t="s">
        <v>21</v>
      </c>
      <c r="J50" s="3" t="s">
        <v>22</v>
      </c>
      <c r="K50" s="3" t="s">
        <v>23</v>
      </c>
      <c r="L50" s="3" t="s">
        <v>24</v>
      </c>
      <c r="M50" s="3">
        <v>25000</v>
      </c>
    </row>
    <row r="51" ht="94.5" spans="1:13">
      <c r="A51" s="3" t="s">
        <v>161</v>
      </c>
      <c r="B51" s="4" t="s">
        <v>162</v>
      </c>
      <c r="C51" s="3" t="s">
        <v>163</v>
      </c>
      <c r="E51" s="3" t="s">
        <v>17</v>
      </c>
      <c r="F51" s="3" t="s">
        <v>18</v>
      </c>
      <c r="G51" s="3" t="s">
        <v>19</v>
      </c>
      <c r="H51" s="3" t="s">
        <v>20</v>
      </c>
      <c r="I51" s="3" t="s">
        <v>39</v>
      </c>
      <c r="J51" s="3" t="s">
        <v>22</v>
      </c>
      <c r="K51" s="3" t="s">
        <v>23</v>
      </c>
      <c r="L51" s="3" t="s">
        <v>40</v>
      </c>
      <c r="M51" s="3">
        <v>8500</v>
      </c>
    </row>
    <row r="52" ht="94.5" spans="1:13">
      <c r="A52" s="3" t="s">
        <v>164</v>
      </c>
      <c r="B52" s="4" t="s">
        <v>165</v>
      </c>
      <c r="C52" s="3" t="s">
        <v>163</v>
      </c>
      <c r="E52" s="3" t="s">
        <v>17</v>
      </c>
      <c r="F52" s="3" t="s">
        <v>18</v>
      </c>
      <c r="G52" s="3" t="s">
        <v>19</v>
      </c>
      <c r="H52" s="3" t="s">
        <v>20</v>
      </c>
      <c r="I52" s="3" t="s">
        <v>39</v>
      </c>
      <c r="J52" s="3" t="s">
        <v>22</v>
      </c>
      <c r="K52" s="3" t="s">
        <v>23</v>
      </c>
      <c r="L52" s="3" t="s">
        <v>40</v>
      </c>
      <c r="M52" s="3">
        <v>11800</v>
      </c>
    </row>
    <row r="53" ht="94.5" spans="1:13">
      <c r="A53" s="3" t="s">
        <v>166</v>
      </c>
      <c r="B53" s="4" t="s">
        <v>167</v>
      </c>
      <c r="C53" s="3" t="s">
        <v>163</v>
      </c>
      <c r="E53" s="3" t="s">
        <v>17</v>
      </c>
      <c r="F53" s="3" t="s">
        <v>18</v>
      </c>
      <c r="G53" s="3" t="s">
        <v>19</v>
      </c>
      <c r="H53" s="3" t="s">
        <v>20</v>
      </c>
      <c r="I53" s="3" t="s">
        <v>30</v>
      </c>
      <c r="J53" s="3" t="s">
        <v>22</v>
      </c>
      <c r="K53" s="3" t="s">
        <v>23</v>
      </c>
      <c r="L53" s="3" t="s">
        <v>31</v>
      </c>
      <c r="M53" s="3">
        <v>9300</v>
      </c>
    </row>
    <row r="54" ht="346.5" spans="1:13">
      <c r="A54" s="3" t="s">
        <v>168</v>
      </c>
      <c r="B54" s="4" t="s">
        <v>169</v>
      </c>
      <c r="C54" s="3" t="s">
        <v>163</v>
      </c>
      <c r="D54" s="3" t="s">
        <v>170</v>
      </c>
      <c r="E54" s="3" t="s">
        <v>17</v>
      </c>
      <c r="F54" s="3" t="s">
        <v>18</v>
      </c>
      <c r="G54" s="3" t="s">
        <v>19</v>
      </c>
      <c r="H54" s="3" t="s">
        <v>20</v>
      </c>
      <c r="I54" s="3" t="s">
        <v>21</v>
      </c>
      <c r="J54" s="3" t="s">
        <v>22</v>
      </c>
      <c r="K54" s="3" t="s">
        <v>23</v>
      </c>
      <c r="L54" s="3" t="s">
        <v>24</v>
      </c>
      <c r="M54" s="3">
        <v>34500</v>
      </c>
    </row>
    <row r="55" ht="94.5" spans="1:13">
      <c r="A55" s="3" t="s">
        <v>171</v>
      </c>
      <c r="B55" s="4" t="s">
        <v>172</v>
      </c>
      <c r="C55" s="3" t="s">
        <v>163</v>
      </c>
      <c r="E55" s="3" t="s">
        <v>17</v>
      </c>
      <c r="F55" s="3" t="s">
        <v>18</v>
      </c>
      <c r="G55" s="3" t="s">
        <v>19</v>
      </c>
      <c r="H55" s="3" t="s">
        <v>20</v>
      </c>
      <c r="I55" s="3" t="s">
        <v>21</v>
      </c>
      <c r="J55" s="3" t="s">
        <v>22</v>
      </c>
      <c r="K55" s="3" t="s">
        <v>23</v>
      </c>
      <c r="L55" s="3" t="s">
        <v>24</v>
      </c>
      <c r="M55" s="3">
        <v>36000</v>
      </c>
    </row>
    <row r="56" ht="94.5" spans="1:13">
      <c r="A56" s="3" t="s">
        <v>173</v>
      </c>
      <c r="B56" s="4" t="s">
        <v>174</v>
      </c>
      <c r="C56" s="3" t="s">
        <v>163</v>
      </c>
      <c r="D56" s="3" t="s">
        <v>175</v>
      </c>
      <c r="E56" s="3" t="s">
        <v>17</v>
      </c>
      <c r="F56" s="3" t="s">
        <v>18</v>
      </c>
      <c r="G56" s="3" t="s">
        <v>19</v>
      </c>
      <c r="H56" s="3" t="s">
        <v>20</v>
      </c>
      <c r="I56" s="3" t="s">
        <v>21</v>
      </c>
      <c r="J56" s="3" t="s">
        <v>22</v>
      </c>
      <c r="K56" s="3" t="s">
        <v>23</v>
      </c>
      <c r="L56" s="3" t="s">
        <v>40</v>
      </c>
      <c r="M56" s="3">
        <v>36000</v>
      </c>
    </row>
    <row r="57" ht="94.5" spans="1:13">
      <c r="A57" s="3" t="s">
        <v>176</v>
      </c>
      <c r="B57" s="4" t="s">
        <v>177</v>
      </c>
      <c r="C57" s="3" t="s">
        <v>178</v>
      </c>
      <c r="E57" s="3" t="s">
        <v>17</v>
      </c>
      <c r="F57" s="3" t="s">
        <v>18</v>
      </c>
      <c r="G57" s="3" t="s">
        <v>19</v>
      </c>
      <c r="H57" s="3" t="s">
        <v>20</v>
      </c>
      <c r="I57" s="3" t="s">
        <v>39</v>
      </c>
      <c r="J57" s="3" t="s">
        <v>22</v>
      </c>
      <c r="K57" s="3" t="s">
        <v>23</v>
      </c>
      <c r="L57" s="3" t="s">
        <v>40</v>
      </c>
      <c r="M57" s="3">
        <v>8500</v>
      </c>
    </row>
    <row r="58" ht="94.5" spans="1:13">
      <c r="A58" s="3" t="s">
        <v>179</v>
      </c>
      <c r="B58" s="4" t="s">
        <v>180</v>
      </c>
      <c r="C58" s="3" t="s">
        <v>178</v>
      </c>
      <c r="E58" s="3" t="s">
        <v>17</v>
      </c>
      <c r="F58" s="3" t="s">
        <v>18</v>
      </c>
      <c r="G58" s="3" t="s">
        <v>19</v>
      </c>
      <c r="H58" s="3" t="s">
        <v>20</v>
      </c>
      <c r="I58" s="3" t="s">
        <v>30</v>
      </c>
      <c r="J58" s="3" t="s">
        <v>22</v>
      </c>
      <c r="K58" s="3" t="s">
        <v>23</v>
      </c>
      <c r="L58" s="3" t="s">
        <v>181</v>
      </c>
      <c r="M58" s="3">
        <v>15000</v>
      </c>
    </row>
    <row r="59" ht="141.75" spans="1:13">
      <c r="A59" s="3" t="s">
        <v>182</v>
      </c>
      <c r="B59" s="4" t="s">
        <v>183</v>
      </c>
      <c r="C59" s="3" t="s">
        <v>178</v>
      </c>
      <c r="D59" s="3" t="s">
        <v>184</v>
      </c>
      <c r="E59" s="3" t="s">
        <v>17</v>
      </c>
      <c r="F59" s="3" t="s">
        <v>18</v>
      </c>
      <c r="G59" s="3" t="s">
        <v>19</v>
      </c>
      <c r="H59" s="3" t="s">
        <v>20</v>
      </c>
      <c r="I59" s="3" t="s">
        <v>21</v>
      </c>
      <c r="J59" s="3" t="s">
        <v>22</v>
      </c>
      <c r="K59" s="3" t="s">
        <v>23</v>
      </c>
      <c r="L59" s="3" t="s">
        <v>24</v>
      </c>
      <c r="M59" s="3">
        <v>36000</v>
      </c>
    </row>
    <row r="60" ht="94.5" spans="1:13">
      <c r="A60" s="8" t="s">
        <v>185</v>
      </c>
      <c r="B60" s="4" t="s">
        <v>186</v>
      </c>
      <c r="C60" s="3" t="s">
        <v>178</v>
      </c>
      <c r="D60" s="3" t="s">
        <v>187</v>
      </c>
      <c r="E60" s="3" t="s">
        <v>17</v>
      </c>
      <c r="F60" s="3" t="s">
        <v>18</v>
      </c>
      <c r="G60" s="3" t="s">
        <v>19</v>
      </c>
      <c r="H60" s="3" t="s">
        <v>20</v>
      </c>
      <c r="I60" s="3" t="s">
        <v>21</v>
      </c>
      <c r="J60" s="3" t="s">
        <v>22</v>
      </c>
      <c r="K60" s="3" t="s">
        <v>23</v>
      </c>
      <c r="L60" s="3" t="s">
        <v>24</v>
      </c>
      <c r="M60" s="3">
        <v>36000</v>
      </c>
    </row>
    <row r="61" ht="94.5" spans="1:13">
      <c r="A61" s="3" t="s">
        <v>188</v>
      </c>
      <c r="B61" s="4" t="s">
        <v>189</v>
      </c>
      <c r="C61" s="3" t="s">
        <v>178</v>
      </c>
      <c r="E61" s="3" t="s">
        <v>17</v>
      </c>
      <c r="F61" s="3" t="s">
        <v>18</v>
      </c>
      <c r="G61" s="3" t="s">
        <v>19</v>
      </c>
      <c r="H61" s="3" t="s">
        <v>20</v>
      </c>
      <c r="I61" s="3" t="s">
        <v>39</v>
      </c>
      <c r="J61" s="3" t="s">
        <v>22</v>
      </c>
      <c r="K61" s="3" t="s">
        <v>23</v>
      </c>
      <c r="L61" s="3" t="s">
        <v>40</v>
      </c>
      <c r="M61" s="3">
        <v>8000</v>
      </c>
    </row>
    <row r="62" ht="94.5" spans="1:13">
      <c r="A62" s="3" t="s">
        <v>190</v>
      </c>
      <c r="B62" s="4" t="s">
        <v>191</v>
      </c>
      <c r="C62" s="3" t="s">
        <v>178</v>
      </c>
      <c r="E62" s="3" t="s">
        <v>17</v>
      </c>
      <c r="F62" s="3" t="s">
        <v>18</v>
      </c>
      <c r="G62" s="3" t="s">
        <v>19</v>
      </c>
      <c r="H62" s="3" t="s">
        <v>20</v>
      </c>
      <c r="I62" s="3" t="s">
        <v>30</v>
      </c>
      <c r="J62" s="3" t="s">
        <v>22</v>
      </c>
      <c r="K62" s="3" t="s">
        <v>23</v>
      </c>
      <c r="L62" s="3" t="s">
        <v>181</v>
      </c>
      <c r="M62" s="3">
        <v>9300</v>
      </c>
    </row>
    <row r="63" ht="94.5" spans="1:13">
      <c r="A63" s="3" t="s">
        <v>192</v>
      </c>
      <c r="B63" s="4" t="s">
        <v>193</v>
      </c>
      <c r="C63" s="3" t="s">
        <v>178</v>
      </c>
      <c r="D63" s="3" t="s">
        <v>194</v>
      </c>
      <c r="E63" s="3" t="s">
        <v>17</v>
      </c>
      <c r="F63" s="3" t="s">
        <v>18</v>
      </c>
      <c r="G63" s="3" t="s">
        <v>19</v>
      </c>
      <c r="H63" s="3" t="s">
        <v>20</v>
      </c>
      <c r="I63" s="3" t="s">
        <v>21</v>
      </c>
      <c r="J63" s="3" t="s">
        <v>22</v>
      </c>
      <c r="K63" s="3" t="s">
        <v>23</v>
      </c>
      <c r="L63" s="3" t="s">
        <v>24</v>
      </c>
      <c r="M63" s="3">
        <v>36000</v>
      </c>
    </row>
    <row r="64" ht="94.5" spans="1:13">
      <c r="A64" s="3" t="s">
        <v>195</v>
      </c>
      <c r="B64" s="4" t="s">
        <v>196</v>
      </c>
      <c r="C64" s="3" t="s">
        <v>178</v>
      </c>
      <c r="D64" s="3" t="s">
        <v>197</v>
      </c>
      <c r="E64" s="3" t="s">
        <v>17</v>
      </c>
      <c r="F64" s="3" t="s">
        <v>18</v>
      </c>
      <c r="G64" s="3" t="s">
        <v>19</v>
      </c>
      <c r="H64" s="3" t="s">
        <v>20</v>
      </c>
      <c r="I64" s="3" t="s">
        <v>21</v>
      </c>
      <c r="J64" s="3" t="s">
        <v>22</v>
      </c>
      <c r="K64" s="3" t="s">
        <v>23</v>
      </c>
      <c r="L64" s="3" t="s">
        <v>24</v>
      </c>
      <c r="M64" s="3">
        <v>36000</v>
      </c>
    </row>
    <row r="65" ht="94.5" spans="1:13">
      <c r="A65" s="3" t="s">
        <v>198</v>
      </c>
      <c r="B65" s="4" t="s">
        <v>199</v>
      </c>
      <c r="C65" s="3" t="s">
        <v>178</v>
      </c>
      <c r="D65" s="3" t="s">
        <v>200</v>
      </c>
      <c r="E65" s="3" t="s">
        <v>17</v>
      </c>
      <c r="F65" s="3" t="s">
        <v>18</v>
      </c>
      <c r="G65" s="3" t="s">
        <v>19</v>
      </c>
      <c r="H65" s="3" t="s">
        <v>20</v>
      </c>
      <c r="I65" s="3" t="s">
        <v>21</v>
      </c>
      <c r="J65" s="3" t="s">
        <v>22</v>
      </c>
      <c r="K65" s="3" t="s">
        <v>23</v>
      </c>
      <c r="L65" s="3" t="s">
        <v>24</v>
      </c>
      <c r="M65" s="3">
        <v>36000</v>
      </c>
    </row>
    <row r="66" ht="94.5" spans="1:13">
      <c r="A66" s="3" t="s">
        <v>201</v>
      </c>
      <c r="B66" s="4" t="s">
        <v>202</v>
      </c>
      <c r="C66" s="3" t="s">
        <v>178</v>
      </c>
      <c r="D66" s="3" t="s">
        <v>203</v>
      </c>
      <c r="E66" s="3" t="s">
        <v>17</v>
      </c>
      <c r="F66" s="3" t="s">
        <v>18</v>
      </c>
      <c r="G66" s="3" t="s">
        <v>19</v>
      </c>
      <c r="H66" s="3" t="s">
        <v>20</v>
      </c>
      <c r="I66" s="3" t="s">
        <v>21</v>
      </c>
      <c r="J66" s="3" t="s">
        <v>22</v>
      </c>
      <c r="K66" s="3" t="s">
        <v>23</v>
      </c>
      <c r="L66" s="3" t="s">
        <v>24</v>
      </c>
      <c r="M66" s="3">
        <v>36000</v>
      </c>
    </row>
    <row r="67" ht="94.5" spans="1:13">
      <c r="A67" s="3" t="s">
        <v>204</v>
      </c>
      <c r="B67" s="4" t="s">
        <v>205</v>
      </c>
      <c r="C67" s="3" t="s">
        <v>178</v>
      </c>
      <c r="E67" s="3" t="s">
        <v>17</v>
      </c>
      <c r="F67" s="3" t="s">
        <v>18</v>
      </c>
      <c r="G67" s="3" t="s">
        <v>19</v>
      </c>
      <c r="H67" s="3" t="s">
        <v>20</v>
      </c>
      <c r="I67" s="3" t="s">
        <v>30</v>
      </c>
      <c r="J67" s="3" t="s">
        <v>22</v>
      </c>
      <c r="K67" s="3" t="s">
        <v>23</v>
      </c>
      <c r="L67" s="3" t="s">
        <v>31</v>
      </c>
      <c r="M67" s="3">
        <v>15000</v>
      </c>
    </row>
    <row r="68" ht="94.5" spans="1:13">
      <c r="A68" s="3" t="s">
        <v>206</v>
      </c>
      <c r="B68" s="4" t="s">
        <v>207</v>
      </c>
      <c r="C68" s="3" t="s">
        <v>178</v>
      </c>
      <c r="E68" s="3" t="s">
        <v>17</v>
      </c>
      <c r="F68" s="3" t="s">
        <v>18</v>
      </c>
      <c r="G68" s="3" t="s">
        <v>19</v>
      </c>
      <c r="H68" s="3" t="s">
        <v>20</v>
      </c>
      <c r="I68" s="3" t="s">
        <v>21</v>
      </c>
      <c r="J68" s="3" t="s">
        <v>22</v>
      </c>
      <c r="K68" s="3" t="s">
        <v>23</v>
      </c>
      <c r="L68" s="3" t="s">
        <v>24</v>
      </c>
      <c r="M68" s="3">
        <v>36000</v>
      </c>
    </row>
    <row r="69" ht="94.5" spans="1:13">
      <c r="A69" s="3" t="s">
        <v>208</v>
      </c>
      <c r="B69" s="4" t="s">
        <v>209</v>
      </c>
      <c r="C69" s="3" t="s">
        <v>178</v>
      </c>
      <c r="D69" s="3" t="s">
        <v>210</v>
      </c>
      <c r="E69" s="3" t="s">
        <v>17</v>
      </c>
      <c r="F69" s="3" t="s">
        <v>18</v>
      </c>
      <c r="G69" s="3" t="s">
        <v>19</v>
      </c>
      <c r="H69" s="3" t="s">
        <v>20</v>
      </c>
      <c r="I69" s="3" t="s">
        <v>21</v>
      </c>
      <c r="J69" s="3" t="s">
        <v>22</v>
      </c>
      <c r="K69" s="3" t="s">
        <v>23</v>
      </c>
      <c r="L69" s="3" t="s">
        <v>24</v>
      </c>
      <c r="M69" s="3">
        <v>30000</v>
      </c>
    </row>
    <row r="70" ht="94.5" spans="1:13">
      <c r="A70" s="3" t="s">
        <v>211</v>
      </c>
      <c r="B70" s="4" t="s">
        <v>212</v>
      </c>
      <c r="C70" s="3" t="s">
        <v>178</v>
      </c>
      <c r="D70" s="3" t="s">
        <v>213</v>
      </c>
      <c r="E70" s="3" t="s">
        <v>17</v>
      </c>
      <c r="F70" s="3" t="s">
        <v>18</v>
      </c>
      <c r="G70" s="3" t="s">
        <v>19</v>
      </c>
      <c r="H70" s="3" t="s">
        <v>20</v>
      </c>
      <c r="I70" s="3" t="s">
        <v>21</v>
      </c>
      <c r="J70" s="3" t="s">
        <v>22</v>
      </c>
      <c r="K70" s="3" t="s">
        <v>23</v>
      </c>
      <c r="L70" s="3" t="s">
        <v>24</v>
      </c>
      <c r="M70" s="3">
        <v>36000</v>
      </c>
    </row>
    <row r="71" ht="94.5" spans="1:13">
      <c r="A71" s="3" t="s">
        <v>214</v>
      </c>
      <c r="B71" s="4" t="s">
        <v>215</v>
      </c>
      <c r="C71" s="3" t="s">
        <v>178</v>
      </c>
      <c r="E71" s="3" t="s">
        <v>17</v>
      </c>
      <c r="F71" s="3" t="s">
        <v>18</v>
      </c>
      <c r="G71" s="3" t="s">
        <v>19</v>
      </c>
      <c r="H71" s="3" t="s">
        <v>20</v>
      </c>
      <c r="I71" s="3" t="s">
        <v>39</v>
      </c>
      <c r="J71" s="3" t="s">
        <v>22</v>
      </c>
      <c r="K71" s="3" t="s">
        <v>23</v>
      </c>
      <c r="L71" s="3" t="s">
        <v>40</v>
      </c>
      <c r="M71" s="3">
        <v>15000</v>
      </c>
    </row>
    <row r="72" ht="94.5" spans="1:13">
      <c r="A72" s="3" t="s">
        <v>216</v>
      </c>
      <c r="B72" s="4" t="s">
        <v>217</v>
      </c>
      <c r="C72" s="3" t="s">
        <v>178</v>
      </c>
      <c r="D72" s="3" t="s">
        <v>218</v>
      </c>
      <c r="E72" s="3" t="s">
        <v>17</v>
      </c>
      <c r="F72" s="3" t="s">
        <v>18</v>
      </c>
      <c r="G72" s="3" t="s">
        <v>19</v>
      </c>
      <c r="H72" s="3" t="s">
        <v>20</v>
      </c>
      <c r="I72" s="3" t="s">
        <v>21</v>
      </c>
      <c r="J72" s="3" t="s">
        <v>22</v>
      </c>
      <c r="K72" s="3" t="s">
        <v>23</v>
      </c>
      <c r="L72" s="3" t="s">
        <v>24</v>
      </c>
      <c r="M72" s="3">
        <v>30000</v>
      </c>
    </row>
    <row r="73" ht="94.5" spans="1:13">
      <c r="A73" s="3" t="s">
        <v>219</v>
      </c>
      <c r="B73" s="4" t="s">
        <v>220</v>
      </c>
      <c r="C73" s="3" t="s">
        <v>178</v>
      </c>
      <c r="D73" s="3" t="s">
        <v>218</v>
      </c>
      <c r="E73" s="3" t="s">
        <v>17</v>
      </c>
      <c r="F73" s="3" t="s">
        <v>18</v>
      </c>
      <c r="G73" s="3" t="s">
        <v>19</v>
      </c>
      <c r="H73" s="3" t="s">
        <v>20</v>
      </c>
      <c r="I73" s="3" t="s">
        <v>21</v>
      </c>
      <c r="J73" s="3" t="s">
        <v>22</v>
      </c>
      <c r="K73" s="3" t="s">
        <v>23</v>
      </c>
      <c r="L73" s="3" t="s">
        <v>24</v>
      </c>
      <c r="M73" s="3">
        <v>36000</v>
      </c>
    </row>
    <row r="74" ht="94.5" spans="1:13">
      <c r="A74" s="3" t="s">
        <v>221</v>
      </c>
      <c r="B74" s="4" t="s">
        <v>222</v>
      </c>
      <c r="C74" s="3" t="s">
        <v>178</v>
      </c>
      <c r="D74" s="3" t="s">
        <v>223</v>
      </c>
      <c r="E74" s="3" t="s">
        <v>17</v>
      </c>
      <c r="F74" s="3" t="s">
        <v>18</v>
      </c>
      <c r="G74" s="3" t="s">
        <v>19</v>
      </c>
      <c r="H74" s="3" t="s">
        <v>20</v>
      </c>
      <c r="I74" s="3" t="s">
        <v>21</v>
      </c>
      <c r="J74" s="3" t="s">
        <v>22</v>
      </c>
      <c r="K74" s="3" t="s">
        <v>23</v>
      </c>
      <c r="L74" s="3" t="s">
        <v>24</v>
      </c>
      <c r="M74" s="3">
        <v>36000</v>
      </c>
    </row>
    <row r="75" ht="112.5" spans="1:13">
      <c r="A75" s="3" t="s">
        <v>224</v>
      </c>
      <c r="B75" s="4" t="s">
        <v>225</v>
      </c>
      <c r="C75" s="3" t="s">
        <v>178</v>
      </c>
      <c r="D75" s="3" t="s">
        <v>226</v>
      </c>
      <c r="E75" s="3" t="s">
        <v>227</v>
      </c>
      <c r="F75" s="3" t="s">
        <v>228</v>
      </c>
      <c r="G75" s="3" t="s">
        <v>229</v>
      </c>
      <c r="H75" s="3" t="s">
        <v>230</v>
      </c>
      <c r="I75" s="3" t="s">
        <v>21</v>
      </c>
      <c r="J75" s="3" t="s">
        <v>22</v>
      </c>
      <c r="K75" s="3">
        <v>0.583333333333333</v>
      </c>
      <c r="L75" s="3" t="s">
        <v>24</v>
      </c>
      <c r="M75" s="3">
        <v>40000</v>
      </c>
    </row>
    <row r="76" ht="94.5" spans="1:13">
      <c r="A76" s="3" t="s">
        <v>231</v>
      </c>
      <c r="B76" s="4" t="s">
        <v>232</v>
      </c>
      <c r="C76" s="3" t="s">
        <v>178</v>
      </c>
      <c r="D76" s="3" t="s">
        <v>233</v>
      </c>
      <c r="E76" s="3" t="s">
        <v>17</v>
      </c>
      <c r="F76" s="3" t="s">
        <v>18</v>
      </c>
      <c r="G76" s="3" t="s">
        <v>19</v>
      </c>
      <c r="H76" s="3" t="s">
        <v>20</v>
      </c>
      <c r="I76" s="3" t="s">
        <v>21</v>
      </c>
      <c r="J76" s="3" t="s">
        <v>22</v>
      </c>
      <c r="K76" s="3" t="s">
        <v>23</v>
      </c>
      <c r="L76" s="3" t="s">
        <v>24</v>
      </c>
      <c r="M76" s="3">
        <v>36000</v>
      </c>
    </row>
    <row r="77" ht="126" spans="1:13">
      <c r="A77" s="3" t="s">
        <v>234</v>
      </c>
      <c r="B77" s="4" t="s">
        <v>235</v>
      </c>
      <c r="C77" s="3" t="s">
        <v>178</v>
      </c>
      <c r="D77" s="3" t="s">
        <v>236</v>
      </c>
      <c r="E77" s="9" t="s">
        <v>960</v>
      </c>
      <c r="F77" s="3" t="s">
        <v>228</v>
      </c>
      <c r="G77" s="3" t="s">
        <v>229</v>
      </c>
      <c r="H77" s="3" t="s">
        <v>230</v>
      </c>
      <c r="I77" s="3" t="s">
        <v>21</v>
      </c>
      <c r="J77" s="3" t="s">
        <v>22</v>
      </c>
      <c r="K77" s="5">
        <v>0.583333333333333</v>
      </c>
      <c r="L77" s="3" t="s">
        <v>237</v>
      </c>
      <c r="M77" s="3">
        <v>15000</v>
      </c>
    </row>
    <row r="78" ht="94.5" spans="1:13">
      <c r="A78" s="3" t="s">
        <v>238</v>
      </c>
      <c r="B78" s="4" t="s">
        <v>239</v>
      </c>
      <c r="C78" s="3" t="s">
        <v>178</v>
      </c>
      <c r="E78" s="3" t="s">
        <v>17</v>
      </c>
      <c r="F78" s="3" t="s">
        <v>18</v>
      </c>
      <c r="G78" s="3" t="s">
        <v>19</v>
      </c>
      <c r="H78" s="3" t="s">
        <v>20</v>
      </c>
      <c r="I78" s="3" t="s">
        <v>30</v>
      </c>
      <c r="J78" s="3" t="s">
        <v>22</v>
      </c>
      <c r="K78" s="3" t="s">
        <v>23</v>
      </c>
      <c r="L78" s="3" t="s">
        <v>237</v>
      </c>
      <c r="M78" s="3">
        <v>6000</v>
      </c>
    </row>
    <row r="79" ht="94.5" spans="1:13">
      <c r="A79" s="3" t="s">
        <v>240</v>
      </c>
      <c r="B79" s="4" t="s">
        <v>241</v>
      </c>
      <c r="C79" s="3" t="s">
        <v>178</v>
      </c>
      <c r="D79" s="3" t="s">
        <v>242</v>
      </c>
      <c r="E79" s="3" t="s">
        <v>17</v>
      </c>
      <c r="F79" s="3" t="s">
        <v>18</v>
      </c>
      <c r="G79" s="3" t="s">
        <v>19</v>
      </c>
      <c r="H79" s="3" t="s">
        <v>20</v>
      </c>
      <c r="I79" s="3" t="s">
        <v>39</v>
      </c>
      <c r="J79" s="3" t="s">
        <v>22</v>
      </c>
      <c r="K79" s="3" t="s">
        <v>23</v>
      </c>
      <c r="L79" s="3" t="s">
        <v>243</v>
      </c>
      <c r="M79" s="3">
        <v>15000</v>
      </c>
    </row>
    <row r="80" ht="94.5" spans="1:13">
      <c r="A80" s="3" t="s">
        <v>244</v>
      </c>
      <c r="B80" s="4" t="s">
        <v>245</v>
      </c>
      <c r="C80" s="3" t="s">
        <v>178</v>
      </c>
      <c r="E80" s="3" t="s">
        <v>17</v>
      </c>
      <c r="F80" s="3" t="s">
        <v>18</v>
      </c>
      <c r="G80" s="3" t="s">
        <v>19</v>
      </c>
      <c r="H80" s="3" t="s">
        <v>20</v>
      </c>
      <c r="I80" s="3" t="s">
        <v>30</v>
      </c>
      <c r="J80" s="3" t="s">
        <v>22</v>
      </c>
      <c r="K80" s="3" t="s">
        <v>23</v>
      </c>
      <c r="L80" s="3" t="s">
        <v>246</v>
      </c>
      <c r="M80" s="3">
        <v>9300</v>
      </c>
    </row>
    <row r="81" ht="94.5" spans="1:13">
      <c r="A81" s="3" t="s">
        <v>247</v>
      </c>
      <c r="B81" s="4" t="s">
        <v>248</v>
      </c>
      <c r="C81" s="3" t="s">
        <v>178</v>
      </c>
      <c r="D81" s="3" t="s">
        <v>249</v>
      </c>
      <c r="E81" s="3" t="s">
        <v>17</v>
      </c>
      <c r="F81" s="3" t="s">
        <v>18</v>
      </c>
      <c r="G81" s="3" t="s">
        <v>19</v>
      </c>
      <c r="H81" s="3" t="s">
        <v>20</v>
      </c>
      <c r="I81" s="3" t="s">
        <v>21</v>
      </c>
      <c r="J81" s="3" t="s">
        <v>22</v>
      </c>
      <c r="K81" s="3" t="s">
        <v>23</v>
      </c>
      <c r="L81" s="3" t="s">
        <v>24</v>
      </c>
      <c r="M81" s="3">
        <v>36000</v>
      </c>
    </row>
    <row r="82" ht="94.5" spans="1:13">
      <c r="A82" s="3" t="s">
        <v>250</v>
      </c>
      <c r="B82" s="4" t="s">
        <v>251</v>
      </c>
      <c r="C82" s="3" t="s">
        <v>178</v>
      </c>
      <c r="E82" s="3" t="s">
        <v>17</v>
      </c>
      <c r="F82" s="3" t="s">
        <v>18</v>
      </c>
      <c r="G82" s="3" t="s">
        <v>19</v>
      </c>
      <c r="H82" s="3" t="s">
        <v>20</v>
      </c>
      <c r="I82" s="3" t="s">
        <v>21</v>
      </c>
      <c r="J82" s="3" t="s">
        <v>22</v>
      </c>
      <c r="K82" s="3" t="s">
        <v>23</v>
      </c>
      <c r="L82" s="3" t="s">
        <v>24</v>
      </c>
      <c r="M82" s="3">
        <v>36000</v>
      </c>
    </row>
    <row r="83" ht="94.5" spans="1:13">
      <c r="A83" s="3" t="s">
        <v>252</v>
      </c>
      <c r="B83" s="4" t="s">
        <v>253</v>
      </c>
      <c r="C83" s="3" t="s">
        <v>254</v>
      </c>
      <c r="D83" s="3" t="s">
        <v>255</v>
      </c>
      <c r="E83" s="3" t="s">
        <v>17</v>
      </c>
      <c r="F83" s="3" t="s">
        <v>18</v>
      </c>
      <c r="G83" s="3" t="s">
        <v>19</v>
      </c>
      <c r="H83" s="3" t="s">
        <v>20</v>
      </c>
      <c r="I83" s="3" t="s">
        <v>39</v>
      </c>
      <c r="J83" s="3" t="s">
        <v>22</v>
      </c>
      <c r="K83" s="3" t="s">
        <v>23</v>
      </c>
      <c r="L83" s="3" t="s">
        <v>40</v>
      </c>
      <c r="M83" s="3">
        <v>8500</v>
      </c>
    </row>
    <row r="84" ht="94.5" spans="1:13">
      <c r="A84" s="3" t="s">
        <v>256</v>
      </c>
      <c r="B84" s="4" t="s">
        <v>257</v>
      </c>
      <c r="C84" s="3" t="s">
        <v>254</v>
      </c>
      <c r="D84" s="3" t="s">
        <v>258</v>
      </c>
      <c r="E84" s="3" t="s">
        <v>17</v>
      </c>
      <c r="F84" s="3" t="s">
        <v>18</v>
      </c>
      <c r="G84" s="3" t="s">
        <v>19</v>
      </c>
      <c r="H84" s="3" t="s">
        <v>20</v>
      </c>
      <c r="I84" s="3" t="s">
        <v>21</v>
      </c>
      <c r="J84" s="3" t="s">
        <v>22</v>
      </c>
      <c r="K84" s="3" t="s">
        <v>23</v>
      </c>
      <c r="L84" s="3" t="s">
        <v>148</v>
      </c>
      <c r="M84" s="3">
        <v>36000</v>
      </c>
    </row>
    <row r="85" ht="409.5" spans="1:13">
      <c r="A85" s="3" t="s">
        <v>259</v>
      </c>
      <c r="B85" s="4" t="s">
        <v>260</v>
      </c>
      <c r="C85" s="3" t="s">
        <v>254</v>
      </c>
      <c r="D85" s="3" t="s">
        <v>261</v>
      </c>
      <c r="E85" s="3" t="s">
        <v>17</v>
      </c>
      <c r="F85" s="3" t="s">
        <v>18</v>
      </c>
      <c r="G85" s="3" t="s">
        <v>19</v>
      </c>
      <c r="H85" s="3" t="s">
        <v>20</v>
      </c>
      <c r="I85" s="3" t="s">
        <v>21</v>
      </c>
      <c r="J85" s="3" t="s">
        <v>22</v>
      </c>
      <c r="K85" s="3" t="s">
        <v>23</v>
      </c>
      <c r="L85" s="3" t="s">
        <v>24</v>
      </c>
      <c r="M85" s="3">
        <v>36000</v>
      </c>
    </row>
    <row r="86" ht="94.5" spans="1:13">
      <c r="A86" s="3" t="s">
        <v>262</v>
      </c>
      <c r="B86" s="4" t="s">
        <v>263</v>
      </c>
      <c r="C86" s="3" t="s">
        <v>264</v>
      </c>
      <c r="E86" s="3" t="s">
        <v>17</v>
      </c>
      <c r="F86" s="3" t="s">
        <v>18</v>
      </c>
      <c r="G86" s="3" t="s">
        <v>19</v>
      </c>
      <c r="H86" s="3" t="s">
        <v>20</v>
      </c>
      <c r="I86" s="3" t="s">
        <v>21</v>
      </c>
      <c r="J86" s="3" t="s">
        <v>22</v>
      </c>
      <c r="K86" s="3" t="s">
        <v>23</v>
      </c>
      <c r="L86" s="3" t="s">
        <v>24</v>
      </c>
      <c r="M86" s="3">
        <v>36000</v>
      </c>
    </row>
    <row r="87" ht="94.5" spans="1:13">
      <c r="A87" s="3" t="s">
        <v>265</v>
      </c>
      <c r="B87" s="4" t="s">
        <v>266</v>
      </c>
      <c r="C87" s="3" t="s">
        <v>264</v>
      </c>
      <c r="E87" s="3" t="s">
        <v>17</v>
      </c>
      <c r="F87" s="3" t="s">
        <v>18</v>
      </c>
      <c r="G87" s="3" t="s">
        <v>19</v>
      </c>
      <c r="H87" s="3" t="s">
        <v>20</v>
      </c>
      <c r="I87" s="3" t="s">
        <v>21</v>
      </c>
      <c r="J87" s="3" t="s">
        <v>22</v>
      </c>
      <c r="K87" s="3" t="s">
        <v>23</v>
      </c>
      <c r="L87" s="3" t="s">
        <v>24</v>
      </c>
      <c r="M87" s="3">
        <v>36000</v>
      </c>
    </row>
    <row r="88" ht="94.5" spans="1:13">
      <c r="A88" s="3" t="s">
        <v>267</v>
      </c>
      <c r="B88" s="4" t="s">
        <v>268</v>
      </c>
      <c r="C88" s="3" t="s">
        <v>264</v>
      </c>
      <c r="D88" s="3" t="s">
        <v>269</v>
      </c>
      <c r="E88" s="3" t="s">
        <v>17</v>
      </c>
      <c r="F88" s="3" t="s">
        <v>18</v>
      </c>
      <c r="G88" s="3" t="s">
        <v>19</v>
      </c>
      <c r="H88" s="3" t="s">
        <v>20</v>
      </c>
      <c r="I88" s="3" t="s">
        <v>21</v>
      </c>
      <c r="J88" s="3" t="s">
        <v>22</v>
      </c>
      <c r="K88" s="3" t="s">
        <v>23</v>
      </c>
      <c r="L88" s="3" t="s">
        <v>24</v>
      </c>
      <c r="M88" s="3">
        <v>36000</v>
      </c>
    </row>
    <row r="89" ht="94.5" spans="1:13">
      <c r="A89" s="3" t="s">
        <v>270</v>
      </c>
      <c r="B89" s="4" t="s">
        <v>271</v>
      </c>
      <c r="C89" s="3" t="s">
        <v>264</v>
      </c>
      <c r="E89" s="3" t="s">
        <v>17</v>
      </c>
      <c r="F89" s="3" t="s">
        <v>18</v>
      </c>
      <c r="G89" s="3" t="s">
        <v>19</v>
      </c>
      <c r="H89" s="3" t="s">
        <v>20</v>
      </c>
      <c r="I89" s="3" t="s">
        <v>30</v>
      </c>
      <c r="J89" s="3" t="s">
        <v>22</v>
      </c>
      <c r="K89" s="3" t="s">
        <v>23</v>
      </c>
      <c r="L89" s="3" t="s">
        <v>31</v>
      </c>
      <c r="M89" s="3">
        <v>9300</v>
      </c>
    </row>
    <row r="90" ht="94.5" spans="1:13">
      <c r="A90" s="3" t="s">
        <v>272</v>
      </c>
      <c r="B90" s="4" t="s">
        <v>273</v>
      </c>
      <c r="C90" s="3" t="s">
        <v>264</v>
      </c>
      <c r="E90" s="3" t="s">
        <v>17</v>
      </c>
      <c r="F90" s="3" t="s">
        <v>18</v>
      </c>
      <c r="G90" s="3" t="s">
        <v>19</v>
      </c>
      <c r="H90" s="3" t="s">
        <v>20</v>
      </c>
      <c r="I90" s="3" t="s">
        <v>21</v>
      </c>
      <c r="J90" s="3" t="s">
        <v>22</v>
      </c>
      <c r="K90" s="3" t="s">
        <v>23</v>
      </c>
      <c r="L90" s="3" t="s">
        <v>24</v>
      </c>
      <c r="M90" s="3">
        <v>27000</v>
      </c>
    </row>
    <row r="91" ht="94.5" spans="1:13">
      <c r="A91" s="3" t="s">
        <v>274</v>
      </c>
      <c r="B91" s="4" t="s">
        <v>275</v>
      </c>
      <c r="C91" s="3" t="s">
        <v>264</v>
      </c>
      <c r="E91" s="3" t="s">
        <v>17</v>
      </c>
      <c r="F91" s="3" t="s">
        <v>18</v>
      </c>
      <c r="G91" s="3" t="s">
        <v>19</v>
      </c>
      <c r="H91" s="3" t="s">
        <v>20</v>
      </c>
      <c r="I91" s="3" t="s">
        <v>39</v>
      </c>
      <c r="J91" s="3" t="s">
        <v>22</v>
      </c>
      <c r="K91" s="3" t="s">
        <v>23</v>
      </c>
      <c r="L91" s="3" t="s">
        <v>40</v>
      </c>
      <c r="M91" s="3">
        <v>8500</v>
      </c>
    </row>
    <row r="92" ht="112.5" spans="1:13">
      <c r="A92" s="3" t="s">
        <v>276</v>
      </c>
      <c r="B92" s="4" t="s">
        <v>277</v>
      </c>
      <c r="C92" s="3" t="s">
        <v>264</v>
      </c>
      <c r="E92" s="3" t="s">
        <v>17</v>
      </c>
      <c r="F92" s="3" t="s">
        <v>18</v>
      </c>
      <c r="G92" s="3" t="s">
        <v>19</v>
      </c>
      <c r="H92" s="3" t="s">
        <v>20</v>
      </c>
      <c r="I92" s="3" t="s">
        <v>39</v>
      </c>
      <c r="J92" s="3" t="s">
        <v>22</v>
      </c>
      <c r="K92" s="3" t="s">
        <v>23</v>
      </c>
      <c r="L92" s="3" t="s">
        <v>40</v>
      </c>
      <c r="M92" s="3">
        <v>14000</v>
      </c>
    </row>
    <row r="93" ht="94.5" spans="1:13">
      <c r="A93" s="3" t="s">
        <v>278</v>
      </c>
      <c r="B93" s="4" t="s">
        <v>279</v>
      </c>
      <c r="C93" s="3" t="s">
        <v>264</v>
      </c>
      <c r="D93" s="3" t="s">
        <v>280</v>
      </c>
      <c r="E93" s="3" t="s">
        <v>17</v>
      </c>
      <c r="F93" s="3" t="s">
        <v>18</v>
      </c>
      <c r="G93" s="3" t="s">
        <v>19</v>
      </c>
      <c r="H93" s="3" t="s">
        <v>20</v>
      </c>
      <c r="I93" s="3" t="s">
        <v>21</v>
      </c>
      <c r="J93" s="3" t="s">
        <v>22</v>
      </c>
      <c r="K93" s="3" t="s">
        <v>23</v>
      </c>
      <c r="L93" s="3" t="s">
        <v>24</v>
      </c>
      <c r="M93" s="3">
        <v>36000</v>
      </c>
    </row>
    <row r="94" ht="94.5" spans="1:13">
      <c r="A94" s="3" t="s">
        <v>281</v>
      </c>
      <c r="B94" s="4" t="s">
        <v>282</v>
      </c>
      <c r="C94" s="3" t="s">
        <v>283</v>
      </c>
      <c r="D94" s="3" t="s">
        <v>284</v>
      </c>
      <c r="E94" s="3" t="s">
        <v>17</v>
      </c>
      <c r="F94" s="3" t="s">
        <v>18</v>
      </c>
      <c r="G94" s="3" t="s">
        <v>19</v>
      </c>
      <c r="H94" s="3" t="s">
        <v>20</v>
      </c>
      <c r="I94" s="3" t="s">
        <v>21</v>
      </c>
      <c r="J94" s="3" t="s">
        <v>22</v>
      </c>
      <c r="K94" s="3" t="s">
        <v>23</v>
      </c>
      <c r="L94" s="3" t="s">
        <v>24</v>
      </c>
      <c r="M94" s="3">
        <v>36000</v>
      </c>
    </row>
    <row r="95" ht="94.5" spans="1:13">
      <c r="A95" s="3" t="s">
        <v>285</v>
      </c>
      <c r="B95" s="4" t="s">
        <v>286</v>
      </c>
      <c r="C95" s="3" t="s">
        <v>283</v>
      </c>
      <c r="E95" s="3" t="s">
        <v>17</v>
      </c>
      <c r="F95" s="3" t="s">
        <v>18</v>
      </c>
      <c r="G95" s="3" t="s">
        <v>19</v>
      </c>
      <c r="H95" s="3" t="s">
        <v>20</v>
      </c>
      <c r="I95" s="3" t="s">
        <v>21</v>
      </c>
      <c r="J95" s="3" t="s">
        <v>22</v>
      </c>
      <c r="K95" s="3" t="s">
        <v>23</v>
      </c>
      <c r="L95" s="3" t="s">
        <v>24</v>
      </c>
      <c r="M95" s="3">
        <v>36000</v>
      </c>
    </row>
    <row r="96" ht="94.5" spans="1:13">
      <c r="A96" s="3" t="s">
        <v>287</v>
      </c>
      <c r="B96" s="4" t="s">
        <v>288</v>
      </c>
      <c r="C96" s="3" t="s">
        <v>283</v>
      </c>
      <c r="D96" s="3" t="s">
        <v>289</v>
      </c>
      <c r="E96" s="3" t="s">
        <v>17</v>
      </c>
      <c r="F96" s="3" t="s">
        <v>18</v>
      </c>
      <c r="G96" s="3" t="s">
        <v>19</v>
      </c>
      <c r="H96" s="3" t="s">
        <v>20</v>
      </c>
      <c r="I96" s="3" t="s">
        <v>21</v>
      </c>
      <c r="J96" s="3" t="s">
        <v>22</v>
      </c>
      <c r="K96" s="3" t="s">
        <v>23</v>
      </c>
      <c r="L96" s="3" t="s">
        <v>24</v>
      </c>
      <c r="M96" s="3">
        <v>36000</v>
      </c>
    </row>
    <row r="97" ht="94.5" spans="1:13">
      <c r="A97" s="3" t="s">
        <v>290</v>
      </c>
      <c r="B97" s="4" t="s">
        <v>291</v>
      </c>
      <c r="C97" s="3" t="s">
        <v>283</v>
      </c>
      <c r="E97" s="3" t="s">
        <v>17</v>
      </c>
      <c r="F97" s="3" t="s">
        <v>18</v>
      </c>
      <c r="G97" s="3" t="s">
        <v>19</v>
      </c>
      <c r="H97" s="3" t="s">
        <v>20</v>
      </c>
      <c r="I97" s="3" t="s">
        <v>292</v>
      </c>
      <c r="J97" s="3" t="s">
        <v>22</v>
      </c>
      <c r="K97" s="3" t="s">
        <v>23</v>
      </c>
      <c r="L97" s="3" t="s">
        <v>24</v>
      </c>
      <c r="M97" s="3">
        <v>36000</v>
      </c>
    </row>
    <row r="98" ht="94.5" spans="1:13">
      <c r="A98" s="3" t="s">
        <v>293</v>
      </c>
      <c r="B98" s="4" t="s">
        <v>294</v>
      </c>
      <c r="C98" s="3" t="s">
        <v>283</v>
      </c>
      <c r="E98" s="3" t="s">
        <v>17</v>
      </c>
      <c r="F98" s="3" t="s">
        <v>18</v>
      </c>
      <c r="G98" s="3" t="s">
        <v>19</v>
      </c>
      <c r="H98" s="3" t="s">
        <v>20</v>
      </c>
      <c r="I98" s="3" t="s">
        <v>39</v>
      </c>
      <c r="J98" s="3" t="s">
        <v>22</v>
      </c>
      <c r="K98" s="3" t="s">
        <v>23</v>
      </c>
      <c r="L98" s="3" t="s">
        <v>40</v>
      </c>
      <c r="M98" s="3">
        <v>8000</v>
      </c>
    </row>
    <row r="99" ht="94.5" spans="1:13">
      <c r="A99" s="3" t="s">
        <v>295</v>
      </c>
      <c r="B99" s="4" t="s">
        <v>296</v>
      </c>
      <c r="C99" s="3" t="s">
        <v>283</v>
      </c>
      <c r="E99" s="3" t="s">
        <v>17</v>
      </c>
      <c r="F99" s="3" t="s">
        <v>18</v>
      </c>
      <c r="G99" s="3" t="s">
        <v>19</v>
      </c>
      <c r="H99" s="3" t="s">
        <v>20</v>
      </c>
      <c r="I99" s="3" t="s">
        <v>21</v>
      </c>
      <c r="J99" s="3" t="s">
        <v>22</v>
      </c>
      <c r="K99" s="3" t="s">
        <v>23</v>
      </c>
      <c r="L99" s="3" t="s">
        <v>24</v>
      </c>
      <c r="M99" s="3">
        <v>21000</v>
      </c>
    </row>
    <row r="100" ht="94.5" spans="1:13">
      <c r="A100" s="3" t="s">
        <v>297</v>
      </c>
      <c r="B100" s="4" t="s">
        <v>298</v>
      </c>
      <c r="C100" s="3" t="s">
        <v>283</v>
      </c>
      <c r="E100" s="3" t="s">
        <v>17</v>
      </c>
      <c r="F100" s="3" t="s">
        <v>18</v>
      </c>
      <c r="G100" s="3" t="s">
        <v>19</v>
      </c>
      <c r="H100" s="3" t="s">
        <v>20</v>
      </c>
      <c r="I100" s="3" t="s">
        <v>39</v>
      </c>
      <c r="J100" s="3" t="s">
        <v>22</v>
      </c>
      <c r="K100" s="3" t="s">
        <v>23</v>
      </c>
      <c r="L100" s="3" t="s">
        <v>40</v>
      </c>
      <c r="M100" s="3">
        <v>14000</v>
      </c>
    </row>
    <row r="101" ht="94.5" spans="1:13">
      <c r="A101" s="3" t="s">
        <v>299</v>
      </c>
      <c r="B101" s="4" t="s">
        <v>300</v>
      </c>
      <c r="C101" s="3" t="s">
        <v>283</v>
      </c>
      <c r="D101" s="3" t="s">
        <v>301</v>
      </c>
      <c r="E101" s="3" t="s">
        <v>17</v>
      </c>
      <c r="F101" s="3" t="s">
        <v>18</v>
      </c>
      <c r="G101" s="3" t="s">
        <v>19</v>
      </c>
      <c r="H101" s="3" t="s">
        <v>20</v>
      </c>
      <c r="I101" s="3" t="s">
        <v>21</v>
      </c>
      <c r="J101" s="3" t="s">
        <v>22</v>
      </c>
      <c r="K101" s="3" t="s">
        <v>23</v>
      </c>
      <c r="L101" s="3" t="s">
        <v>24</v>
      </c>
      <c r="M101" s="3">
        <v>36000</v>
      </c>
    </row>
    <row r="102" ht="94.5" spans="1:13">
      <c r="A102" s="3" t="s">
        <v>302</v>
      </c>
      <c r="B102" s="4" t="s">
        <v>303</v>
      </c>
      <c r="C102" s="3" t="s">
        <v>283</v>
      </c>
      <c r="D102" s="3" t="s">
        <v>304</v>
      </c>
      <c r="E102" s="3" t="s">
        <v>17</v>
      </c>
      <c r="F102" s="3" t="s">
        <v>18</v>
      </c>
      <c r="G102" s="3" t="s">
        <v>19</v>
      </c>
      <c r="H102" s="3" t="s">
        <v>20</v>
      </c>
      <c r="I102" s="3" t="s">
        <v>21</v>
      </c>
      <c r="J102" s="3" t="s">
        <v>22</v>
      </c>
      <c r="K102" s="3" t="s">
        <v>23</v>
      </c>
      <c r="L102" s="3" t="s">
        <v>24</v>
      </c>
      <c r="M102" s="3">
        <v>36000</v>
      </c>
    </row>
    <row r="103" ht="236.25" spans="1:13">
      <c r="A103" s="3" t="s">
        <v>305</v>
      </c>
      <c r="B103" s="4" t="s">
        <v>306</v>
      </c>
      <c r="C103" s="3" t="s">
        <v>283</v>
      </c>
      <c r="D103" s="3" t="s">
        <v>307</v>
      </c>
      <c r="E103" s="3" t="s">
        <v>17</v>
      </c>
      <c r="F103" s="3" t="s">
        <v>18</v>
      </c>
      <c r="G103" s="3" t="s">
        <v>19</v>
      </c>
      <c r="H103" s="3" t="s">
        <v>20</v>
      </c>
      <c r="I103" s="3" t="s">
        <v>21</v>
      </c>
      <c r="J103" s="3" t="s">
        <v>22</v>
      </c>
      <c r="K103" s="3" t="s">
        <v>23</v>
      </c>
      <c r="L103" s="3" t="s">
        <v>24</v>
      </c>
      <c r="M103" s="3">
        <v>36000</v>
      </c>
    </row>
    <row r="104" ht="94.5" spans="1:13">
      <c r="A104" s="3" t="s">
        <v>308</v>
      </c>
      <c r="B104" s="4" t="s">
        <v>309</v>
      </c>
      <c r="C104" s="3" t="s">
        <v>283</v>
      </c>
      <c r="D104" s="3" t="s">
        <v>310</v>
      </c>
      <c r="E104" s="3" t="s">
        <v>17</v>
      </c>
      <c r="F104" s="3" t="s">
        <v>18</v>
      </c>
      <c r="G104" s="3" t="s">
        <v>19</v>
      </c>
      <c r="H104" s="3" t="s">
        <v>20</v>
      </c>
      <c r="I104" s="3" t="s">
        <v>21</v>
      </c>
      <c r="J104" s="3" t="s">
        <v>22</v>
      </c>
      <c r="K104" s="3" t="s">
        <v>23</v>
      </c>
      <c r="L104" s="3" t="s">
        <v>24</v>
      </c>
      <c r="M104" s="3">
        <v>40000</v>
      </c>
    </row>
    <row r="105" ht="94.5" spans="1:13">
      <c r="A105" s="3" t="s">
        <v>311</v>
      </c>
      <c r="B105" s="4" t="s">
        <v>312</v>
      </c>
      <c r="C105" s="3" t="s">
        <v>283</v>
      </c>
      <c r="D105" s="3" t="s">
        <v>313</v>
      </c>
      <c r="E105" s="3" t="s">
        <v>17</v>
      </c>
      <c r="F105" s="3" t="s">
        <v>18</v>
      </c>
      <c r="G105" s="3" t="s">
        <v>19</v>
      </c>
      <c r="H105" s="3" t="s">
        <v>20</v>
      </c>
      <c r="I105" s="3" t="s">
        <v>21</v>
      </c>
      <c r="J105" s="3" t="s">
        <v>22</v>
      </c>
      <c r="K105" s="3" t="s">
        <v>23</v>
      </c>
      <c r="L105" s="3" t="s">
        <v>24</v>
      </c>
      <c r="M105" s="3">
        <v>40000</v>
      </c>
    </row>
    <row r="106" ht="94.5" spans="1:13">
      <c r="A106" s="3" t="s">
        <v>314</v>
      </c>
      <c r="B106" s="4" t="s">
        <v>315</v>
      </c>
      <c r="C106" s="3" t="s">
        <v>283</v>
      </c>
      <c r="E106" s="3" t="s">
        <v>17</v>
      </c>
      <c r="F106" s="3" t="s">
        <v>18</v>
      </c>
      <c r="G106" s="3" t="s">
        <v>19</v>
      </c>
      <c r="H106" s="3" t="s">
        <v>20</v>
      </c>
      <c r="I106" s="3" t="s">
        <v>21</v>
      </c>
      <c r="J106" s="3" t="s">
        <v>22</v>
      </c>
      <c r="K106" s="3" t="s">
        <v>23</v>
      </c>
      <c r="L106" s="3" t="s">
        <v>24</v>
      </c>
      <c r="M106" s="3">
        <v>40000</v>
      </c>
    </row>
    <row r="107" ht="94.5" spans="1:13">
      <c r="A107" s="3" t="s">
        <v>316</v>
      </c>
      <c r="B107" s="4" t="s">
        <v>317</v>
      </c>
      <c r="C107" s="3" t="s">
        <v>283</v>
      </c>
      <c r="D107" s="3" t="s">
        <v>318</v>
      </c>
      <c r="E107" s="3" t="s">
        <v>17</v>
      </c>
      <c r="F107" s="3" t="s">
        <v>18</v>
      </c>
      <c r="G107" s="3" t="s">
        <v>19</v>
      </c>
      <c r="H107" s="3" t="s">
        <v>20</v>
      </c>
      <c r="I107" s="3" t="s">
        <v>21</v>
      </c>
      <c r="J107" s="3" t="s">
        <v>22</v>
      </c>
      <c r="K107" s="3" t="s">
        <v>23</v>
      </c>
      <c r="L107" s="3" t="s">
        <v>24</v>
      </c>
      <c r="M107" s="3">
        <v>40000</v>
      </c>
    </row>
    <row r="108" ht="409.5" spans="1:13">
      <c r="A108" s="3" t="s">
        <v>319</v>
      </c>
      <c r="B108" s="4" t="s">
        <v>320</v>
      </c>
      <c r="C108" s="3" t="s">
        <v>283</v>
      </c>
      <c r="D108" s="3" t="s">
        <v>321</v>
      </c>
      <c r="E108" s="3" t="s">
        <v>17</v>
      </c>
      <c r="F108" s="3" t="s">
        <v>18</v>
      </c>
      <c r="G108" s="3" t="s">
        <v>19</v>
      </c>
      <c r="H108" s="3" t="s">
        <v>20</v>
      </c>
      <c r="I108" s="3" t="s">
        <v>21</v>
      </c>
      <c r="J108" s="3" t="s">
        <v>22</v>
      </c>
      <c r="K108" s="3" t="s">
        <v>23</v>
      </c>
      <c r="L108" s="3" t="s">
        <v>24</v>
      </c>
      <c r="M108" s="3">
        <v>34000</v>
      </c>
    </row>
    <row r="109" ht="94.5" spans="1:13">
      <c r="A109" s="3" t="s">
        <v>322</v>
      </c>
      <c r="B109" s="4" t="s">
        <v>323</v>
      </c>
      <c r="C109" s="3" t="s">
        <v>283</v>
      </c>
      <c r="D109" s="3" t="s">
        <v>324</v>
      </c>
      <c r="E109" s="3" t="s">
        <v>17</v>
      </c>
      <c r="F109" s="3" t="s">
        <v>18</v>
      </c>
      <c r="G109" s="3" t="s">
        <v>19</v>
      </c>
      <c r="H109" s="3" t="s">
        <v>20</v>
      </c>
      <c r="I109" s="3" t="s">
        <v>21</v>
      </c>
      <c r="J109" s="3" t="s">
        <v>22</v>
      </c>
      <c r="K109" s="3" t="s">
        <v>23</v>
      </c>
      <c r="L109" s="3" t="s">
        <v>24</v>
      </c>
      <c r="M109" s="3">
        <v>36000</v>
      </c>
    </row>
    <row r="110" ht="94.5" spans="1:13">
      <c r="A110" s="3" t="s">
        <v>325</v>
      </c>
      <c r="B110" s="4" t="s">
        <v>326</v>
      </c>
      <c r="C110" s="3" t="s">
        <v>283</v>
      </c>
      <c r="E110" s="3" t="s">
        <v>17</v>
      </c>
      <c r="F110" s="3" t="s">
        <v>18</v>
      </c>
      <c r="G110" s="3" t="s">
        <v>19</v>
      </c>
      <c r="H110" s="3" t="s">
        <v>20</v>
      </c>
      <c r="I110" s="3" t="s">
        <v>21</v>
      </c>
      <c r="J110" s="3" t="s">
        <v>22</v>
      </c>
      <c r="K110" s="3" t="s">
        <v>23</v>
      </c>
      <c r="L110" s="3" t="s">
        <v>24</v>
      </c>
      <c r="M110" s="3">
        <v>36000</v>
      </c>
    </row>
    <row r="111" ht="94.5" spans="1:13">
      <c r="A111" s="3" t="s">
        <v>327</v>
      </c>
      <c r="B111" s="4" t="s">
        <v>328</v>
      </c>
      <c r="C111" s="3" t="s">
        <v>283</v>
      </c>
      <c r="E111" s="3" t="s">
        <v>17</v>
      </c>
      <c r="F111" s="3" t="s">
        <v>18</v>
      </c>
      <c r="G111" s="3" t="s">
        <v>19</v>
      </c>
      <c r="H111" s="3" t="s">
        <v>20</v>
      </c>
      <c r="I111" s="3" t="s">
        <v>39</v>
      </c>
      <c r="J111" s="3" t="s">
        <v>22</v>
      </c>
      <c r="K111" s="3" t="s">
        <v>23</v>
      </c>
      <c r="L111" s="3" t="s">
        <v>40</v>
      </c>
      <c r="M111" s="3">
        <v>15000</v>
      </c>
    </row>
    <row r="112" ht="94.5" spans="1:13">
      <c r="A112" s="3" t="s">
        <v>329</v>
      </c>
      <c r="B112" s="4" t="s">
        <v>330</v>
      </c>
      <c r="C112" s="3" t="s">
        <v>283</v>
      </c>
      <c r="E112" s="3" t="s">
        <v>17</v>
      </c>
      <c r="F112" s="3" t="s">
        <v>18</v>
      </c>
      <c r="G112" s="3" t="s">
        <v>19</v>
      </c>
      <c r="H112" s="3" t="s">
        <v>20</v>
      </c>
      <c r="I112" s="3" t="s">
        <v>21</v>
      </c>
      <c r="J112" s="3" t="s">
        <v>22</v>
      </c>
      <c r="K112" s="3" t="s">
        <v>23</v>
      </c>
      <c r="L112" s="3" t="s">
        <v>24</v>
      </c>
      <c r="M112" s="3">
        <v>36000</v>
      </c>
    </row>
    <row r="113" ht="94.5" spans="1:13">
      <c r="A113" s="3" t="s">
        <v>331</v>
      </c>
      <c r="B113" s="4" t="s">
        <v>332</v>
      </c>
      <c r="C113" s="3" t="s">
        <v>283</v>
      </c>
      <c r="D113" s="3" t="s">
        <v>333</v>
      </c>
      <c r="E113" s="3" t="s">
        <v>17</v>
      </c>
      <c r="F113" s="3" t="s">
        <v>18</v>
      </c>
      <c r="G113" s="3" t="s">
        <v>19</v>
      </c>
      <c r="H113" s="3" t="s">
        <v>20</v>
      </c>
      <c r="I113" s="3" t="s">
        <v>21</v>
      </c>
      <c r="J113" s="3" t="s">
        <v>22</v>
      </c>
      <c r="K113" s="3" t="s">
        <v>23</v>
      </c>
      <c r="L113" s="3" t="s">
        <v>24</v>
      </c>
      <c r="M113" s="3">
        <v>36000</v>
      </c>
    </row>
    <row r="114" ht="94.5" spans="1:13">
      <c r="A114" s="3" t="s">
        <v>334</v>
      </c>
      <c r="B114" s="4" t="s">
        <v>335</v>
      </c>
      <c r="C114" s="3" t="s">
        <v>283</v>
      </c>
      <c r="D114" s="3" t="s">
        <v>336</v>
      </c>
      <c r="E114" s="3" t="s">
        <v>17</v>
      </c>
      <c r="F114" s="3" t="s">
        <v>18</v>
      </c>
      <c r="G114" s="3" t="s">
        <v>19</v>
      </c>
      <c r="H114" s="3" t="s">
        <v>20</v>
      </c>
      <c r="I114" s="3" t="s">
        <v>21</v>
      </c>
      <c r="J114" s="3" t="s">
        <v>22</v>
      </c>
      <c r="K114" s="3" t="s">
        <v>23</v>
      </c>
      <c r="L114" s="3" t="s">
        <v>24</v>
      </c>
      <c r="M114" s="3">
        <v>36000</v>
      </c>
    </row>
    <row r="115" ht="112.5" spans="1:13">
      <c r="A115" s="3" t="s">
        <v>337</v>
      </c>
      <c r="B115" s="4" t="s">
        <v>338</v>
      </c>
      <c r="C115" s="3" t="s">
        <v>283</v>
      </c>
      <c r="E115" s="3" t="s">
        <v>17</v>
      </c>
      <c r="F115" s="3" t="s">
        <v>18</v>
      </c>
      <c r="G115" s="3" t="s">
        <v>19</v>
      </c>
      <c r="H115" s="3" t="s">
        <v>20</v>
      </c>
      <c r="I115" s="3" t="s">
        <v>39</v>
      </c>
      <c r="J115" s="3" t="s">
        <v>22</v>
      </c>
      <c r="K115" s="3" t="s">
        <v>23</v>
      </c>
      <c r="L115" s="3" t="s">
        <v>40</v>
      </c>
      <c r="M115" s="3">
        <v>15000</v>
      </c>
    </row>
    <row r="116" ht="94.5" spans="1:13">
      <c r="A116" s="3" t="s">
        <v>339</v>
      </c>
      <c r="B116" s="4" t="s">
        <v>340</v>
      </c>
      <c r="C116" s="3" t="s">
        <v>283</v>
      </c>
      <c r="D116" s="3" t="s">
        <v>341</v>
      </c>
      <c r="E116" s="3" t="s">
        <v>17</v>
      </c>
      <c r="F116" s="3" t="s">
        <v>18</v>
      </c>
      <c r="G116" s="3" t="s">
        <v>19</v>
      </c>
      <c r="H116" s="3" t="s">
        <v>20</v>
      </c>
      <c r="I116" s="3" t="s">
        <v>21</v>
      </c>
      <c r="J116" s="3" t="s">
        <v>22</v>
      </c>
      <c r="K116" s="3" t="s">
        <v>23</v>
      </c>
      <c r="L116" s="3" t="s">
        <v>24</v>
      </c>
      <c r="M116" s="3">
        <v>36000</v>
      </c>
    </row>
    <row r="117" ht="173.25" spans="1:13">
      <c r="A117" s="3" t="s">
        <v>342</v>
      </c>
      <c r="B117" s="4" t="s">
        <v>343</v>
      </c>
      <c r="C117" s="3" t="s">
        <v>283</v>
      </c>
      <c r="D117" s="3" t="s">
        <v>344</v>
      </c>
      <c r="E117" s="3" t="s">
        <v>17</v>
      </c>
      <c r="F117" s="3" t="s">
        <v>18</v>
      </c>
      <c r="G117" s="3" t="s">
        <v>19</v>
      </c>
      <c r="H117" s="3" t="s">
        <v>20</v>
      </c>
      <c r="I117" s="3" t="s">
        <v>21</v>
      </c>
      <c r="J117" s="3" t="s">
        <v>22</v>
      </c>
      <c r="K117" s="3" t="s">
        <v>23</v>
      </c>
      <c r="L117" s="3" t="s">
        <v>24</v>
      </c>
      <c r="M117" s="3">
        <v>36000</v>
      </c>
    </row>
    <row r="118" ht="94.5" spans="1:13">
      <c r="A118" s="3" t="s">
        <v>345</v>
      </c>
      <c r="B118" s="4" t="s">
        <v>346</v>
      </c>
      <c r="C118" s="3" t="s">
        <v>283</v>
      </c>
      <c r="D118" s="3" t="s">
        <v>347</v>
      </c>
      <c r="E118" s="3" t="s">
        <v>17</v>
      </c>
      <c r="F118" s="3" t="s">
        <v>18</v>
      </c>
      <c r="G118" s="3" t="s">
        <v>19</v>
      </c>
      <c r="H118" s="3" t="s">
        <v>20</v>
      </c>
      <c r="I118" s="3" t="s">
        <v>21</v>
      </c>
      <c r="J118" s="3" t="s">
        <v>22</v>
      </c>
      <c r="K118" s="3" t="s">
        <v>23</v>
      </c>
      <c r="L118" s="3" t="s">
        <v>24</v>
      </c>
      <c r="M118" s="3">
        <v>36000</v>
      </c>
    </row>
    <row r="119" ht="94.5" spans="1:13">
      <c r="A119" s="3" t="s">
        <v>348</v>
      </c>
      <c r="B119" s="4" t="s">
        <v>349</v>
      </c>
      <c r="C119" s="3" t="s">
        <v>283</v>
      </c>
      <c r="E119" s="3" t="s">
        <v>17</v>
      </c>
      <c r="F119" s="3" t="s">
        <v>18</v>
      </c>
      <c r="G119" s="3" t="s">
        <v>19</v>
      </c>
      <c r="H119" s="3" t="s">
        <v>20</v>
      </c>
      <c r="I119" s="3" t="s">
        <v>39</v>
      </c>
      <c r="J119" s="3" t="s">
        <v>22</v>
      </c>
      <c r="K119" s="3" t="s">
        <v>23</v>
      </c>
      <c r="L119" s="3" t="s">
        <v>40</v>
      </c>
      <c r="M119" s="3">
        <v>15000</v>
      </c>
    </row>
    <row r="120" ht="94.5" spans="1:13">
      <c r="A120" s="3" t="s">
        <v>350</v>
      </c>
      <c r="B120" s="4" t="s">
        <v>351</v>
      </c>
      <c r="C120" s="3" t="s">
        <v>283</v>
      </c>
      <c r="E120" s="3" t="s">
        <v>17</v>
      </c>
      <c r="F120" s="3" t="s">
        <v>18</v>
      </c>
      <c r="G120" s="3" t="s">
        <v>19</v>
      </c>
      <c r="H120" s="3" t="s">
        <v>20</v>
      </c>
      <c r="I120" s="3" t="s">
        <v>21</v>
      </c>
      <c r="J120" s="3" t="s">
        <v>22</v>
      </c>
      <c r="K120" s="3" t="s">
        <v>23</v>
      </c>
      <c r="L120" s="3" t="s">
        <v>24</v>
      </c>
      <c r="M120" s="3">
        <v>36000</v>
      </c>
    </row>
    <row r="121" ht="94.5" spans="1:13">
      <c r="A121" s="3" t="s">
        <v>352</v>
      </c>
      <c r="B121" s="4" t="s">
        <v>353</v>
      </c>
      <c r="C121" s="3" t="s">
        <v>283</v>
      </c>
      <c r="D121" s="3" t="s">
        <v>354</v>
      </c>
      <c r="E121" s="3" t="s">
        <v>17</v>
      </c>
      <c r="F121" s="3" t="s">
        <v>18</v>
      </c>
      <c r="G121" s="3" t="s">
        <v>19</v>
      </c>
      <c r="H121" s="3" t="s">
        <v>20</v>
      </c>
      <c r="I121" s="3" t="s">
        <v>21</v>
      </c>
      <c r="J121" s="3" t="s">
        <v>22</v>
      </c>
      <c r="K121" s="3" t="s">
        <v>23</v>
      </c>
      <c r="L121" s="3" t="s">
        <v>24</v>
      </c>
      <c r="M121" s="3">
        <v>40000</v>
      </c>
    </row>
    <row r="122" ht="94.5" spans="1:13">
      <c r="A122" s="3" t="s">
        <v>355</v>
      </c>
      <c r="B122" s="4" t="s">
        <v>356</v>
      </c>
      <c r="C122" s="3" t="s">
        <v>283</v>
      </c>
      <c r="D122" s="3" t="s">
        <v>357</v>
      </c>
      <c r="E122" s="3" t="s">
        <v>17</v>
      </c>
      <c r="F122" s="3" t="s">
        <v>18</v>
      </c>
      <c r="G122" s="3" t="s">
        <v>19</v>
      </c>
      <c r="H122" s="3" t="s">
        <v>20</v>
      </c>
      <c r="I122" s="3" t="s">
        <v>21</v>
      </c>
      <c r="J122" s="3" t="s">
        <v>22</v>
      </c>
      <c r="K122" s="3" t="s">
        <v>23</v>
      </c>
      <c r="L122" s="3" t="s">
        <v>24</v>
      </c>
      <c r="M122" s="3">
        <v>36000</v>
      </c>
    </row>
    <row r="123" ht="94.5" spans="1:13">
      <c r="A123" s="3" t="s">
        <v>358</v>
      </c>
      <c r="B123" s="4" t="s">
        <v>359</v>
      </c>
      <c r="C123" s="3" t="s">
        <v>283</v>
      </c>
      <c r="E123" s="3" t="s">
        <v>17</v>
      </c>
      <c r="F123" s="3" t="s">
        <v>18</v>
      </c>
      <c r="G123" s="3" t="s">
        <v>19</v>
      </c>
      <c r="H123" s="3" t="s">
        <v>20</v>
      </c>
      <c r="I123" s="3" t="s">
        <v>21</v>
      </c>
      <c r="J123" s="3" t="s">
        <v>22</v>
      </c>
      <c r="K123" s="3" t="s">
        <v>23</v>
      </c>
      <c r="L123" s="3" t="s">
        <v>24</v>
      </c>
      <c r="M123" s="3">
        <v>36000</v>
      </c>
    </row>
    <row r="124" ht="94.5" spans="1:13">
      <c r="A124" s="3" t="s">
        <v>360</v>
      </c>
      <c r="B124" s="4" t="s">
        <v>361</v>
      </c>
      <c r="C124" s="3" t="s">
        <v>362</v>
      </c>
      <c r="E124" s="3" t="s">
        <v>17</v>
      </c>
      <c r="F124" s="3" t="s">
        <v>18</v>
      </c>
      <c r="G124" s="3" t="s">
        <v>19</v>
      </c>
      <c r="H124" s="3" t="s">
        <v>20</v>
      </c>
      <c r="I124" s="3" t="s">
        <v>39</v>
      </c>
      <c r="J124" s="3" t="s">
        <v>22</v>
      </c>
      <c r="K124" s="3" t="s">
        <v>23</v>
      </c>
      <c r="L124" s="3" t="s">
        <v>243</v>
      </c>
      <c r="M124" s="3">
        <v>15000</v>
      </c>
    </row>
    <row r="125" ht="94.5" spans="1:13">
      <c r="A125" s="3" t="s">
        <v>363</v>
      </c>
      <c r="B125" s="4" t="s">
        <v>364</v>
      </c>
      <c r="C125" s="3" t="s">
        <v>362</v>
      </c>
      <c r="E125" s="3" t="s">
        <v>17</v>
      </c>
      <c r="F125" s="3" t="s">
        <v>18</v>
      </c>
      <c r="G125" s="3" t="s">
        <v>19</v>
      </c>
      <c r="H125" s="3" t="s">
        <v>20</v>
      </c>
      <c r="I125" s="3" t="s">
        <v>39</v>
      </c>
      <c r="J125" s="3" t="s">
        <v>22</v>
      </c>
      <c r="K125" s="3" t="s">
        <v>23</v>
      </c>
      <c r="L125" s="3" t="s">
        <v>243</v>
      </c>
      <c r="M125" s="3">
        <v>15000</v>
      </c>
    </row>
    <row r="126" ht="94.5" spans="1:13">
      <c r="A126" s="3" t="s">
        <v>365</v>
      </c>
      <c r="B126" s="4" t="s">
        <v>366</v>
      </c>
      <c r="C126" s="3" t="s">
        <v>362</v>
      </c>
      <c r="E126" s="3" t="s">
        <v>17</v>
      </c>
      <c r="F126" s="3" t="s">
        <v>18</v>
      </c>
      <c r="G126" s="3" t="s">
        <v>19</v>
      </c>
      <c r="H126" s="3" t="s">
        <v>20</v>
      </c>
      <c r="I126" s="3" t="s">
        <v>39</v>
      </c>
      <c r="J126" s="3" t="s">
        <v>22</v>
      </c>
      <c r="K126" s="3" t="s">
        <v>23</v>
      </c>
      <c r="L126" s="3" t="s">
        <v>243</v>
      </c>
      <c r="M126" s="3">
        <v>15000</v>
      </c>
    </row>
    <row r="127" ht="94.5" spans="1:13">
      <c r="A127" s="3" t="s">
        <v>367</v>
      </c>
      <c r="B127" s="4" t="s">
        <v>368</v>
      </c>
      <c r="C127" s="3" t="s">
        <v>369</v>
      </c>
      <c r="D127" s="3" t="s">
        <v>370</v>
      </c>
      <c r="E127" s="3" t="s">
        <v>17</v>
      </c>
      <c r="F127" s="3" t="s">
        <v>18</v>
      </c>
      <c r="G127" s="3" t="s">
        <v>19</v>
      </c>
      <c r="H127" s="3" t="s">
        <v>20</v>
      </c>
      <c r="I127" s="3" t="s">
        <v>30</v>
      </c>
      <c r="J127" s="3" t="s">
        <v>22</v>
      </c>
      <c r="K127" s="3" t="s">
        <v>23</v>
      </c>
      <c r="L127" s="3" t="s">
        <v>24</v>
      </c>
      <c r="M127" s="3">
        <v>4500</v>
      </c>
    </row>
    <row r="128" ht="157.5" spans="1:13">
      <c r="A128" s="3" t="s">
        <v>371</v>
      </c>
      <c r="B128" s="4" t="s">
        <v>372</v>
      </c>
      <c r="C128" s="3" t="s">
        <v>369</v>
      </c>
      <c r="D128" s="3" t="s">
        <v>373</v>
      </c>
      <c r="E128" s="3" t="s">
        <v>17</v>
      </c>
      <c r="F128" s="3" t="s">
        <v>18</v>
      </c>
      <c r="G128" s="3" t="s">
        <v>19</v>
      </c>
      <c r="H128" s="3" t="s">
        <v>374</v>
      </c>
      <c r="I128" s="3" t="s">
        <v>21</v>
      </c>
      <c r="J128" s="3" t="s">
        <v>22</v>
      </c>
      <c r="K128" s="3" t="s">
        <v>23</v>
      </c>
      <c r="L128" s="3" t="s">
        <v>148</v>
      </c>
      <c r="M128" s="3">
        <v>34000</v>
      </c>
    </row>
    <row r="129" ht="173.25" spans="1:13">
      <c r="A129" s="3" t="s">
        <v>375</v>
      </c>
      <c r="B129" s="4" t="s">
        <v>376</v>
      </c>
      <c r="C129" s="3" t="s">
        <v>369</v>
      </c>
      <c r="D129" s="3" t="s">
        <v>377</v>
      </c>
      <c r="E129" s="3" t="s">
        <v>378</v>
      </c>
      <c r="F129" s="3" t="s">
        <v>18</v>
      </c>
      <c r="G129" s="3" t="s">
        <v>19</v>
      </c>
      <c r="H129" s="3" t="s">
        <v>379</v>
      </c>
      <c r="I129" s="3" t="s">
        <v>380</v>
      </c>
      <c r="J129" s="3" t="s">
        <v>22</v>
      </c>
      <c r="K129" s="3" t="s">
        <v>23</v>
      </c>
      <c r="L129" s="3" t="s">
        <v>381</v>
      </c>
      <c r="M129" s="3">
        <v>40000</v>
      </c>
    </row>
    <row r="130" ht="31.5" spans="1:13">
      <c r="A130" s="3" t="s">
        <v>382</v>
      </c>
      <c r="B130" s="4" t="s">
        <v>383</v>
      </c>
      <c r="C130" s="3" t="s">
        <v>369</v>
      </c>
      <c r="D130" s="3" t="s">
        <v>384</v>
      </c>
      <c r="E130" s="3" t="s">
        <v>385</v>
      </c>
      <c r="F130" s="3" t="s">
        <v>385</v>
      </c>
      <c r="G130" s="3" t="s">
        <v>385</v>
      </c>
      <c r="H130" s="3" t="s">
        <v>385</v>
      </c>
      <c r="I130" s="3" t="s">
        <v>385</v>
      </c>
      <c r="J130" s="3" t="s">
        <v>22</v>
      </c>
      <c r="K130" s="3" t="s">
        <v>23</v>
      </c>
      <c r="L130" s="3" t="s">
        <v>386</v>
      </c>
      <c r="M130" s="3">
        <v>500</v>
      </c>
    </row>
    <row r="131" ht="94.5" spans="1:13">
      <c r="A131" s="3" t="s">
        <v>387</v>
      </c>
      <c r="B131" s="4" t="s">
        <v>388</v>
      </c>
      <c r="C131" s="3" t="s">
        <v>369</v>
      </c>
      <c r="D131" s="3" t="s">
        <v>389</v>
      </c>
      <c r="E131" s="3" t="s">
        <v>378</v>
      </c>
      <c r="F131" s="3" t="s">
        <v>18</v>
      </c>
      <c r="G131" s="3" t="s">
        <v>19</v>
      </c>
      <c r="H131" s="3" t="s">
        <v>379</v>
      </c>
      <c r="I131" s="3" t="s">
        <v>21</v>
      </c>
      <c r="J131" s="3" t="s">
        <v>22</v>
      </c>
      <c r="K131" s="3" t="s">
        <v>23</v>
      </c>
      <c r="L131" s="3" t="s">
        <v>148</v>
      </c>
      <c r="M131" s="3">
        <v>125000</v>
      </c>
    </row>
    <row r="132" ht="189" spans="1:13">
      <c r="A132" s="3" t="s">
        <v>390</v>
      </c>
      <c r="B132" s="4" t="s">
        <v>391</v>
      </c>
      <c r="C132" s="3" t="s">
        <v>369</v>
      </c>
      <c r="D132" s="3" t="s">
        <v>392</v>
      </c>
      <c r="E132" s="3" t="s">
        <v>378</v>
      </c>
      <c r="F132" s="3" t="s">
        <v>18</v>
      </c>
      <c r="G132" s="3" t="s">
        <v>19</v>
      </c>
      <c r="H132" s="3" t="s">
        <v>379</v>
      </c>
      <c r="I132" s="3" t="s">
        <v>380</v>
      </c>
      <c r="J132" s="3" t="s">
        <v>22</v>
      </c>
      <c r="K132" s="3" t="s">
        <v>23</v>
      </c>
      <c r="L132" s="3" t="s">
        <v>393</v>
      </c>
      <c r="M132" s="3">
        <v>90000</v>
      </c>
    </row>
    <row r="133" ht="94.5" spans="1:13">
      <c r="A133" s="3" t="s">
        <v>394</v>
      </c>
      <c r="B133" s="4" t="s">
        <v>395</v>
      </c>
      <c r="C133" s="3" t="s">
        <v>369</v>
      </c>
      <c r="D133" s="3" t="s">
        <v>370</v>
      </c>
      <c r="E133" s="3" t="s">
        <v>17</v>
      </c>
      <c r="F133" s="3" t="s">
        <v>18</v>
      </c>
      <c r="G133" s="3" t="s">
        <v>19</v>
      </c>
      <c r="H133" s="3" t="s">
        <v>20</v>
      </c>
      <c r="I133" s="3" t="s">
        <v>21</v>
      </c>
      <c r="J133" s="3" t="s">
        <v>22</v>
      </c>
      <c r="K133" s="3" t="s">
        <v>23</v>
      </c>
      <c r="L133" s="3" t="s">
        <v>148</v>
      </c>
      <c r="M133" s="3">
        <v>75000</v>
      </c>
    </row>
    <row r="134" ht="94.5" spans="1:13">
      <c r="A134" s="3" t="s">
        <v>396</v>
      </c>
      <c r="B134" s="4" t="s">
        <v>397</v>
      </c>
      <c r="C134" s="3" t="s">
        <v>369</v>
      </c>
      <c r="D134" s="3" t="s">
        <v>370</v>
      </c>
      <c r="E134" s="3" t="s">
        <v>17</v>
      </c>
      <c r="F134" s="3" t="s">
        <v>18</v>
      </c>
      <c r="G134" s="3" t="s">
        <v>19</v>
      </c>
      <c r="H134" s="3" t="s">
        <v>20</v>
      </c>
      <c r="I134" s="3" t="s">
        <v>21</v>
      </c>
      <c r="J134" s="3" t="s">
        <v>22</v>
      </c>
      <c r="K134" s="3" t="s">
        <v>23</v>
      </c>
      <c r="L134" s="3" t="s">
        <v>398</v>
      </c>
      <c r="M134" s="3">
        <v>500000</v>
      </c>
    </row>
    <row r="135" ht="157.5" spans="1:13">
      <c r="A135" s="3" t="s">
        <v>399</v>
      </c>
      <c r="B135" s="4" t="s">
        <v>400</v>
      </c>
      <c r="C135" s="3" t="s">
        <v>369</v>
      </c>
      <c r="D135" s="3" t="s">
        <v>401</v>
      </c>
      <c r="E135" s="3" t="s">
        <v>17</v>
      </c>
      <c r="F135" s="3" t="s">
        <v>18</v>
      </c>
      <c r="G135" s="3" t="s">
        <v>19</v>
      </c>
      <c r="H135" s="3" t="s">
        <v>20</v>
      </c>
      <c r="I135" s="3" t="s">
        <v>21</v>
      </c>
      <c r="J135" s="3" t="s">
        <v>22</v>
      </c>
      <c r="K135" s="3" t="s">
        <v>23</v>
      </c>
      <c r="L135" s="3" t="s">
        <v>83</v>
      </c>
      <c r="M135" s="3">
        <v>20000</v>
      </c>
    </row>
    <row r="136" ht="94.5" spans="1:13">
      <c r="A136" s="3" t="s">
        <v>402</v>
      </c>
      <c r="B136" s="4" t="s">
        <v>403</v>
      </c>
      <c r="C136" s="3" t="s">
        <v>404</v>
      </c>
      <c r="D136" s="3" t="s">
        <v>405</v>
      </c>
      <c r="E136" s="3" t="s">
        <v>17</v>
      </c>
      <c r="F136" s="3" t="s">
        <v>18</v>
      </c>
      <c r="G136" s="3" t="s">
        <v>19</v>
      </c>
      <c r="H136" s="3" t="s">
        <v>20</v>
      </c>
      <c r="I136" s="3" t="s">
        <v>21</v>
      </c>
      <c r="J136" s="3" t="s">
        <v>22</v>
      </c>
      <c r="K136" s="3" t="s">
        <v>23</v>
      </c>
      <c r="L136" s="3" t="s">
        <v>24</v>
      </c>
      <c r="M136" s="3">
        <v>40000</v>
      </c>
    </row>
    <row r="137" ht="94.5" spans="1:13">
      <c r="A137" s="3" t="s">
        <v>406</v>
      </c>
      <c r="B137" s="4" t="s">
        <v>407</v>
      </c>
      <c r="C137" s="3" t="s">
        <v>404</v>
      </c>
      <c r="D137" s="3" t="s">
        <v>408</v>
      </c>
      <c r="E137" s="3" t="s">
        <v>17</v>
      </c>
      <c r="F137" s="3" t="s">
        <v>18</v>
      </c>
      <c r="G137" s="3" t="s">
        <v>19</v>
      </c>
      <c r="H137" s="3" t="s">
        <v>20</v>
      </c>
      <c r="I137" s="3" t="s">
        <v>39</v>
      </c>
      <c r="J137" s="3" t="s">
        <v>22</v>
      </c>
      <c r="K137" s="3" t="s">
        <v>23</v>
      </c>
      <c r="L137" s="3" t="s">
        <v>243</v>
      </c>
      <c r="M137" s="3">
        <v>20000</v>
      </c>
    </row>
    <row r="138" ht="94.5" spans="1:13">
      <c r="A138" s="3" t="s">
        <v>409</v>
      </c>
      <c r="B138" s="4" t="s">
        <v>410</v>
      </c>
      <c r="C138" s="3" t="s">
        <v>404</v>
      </c>
      <c r="D138" s="3" t="s">
        <v>411</v>
      </c>
      <c r="E138" s="3" t="s">
        <v>17</v>
      </c>
      <c r="F138" s="3" t="s">
        <v>18</v>
      </c>
      <c r="G138" s="3" t="s">
        <v>19</v>
      </c>
      <c r="H138" s="3" t="s">
        <v>20</v>
      </c>
      <c r="I138" s="3" t="s">
        <v>21</v>
      </c>
      <c r="J138" s="3" t="s">
        <v>22</v>
      </c>
      <c r="K138" s="3" t="s">
        <v>23</v>
      </c>
      <c r="L138" s="3" t="s">
        <v>24</v>
      </c>
      <c r="M138" s="3">
        <v>36000</v>
      </c>
    </row>
    <row r="139" ht="94.5" spans="1:13">
      <c r="A139" s="3" t="s">
        <v>412</v>
      </c>
      <c r="B139" s="4" t="s">
        <v>413</v>
      </c>
      <c r="C139" s="3" t="s">
        <v>404</v>
      </c>
      <c r="E139" s="3" t="s">
        <v>17</v>
      </c>
      <c r="F139" s="3" t="s">
        <v>18</v>
      </c>
      <c r="G139" s="3" t="s">
        <v>19</v>
      </c>
      <c r="H139" s="3" t="s">
        <v>20</v>
      </c>
      <c r="I139" s="3" t="s">
        <v>39</v>
      </c>
      <c r="J139" s="3" t="s">
        <v>22</v>
      </c>
      <c r="K139" s="3" t="s">
        <v>23</v>
      </c>
      <c r="L139" s="3" t="s">
        <v>243</v>
      </c>
      <c r="M139" s="3">
        <v>15000</v>
      </c>
    </row>
    <row r="140" ht="94.5" spans="1:13">
      <c r="A140" s="3" t="s">
        <v>414</v>
      </c>
      <c r="B140" s="4" t="s">
        <v>415</v>
      </c>
      <c r="C140" s="3" t="s">
        <v>404</v>
      </c>
      <c r="D140" s="3" t="s">
        <v>416</v>
      </c>
      <c r="E140" s="3" t="s">
        <v>17</v>
      </c>
      <c r="F140" s="3" t="s">
        <v>18</v>
      </c>
      <c r="G140" s="3" t="s">
        <v>19</v>
      </c>
      <c r="H140" s="3" t="s">
        <v>20</v>
      </c>
      <c r="I140" s="3" t="s">
        <v>21</v>
      </c>
      <c r="J140" s="3" t="s">
        <v>22</v>
      </c>
      <c r="K140" s="3" t="s">
        <v>23</v>
      </c>
      <c r="L140" s="3" t="s">
        <v>24</v>
      </c>
      <c r="M140" s="3">
        <v>32000</v>
      </c>
    </row>
    <row r="141" ht="94.5" spans="1:13">
      <c r="A141" s="3" t="s">
        <v>417</v>
      </c>
      <c r="B141" s="4" t="s">
        <v>418</v>
      </c>
      <c r="C141" s="3" t="s">
        <v>404</v>
      </c>
      <c r="D141" s="3" t="s">
        <v>419</v>
      </c>
      <c r="E141" s="3" t="s">
        <v>17</v>
      </c>
      <c r="F141" s="3" t="s">
        <v>18</v>
      </c>
      <c r="G141" s="3" t="s">
        <v>19</v>
      </c>
      <c r="H141" s="3" t="s">
        <v>20</v>
      </c>
      <c r="I141" s="3" t="s">
        <v>21</v>
      </c>
      <c r="J141" s="3" t="s">
        <v>22</v>
      </c>
      <c r="K141" s="3" t="s">
        <v>23</v>
      </c>
      <c r="L141" s="3" t="s">
        <v>24</v>
      </c>
      <c r="M141" s="3">
        <v>36000</v>
      </c>
    </row>
    <row r="142" ht="94.5" spans="1:13">
      <c r="A142" s="3" t="s">
        <v>420</v>
      </c>
      <c r="B142" s="4" t="s">
        <v>421</v>
      </c>
      <c r="C142" s="3" t="s">
        <v>404</v>
      </c>
      <c r="E142" s="3" t="s">
        <v>17</v>
      </c>
      <c r="F142" s="3" t="s">
        <v>18</v>
      </c>
      <c r="G142" s="3" t="s">
        <v>19</v>
      </c>
      <c r="H142" s="3" t="s">
        <v>20</v>
      </c>
      <c r="I142" s="3" t="s">
        <v>21</v>
      </c>
      <c r="J142" s="3" t="s">
        <v>22</v>
      </c>
      <c r="K142" s="3" t="s">
        <v>23</v>
      </c>
      <c r="L142" s="3" t="s">
        <v>24</v>
      </c>
      <c r="M142" s="3">
        <v>36000</v>
      </c>
    </row>
    <row r="143" ht="126" spans="1:13">
      <c r="A143" s="3" t="s">
        <v>422</v>
      </c>
      <c r="B143" s="4" t="s">
        <v>423</v>
      </c>
      <c r="C143" s="3" t="s">
        <v>424</v>
      </c>
      <c r="D143" s="3" t="s">
        <v>425</v>
      </c>
      <c r="E143" s="3" t="s">
        <v>426</v>
      </c>
      <c r="F143" s="3" t="s">
        <v>228</v>
      </c>
      <c r="G143" s="3" t="s">
        <v>427</v>
      </c>
      <c r="H143" s="3" t="s">
        <v>230</v>
      </c>
      <c r="I143" s="3" t="s">
        <v>428</v>
      </c>
      <c r="J143" s="3" t="s">
        <v>22</v>
      </c>
      <c r="K143" s="3" t="s">
        <v>23</v>
      </c>
      <c r="L143" s="3" t="s">
        <v>429</v>
      </c>
      <c r="M143" s="3">
        <v>28000</v>
      </c>
    </row>
    <row r="144" ht="126" spans="1:13">
      <c r="A144" s="3" t="s">
        <v>430</v>
      </c>
      <c r="B144" s="4" t="s">
        <v>431</v>
      </c>
      <c r="C144" s="3" t="s">
        <v>424</v>
      </c>
      <c r="D144" s="3" t="s">
        <v>432</v>
      </c>
      <c r="E144" s="3" t="s">
        <v>426</v>
      </c>
      <c r="F144" s="3" t="s">
        <v>228</v>
      </c>
      <c r="G144" s="3" t="s">
        <v>427</v>
      </c>
      <c r="H144" s="3" t="s">
        <v>230</v>
      </c>
      <c r="I144" s="3" t="s">
        <v>428</v>
      </c>
      <c r="J144" s="3" t="s">
        <v>22</v>
      </c>
      <c r="K144" s="3" t="s">
        <v>23</v>
      </c>
      <c r="L144" s="3" t="s">
        <v>429</v>
      </c>
      <c r="M144" s="3">
        <v>50000</v>
      </c>
    </row>
    <row r="145" ht="94.5" spans="1:13">
      <c r="A145" s="3" t="s">
        <v>433</v>
      </c>
      <c r="B145" s="4" t="s">
        <v>434</v>
      </c>
      <c r="C145" s="3" t="s">
        <v>424</v>
      </c>
      <c r="E145" s="3" t="s">
        <v>17</v>
      </c>
      <c r="F145" s="3" t="s">
        <v>18</v>
      </c>
      <c r="G145" s="3" t="s">
        <v>19</v>
      </c>
      <c r="H145" s="3" t="s">
        <v>20</v>
      </c>
      <c r="I145" s="3" t="s">
        <v>21</v>
      </c>
      <c r="J145" s="3" t="s">
        <v>22</v>
      </c>
      <c r="K145" s="3" t="s">
        <v>23</v>
      </c>
      <c r="L145" s="3" t="s">
        <v>24</v>
      </c>
      <c r="M145" s="3">
        <v>30000</v>
      </c>
    </row>
    <row r="146" ht="94.5" spans="1:13">
      <c r="A146" s="3" t="s">
        <v>435</v>
      </c>
      <c r="B146" s="4" t="s">
        <v>436</v>
      </c>
      <c r="C146" s="3" t="s">
        <v>424</v>
      </c>
      <c r="E146" s="3" t="s">
        <v>17</v>
      </c>
      <c r="F146" s="3" t="s">
        <v>18</v>
      </c>
      <c r="G146" s="3" t="s">
        <v>19</v>
      </c>
      <c r="H146" s="3" t="s">
        <v>20</v>
      </c>
      <c r="I146" s="3" t="s">
        <v>39</v>
      </c>
      <c r="J146" s="3" t="s">
        <v>22</v>
      </c>
      <c r="K146" s="3" t="s">
        <v>23</v>
      </c>
      <c r="L146" s="3" t="s">
        <v>40</v>
      </c>
      <c r="M146" s="3">
        <v>10000</v>
      </c>
    </row>
    <row r="147" ht="94.5" spans="1:13">
      <c r="A147" s="3" t="s">
        <v>437</v>
      </c>
      <c r="B147" s="4" t="s">
        <v>438</v>
      </c>
      <c r="C147" s="3" t="s">
        <v>424</v>
      </c>
      <c r="E147" s="3" t="s">
        <v>17</v>
      </c>
      <c r="F147" s="3" t="s">
        <v>18</v>
      </c>
      <c r="G147" s="3" t="s">
        <v>19</v>
      </c>
      <c r="H147" s="3" t="s">
        <v>20</v>
      </c>
      <c r="I147" s="3" t="s">
        <v>21</v>
      </c>
      <c r="J147" s="3" t="s">
        <v>22</v>
      </c>
      <c r="K147" s="3" t="s">
        <v>23</v>
      </c>
      <c r="L147" s="3" t="s">
        <v>24</v>
      </c>
      <c r="M147" s="3">
        <v>36000</v>
      </c>
    </row>
    <row r="148" ht="94.5" spans="1:13">
      <c r="A148" s="3" t="s">
        <v>439</v>
      </c>
      <c r="B148" s="4" t="s">
        <v>440</v>
      </c>
      <c r="C148" s="3" t="s">
        <v>424</v>
      </c>
      <c r="E148" s="3" t="s">
        <v>17</v>
      </c>
      <c r="F148" s="3" t="s">
        <v>18</v>
      </c>
      <c r="G148" s="3" t="s">
        <v>19</v>
      </c>
      <c r="H148" s="3" t="s">
        <v>20</v>
      </c>
      <c r="I148" s="3" t="s">
        <v>39</v>
      </c>
      <c r="J148" s="3" t="s">
        <v>22</v>
      </c>
      <c r="K148" s="3" t="s">
        <v>23</v>
      </c>
      <c r="L148" s="3" t="s">
        <v>40</v>
      </c>
      <c r="M148" s="3">
        <v>9000</v>
      </c>
    </row>
    <row r="149" ht="94.5" spans="1:13">
      <c r="A149" s="3" t="s">
        <v>441</v>
      </c>
      <c r="B149" s="4" t="s">
        <v>442</v>
      </c>
      <c r="C149" s="3" t="s">
        <v>424</v>
      </c>
      <c r="E149" s="3" t="s">
        <v>17</v>
      </c>
      <c r="F149" s="3" t="s">
        <v>18</v>
      </c>
      <c r="G149" s="3" t="s">
        <v>19</v>
      </c>
      <c r="H149" s="3" t="s">
        <v>443</v>
      </c>
      <c r="I149" s="3" t="s">
        <v>21</v>
      </c>
      <c r="J149" s="3" t="s">
        <v>22</v>
      </c>
      <c r="K149" s="3" t="s">
        <v>23</v>
      </c>
      <c r="L149" s="3" t="s">
        <v>24</v>
      </c>
      <c r="M149" s="3">
        <v>30000</v>
      </c>
    </row>
    <row r="150" ht="94.5" spans="1:13">
      <c r="A150" s="3" t="s">
        <v>444</v>
      </c>
      <c r="B150" s="4" t="s">
        <v>442</v>
      </c>
      <c r="C150" s="3" t="s">
        <v>424</v>
      </c>
      <c r="E150" s="3" t="s">
        <v>17</v>
      </c>
      <c r="F150" s="3" t="s">
        <v>18</v>
      </c>
      <c r="G150" s="3" t="s">
        <v>19</v>
      </c>
      <c r="H150" s="3" t="s">
        <v>443</v>
      </c>
      <c r="I150" s="3" t="s">
        <v>30</v>
      </c>
      <c r="J150" s="3" t="s">
        <v>22</v>
      </c>
      <c r="K150" s="3" t="s">
        <v>23</v>
      </c>
      <c r="L150" s="3" t="s">
        <v>148</v>
      </c>
      <c r="M150" s="3">
        <v>42000</v>
      </c>
    </row>
    <row r="151" ht="94.5" spans="1:13">
      <c r="A151" s="3" t="s">
        <v>445</v>
      </c>
      <c r="B151" s="4" t="s">
        <v>446</v>
      </c>
      <c r="C151" s="3" t="s">
        <v>424</v>
      </c>
      <c r="E151" s="3" t="s">
        <v>17</v>
      </c>
      <c r="F151" s="3" t="s">
        <v>18</v>
      </c>
      <c r="G151" s="3" t="s">
        <v>19</v>
      </c>
      <c r="H151" s="3" t="s">
        <v>443</v>
      </c>
      <c r="I151" s="3" t="s">
        <v>39</v>
      </c>
      <c r="J151" s="3" t="s">
        <v>22</v>
      </c>
      <c r="K151" s="3" t="s">
        <v>23</v>
      </c>
      <c r="L151" s="3" t="s">
        <v>40</v>
      </c>
      <c r="M151" s="3">
        <v>12000</v>
      </c>
    </row>
    <row r="152" ht="94.5" spans="1:13">
      <c r="A152" s="3" t="s">
        <v>447</v>
      </c>
      <c r="B152" s="4" t="s">
        <v>448</v>
      </c>
      <c r="C152" s="3" t="s">
        <v>424</v>
      </c>
      <c r="E152" s="3" t="s">
        <v>17</v>
      </c>
      <c r="F152" s="3" t="s">
        <v>18</v>
      </c>
      <c r="G152" s="3" t="s">
        <v>19</v>
      </c>
      <c r="H152" s="3" t="s">
        <v>443</v>
      </c>
      <c r="I152" s="3" t="s">
        <v>30</v>
      </c>
      <c r="J152" s="3" t="s">
        <v>22</v>
      </c>
      <c r="K152" s="3" t="s">
        <v>23</v>
      </c>
      <c r="L152" s="3" t="s">
        <v>24</v>
      </c>
      <c r="M152" s="3">
        <v>25000</v>
      </c>
    </row>
    <row r="153" ht="94.5" spans="1:13">
      <c r="A153" s="3" t="s">
        <v>449</v>
      </c>
      <c r="B153" s="4" t="s">
        <v>450</v>
      </c>
      <c r="C153" s="3" t="s">
        <v>424</v>
      </c>
      <c r="E153" s="3" t="s">
        <v>17</v>
      </c>
      <c r="F153" s="3" t="s">
        <v>18</v>
      </c>
      <c r="G153" s="3" t="s">
        <v>19</v>
      </c>
      <c r="H153" s="3" t="s">
        <v>443</v>
      </c>
      <c r="I153" s="3" t="s">
        <v>39</v>
      </c>
      <c r="J153" s="3" t="s">
        <v>22</v>
      </c>
      <c r="K153" s="3" t="s">
        <v>23</v>
      </c>
      <c r="L153" s="3" t="s">
        <v>40</v>
      </c>
      <c r="M153" s="3">
        <v>12000</v>
      </c>
    </row>
    <row r="154" ht="94.5" spans="1:13">
      <c r="A154" s="3" t="s">
        <v>451</v>
      </c>
      <c r="B154" s="4" t="s">
        <v>452</v>
      </c>
      <c r="C154" s="3" t="s">
        <v>424</v>
      </c>
      <c r="E154" s="3" t="s">
        <v>17</v>
      </c>
      <c r="F154" s="3" t="s">
        <v>18</v>
      </c>
      <c r="G154" s="3" t="s">
        <v>19</v>
      </c>
      <c r="H154" s="3" t="s">
        <v>443</v>
      </c>
      <c r="I154" s="3" t="s">
        <v>30</v>
      </c>
      <c r="J154" s="3" t="s">
        <v>22</v>
      </c>
      <c r="K154" s="3" t="s">
        <v>23</v>
      </c>
      <c r="L154" s="3" t="s">
        <v>24</v>
      </c>
      <c r="M154" s="3">
        <v>25000</v>
      </c>
    </row>
    <row r="155" ht="112.5" spans="1:13">
      <c r="A155" s="3" t="s">
        <v>453</v>
      </c>
      <c r="B155" s="4" t="s">
        <v>454</v>
      </c>
      <c r="C155" s="3" t="s">
        <v>455</v>
      </c>
      <c r="E155" s="3" t="s">
        <v>17</v>
      </c>
      <c r="F155" s="3" t="s">
        <v>18</v>
      </c>
      <c r="G155" s="3" t="s">
        <v>19</v>
      </c>
      <c r="H155" s="3" t="s">
        <v>20</v>
      </c>
      <c r="I155" s="3" t="s">
        <v>39</v>
      </c>
      <c r="J155" s="3" t="s">
        <v>22</v>
      </c>
      <c r="K155" s="3" t="s">
        <v>23</v>
      </c>
      <c r="L155" s="3" t="s">
        <v>243</v>
      </c>
      <c r="M155" s="3">
        <v>15000</v>
      </c>
    </row>
    <row r="156" ht="112.5" spans="1:13">
      <c r="A156" s="3" t="s">
        <v>456</v>
      </c>
      <c r="B156" s="4" t="s">
        <v>457</v>
      </c>
      <c r="C156" s="3" t="s">
        <v>458</v>
      </c>
      <c r="E156" s="3" t="s">
        <v>17</v>
      </c>
      <c r="F156" s="3" t="s">
        <v>18</v>
      </c>
      <c r="G156" s="3" t="s">
        <v>19</v>
      </c>
      <c r="H156" s="3" t="s">
        <v>20</v>
      </c>
      <c r="I156" s="3" t="s">
        <v>39</v>
      </c>
      <c r="J156" s="3" t="s">
        <v>22</v>
      </c>
      <c r="K156" s="3" t="s">
        <v>23</v>
      </c>
      <c r="L156" s="3" t="s">
        <v>243</v>
      </c>
      <c r="M156" s="3">
        <v>15000</v>
      </c>
    </row>
    <row r="157" ht="94.5" spans="1:13">
      <c r="A157" s="3" t="s">
        <v>459</v>
      </c>
      <c r="B157" s="4" t="s">
        <v>460</v>
      </c>
      <c r="C157" s="3" t="s">
        <v>461</v>
      </c>
      <c r="E157" s="3" t="s">
        <v>17</v>
      </c>
      <c r="F157" s="3" t="s">
        <v>18</v>
      </c>
      <c r="G157" s="3" t="s">
        <v>19</v>
      </c>
      <c r="H157" s="3" t="s">
        <v>20</v>
      </c>
      <c r="I157" s="3" t="s">
        <v>39</v>
      </c>
      <c r="J157" s="3" t="s">
        <v>22</v>
      </c>
      <c r="K157" s="3" t="s">
        <v>23</v>
      </c>
      <c r="L157" s="3" t="s">
        <v>243</v>
      </c>
      <c r="M157" s="3">
        <v>15000</v>
      </c>
    </row>
    <row r="158" ht="94.5" spans="1:13">
      <c r="A158" s="3" t="s">
        <v>462</v>
      </c>
      <c r="B158" s="4" t="s">
        <v>463</v>
      </c>
      <c r="C158" s="3" t="s">
        <v>464</v>
      </c>
      <c r="D158" s="3" t="s">
        <v>465</v>
      </c>
      <c r="E158" s="3" t="s">
        <v>17</v>
      </c>
      <c r="F158" s="3" t="s">
        <v>18</v>
      </c>
      <c r="G158" s="3" t="s">
        <v>19</v>
      </c>
      <c r="H158" s="3" t="s">
        <v>20</v>
      </c>
      <c r="I158" s="3" t="s">
        <v>466</v>
      </c>
      <c r="J158" s="3" t="s">
        <v>22</v>
      </c>
      <c r="K158" s="3" t="s">
        <v>23</v>
      </c>
      <c r="L158" s="3" t="s">
        <v>237</v>
      </c>
      <c r="M158" s="3">
        <v>10000</v>
      </c>
    </row>
    <row r="159" ht="94.5" spans="1:13">
      <c r="A159" s="3" t="s">
        <v>467</v>
      </c>
      <c r="B159" s="4" t="s">
        <v>468</v>
      </c>
      <c r="C159" s="3" t="s">
        <v>469</v>
      </c>
      <c r="D159" s="3" t="s">
        <v>470</v>
      </c>
      <c r="E159" s="3" t="s">
        <v>17</v>
      </c>
      <c r="F159" s="3" t="s">
        <v>18</v>
      </c>
      <c r="G159" s="3" t="s">
        <v>19</v>
      </c>
      <c r="H159" s="3" t="s">
        <v>20</v>
      </c>
      <c r="I159" s="3" t="s">
        <v>21</v>
      </c>
      <c r="J159" s="3" t="s">
        <v>22</v>
      </c>
      <c r="K159" s="3" t="s">
        <v>23</v>
      </c>
      <c r="L159" s="3" t="s">
        <v>24</v>
      </c>
      <c r="M159" s="3">
        <v>40000</v>
      </c>
    </row>
    <row r="160" ht="94.5" spans="1:13">
      <c r="A160" s="3" t="s">
        <v>471</v>
      </c>
      <c r="B160" s="4" t="s">
        <v>472</v>
      </c>
      <c r="C160" s="3" t="s">
        <v>469</v>
      </c>
      <c r="E160" s="3" t="s">
        <v>17</v>
      </c>
      <c r="F160" s="3" t="s">
        <v>18</v>
      </c>
      <c r="G160" s="3" t="s">
        <v>19</v>
      </c>
      <c r="H160" s="3" t="s">
        <v>20</v>
      </c>
      <c r="I160" s="3" t="s">
        <v>39</v>
      </c>
      <c r="J160" s="3" t="s">
        <v>22</v>
      </c>
      <c r="K160" s="3" t="s">
        <v>23</v>
      </c>
      <c r="L160" s="3" t="s">
        <v>40</v>
      </c>
      <c r="M160" s="3">
        <v>10000</v>
      </c>
    </row>
    <row r="161" ht="94.5" spans="1:13">
      <c r="A161" s="3" t="s">
        <v>473</v>
      </c>
      <c r="B161" s="4" t="s">
        <v>474</v>
      </c>
      <c r="C161" s="3" t="s">
        <v>469</v>
      </c>
      <c r="E161" s="3" t="s">
        <v>17</v>
      </c>
      <c r="F161" s="3" t="s">
        <v>18</v>
      </c>
      <c r="G161" s="3" t="s">
        <v>19</v>
      </c>
      <c r="H161" s="3" t="s">
        <v>20</v>
      </c>
      <c r="I161" s="3" t="s">
        <v>21</v>
      </c>
      <c r="J161" s="3" t="s">
        <v>22</v>
      </c>
      <c r="K161" s="3" t="s">
        <v>23</v>
      </c>
      <c r="L161" s="3" t="s">
        <v>24</v>
      </c>
      <c r="M161" s="3">
        <v>32000</v>
      </c>
    </row>
    <row r="162" ht="112.5" spans="1:13">
      <c r="A162" s="3" t="s">
        <v>475</v>
      </c>
      <c r="B162" s="4" t="s">
        <v>476</v>
      </c>
      <c r="C162" s="3" t="s">
        <v>469</v>
      </c>
      <c r="E162" s="3" t="s">
        <v>17</v>
      </c>
      <c r="F162" s="3" t="s">
        <v>18</v>
      </c>
      <c r="G162" s="3" t="s">
        <v>19</v>
      </c>
      <c r="H162" s="3" t="s">
        <v>20</v>
      </c>
      <c r="I162" s="3" t="s">
        <v>39</v>
      </c>
      <c r="J162" s="3" t="s">
        <v>22</v>
      </c>
      <c r="K162" s="3" t="s">
        <v>23</v>
      </c>
      <c r="L162" s="3" t="s">
        <v>243</v>
      </c>
      <c r="M162" s="3">
        <v>15000</v>
      </c>
    </row>
    <row r="163" ht="283.5" spans="1:13">
      <c r="A163" s="3" t="s">
        <v>477</v>
      </c>
      <c r="B163" s="4" t="s">
        <v>478</v>
      </c>
      <c r="C163" s="3" t="s">
        <v>469</v>
      </c>
      <c r="D163" s="3" t="s">
        <v>479</v>
      </c>
      <c r="E163" s="3" t="s">
        <v>17</v>
      </c>
      <c r="F163" s="3" t="s">
        <v>18</v>
      </c>
      <c r="G163" s="3" t="s">
        <v>19</v>
      </c>
      <c r="H163" s="3" t="s">
        <v>20</v>
      </c>
      <c r="I163" s="3" t="s">
        <v>21</v>
      </c>
      <c r="J163" s="3" t="s">
        <v>22</v>
      </c>
      <c r="K163" s="3" t="s">
        <v>23</v>
      </c>
      <c r="L163" s="3" t="s">
        <v>24</v>
      </c>
      <c r="M163" s="3">
        <v>32000</v>
      </c>
    </row>
    <row r="164" ht="94.5" spans="1:13">
      <c r="A164" s="3" t="s">
        <v>480</v>
      </c>
      <c r="B164" s="4" t="s">
        <v>481</v>
      </c>
      <c r="C164" s="3" t="s">
        <v>469</v>
      </c>
      <c r="D164" s="3" t="s">
        <v>482</v>
      </c>
      <c r="E164" s="3" t="s">
        <v>17</v>
      </c>
      <c r="F164" s="3" t="s">
        <v>18</v>
      </c>
      <c r="G164" s="3" t="s">
        <v>19</v>
      </c>
      <c r="H164" s="3" t="s">
        <v>20</v>
      </c>
      <c r="I164" s="3" t="s">
        <v>21</v>
      </c>
      <c r="J164" s="3" t="s">
        <v>22</v>
      </c>
      <c r="K164" s="3" t="s">
        <v>23</v>
      </c>
      <c r="L164" s="3" t="s">
        <v>24</v>
      </c>
      <c r="M164" s="3">
        <v>40000</v>
      </c>
    </row>
    <row r="165" ht="94.5" spans="1:13">
      <c r="A165" s="3" t="s">
        <v>483</v>
      </c>
      <c r="B165" s="4" t="s">
        <v>484</v>
      </c>
      <c r="C165" s="3" t="s">
        <v>469</v>
      </c>
      <c r="D165" s="3" t="s">
        <v>485</v>
      </c>
      <c r="E165" s="3" t="s">
        <v>17</v>
      </c>
      <c r="F165" s="3" t="s">
        <v>18</v>
      </c>
      <c r="G165" s="3" t="s">
        <v>19</v>
      </c>
      <c r="H165" s="3" t="s">
        <v>20</v>
      </c>
      <c r="I165" s="3" t="s">
        <v>21</v>
      </c>
      <c r="J165" s="3" t="s">
        <v>22</v>
      </c>
      <c r="K165" s="3" t="s">
        <v>23</v>
      </c>
      <c r="L165" s="3" t="s">
        <v>24</v>
      </c>
      <c r="M165" s="3">
        <v>36000</v>
      </c>
    </row>
    <row r="166" ht="94.5" spans="1:13">
      <c r="A166" s="3" t="s">
        <v>486</v>
      </c>
      <c r="B166" s="4" t="s">
        <v>487</v>
      </c>
      <c r="C166" s="3" t="s">
        <v>488</v>
      </c>
      <c r="E166" s="3" t="s">
        <v>17</v>
      </c>
      <c r="F166" s="3" t="s">
        <v>18</v>
      </c>
      <c r="G166" s="3" t="s">
        <v>19</v>
      </c>
      <c r="H166" s="3" t="s">
        <v>20</v>
      </c>
      <c r="I166" s="3" t="s">
        <v>39</v>
      </c>
      <c r="J166" s="3" t="s">
        <v>22</v>
      </c>
      <c r="K166" s="3" t="s">
        <v>23</v>
      </c>
      <c r="L166" s="3" t="s">
        <v>40</v>
      </c>
      <c r="M166" s="3">
        <v>7700</v>
      </c>
    </row>
    <row r="167" ht="94.5" spans="1:13">
      <c r="A167" s="3" t="s">
        <v>489</v>
      </c>
      <c r="B167" s="4" t="s">
        <v>490</v>
      </c>
      <c r="C167" s="3" t="s">
        <v>488</v>
      </c>
      <c r="E167" s="3" t="s">
        <v>17</v>
      </c>
      <c r="F167" s="3" t="s">
        <v>18</v>
      </c>
      <c r="G167" s="3" t="s">
        <v>19</v>
      </c>
      <c r="H167" s="3" t="s">
        <v>20</v>
      </c>
      <c r="I167" s="3" t="s">
        <v>21</v>
      </c>
      <c r="J167" s="3" t="s">
        <v>22</v>
      </c>
      <c r="K167" s="3" t="s">
        <v>23</v>
      </c>
      <c r="L167" s="3" t="s">
        <v>24</v>
      </c>
      <c r="M167" s="3">
        <v>36000</v>
      </c>
    </row>
    <row r="168" ht="94.5" spans="1:13">
      <c r="A168" s="3" t="s">
        <v>491</v>
      </c>
      <c r="B168" s="4" t="s">
        <v>492</v>
      </c>
      <c r="C168" s="3" t="s">
        <v>488</v>
      </c>
      <c r="D168" s="3" t="s">
        <v>493</v>
      </c>
      <c r="E168" s="3" t="s">
        <v>17</v>
      </c>
      <c r="F168" s="3" t="s">
        <v>18</v>
      </c>
      <c r="G168" s="3" t="s">
        <v>19</v>
      </c>
      <c r="H168" s="3" t="s">
        <v>20</v>
      </c>
      <c r="I168" s="3" t="s">
        <v>21</v>
      </c>
      <c r="J168" s="3" t="s">
        <v>22</v>
      </c>
      <c r="K168" s="3" t="s">
        <v>23</v>
      </c>
      <c r="L168" s="3" t="s">
        <v>24</v>
      </c>
      <c r="M168" s="3">
        <v>40000</v>
      </c>
    </row>
    <row r="169" ht="94.5" spans="1:13">
      <c r="A169" s="3" t="s">
        <v>494</v>
      </c>
      <c r="B169" s="4" t="s">
        <v>495</v>
      </c>
      <c r="C169" s="3" t="s">
        <v>496</v>
      </c>
      <c r="E169" s="3" t="s">
        <v>17</v>
      </c>
      <c r="F169" s="3" t="s">
        <v>18</v>
      </c>
      <c r="G169" s="3" t="s">
        <v>19</v>
      </c>
      <c r="H169" s="3" t="s">
        <v>20</v>
      </c>
      <c r="I169" s="3" t="s">
        <v>39</v>
      </c>
      <c r="J169" s="3" t="s">
        <v>22</v>
      </c>
      <c r="K169" s="3" t="s">
        <v>23</v>
      </c>
      <c r="L169" s="3" t="s">
        <v>40</v>
      </c>
      <c r="M169" s="3">
        <v>10000</v>
      </c>
    </row>
    <row r="170" ht="94.5" spans="1:13">
      <c r="A170" s="3" t="s">
        <v>497</v>
      </c>
      <c r="B170" s="4" t="s">
        <v>498</v>
      </c>
      <c r="C170" s="3" t="s">
        <v>499</v>
      </c>
      <c r="E170" s="3" t="s">
        <v>17</v>
      </c>
      <c r="F170" s="3" t="s">
        <v>18</v>
      </c>
      <c r="G170" s="3" t="s">
        <v>19</v>
      </c>
      <c r="H170" s="3" t="s">
        <v>20</v>
      </c>
      <c r="I170" s="3" t="s">
        <v>21</v>
      </c>
      <c r="J170" s="3" t="s">
        <v>22</v>
      </c>
      <c r="K170" s="3" t="s">
        <v>23</v>
      </c>
      <c r="L170" s="3" t="s">
        <v>24</v>
      </c>
      <c r="M170" s="3">
        <v>40000</v>
      </c>
    </row>
    <row r="171" ht="299.25" spans="1:13">
      <c r="A171" s="3" t="s">
        <v>500</v>
      </c>
      <c r="B171" s="4" t="s">
        <v>501</v>
      </c>
      <c r="C171" s="3" t="s">
        <v>499</v>
      </c>
      <c r="D171" s="3" t="s">
        <v>502</v>
      </c>
      <c r="E171" s="3" t="s">
        <v>17</v>
      </c>
      <c r="F171" s="3" t="s">
        <v>18</v>
      </c>
      <c r="G171" s="3" t="s">
        <v>19</v>
      </c>
      <c r="H171" s="3" t="s">
        <v>20</v>
      </c>
      <c r="I171" s="3" t="s">
        <v>21</v>
      </c>
      <c r="J171" s="3" t="s">
        <v>22</v>
      </c>
      <c r="K171" s="3" t="s">
        <v>23</v>
      </c>
      <c r="L171" s="3" t="s">
        <v>24</v>
      </c>
      <c r="M171" s="3">
        <v>37000</v>
      </c>
    </row>
    <row r="172" ht="94.5" spans="1:13">
      <c r="A172" s="3" t="s">
        <v>503</v>
      </c>
      <c r="B172" s="4" t="s">
        <v>504</v>
      </c>
      <c r="C172" s="3" t="s">
        <v>499</v>
      </c>
      <c r="D172" s="3" t="s">
        <v>505</v>
      </c>
      <c r="E172" s="3" t="s">
        <v>17</v>
      </c>
      <c r="F172" s="3" t="s">
        <v>18</v>
      </c>
      <c r="G172" s="3" t="s">
        <v>19</v>
      </c>
      <c r="H172" s="3" t="s">
        <v>20</v>
      </c>
      <c r="I172" s="3" t="s">
        <v>21</v>
      </c>
      <c r="J172" s="3" t="s">
        <v>22</v>
      </c>
      <c r="K172" s="3" t="s">
        <v>23</v>
      </c>
      <c r="L172" s="3" t="s">
        <v>24</v>
      </c>
      <c r="M172" s="3">
        <v>40000</v>
      </c>
    </row>
    <row r="173" ht="157.5" spans="1:13">
      <c r="A173" s="3" t="s">
        <v>506</v>
      </c>
      <c r="B173" s="4" t="s">
        <v>507</v>
      </c>
      <c r="C173" s="3" t="s">
        <v>508</v>
      </c>
      <c r="D173" s="3" t="s">
        <v>509</v>
      </c>
      <c r="E173" s="3" t="s">
        <v>17</v>
      </c>
      <c r="F173" s="3" t="s">
        <v>18</v>
      </c>
      <c r="G173" s="3" t="s">
        <v>19</v>
      </c>
      <c r="H173" s="3" t="s">
        <v>20</v>
      </c>
      <c r="I173" s="3" t="s">
        <v>21</v>
      </c>
      <c r="J173" s="3" t="s">
        <v>22</v>
      </c>
      <c r="K173" s="3" t="s">
        <v>23</v>
      </c>
      <c r="L173" s="3" t="s">
        <v>24</v>
      </c>
      <c r="M173" s="3">
        <v>36000</v>
      </c>
    </row>
    <row r="174" ht="112.5" spans="1:13">
      <c r="A174" s="3" t="s">
        <v>510</v>
      </c>
      <c r="B174" s="4" t="s">
        <v>511</v>
      </c>
      <c r="C174" s="3" t="s">
        <v>508</v>
      </c>
      <c r="E174" s="3" t="s">
        <v>17</v>
      </c>
      <c r="F174" s="3" t="s">
        <v>18</v>
      </c>
      <c r="G174" s="3" t="s">
        <v>19</v>
      </c>
      <c r="H174" s="3" t="s">
        <v>20</v>
      </c>
      <c r="I174" s="3" t="s">
        <v>39</v>
      </c>
      <c r="J174" s="3" t="s">
        <v>22</v>
      </c>
      <c r="K174" s="3" t="s">
        <v>23</v>
      </c>
      <c r="L174" s="3" t="s">
        <v>40</v>
      </c>
      <c r="M174" s="3">
        <v>36000</v>
      </c>
    </row>
    <row r="175" ht="189" spans="1:13">
      <c r="A175" s="3" t="s">
        <v>512</v>
      </c>
      <c r="B175" s="4" t="s">
        <v>513</v>
      </c>
      <c r="C175" s="3" t="s">
        <v>508</v>
      </c>
      <c r="D175" s="3" t="s">
        <v>514</v>
      </c>
      <c r="E175" s="3" t="s">
        <v>17</v>
      </c>
      <c r="F175" s="3" t="s">
        <v>18</v>
      </c>
      <c r="G175" s="3" t="s">
        <v>19</v>
      </c>
      <c r="H175" s="3" t="s">
        <v>20</v>
      </c>
      <c r="I175" s="3" t="s">
        <v>21</v>
      </c>
      <c r="J175" s="3" t="s">
        <v>22</v>
      </c>
      <c r="K175" s="3" t="s">
        <v>23</v>
      </c>
      <c r="L175" s="3" t="s">
        <v>24</v>
      </c>
      <c r="M175" s="3">
        <v>32000</v>
      </c>
    </row>
    <row r="176" ht="94.5" spans="1:13">
      <c r="A176" s="3" t="s">
        <v>515</v>
      </c>
      <c r="B176" s="4" t="s">
        <v>516</v>
      </c>
      <c r="C176" s="3" t="s">
        <v>508</v>
      </c>
      <c r="E176" s="3" t="s">
        <v>17</v>
      </c>
      <c r="F176" s="3" t="s">
        <v>18</v>
      </c>
      <c r="G176" s="3" t="s">
        <v>19</v>
      </c>
      <c r="H176" s="3" t="s">
        <v>20</v>
      </c>
      <c r="I176" s="3" t="s">
        <v>39</v>
      </c>
      <c r="J176" s="3" t="s">
        <v>22</v>
      </c>
      <c r="K176" s="3" t="s">
        <v>23</v>
      </c>
      <c r="L176" s="3" t="s">
        <v>40</v>
      </c>
      <c r="M176" s="3">
        <v>12000</v>
      </c>
    </row>
    <row r="177" ht="112.5" spans="1:13">
      <c r="A177" s="3" t="s">
        <v>517</v>
      </c>
      <c r="B177" s="4" t="s">
        <v>518</v>
      </c>
      <c r="C177" s="3" t="s">
        <v>508</v>
      </c>
      <c r="E177" s="3" t="s">
        <v>17</v>
      </c>
      <c r="F177" s="3" t="s">
        <v>18</v>
      </c>
      <c r="G177" s="3" t="s">
        <v>19</v>
      </c>
      <c r="H177" s="3" t="s">
        <v>20</v>
      </c>
      <c r="I177" s="3" t="s">
        <v>39</v>
      </c>
      <c r="J177" s="3" t="s">
        <v>22</v>
      </c>
      <c r="K177" s="3" t="s">
        <v>23</v>
      </c>
      <c r="L177" s="3" t="s">
        <v>40</v>
      </c>
      <c r="M177" s="3">
        <v>15000</v>
      </c>
    </row>
    <row r="178" ht="94.5" spans="1:13">
      <c r="A178" s="3" t="s">
        <v>519</v>
      </c>
      <c r="B178" s="4" t="s">
        <v>520</v>
      </c>
      <c r="C178" s="3" t="s">
        <v>508</v>
      </c>
      <c r="E178" s="3" t="s">
        <v>17</v>
      </c>
      <c r="F178" s="3" t="s">
        <v>18</v>
      </c>
      <c r="G178" s="3" t="s">
        <v>19</v>
      </c>
      <c r="H178" s="3" t="s">
        <v>20</v>
      </c>
      <c r="I178" s="3" t="s">
        <v>39</v>
      </c>
      <c r="J178" s="3" t="s">
        <v>22</v>
      </c>
      <c r="K178" s="3" t="s">
        <v>23</v>
      </c>
      <c r="L178" s="3" t="s">
        <v>40</v>
      </c>
      <c r="M178" s="3">
        <v>8500</v>
      </c>
    </row>
    <row r="179" ht="94.5" spans="1:13">
      <c r="A179" s="3" t="s">
        <v>521</v>
      </c>
      <c r="B179" s="4" t="s">
        <v>522</v>
      </c>
      <c r="C179" s="3" t="s">
        <v>508</v>
      </c>
      <c r="E179" s="3" t="s">
        <v>17</v>
      </c>
      <c r="F179" s="3" t="s">
        <v>18</v>
      </c>
      <c r="G179" s="3" t="s">
        <v>19</v>
      </c>
      <c r="H179" s="3" t="s">
        <v>20</v>
      </c>
      <c r="I179" s="3" t="s">
        <v>21</v>
      </c>
      <c r="J179" s="3" t="s">
        <v>22</v>
      </c>
      <c r="K179" s="3" t="s">
        <v>23</v>
      </c>
      <c r="L179" s="3" t="s">
        <v>24</v>
      </c>
      <c r="M179" s="3">
        <v>32000</v>
      </c>
    </row>
    <row r="180" ht="94.5" spans="1:13">
      <c r="A180" s="3" t="s">
        <v>523</v>
      </c>
      <c r="B180" s="4" t="s">
        <v>524</v>
      </c>
      <c r="C180" s="3" t="s">
        <v>525</v>
      </c>
      <c r="D180" s="3" t="s">
        <v>526</v>
      </c>
      <c r="E180" s="3" t="s">
        <v>17</v>
      </c>
      <c r="F180" s="3" t="s">
        <v>18</v>
      </c>
      <c r="G180" s="3" t="s">
        <v>19</v>
      </c>
      <c r="H180" s="3" t="s">
        <v>20</v>
      </c>
      <c r="I180" s="3" t="s">
        <v>21</v>
      </c>
      <c r="J180" s="3" t="s">
        <v>22</v>
      </c>
      <c r="K180" s="3" t="s">
        <v>23</v>
      </c>
      <c r="L180" s="3" t="s">
        <v>24</v>
      </c>
      <c r="M180" s="3">
        <v>36000</v>
      </c>
    </row>
    <row r="181" ht="94.5" spans="1:13">
      <c r="A181" s="3" t="s">
        <v>527</v>
      </c>
      <c r="B181" s="4" t="s">
        <v>528</v>
      </c>
      <c r="C181" s="3" t="s">
        <v>525</v>
      </c>
      <c r="D181" s="3" t="s">
        <v>529</v>
      </c>
      <c r="E181" s="3" t="s">
        <v>17</v>
      </c>
      <c r="F181" s="3" t="s">
        <v>18</v>
      </c>
      <c r="G181" s="3" t="s">
        <v>19</v>
      </c>
      <c r="H181" s="3" t="s">
        <v>20</v>
      </c>
      <c r="I181" s="3" t="s">
        <v>21</v>
      </c>
      <c r="J181" s="3" t="s">
        <v>22</v>
      </c>
      <c r="K181" s="3" t="s">
        <v>23</v>
      </c>
      <c r="L181" s="3" t="s">
        <v>24</v>
      </c>
      <c r="M181" s="3">
        <v>36000</v>
      </c>
    </row>
    <row r="182" ht="94.5" spans="1:13">
      <c r="A182" s="3" t="s">
        <v>530</v>
      </c>
      <c r="B182" s="4" t="s">
        <v>531</v>
      </c>
      <c r="C182" s="3" t="s">
        <v>525</v>
      </c>
      <c r="D182" s="3" t="s">
        <v>532</v>
      </c>
      <c r="E182" s="3" t="s">
        <v>17</v>
      </c>
      <c r="F182" s="3" t="s">
        <v>18</v>
      </c>
      <c r="G182" s="3" t="s">
        <v>19</v>
      </c>
      <c r="H182" s="3" t="s">
        <v>20</v>
      </c>
      <c r="I182" s="3" t="s">
        <v>21</v>
      </c>
      <c r="J182" s="3" t="s">
        <v>22</v>
      </c>
      <c r="K182" s="3" t="s">
        <v>23</v>
      </c>
      <c r="L182" s="3" t="s">
        <v>24</v>
      </c>
      <c r="M182" s="3">
        <v>36000</v>
      </c>
    </row>
    <row r="183" ht="409.5" spans="1:13">
      <c r="A183" s="3" t="s">
        <v>533</v>
      </c>
      <c r="B183" s="4" t="s">
        <v>534</v>
      </c>
      <c r="C183" s="3" t="s">
        <v>535</v>
      </c>
      <c r="D183" s="3" t="s">
        <v>536</v>
      </c>
      <c r="E183" s="3" t="s">
        <v>17</v>
      </c>
      <c r="F183" s="3" t="s">
        <v>18</v>
      </c>
      <c r="G183" s="3" t="s">
        <v>19</v>
      </c>
      <c r="H183" s="3" t="s">
        <v>20</v>
      </c>
      <c r="I183" s="3" t="s">
        <v>21</v>
      </c>
      <c r="J183" s="3" t="s">
        <v>22</v>
      </c>
      <c r="K183" s="3" t="s">
        <v>23</v>
      </c>
      <c r="L183" s="3" t="s">
        <v>148</v>
      </c>
      <c r="M183" s="3">
        <v>32000</v>
      </c>
    </row>
    <row r="184" ht="94.5" spans="1:13">
      <c r="A184" s="3" t="s">
        <v>537</v>
      </c>
      <c r="B184" s="4" t="s">
        <v>538</v>
      </c>
      <c r="C184" s="3" t="s">
        <v>525</v>
      </c>
      <c r="E184" s="3" t="s">
        <v>17</v>
      </c>
      <c r="F184" s="3" t="s">
        <v>18</v>
      </c>
      <c r="G184" s="3" t="s">
        <v>19</v>
      </c>
      <c r="H184" s="3" t="s">
        <v>20</v>
      </c>
      <c r="I184" s="3" t="s">
        <v>39</v>
      </c>
      <c r="J184" s="3" t="s">
        <v>22</v>
      </c>
      <c r="K184" s="3" t="s">
        <v>23</v>
      </c>
      <c r="L184" s="3" t="s">
        <v>243</v>
      </c>
      <c r="M184" s="3">
        <v>15000</v>
      </c>
    </row>
    <row r="185" ht="94.5" spans="1:13">
      <c r="A185" s="3" t="s">
        <v>539</v>
      </c>
      <c r="B185" s="4" t="s">
        <v>540</v>
      </c>
      <c r="C185" s="3" t="s">
        <v>525</v>
      </c>
      <c r="E185" s="3" t="s">
        <v>17</v>
      </c>
      <c r="F185" s="3" t="s">
        <v>18</v>
      </c>
      <c r="G185" s="3" t="s">
        <v>19</v>
      </c>
      <c r="H185" s="3" t="s">
        <v>20</v>
      </c>
      <c r="I185" s="3" t="s">
        <v>21</v>
      </c>
      <c r="J185" s="3" t="s">
        <v>22</v>
      </c>
      <c r="K185" s="3" t="s">
        <v>23</v>
      </c>
      <c r="L185" s="3" t="s">
        <v>24</v>
      </c>
      <c r="M185" s="3">
        <v>36000</v>
      </c>
    </row>
    <row r="186" ht="94.5" spans="1:13">
      <c r="A186" s="3" t="s">
        <v>541</v>
      </c>
      <c r="B186" s="4" t="s">
        <v>542</v>
      </c>
      <c r="C186" s="3" t="s">
        <v>525</v>
      </c>
      <c r="E186" s="3" t="s">
        <v>17</v>
      </c>
      <c r="F186" s="3" t="s">
        <v>18</v>
      </c>
      <c r="G186" s="3" t="s">
        <v>19</v>
      </c>
      <c r="H186" s="3" t="s">
        <v>20</v>
      </c>
      <c r="I186" s="3" t="s">
        <v>39</v>
      </c>
      <c r="J186" s="3" t="s">
        <v>22</v>
      </c>
      <c r="K186" s="3" t="s">
        <v>23</v>
      </c>
      <c r="L186" s="3" t="s">
        <v>40</v>
      </c>
      <c r="M186" s="3">
        <v>10000</v>
      </c>
    </row>
    <row r="187" ht="94.5" spans="1:13">
      <c r="A187" s="3" t="s">
        <v>543</v>
      </c>
      <c r="B187" s="4" t="s">
        <v>544</v>
      </c>
      <c r="C187" s="3" t="s">
        <v>525</v>
      </c>
      <c r="E187" s="3" t="s">
        <v>17</v>
      </c>
      <c r="F187" s="3" t="s">
        <v>18</v>
      </c>
      <c r="G187" s="3" t="s">
        <v>19</v>
      </c>
      <c r="H187" s="3" t="s">
        <v>20</v>
      </c>
      <c r="I187" s="3" t="s">
        <v>39</v>
      </c>
      <c r="J187" s="3" t="s">
        <v>22</v>
      </c>
      <c r="K187" s="3" t="s">
        <v>23</v>
      </c>
      <c r="L187" s="3" t="s">
        <v>40</v>
      </c>
      <c r="M187" s="3">
        <v>10000</v>
      </c>
    </row>
    <row r="188" ht="94.5" spans="1:13">
      <c r="A188" s="3" t="s">
        <v>545</v>
      </c>
      <c r="B188" s="4" t="s">
        <v>546</v>
      </c>
      <c r="C188" s="3" t="s">
        <v>525</v>
      </c>
      <c r="D188" s="3" t="s">
        <v>547</v>
      </c>
      <c r="E188" s="3" t="s">
        <v>17</v>
      </c>
      <c r="F188" s="3" t="s">
        <v>18</v>
      </c>
      <c r="G188" s="3" t="s">
        <v>19</v>
      </c>
      <c r="H188" s="3" t="s">
        <v>20</v>
      </c>
      <c r="I188" s="3" t="s">
        <v>21</v>
      </c>
      <c r="J188" s="3" t="s">
        <v>22</v>
      </c>
      <c r="K188" s="3" t="s">
        <v>23</v>
      </c>
      <c r="L188" s="3" t="s">
        <v>24</v>
      </c>
      <c r="M188" s="3">
        <v>40000</v>
      </c>
    </row>
    <row r="189" ht="94.5" spans="1:13">
      <c r="A189" s="3" t="s">
        <v>548</v>
      </c>
      <c r="B189" s="4" t="s">
        <v>549</v>
      </c>
      <c r="C189" s="3" t="s">
        <v>525</v>
      </c>
      <c r="D189" s="3" t="s">
        <v>550</v>
      </c>
      <c r="E189" s="3" t="s">
        <v>17</v>
      </c>
      <c r="F189" s="3" t="s">
        <v>18</v>
      </c>
      <c r="G189" s="3" t="s">
        <v>19</v>
      </c>
      <c r="H189" s="3" t="s">
        <v>20</v>
      </c>
      <c r="I189" s="3" t="s">
        <v>21</v>
      </c>
      <c r="J189" s="3" t="s">
        <v>22</v>
      </c>
      <c r="K189" s="3" t="s">
        <v>23</v>
      </c>
      <c r="L189" s="3" t="s">
        <v>24</v>
      </c>
      <c r="M189" s="3">
        <v>36000</v>
      </c>
    </row>
    <row r="190" ht="189" spans="1:13">
      <c r="A190" s="3" t="s">
        <v>551</v>
      </c>
      <c r="B190" s="4" t="s">
        <v>552</v>
      </c>
      <c r="C190" s="3" t="s">
        <v>525</v>
      </c>
      <c r="D190" s="3" t="s">
        <v>553</v>
      </c>
      <c r="E190" s="3" t="s">
        <v>17</v>
      </c>
      <c r="F190" s="3" t="s">
        <v>18</v>
      </c>
      <c r="G190" s="3" t="s">
        <v>19</v>
      </c>
      <c r="H190" s="3" t="s">
        <v>20</v>
      </c>
      <c r="I190" s="3" t="s">
        <v>21</v>
      </c>
      <c r="J190" s="3" t="s">
        <v>22</v>
      </c>
      <c r="K190" s="3" t="s">
        <v>23</v>
      </c>
      <c r="L190" s="3" t="s">
        <v>24</v>
      </c>
      <c r="M190" s="3">
        <v>40000</v>
      </c>
    </row>
    <row r="191" ht="94.5" spans="1:13">
      <c r="A191" s="3" t="s">
        <v>554</v>
      </c>
      <c r="B191" s="4" t="s">
        <v>555</v>
      </c>
      <c r="C191" s="3" t="s">
        <v>525</v>
      </c>
      <c r="D191" s="3" t="s">
        <v>556</v>
      </c>
      <c r="E191" s="3" t="s">
        <v>17</v>
      </c>
      <c r="F191" s="3" t="s">
        <v>18</v>
      </c>
      <c r="G191" s="3" t="s">
        <v>19</v>
      </c>
      <c r="H191" s="3" t="s">
        <v>20</v>
      </c>
      <c r="I191" s="3" t="s">
        <v>21</v>
      </c>
      <c r="J191" s="3" t="s">
        <v>22</v>
      </c>
      <c r="K191" s="3" t="s">
        <v>23</v>
      </c>
      <c r="L191" s="3" t="s">
        <v>24</v>
      </c>
      <c r="M191" s="3">
        <v>36000</v>
      </c>
    </row>
    <row r="192" ht="94.5" spans="1:13">
      <c r="A192" s="3" t="s">
        <v>557</v>
      </c>
      <c r="B192" s="4" t="s">
        <v>558</v>
      </c>
      <c r="C192" s="3" t="s">
        <v>525</v>
      </c>
      <c r="D192" s="3" t="s">
        <v>559</v>
      </c>
      <c r="E192" s="3" t="s">
        <v>17</v>
      </c>
      <c r="F192" s="3" t="s">
        <v>18</v>
      </c>
      <c r="G192" s="3" t="s">
        <v>19</v>
      </c>
      <c r="H192" s="3" t="s">
        <v>20</v>
      </c>
      <c r="I192" s="3" t="s">
        <v>21</v>
      </c>
      <c r="J192" s="3" t="s">
        <v>22</v>
      </c>
      <c r="K192" s="3" t="s">
        <v>23</v>
      </c>
      <c r="L192" s="3" t="s">
        <v>24</v>
      </c>
      <c r="M192" s="3">
        <v>36000</v>
      </c>
    </row>
    <row r="193" ht="94.5" spans="1:13">
      <c r="A193" s="3" t="s">
        <v>560</v>
      </c>
      <c r="B193" s="4" t="s">
        <v>561</v>
      </c>
      <c r="C193" s="3" t="s">
        <v>525</v>
      </c>
      <c r="E193" s="3" t="s">
        <v>17</v>
      </c>
      <c r="F193" s="3" t="s">
        <v>18</v>
      </c>
      <c r="G193" s="3" t="s">
        <v>19</v>
      </c>
      <c r="H193" s="3" t="s">
        <v>20</v>
      </c>
      <c r="I193" s="3" t="s">
        <v>39</v>
      </c>
      <c r="J193" s="3" t="s">
        <v>22</v>
      </c>
      <c r="K193" s="3" t="s">
        <v>23</v>
      </c>
      <c r="L193" s="3" t="s">
        <v>40</v>
      </c>
      <c r="M193" s="3">
        <v>15000</v>
      </c>
    </row>
    <row r="194" ht="94.5" spans="1:13">
      <c r="A194" s="3" t="s">
        <v>562</v>
      </c>
      <c r="B194" s="4" t="s">
        <v>563</v>
      </c>
      <c r="C194" s="3" t="s">
        <v>525</v>
      </c>
      <c r="E194" s="3" t="s">
        <v>17</v>
      </c>
      <c r="F194" s="3" t="s">
        <v>18</v>
      </c>
      <c r="G194" s="3" t="s">
        <v>19</v>
      </c>
      <c r="H194" s="3" t="s">
        <v>20</v>
      </c>
      <c r="I194" s="3" t="s">
        <v>21</v>
      </c>
      <c r="J194" s="3" t="s">
        <v>22</v>
      </c>
      <c r="K194" s="3" t="s">
        <v>23</v>
      </c>
      <c r="L194" s="3" t="s">
        <v>24</v>
      </c>
      <c r="M194" s="3">
        <v>40000</v>
      </c>
    </row>
    <row r="195" ht="409.5" spans="1:13">
      <c r="A195" s="3" t="s">
        <v>564</v>
      </c>
      <c r="B195" s="4" t="s">
        <v>565</v>
      </c>
      <c r="C195" s="3" t="s">
        <v>525</v>
      </c>
      <c r="D195" s="3" t="s">
        <v>566</v>
      </c>
      <c r="E195" s="3" t="s">
        <v>17</v>
      </c>
      <c r="F195" s="3" t="s">
        <v>18</v>
      </c>
      <c r="G195" s="3" t="s">
        <v>19</v>
      </c>
      <c r="H195" s="3" t="s">
        <v>20</v>
      </c>
      <c r="I195" s="3" t="s">
        <v>21</v>
      </c>
      <c r="J195" s="3" t="s">
        <v>22</v>
      </c>
      <c r="K195" s="3" t="s">
        <v>23</v>
      </c>
      <c r="L195" s="3" t="s">
        <v>24</v>
      </c>
      <c r="M195" s="3">
        <v>40000</v>
      </c>
    </row>
    <row r="196" ht="112.5" spans="1:13">
      <c r="A196" s="3" t="s">
        <v>567</v>
      </c>
      <c r="B196" s="4" t="s">
        <v>568</v>
      </c>
      <c r="C196" s="3" t="s">
        <v>525</v>
      </c>
      <c r="E196" s="3" t="s">
        <v>17</v>
      </c>
      <c r="F196" s="3" t="s">
        <v>18</v>
      </c>
      <c r="G196" s="3" t="s">
        <v>19</v>
      </c>
      <c r="H196" s="3" t="s">
        <v>20</v>
      </c>
      <c r="I196" s="3" t="s">
        <v>39</v>
      </c>
      <c r="J196" s="3" t="s">
        <v>22</v>
      </c>
      <c r="K196" s="3" t="s">
        <v>23</v>
      </c>
      <c r="L196" s="3" t="s">
        <v>40</v>
      </c>
      <c r="M196" s="3">
        <v>36000</v>
      </c>
    </row>
    <row r="197" ht="189" spans="1:13">
      <c r="A197" s="3" t="s">
        <v>569</v>
      </c>
      <c r="B197" s="4" t="s">
        <v>570</v>
      </c>
      <c r="C197" s="3" t="s">
        <v>525</v>
      </c>
      <c r="D197" s="3" t="s">
        <v>571</v>
      </c>
      <c r="E197" s="3" t="s">
        <v>17</v>
      </c>
      <c r="F197" s="3" t="s">
        <v>18</v>
      </c>
      <c r="G197" s="3" t="s">
        <v>19</v>
      </c>
      <c r="H197" s="3" t="s">
        <v>20</v>
      </c>
      <c r="I197" s="3" t="s">
        <v>21</v>
      </c>
      <c r="J197" s="3" t="s">
        <v>22</v>
      </c>
      <c r="K197" s="3" t="s">
        <v>23</v>
      </c>
      <c r="L197" s="3" t="s">
        <v>24</v>
      </c>
      <c r="M197" s="3">
        <v>36000</v>
      </c>
    </row>
    <row r="198" ht="94.5" spans="1:13">
      <c r="A198" s="3" t="s">
        <v>572</v>
      </c>
      <c r="B198" s="4" t="s">
        <v>573</v>
      </c>
      <c r="C198" s="3" t="s">
        <v>525</v>
      </c>
      <c r="D198" s="3" t="s">
        <v>574</v>
      </c>
      <c r="E198" s="3" t="s">
        <v>17</v>
      </c>
      <c r="F198" s="3" t="s">
        <v>18</v>
      </c>
      <c r="G198" s="3" t="s">
        <v>19</v>
      </c>
      <c r="H198" s="3" t="s">
        <v>20</v>
      </c>
      <c r="I198" s="3" t="s">
        <v>21</v>
      </c>
      <c r="J198" s="3" t="s">
        <v>22</v>
      </c>
      <c r="K198" s="3" t="s">
        <v>23</v>
      </c>
      <c r="L198" s="3" t="s">
        <v>24</v>
      </c>
      <c r="M198" s="3">
        <v>40000</v>
      </c>
    </row>
    <row r="199" ht="189" spans="1:13">
      <c r="A199" s="3" t="s">
        <v>575</v>
      </c>
      <c r="B199" s="4" t="s">
        <v>576</v>
      </c>
      <c r="C199" s="3" t="s">
        <v>525</v>
      </c>
      <c r="D199" s="3" t="s">
        <v>577</v>
      </c>
      <c r="E199" s="3" t="s">
        <v>17</v>
      </c>
      <c r="F199" s="3" t="s">
        <v>18</v>
      </c>
      <c r="G199" s="3" t="s">
        <v>19</v>
      </c>
      <c r="H199" s="3" t="s">
        <v>20</v>
      </c>
      <c r="I199" s="3" t="s">
        <v>21</v>
      </c>
      <c r="J199" s="3" t="s">
        <v>22</v>
      </c>
      <c r="K199" s="3" t="s">
        <v>23</v>
      </c>
      <c r="L199" s="3" t="s">
        <v>24</v>
      </c>
      <c r="M199" s="3">
        <v>36000</v>
      </c>
    </row>
    <row r="200" ht="236.25" spans="1:13">
      <c r="A200" s="3" t="s">
        <v>578</v>
      </c>
      <c r="B200" s="4" t="s">
        <v>579</v>
      </c>
      <c r="C200" s="3" t="s">
        <v>525</v>
      </c>
      <c r="D200" s="3" t="s">
        <v>580</v>
      </c>
      <c r="E200" s="3" t="s">
        <v>17</v>
      </c>
      <c r="F200" s="3" t="s">
        <v>18</v>
      </c>
      <c r="G200" s="3" t="s">
        <v>19</v>
      </c>
      <c r="H200" s="3" t="s">
        <v>20</v>
      </c>
      <c r="I200" s="3" t="s">
        <v>21</v>
      </c>
      <c r="J200" s="3" t="s">
        <v>22</v>
      </c>
      <c r="K200" s="3" t="s">
        <v>23</v>
      </c>
      <c r="L200" s="3" t="s">
        <v>24</v>
      </c>
      <c r="M200" s="3">
        <v>32000</v>
      </c>
    </row>
    <row r="201" ht="94.5" spans="1:13">
      <c r="A201" s="3" t="s">
        <v>581</v>
      </c>
      <c r="B201" s="4" t="s">
        <v>582</v>
      </c>
      <c r="C201" s="3" t="s">
        <v>525</v>
      </c>
      <c r="D201" s="3" t="s">
        <v>583</v>
      </c>
      <c r="E201" s="3" t="s">
        <v>17</v>
      </c>
      <c r="F201" s="3" t="s">
        <v>18</v>
      </c>
      <c r="G201" s="3" t="s">
        <v>19</v>
      </c>
      <c r="H201" s="3" t="s">
        <v>20</v>
      </c>
      <c r="I201" s="3" t="s">
        <v>21</v>
      </c>
      <c r="J201" s="3" t="s">
        <v>22</v>
      </c>
      <c r="K201" s="3" t="s">
        <v>23</v>
      </c>
      <c r="L201" s="3" t="s">
        <v>24</v>
      </c>
      <c r="M201" s="3">
        <v>40000</v>
      </c>
    </row>
    <row r="202" ht="112.5" spans="1:13">
      <c r="A202" s="3" t="s">
        <v>584</v>
      </c>
      <c r="B202" s="4" t="s">
        <v>585</v>
      </c>
      <c r="C202" s="3" t="s">
        <v>525</v>
      </c>
      <c r="E202" s="3" t="s">
        <v>17</v>
      </c>
      <c r="F202" s="3" t="s">
        <v>18</v>
      </c>
      <c r="G202" s="3" t="s">
        <v>19</v>
      </c>
      <c r="H202" s="3" t="s">
        <v>20</v>
      </c>
      <c r="I202" s="3" t="s">
        <v>39</v>
      </c>
      <c r="J202" s="3" t="s">
        <v>22</v>
      </c>
      <c r="K202" s="3" t="s">
        <v>23</v>
      </c>
      <c r="L202" s="3" t="s">
        <v>243</v>
      </c>
      <c r="M202" s="3">
        <v>15000</v>
      </c>
    </row>
    <row r="203" ht="94.5" spans="1:13">
      <c r="A203" s="3" t="s">
        <v>586</v>
      </c>
      <c r="B203" s="4" t="s">
        <v>587</v>
      </c>
      <c r="C203" s="3" t="s">
        <v>525</v>
      </c>
      <c r="D203" s="3" t="s">
        <v>588</v>
      </c>
      <c r="E203" s="3" t="s">
        <v>17</v>
      </c>
      <c r="F203" s="3" t="s">
        <v>18</v>
      </c>
      <c r="G203" s="3" t="s">
        <v>19</v>
      </c>
      <c r="H203" s="3" t="s">
        <v>20</v>
      </c>
      <c r="I203" s="3" t="s">
        <v>21</v>
      </c>
      <c r="J203" s="3" t="s">
        <v>22</v>
      </c>
      <c r="K203" s="3" t="s">
        <v>23</v>
      </c>
      <c r="L203" s="3" t="s">
        <v>24</v>
      </c>
      <c r="M203" s="3">
        <v>36000</v>
      </c>
    </row>
    <row r="204" ht="173.25" spans="1:13">
      <c r="A204" s="3" t="s">
        <v>589</v>
      </c>
      <c r="B204" s="4" t="s">
        <v>590</v>
      </c>
      <c r="C204" s="3" t="s">
        <v>525</v>
      </c>
      <c r="D204" s="3" t="s">
        <v>591</v>
      </c>
      <c r="E204" s="3" t="s">
        <v>17</v>
      </c>
      <c r="F204" s="3" t="s">
        <v>18</v>
      </c>
      <c r="G204" s="3" t="s">
        <v>19</v>
      </c>
      <c r="H204" s="3" t="s">
        <v>20</v>
      </c>
      <c r="I204" s="3" t="s">
        <v>21</v>
      </c>
      <c r="J204" s="3" t="s">
        <v>22</v>
      </c>
      <c r="K204" s="3" t="s">
        <v>23</v>
      </c>
      <c r="L204" s="3" t="s">
        <v>24</v>
      </c>
      <c r="M204" s="3">
        <v>36000</v>
      </c>
    </row>
    <row r="205" ht="94.5" spans="1:13">
      <c r="A205" s="3" t="s">
        <v>592</v>
      </c>
      <c r="B205" s="4" t="s">
        <v>593</v>
      </c>
      <c r="C205" s="3" t="s">
        <v>525</v>
      </c>
      <c r="E205" s="3" t="s">
        <v>17</v>
      </c>
      <c r="F205" s="3" t="s">
        <v>18</v>
      </c>
      <c r="G205" s="3" t="s">
        <v>19</v>
      </c>
      <c r="H205" s="3" t="s">
        <v>20</v>
      </c>
      <c r="I205" s="3" t="s">
        <v>21</v>
      </c>
      <c r="J205" s="3" t="s">
        <v>22</v>
      </c>
      <c r="K205" s="3" t="s">
        <v>23</v>
      </c>
      <c r="L205" s="3" t="s">
        <v>24</v>
      </c>
      <c r="M205" s="3">
        <v>36000</v>
      </c>
    </row>
    <row r="206" ht="94.5" spans="1:13">
      <c r="A206" s="3" t="s">
        <v>594</v>
      </c>
      <c r="B206" s="4" t="s">
        <v>595</v>
      </c>
      <c r="C206" s="3" t="s">
        <v>525</v>
      </c>
      <c r="E206" s="3" t="s">
        <v>17</v>
      </c>
      <c r="F206" s="3" t="s">
        <v>18</v>
      </c>
      <c r="G206" s="3" t="s">
        <v>19</v>
      </c>
      <c r="H206" s="3" t="s">
        <v>20</v>
      </c>
      <c r="I206" s="3" t="s">
        <v>30</v>
      </c>
      <c r="J206" s="3" t="s">
        <v>22</v>
      </c>
      <c r="K206" s="3" t="s">
        <v>23</v>
      </c>
      <c r="L206" s="3" t="s">
        <v>596</v>
      </c>
      <c r="M206" s="3">
        <v>10000</v>
      </c>
    </row>
    <row r="207" ht="112.5" spans="1:13">
      <c r="A207" s="3" t="s">
        <v>597</v>
      </c>
      <c r="B207" s="4" t="s">
        <v>598</v>
      </c>
      <c r="C207" s="3" t="s">
        <v>525</v>
      </c>
      <c r="E207" s="3" t="s">
        <v>17</v>
      </c>
      <c r="F207" s="3" t="s">
        <v>18</v>
      </c>
      <c r="G207" s="3" t="s">
        <v>19</v>
      </c>
      <c r="H207" s="3" t="s">
        <v>20</v>
      </c>
      <c r="I207" s="3" t="s">
        <v>39</v>
      </c>
      <c r="J207" s="3" t="s">
        <v>22</v>
      </c>
      <c r="K207" s="3" t="s">
        <v>23</v>
      </c>
      <c r="L207" s="3" t="s">
        <v>40</v>
      </c>
      <c r="M207" s="3">
        <v>10000</v>
      </c>
    </row>
    <row r="208" ht="94.5" spans="1:13">
      <c r="A208" s="3" t="s">
        <v>599</v>
      </c>
      <c r="B208" s="4" t="s">
        <v>600</v>
      </c>
      <c r="C208" s="3" t="s">
        <v>525</v>
      </c>
      <c r="D208" s="3" t="s">
        <v>601</v>
      </c>
      <c r="E208" s="3" t="s">
        <v>17</v>
      </c>
      <c r="F208" s="3" t="s">
        <v>18</v>
      </c>
      <c r="G208" s="3" t="s">
        <v>19</v>
      </c>
      <c r="H208" s="3" t="s">
        <v>20</v>
      </c>
      <c r="I208" s="3" t="s">
        <v>21</v>
      </c>
      <c r="J208" s="3" t="s">
        <v>22</v>
      </c>
      <c r="K208" s="3" t="s">
        <v>23</v>
      </c>
      <c r="L208" s="3" t="s">
        <v>24</v>
      </c>
      <c r="M208" s="3">
        <v>40000</v>
      </c>
    </row>
    <row r="209" ht="94.5" spans="1:13">
      <c r="A209" s="3" t="s">
        <v>602</v>
      </c>
      <c r="B209" s="4" t="s">
        <v>603</v>
      </c>
      <c r="C209" s="3" t="s">
        <v>525</v>
      </c>
      <c r="D209" s="3" t="s">
        <v>604</v>
      </c>
      <c r="E209" s="3" t="s">
        <v>17</v>
      </c>
      <c r="F209" s="3" t="s">
        <v>18</v>
      </c>
      <c r="G209" s="3" t="s">
        <v>19</v>
      </c>
      <c r="H209" s="3" t="s">
        <v>20</v>
      </c>
      <c r="I209" s="3" t="s">
        <v>21</v>
      </c>
      <c r="J209" s="3" t="s">
        <v>22</v>
      </c>
      <c r="K209" s="3" t="s">
        <v>23</v>
      </c>
      <c r="L209" s="3" t="s">
        <v>24</v>
      </c>
      <c r="M209" s="3">
        <v>36000</v>
      </c>
    </row>
    <row r="210" ht="94.5" spans="1:13">
      <c r="A210" s="3" t="s">
        <v>605</v>
      </c>
      <c r="B210" s="4" t="s">
        <v>606</v>
      </c>
      <c r="C210" s="3" t="s">
        <v>525</v>
      </c>
      <c r="E210" s="3" t="s">
        <v>17</v>
      </c>
      <c r="F210" s="3" t="s">
        <v>18</v>
      </c>
      <c r="G210" s="3" t="s">
        <v>19</v>
      </c>
      <c r="H210" s="3" t="s">
        <v>20</v>
      </c>
      <c r="I210" s="3" t="s">
        <v>39</v>
      </c>
      <c r="J210" s="3" t="s">
        <v>22</v>
      </c>
      <c r="K210" s="3" t="s">
        <v>23</v>
      </c>
      <c r="L210" s="3" t="s">
        <v>40</v>
      </c>
      <c r="M210" s="3">
        <v>10000</v>
      </c>
    </row>
    <row r="211" ht="94.5" spans="1:13">
      <c r="A211" s="3" t="s">
        <v>607</v>
      </c>
      <c r="B211" s="4" t="s">
        <v>608</v>
      </c>
      <c r="C211" s="3" t="s">
        <v>525</v>
      </c>
      <c r="D211" s="3" t="s">
        <v>609</v>
      </c>
      <c r="E211" s="3" t="s">
        <v>17</v>
      </c>
      <c r="F211" s="3" t="s">
        <v>18</v>
      </c>
      <c r="G211" s="3" t="s">
        <v>19</v>
      </c>
      <c r="H211" s="3" t="s">
        <v>20</v>
      </c>
      <c r="I211" s="3" t="s">
        <v>21</v>
      </c>
      <c r="J211" s="3" t="s">
        <v>22</v>
      </c>
      <c r="K211" s="3" t="s">
        <v>23</v>
      </c>
      <c r="L211" s="3" t="s">
        <v>24</v>
      </c>
      <c r="M211" s="3">
        <v>36000</v>
      </c>
    </row>
    <row r="212" ht="94.5" spans="1:13">
      <c r="A212" s="3" t="s">
        <v>610</v>
      </c>
      <c r="B212" s="4" t="s">
        <v>611</v>
      </c>
      <c r="C212" s="3" t="s">
        <v>525</v>
      </c>
      <c r="E212" s="3" t="s">
        <v>17</v>
      </c>
      <c r="F212" s="3" t="s">
        <v>18</v>
      </c>
      <c r="G212" s="3" t="s">
        <v>19</v>
      </c>
      <c r="H212" s="3" t="s">
        <v>20</v>
      </c>
      <c r="I212" s="3" t="s">
        <v>30</v>
      </c>
      <c r="J212" s="3" t="s">
        <v>22</v>
      </c>
      <c r="K212" s="3" t="s">
        <v>23</v>
      </c>
      <c r="L212" s="3" t="s">
        <v>24</v>
      </c>
      <c r="M212" s="3">
        <v>36000</v>
      </c>
    </row>
    <row r="213" ht="94.5" spans="1:13">
      <c r="A213" s="3" t="s">
        <v>612</v>
      </c>
      <c r="B213" s="4" t="s">
        <v>613</v>
      </c>
      <c r="C213" s="3" t="s">
        <v>525</v>
      </c>
      <c r="E213" s="3" t="s">
        <v>17</v>
      </c>
      <c r="F213" s="3" t="s">
        <v>18</v>
      </c>
      <c r="G213" s="3" t="s">
        <v>19</v>
      </c>
      <c r="H213" s="3" t="s">
        <v>20</v>
      </c>
      <c r="I213" s="3" t="s">
        <v>39</v>
      </c>
      <c r="J213" s="3" t="s">
        <v>22</v>
      </c>
      <c r="K213" s="3" t="s">
        <v>23</v>
      </c>
      <c r="L213" s="3" t="s">
        <v>40</v>
      </c>
      <c r="M213" s="3">
        <v>8000</v>
      </c>
    </row>
    <row r="214" ht="94.5" spans="1:13">
      <c r="A214" s="3" t="s">
        <v>614</v>
      </c>
      <c r="B214" s="4" t="s">
        <v>615</v>
      </c>
      <c r="C214" s="3" t="s">
        <v>525</v>
      </c>
      <c r="D214" s="3" t="s">
        <v>616</v>
      </c>
      <c r="E214" s="3" t="s">
        <v>17</v>
      </c>
      <c r="F214" s="3" t="s">
        <v>18</v>
      </c>
      <c r="G214" s="3" t="s">
        <v>19</v>
      </c>
      <c r="H214" s="3" t="s">
        <v>20</v>
      </c>
      <c r="I214" s="3" t="s">
        <v>21</v>
      </c>
      <c r="J214" s="3" t="s">
        <v>22</v>
      </c>
      <c r="K214" s="3" t="s">
        <v>23</v>
      </c>
      <c r="L214" s="3" t="s">
        <v>148</v>
      </c>
      <c r="M214" s="3">
        <v>36000</v>
      </c>
    </row>
    <row r="215" ht="94.5" spans="1:13">
      <c r="A215" s="3" t="s">
        <v>617</v>
      </c>
      <c r="B215" s="4" t="s">
        <v>618</v>
      </c>
      <c r="C215" s="3" t="s">
        <v>525</v>
      </c>
      <c r="E215" s="3" t="s">
        <v>17</v>
      </c>
      <c r="F215" s="3" t="s">
        <v>18</v>
      </c>
      <c r="G215" s="3" t="s">
        <v>19</v>
      </c>
      <c r="H215" s="3" t="s">
        <v>20</v>
      </c>
      <c r="I215" s="3" t="s">
        <v>619</v>
      </c>
      <c r="J215" s="3" t="s">
        <v>22</v>
      </c>
      <c r="K215" s="3" t="s">
        <v>23</v>
      </c>
      <c r="L215" s="3" t="s">
        <v>83</v>
      </c>
      <c r="M215" s="3">
        <v>5000</v>
      </c>
    </row>
    <row r="216" ht="94.5" spans="1:13">
      <c r="A216" s="3" t="s">
        <v>620</v>
      </c>
      <c r="B216" s="4" t="s">
        <v>621</v>
      </c>
      <c r="C216" s="3" t="s">
        <v>525</v>
      </c>
      <c r="E216" s="3" t="s">
        <v>17</v>
      </c>
      <c r="F216" s="3" t="s">
        <v>18</v>
      </c>
      <c r="G216" s="3" t="s">
        <v>19</v>
      </c>
      <c r="H216" s="3" t="s">
        <v>20</v>
      </c>
      <c r="I216" s="3" t="s">
        <v>619</v>
      </c>
      <c r="J216" s="3" t="s">
        <v>22</v>
      </c>
      <c r="K216" s="3" t="s">
        <v>23</v>
      </c>
      <c r="L216" s="3" t="s">
        <v>83</v>
      </c>
      <c r="M216" s="3">
        <v>5000</v>
      </c>
    </row>
    <row r="217" ht="94.5" spans="1:13">
      <c r="A217" s="3" t="s">
        <v>622</v>
      </c>
      <c r="B217" s="4" t="s">
        <v>623</v>
      </c>
      <c r="C217" s="3" t="s">
        <v>525</v>
      </c>
      <c r="E217" s="3" t="s">
        <v>17</v>
      </c>
      <c r="F217" s="3" t="s">
        <v>18</v>
      </c>
      <c r="G217" s="3" t="s">
        <v>19</v>
      </c>
      <c r="H217" s="3" t="s">
        <v>20</v>
      </c>
      <c r="I217" s="3" t="s">
        <v>619</v>
      </c>
      <c r="J217" s="3" t="s">
        <v>22</v>
      </c>
      <c r="K217" s="3" t="s">
        <v>23</v>
      </c>
      <c r="L217" s="3" t="s">
        <v>83</v>
      </c>
      <c r="M217" s="3">
        <v>5000</v>
      </c>
    </row>
    <row r="218" ht="94.5" spans="1:13">
      <c r="A218" s="3" t="s">
        <v>624</v>
      </c>
      <c r="B218" s="4" t="s">
        <v>625</v>
      </c>
      <c r="C218" s="3" t="s">
        <v>525</v>
      </c>
      <c r="E218" s="3" t="s">
        <v>17</v>
      </c>
      <c r="F218" s="3" t="s">
        <v>18</v>
      </c>
      <c r="G218" s="3" t="s">
        <v>19</v>
      </c>
      <c r="H218" s="3" t="s">
        <v>20</v>
      </c>
      <c r="I218" s="3" t="s">
        <v>619</v>
      </c>
      <c r="J218" s="3" t="s">
        <v>22</v>
      </c>
      <c r="K218" s="3" t="s">
        <v>23</v>
      </c>
      <c r="L218" s="3" t="s">
        <v>83</v>
      </c>
      <c r="M218" s="3">
        <v>5000</v>
      </c>
    </row>
    <row r="219" ht="94.5" spans="1:13">
      <c r="A219" s="3" t="s">
        <v>626</v>
      </c>
      <c r="B219" s="4" t="s">
        <v>627</v>
      </c>
      <c r="C219" s="3" t="s">
        <v>525</v>
      </c>
      <c r="E219" s="3" t="s">
        <v>17</v>
      </c>
      <c r="F219" s="3" t="s">
        <v>18</v>
      </c>
      <c r="G219" s="3" t="s">
        <v>19</v>
      </c>
      <c r="H219" s="3" t="s">
        <v>20</v>
      </c>
      <c r="I219" s="3" t="s">
        <v>619</v>
      </c>
      <c r="J219" s="3" t="s">
        <v>22</v>
      </c>
      <c r="K219" s="3" t="s">
        <v>23</v>
      </c>
      <c r="L219" s="3" t="s">
        <v>83</v>
      </c>
      <c r="M219" s="3">
        <v>5000</v>
      </c>
    </row>
    <row r="220" ht="94.5" spans="1:13">
      <c r="A220" s="3" t="s">
        <v>628</v>
      </c>
      <c r="B220" s="4" t="s">
        <v>629</v>
      </c>
      <c r="C220" s="3" t="s">
        <v>525</v>
      </c>
      <c r="E220" s="3" t="s">
        <v>17</v>
      </c>
      <c r="F220" s="3" t="s">
        <v>18</v>
      </c>
      <c r="G220" s="3" t="s">
        <v>19</v>
      </c>
      <c r="H220" s="3" t="s">
        <v>20</v>
      </c>
      <c r="I220" s="3" t="s">
        <v>619</v>
      </c>
      <c r="J220" s="3" t="s">
        <v>22</v>
      </c>
      <c r="K220" s="3" t="s">
        <v>23</v>
      </c>
      <c r="L220" s="3" t="s">
        <v>83</v>
      </c>
      <c r="M220" s="3">
        <v>5000</v>
      </c>
    </row>
    <row r="221" ht="94.5" spans="1:13">
      <c r="A221" s="3" t="s">
        <v>630</v>
      </c>
      <c r="B221" s="4" t="s">
        <v>631</v>
      </c>
      <c r="C221" s="3" t="s">
        <v>525</v>
      </c>
      <c r="E221" s="3" t="s">
        <v>17</v>
      </c>
      <c r="F221" s="3" t="s">
        <v>18</v>
      </c>
      <c r="G221" s="3" t="s">
        <v>19</v>
      </c>
      <c r="H221" s="3" t="s">
        <v>20</v>
      </c>
      <c r="I221" s="3" t="s">
        <v>619</v>
      </c>
      <c r="J221" s="3" t="s">
        <v>22</v>
      </c>
      <c r="K221" s="3" t="s">
        <v>23</v>
      </c>
      <c r="L221" s="3" t="s">
        <v>83</v>
      </c>
      <c r="M221" s="3">
        <v>5000</v>
      </c>
    </row>
    <row r="222" ht="131.25" spans="1:13">
      <c r="A222" s="3" t="s">
        <v>632</v>
      </c>
      <c r="B222" s="4" t="s">
        <v>633</v>
      </c>
      <c r="C222" s="3" t="s">
        <v>525</v>
      </c>
      <c r="E222" s="3" t="s">
        <v>17</v>
      </c>
      <c r="F222" s="3" t="s">
        <v>18</v>
      </c>
      <c r="G222" s="3" t="s">
        <v>19</v>
      </c>
      <c r="H222" s="3" t="s">
        <v>20</v>
      </c>
      <c r="I222" s="3" t="s">
        <v>619</v>
      </c>
      <c r="J222" s="3" t="s">
        <v>22</v>
      </c>
      <c r="K222" s="3" t="s">
        <v>23</v>
      </c>
      <c r="L222" s="3" t="s">
        <v>83</v>
      </c>
      <c r="M222" s="3">
        <v>8000</v>
      </c>
    </row>
    <row r="223" ht="94.5" spans="1:13">
      <c r="A223" s="3" t="s">
        <v>634</v>
      </c>
      <c r="B223" s="4" t="s">
        <v>635</v>
      </c>
      <c r="C223" s="3" t="s">
        <v>525</v>
      </c>
      <c r="E223" s="3" t="s">
        <v>17</v>
      </c>
      <c r="F223" s="3" t="s">
        <v>18</v>
      </c>
      <c r="G223" s="3" t="s">
        <v>19</v>
      </c>
      <c r="H223" s="3" t="s">
        <v>20</v>
      </c>
      <c r="I223" s="3" t="s">
        <v>619</v>
      </c>
      <c r="J223" s="3" t="s">
        <v>22</v>
      </c>
      <c r="K223" s="3" t="s">
        <v>23</v>
      </c>
      <c r="L223" s="3" t="s">
        <v>83</v>
      </c>
      <c r="M223" s="3">
        <v>15000</v>
      </c>
    </row>
    <row r="224" ht="112.5" spans="1:13">
      <c r="A224" s="3" t="s">
        <v>636</v>
      </c>
      <c r="B224" s="4" t="s">
        <v>637</v>
      </c>
      <c r="C224" s="3" t="s">
        <v>525</v>
      </c>
      <c r="E224" s="3" t="s">
        <v>17</v>
      </c>
      <c r="F224" s="3" t="s">
        <v>18</v>
      </c>
      <c r="G224" s="3" t="s">
        <v>19</v>
      </c>
      <c r="H224" s="3" t="s">
        <v>20</v>
      </c>
      <c r="I224" s="3" t="s">
        <v>619</v>
      </c>
      <c r="J224" s="3" t="s">
        <v>22</v>
      </c>
      <c r="K224" s="3" t="s">
        <v>23</v>
      </c>
      <c r="L224" s="3" t="s">
        <v>429</v>
      </c>
      <c r="M224" s="3">
        <v>25000</v>
      </c>
    </row>
    <row r="225" ht="94.5" spans="1:13">
      <c r="A225" s="3" t="s">
        <v>638</v>
      </c>
      <c r="B225" s="4" t="s">
        <v>639</v>
      </c>
      <c r="C225" s="3" t="s">
        <v>525</v>
      </c>
      <c r="E225" s="3" t="s">
        <v>17</v>
      </c>
      <c r="F225" s="3" t="s">
        <v>18</v>
      </c>
      <c r="G225" s="3" t="s">
        <v>19</v>
      </c>
      <c r="H225" s="3" t="s">
        <v>20</v>
      </c>
      <c r="I225" s="3" t="s">
        <v>39</v>
      </c>
      <c r="J225" s="3" t="s">
        <v>22</v>
      </c>
      <c r="K225" s="3" t="s">
        <v>23</v>
      </c>
      <c r="L225" s="3" t="s">
        <v>40</v>
      </c>
      <c r="M225" s="3">
        <v>20000</v>
      </c>
    </row>
    <row r="226" ht="94.5" spans="1:13">
      <c r="A226" s="3" t="s">
        <v>640</v>
      </c>
      <c r="B226" s="4" t="s">
        <v>641</v>
      </c>
      <c r="C226" s="3" t="s">
        <v>525</v>
      </c>
      <c r="E226" s="3" t="s">
        <v>17</v>
      </c>
      <c r="F226" s="3" t="s">
        <v>18</v>
      </c>
      <c r="G226" s="3" t="s">
        <v>19</v>
      </c>
      <c r="H226" s="3" t="s">
        <v>20</v>
      </c>
      <c r="I226" s="3" t="s">
        <v>21</v>
      </c>
      <c r="J226" s="3" t="s">
        <v>22</v>
      </c>
      <c r="K226" s="3" t="s">
        <v>23</v>
      </c>
      <c r="L226" s="3" t="s">
        <v>24</v>
      </c>
      <c r="M226" s="3">
        <v>36000</v>
      </c>
    </row>
    <row r="227" ht="141.75" spans="1:13">
      <c r="A227" s="3" t="s">
        <v>642</v>
      </c>
      <c r="B227" s="4" t="s">
        <v>643</v>
      </c>
      <c r="C227" s="3" t="s">
        <v>525</v>
      </c>
      <c r="D227" s="3" t="s">
        <v>644</v>
      </c>
      <c r="E227" s="3" t="s">
        <v>17</v>
      </c>
      <c r="F227" s="3" t="s">
        <v>18</v>
      </c>
      <c r="G227" s="3" t="s">
        <v>19</v>
      </c>
      <c r="H227" s="3" t="s">
        <v>20</v>
      </c>
      <c r="I227" s="3" t="s">
        <v>21</v>
      </c>
      <c r="J227" s="3" t="s">
        <v>22</v>
      </c>
      <c r="K227" s="3" t="s">
        <v>23</v>
      </c>
      <c r="L227" s="3" t="s">
        <v>24</v>
      </c>
      <c r="M227" s="3">
        <v>40000</v>
      </c>
    </row>
    <row r="228" ht="94.5" spans="1:13">
      <c r="A228" s="3" t="s">
        <v>645</v>
      </c>
      <c r="B228" s="4" t="s">
        <v>646</v>
      </c>
      <c r="C228" s="3" t="s">
        <v>525</v>
      </c>
      <c r="E228" s="3" t="s">
        <v>17</v>
      </c>
      <c r="F228" s="3" t="s">
        <v>18</v>
      </c>
      <c r="G228" s="3" t="s">
        <v>19</v>
      </c>
      <c r="H228" s="3" t="s">
        <v>20</v>
      </c>
      <c r="I228" s="3" t="s">
        <v>39</v>
      </c>
      <c r="J228" s="3" t="s">
        <v>22</v>
      </c>
      <c r="K228" s="3" t="s">
        <v>23</v>
      </c>
      <c r="L228" s="3" t="s">
        <v>40</v>
      </c>
      <c r="M228" s="3">
        <v>15000</v>
      </c>
    </row>
    <row r="229" ht="141.75" spans="1:13">
      <c r="A229" s="3" t="s">
        <v>647</v>
      </c>
      <c r="B229" s="4" t="s">
        <v>648</v>
      </c>
      <c r="C229" s="3" t="s">
        <v>649</v>
      </c>
      <c r="D229" s="3" t="s">
        <v>650</v>
      </c>
      <c r="E229" s="3" t="s">
        <v>651</v>
      </c>
      <c r="F229" s="3" t="s">
        <v>652</v>
      </c>
      <c r="G229" s="3" t="s">
        <v>653</v>
      </c>
      <c r="H229" s="3" t="s">
        <v>654</v>
      </c>
      <c r="I229" s="3" t="s">
        <v>21</v>
      </c>
      <c r="J229" s="3" t="s">
        <v>22</v>
      </c>
      <c r="K229" s="3" t="s">
        <v>23</v>
      </c>
      <c r="L229" s="3" t="s">
        <v>40</v>
      </c>
      <c r="M229" s="3">
        <v>40000</v>
      </c>
    </row>
    <row r="230" ht="141.75" spans="1:13">
      <c r="A230" s="3" t="s">
        <v>655</v>
      </c>
      <c r="B230" s="4" t="s">
        <v>656</v>
      </c>
      <c r="C230" s="3" t="s">
        <v>649</v>
      </c>
      <c r="D230" s="3" t="s">
        <v>657</v>
      </c>
      <c r="E230" s="3" t="s">
        <v>651</v>
      </c>
      <c r="F230" s="3" t="s">
        <v>652</v>
      </c>
      <c r="G230" s="3" t="s">
        <v>653</v>
      </c>
      <c r="H230" s="3" t="s">
        <v>654</v>
      </c>
      <c r="I230" s="3" t="s">
        <v>21</v>
      </c>
      <c r="J230" s="3" t="s">
        <v>22</v>
      </c>
      <c r="K230" s="3" t="s">
        <v>23</v>
      </c>
      <c r="L230" s="3" t="s">
        <v>40</v>
      </c>
      <c r="M230" s="3">
        <v>40000</v>
      </c>
    </row>
    <row r="231" ht="141.75" spans="1:13">
      <c r="A231" s="3" t="s">
        <v>658</v>
      </c>
      <c r="B231" s="4" t="s">
        <v>659</v>
      </c>
      <c r="C231" s="3" t="s">
        <v>649</v>
      </c>
      <c r="D231" s="3" t="s">
        <v>660</v>
      </c>
      <c r="E231" s="3" t="s">
        <v>651</v>
      </c>
      <c r="F231" s="3" t="s">
        <v>652</v>
      </c>
      <c r="G231" s="3" t="s">
        <v>653</v>
      </c>
      <c r="H231" s="3" t="s">
        <v>654</v>
      </c>
      <c r="I231" s="3" t="s">
        <v>21</v>
      </c>
      <c r="J231" s="3" t="s">
        <v>22</v>
      </c>
      <c r="K231" s="3" t="s">
        <v>23</v>
      </c>
      <c r="L231" s="3" t="s">
        <v>40</v>
      </c>
      <c r="M231" s="3">
        <v>40000</v>
      </c>
    </row>
    <row r="232" ht="94.5" spans="1:13">
      <c r="A232" s="3" t="s">
        <v>661</v>
      </c>
      <c r="B232" s="4" t="s">
        <v>662</v>
      </c>
      <c r="C232" s="3" t="s">
        <v>649</v>
      </c>
      <c r="E232" s="3" t="s">
        <v>17</v>
      </c>
      <c r="F232" s="3" t="s">
        <v>18</v>
      </c>
      <c r="G232" s="3" t="s">
        <v>19</v>
      </c>
      <c r="H232" s="3" t="s">
        <v>20</v>
      </c>
      <c r="I232" s="3" t="s">
        <v>21</v>
      </c>
      <c r="J232" s="3" t="s">
        <v>22</v>
      </c>
      <c r="K232" s="3" t="s">
        <v>23</v>
      </c>
      <c r="L232" s="3" t="s">
        <v>40</v>
      </c>
      <c r="M232" s="3">
        <v>23000</v>
      </c>
    </row>
    <row r="233" ht="94.5" spans="1:13">
      <c r="A233" s="3" t="s">
        <v>663</v>
      </c>
      <c r="B233" s="4" t="s">
        <v>664</v>
      </c>
      <c r="C233" s="3" t="s">
        <v>649</v>
      </c>
      <c r="E233" s="3" t="s">
        <v>17</v>
      </c>
      <c r="F233" s="3" t="s">
        <v>18</v>
      </c>
      <c r="G233" s="3" t="s">
        <v>19</v>
      </c>
      <c r="H233" s="3" t="s">
        <v>20</v>
      </c>
      <c r="I233" s="3" t="s">
        <v>30</v>
      </c>
      <c r="J233" s="3" t="s">
        <v>22</v>
      </c>
      <c r="K233" s="3" t="s">
        <v>23</v>
      </c>
      <c r="L233" s="3" t="s">
        <v>40</v>
      </c>
      <c r="M233" s="3">
        <v>21000</v>
      </c>
    </row>
    <row r="234" ht="78.75" spans="1:13">
      <c r="A234" s="3" t="s">
        <v>665</v>
      </c>
      <c r="B234" s="4" t="s">
        <v>666</v>
      </c>
      <c r="C234" s="3" t="s">
        <v>649</v>
      </c>
      <c r="D234" s="3" t="s">
        <v>667</v>
      </c>
      <c r="E234" s="3" t="s">
        <v>227</v>
      </c>
      <c r="F234" s="3" t="s">
        <v>228</v>
      </c>
      <c r="G234" s="3" t="s">
        <v>668</v>
      </c>
      <c r="H234" s="3" t="s">
        <v>669</v>
      </c>
      <c r="I234" s="3" t="s">
        <v>36</v>
      </c>
      <c r="J234" s="3" t="s">
        <v>22</v>
      </c>
      <c r="K234" s="5">
        <v>0.583333333333333</v>
      </c>
      <c r="L234" s="3" t="s">
        <v>670</v>
      </c>
      <c r="M234" s="3">
        <v>3200</v>
      </c>
    </row>
    <row r="235" ht="93.75" spans="1:13">
      <c r="A235" s="3" t="s">
        <v>671</v>
      </c>
      <c r="B235" s="4" t="s">
        <v>672</v>
      </c>
      <c r="C235" s="3" t="s">
        <v>649</v>
      </c>
      <c r="D235" s="3" t="s">
        <v>667</v>
      </c>
      <c r="E235" s="3" t="s">
        <v>227</v>
      </c>
      <c r="F235" s="3" t="s">
        <v>228</v>
      </c>
      <c r="G235" s="3" t="s">
        <v>668</v>
      </c>
      <c r="H235" s="3" t="s">
        <v>669</v>
      </c>
      <c r="I235" s="3" t="s">
        <v>36</v>
      </c>
      <c r="J235" s="3" t="s">
        <v>22</v>
      </c>
      <c r="K235" s="5">
        <v>0.583333333333333</v>
      </c>
      <c r="L235" s="3" t="s">
        <v>31</v>
      </c>
      <c r="M235" s="3">
        <v>6500</v>
      </c>
    </row>
    <row r="236" ht="78.75" spans="1:13">
      <c r="A236" s="3" t="s">
        <v>673</v>
      </c>
      <c r="B236" s="4" t="s">
        <v>674</v>
      </c>
      <c r="C236" s="3" t="s">
        <v>649</v>
      </c>
      <c r="D236" s="3" t="s">
        <v>667</v>
      </c>
      <c r="E236" s="3" t="s">
        <v>227</v>
      </c>
      <c r="F236" s="3" t="s">
        <v>228</v>
      </c>
      <c r="G236" s="3" t="s">
        <v>668</v>
      </c>
      <c r="H236" s="3" t="s">
        <v>669</v>
      </c>
      <c r="I236" s="3" t="s">
        <v>36</v>
      </c>
      <c r="J236" s="3" t="s">
        <v>22</v>
      </c>
      <c r="K236" s="5">
        <v>0.583333333333333</v>
      </c>
      <c r="L236" s="3" t="s">
        <v>31</v>
      </c>
      <c r="M236" s="3">
        <v>6500</v>
      </c>
    </row>
    <row r="237" ht="126" spans="1:13">
      <c r="A237" s="3" t="s">
        <v>675</v>
      </c>
      <c r="B237" s="4" t="s">
        <v>676</v>
      </c>
      <c r="C237" s="3" t="s">
        <v>649</v>
      </c>
      <c r="D237" s="3" t="s">
        <v>677</v>
      </c>
      <c r="E237" s="3" t="s">
        <v>678</v>
      </c>
      <c r="F237" s="3" t="s">
        <v>679</v>
      </c>
      <c r="G237" s="3" t="s">
        <v>680</v>
      </c>
      <c r="H237" s="3" t="s">
        <v>681</v>
      </c>
      <c r="I237" s="3" t="s">
        <v>21</v>
      </c>
      <c r="J237" s="3" t="s">
        <v>22</v>
      </c>
      <c r="K237" s="3" t="s">
        <v>682</v>
      </c>
      <c r="L237" s="3" t="s">
        <v>683</v>
      </c>
      <c r="M237" s="3">
        <v>36000</v>
      </c>
    </row>
    <row r="238" ht="63" spans="1:13">
      <c r="A238" s="3" t="s">
        <v>684</v>
      </c>
      <c r="B238" s="4" t="s">
        <v>685</v>
      </c>
      <c r="C238" s="3" t="s">
        <v>649</v>
      </c>
      <c r="D238" s="3" t="s">
        <v>686</v>
      </c>
      <c r="E238" s="3" t="s">
        <v>687</v>
      </c>
      <c r="F238" s="3" t="s">
        <v>688</v>
      </c>
      <c r="G238" s="3" t="s">
        <v>689</v>
      </c>
      <c r="H238" s="3" t="s">
        <v>681</v>
      </c>
      <c r="I238" s="3" t="s">
        <v>30</v>
      </c>
      <c r="J238" s="3" t="s">
        <v>22</v>
      </c>
      <c r="K238" s="3" t="s">
        <v>23</v>
      </c>
      <c r="L238" s="3" t="s">
        <v>31</v>
      </c>
      <c r="M238" s="3">
        <v>9000</v>
      </c>
    </row>
    <row r="239" ht="63" spans="1:13">
      <c r="A239" s="3" t="s">
        <v>690</v>
      </c>
      <c r="B239" s="4" t="s">
        <v>691</v>
      </c>
      <c r="C239" s="3" t="s">
        <v>649</v>
      </c>
      <c r="D239" s="3" t="s">
        <v>686</v>
      </c>
      <c r="E239" s="3" t="s">
        <v>687</v>
      </c>
      <c r="F239" s="3" t="s">
        <v>688</v>
      </c>
      <c r="G239" s="3" t="s">
        <v>689</v>
      </c>
      <c r="H239" s="3" t="s">
        <v>681</v>
      </c>
      <c r="I239" s="3" t="s">
        <v>36</v>
      </c>
      <c r="J239" s="3" t="s">
        <v>22</v>
      </c>
      <c r="K239" s="3" t="s">
        <v>23</v>
      </c>
      <c r="L239" s="3" t="s">
        <v>31</v>
      </c>
      <c r="M239" s="3">
        <v>6000</v>
      </c>
    </row>
    <row r="240" ht="94.5" spans="1:13">
      <c r="A240" s="3" t="s">
        <v>692</v>
      </c>
      <c r="B240" s="4" t="s">
        <v>693</v>
      </c>
      <c r="C240" s="3" t="s">
        <v>649</v>
      </c>
      <c r="D240" s="3" t="s">
        <v>694</v>
      </c>
      <c r="E240" s="3" t="s">
        <v>17</v>
      </c>
      <c r="F240" s="3" t="s">
        <v>18</v>
      </c>
      <c r="G240" s="3" t="s">
        <v>19</v>
      </c>
      <c r="H240" s="3" t="s">
        <v>20</v>
      </c>
      <c r="I240" s="3" t="s">
        <v>39</v>
      </c>
      <c r="J240" s="3" t="s">
        <v>22</v>
      </c>
      <c r="K240" s="3" t="s">
        <v>23</v>
      </c>
      <c r="L240" s="3" t="s">
        <v>40</v>
      </c>
      <c r="M240" s="3">
        <v>15000</v>
      </c>
    </row>
    <row r="241" ht="94.5" spans="1:13">
      <c r="A241" s="3" t="s">
        <v>695</v>
      </c>
      <c r="B241" s="4" t="s">
        <v>696</v>
      </c>
      <c r="C241" s="3" t="s">
        <v>649</v>
      </c>
      <c r="D241" s="3" t="s">
        <v>694</v>
      </c>
      <c r="E241" s="3" t="s">
        <v>17</v>
      </c>
      <c r="F241" s="3" t="s">
        <v>18</v>
      </c>
      <c r="G241" s="3" t="s">
        <v>19</v>
      </c>
      <c r="H241" s="3" t="s">
        <v>20</v>
      </c>
      <c r="I241" s="3" t="s">
        <v>21</v>
      </c>
      <c r="J241" s="3" t="s">
        <v>22</v>
      </c>
      <c r="K241" s="3" t="s">
        <v>23</v>
      </c>
      <c r="L241" s="3" t="s">
        <v>40</v>
      </c>
      <c r="M241" s="3">
        <v>30000</v>
      </c>
    </row>
    <row r="242" ht="94.5" spans="1:13">
      <c r="A242" s="3" t="s">
        <v>697</v>
      </c>
      <c r="B242" s="4" t="s">
        <v>696</v>
      </c>
      <c r="C242" s="3" t="s">
        <v>649</v>
      </c>
      <c r="D242" s="3" t="s">
        <v>694</v>
      </c>
      <c r="E242" s="3" t="s">
        <v>17</v>
      </c>
      <c r="F242" s="3" t="s">
        <v>18</v>
      </c>
      <c r="G242" s="3" t="s">
        <v>19</v>
      </c>
      <c r="H242" s="3" t="s">
        <v>20</v>
      </c>
      <c r="I242" s="3" t="s">
        <v>30</v>
      </c>
      <c r="J242" s="3" t="s">
        <v>22</v>
      </c>
      <c r="K242" s="3" t="s">
        <v>23</v>
      </c>
      <c r="L242" s="3" t="s">
        <v>148</v>
      </c>
      <c r="M242" s="3">
        <v>30000</v>
      </c>
    </row>
    <row r="243" ht="94.5" spans="1:13">
      <c r="A243" s="3" t="s">
        <v>698</v>
      </c>
      <c r="B243" s="4" t="s">
        <v>699</v>
      </c>
      <c r="C243" s="3" t="s">
        <v>649</v>
      </c>
      <c r="D243" s="3" t="s">
        <v>694</v>
      </c>
      <c r="E243" s="3" t="s">
        <v>17</v>
      </c>
      <c r="F243" s="3" t="s">
        <v>18</v>
      </c>
      <c r="G243" s="3" t="s">
        <v>19</v>
      </c>
      <c r="H243" s="3" t="s">
        <v>20</v>
      </c>
      <c r="I243" s="3" t="s">
        <v>30</v>
      </c>
      <c r="J243" s="3" t="s">
        <v>22</v>
      </c>
      <c r="K243" s="3" t="s">
        <v>23</v>
      </c>
      <c r="L243" s="3" t="s">
        <v>40</v>
      </c>
      <c r="M243" s="3">
        <v>24000</v>
      </c>
    </row>
    <row r="244" ht="94.5" spans="1:13">
      <c r="A244" s="3" t="s">
        <v>700</v>
      </c>
      <c r="B244" s="4" t="s">
        <v>701</v>
      </c>
      <c r="C244" s="3" t="s">
        <v>649</v>
      </c>
      <c r="D244" s="3" t="s">
        <v>694</v>
      </c>
      <c r="E244" s="3" t="s">
        <v>17</v>
      </c>
      <c r="F244" s="3" t="s">
        <v>18</v>
      </c>
      <c r="G244" s="3" t="s">
        <v>19</v>
      </c>
      <c r="H244" s="3" t="s">
        <v>20</v>
      </c>
      <c r="I244" s="3" t="s">
        <v>30</v>
      </c>
      <c r="J244" s="3" t="s">
        <v>22</v>
      </c>
      <c r="K244" s="3" t="s">
        <v>23</v>
      </c>
      <c r="L244" s="3" t="s">
        <v>40</v>
      </c>
      <c r="M244" s="3">
        <v>24000</v>
      </c>
    </row>
    <row r="245" ht="126" spans="1:13">
      <c r="A245" s="3" t="s">
        <v>702</v>
      </c>
      <c r="B245" s="4" t="s">
        <v>703</v>
      </c>
      <c r="C245" s="3" t="s">
        <v>649</v>
      </c>
      <c r="D245" s="3" t="s">
        <v>704</v>
      </c>
      <c r="E245" s="3" t="s">
        <v>678</v>
      </c>
      <c r="F245" s="3" t="s">
        <v>679</v>
      </c>
      <c r="G245" s="3" t="s">
        <v>680</v>
      </c>
      <c r="H245" s="3" t="s">
        <v>681</v>
      </c>
      <c r="I245" s="3" t="s">
        <v>21</v>
      </c>
      <c r="J245" s="3" t="s">
        <v>22</v>
      </c>
      <c r="K245" s="3" t="s">
        <v>705</v>
      </c>
      <c r="L245" s="3" t="s">
        <v>398</v>
      </c>
      <c r="M245" s="3">
        <v>36000</v>
      </c>
    </row>
    <row r="246" ht="94.5" spans="1:13">
      <c r="A246" s="3" t="s">
        <v>706</v>
      </c>
      <c r="B246" s="4" t="s">
        <v>707</v>
      </c>
      <c r="C246" s="3" t="s">
        <v>649</v>
      </c>
      <c r="E246" s="3" t="s">
        <v>17</v>
      </c>
      <c r="F246" s="3" t="s">
        <v>18</v>
      </c>
      <c r="G246" s="3" t="s">
        <v>19</v>
      </c>
      <c r="H246" s="3" t="s">
        <v>20</v>
      </c>
      <c r="I246" s="3" t="s">
        <v>21</v>
      </c>
      <c r="J246" s="3" t="s">
        <v>22</v>
      </c>
      <c r="K246" s="3" t="s">
        <v>23</v>
      </c>
      <c r="L246" s="3" t="s">
        <v>24</v>
      </c>
      <c r="M246" s="3">
        <v>36000</v>
      </c>
    </row>
    <row r="247" ht="150" spans="1:13">
      <c r="A247" s="3" t="s">
        <v>708</v>
      </c>
      <c r="B247" s="4" t="s">
        <v>709</v>
      </c>
      <c r="C247" s="3" t="s">
        <v>710</v>
      </c>
      <c r="D247" s="3" t="s">
        <v>711</v>
      </c>
      <c r="E247" s="3" t="s">
        <v>651</v>
      </c>
      <c r="F247" s="3" t="s">
        <v>652</v>
      </c>
      <c r="G247" s="3" t="s">
        <v>653</v>
      </c>
      <c r="H247" s="3" t="s">
        <v>654</v>
      </c>
      <c r="I247" s="3" t="s">
        <v>21</v>
      </c>
      <c r="J247" s="3" t="s">
        <v>22</v>
      </c>
      <c r="K247" s="3" t="s">
        <v>23</v>
      </c>
      <c r="L247" s="3" t="s">
        <v>40</v>
      </c>
      <c r="M247" s="3">
        <v>36000</v>
      </c>
    </row>
    <row r="248" ht="141.75" spans="1:13">
      <c r="A248" s="3" t="s">
        <v>712</v>
      </c>
      <c r="B248" s="4" t="s">
        <v>713</v>
      </c>
      <c r="C248" s="3" t="s">
        <v>649</v>
      </c>
      <c r="D248" s="3" t="s">
        <v>714</v>
      </c>
      <c r="E248" s="3" t="s">
        <v>651</v>
      </c>
      <c r="F248" s="3" t="s">
        <v>652</v>
      </c>
      <c r="G248" s="3" t="s">
        <v>653</v>
      </c>
      <c r="H248" s="3" t="s">
        <v>654</v>
      </c>
      <c r="I248" s="3" t="s">
        <v>21</v>
      </c>
      <c r="J248" s="3" t="s">
        <v>22</v>
      </c>
      <c r="K248" s="3" t="s">
        <v>23</v>
      </c>
      <c r="L248" s="3" t="s">
        <v>40</v>
      </c>
      <c r="M248" s="3">
        <v>36000</v>
      </c>
    </row>
    <row r="249" ht="141.75" spans="1:13">
      <c r="A249" s="3" t="s">
        <v>715</v>
      </c>
      <c r="B249" s="4" t="s">
        <v>716</v>
      </c>
      <c r="C249" s="3" t="s">
        <v>649</v>
      </c>
      <c r="D249" s="3" t="s">
        <v>717</v>
      </c>
      <c r="E249" s="3" t="s">
        <v>651</v>
      </c>
      <c r="F249" s="3" t="s">
        <v>652</v>
      </c>
      <c r="G249" s="3" t="s">
        <v>653</v>
      </c>
      <c r="H249" s="3" t="s">
        <v>654</v>
      </c>
      <c r="I249" s="3" t="s">
        <v>21</v>
      </c>
      <c r="J249" s="3" t="s">
        <v>22</v>
      </c>
      <c r="K249" s="3" t="s">
        <v>23</v>
      </c>
      <c r="L249" s="3" t="s">
        <v>40</v>
      </c>
      <c r="M249" s="3">
        <v>36000</v>
      </c>
    </row>
    <row r="250" ht="141.75" spans="1:13">
      <c r="A250" s="3" t="s">
        <v>718</v>
      </c>
      <c r="B250" s="4" t="s">
        <v>719</v>
      </c>
      <c r="C250" s="3" t="s">
        <v>649</v>
      </c>
      <c r="D250" s="3" t="s">
        <v>720</v>
      </c>
      <c r="E250" s="3" t="s">
        <v>651</v>
      </c>
      <c r="F250" s="3" t="s">
        <v>652</v>
      </c>
      <c r="G250" s="3" t="s">
        <v>653</v>
      </c>
      <c r="H250" s="3" t="s">
        <v>654</v>
      </c>
      <c r="I250" s="3" t="s">
        <v>21</v>
      </c>
      <c r="J250" s="3" t="s">
        <v>22</v>
      </c>
      <c r="K250" s="3" t="s">
        <v>23</v>
      </c>
      <c r="L250" s="3" t="s">
        <v>40</v>
      </c>
      <c r="M250" s="3">
        <v>36000</v>
      </c>
    </row>
    <row r="251" ht="141.75" spans="1:13">
      <c r="A251" s="3" t="s">
        <v>721</v>
      </c>
      <c r="B251" s="4" t="s">
        <v>722</v>
      </c>
      <c r="C251" s="3" t="s">
        <v>710</v>
      </c>
      <c r="D251" s="3" t="s">
        <v>723</v>
      </c>
      <c r="E251" s="3" t="s">
        <v>651</v>
      </c>
      <c r="F251" s="3" t="s">
        <v>652</v>
      </c>
      <c r="G251" s="3" t="s">
        <v>653</v>
      </c>
      <c r="H251" s="3" t="s">
        <v>654</v>
      </c>
      <c r="I251" s="3" t="s">
        <v>21</v>
      </c>
      <c r="J251" s="3" t="s">
        <v>22</v>
      </c>
      <c r="K251" s="3" t="s">
        <v>23</v>
      </c>
      <c r="L251" s="3" t="s">
        <v>40</v>
      </c>
      <c r="M251" s="3">
        <v>36000</v>
      </c>
    </row>
    <row r="252" ht="126" spans="1:13">
      <c r="A252" s="3" t="s">
        <v>724</v>
      </c>
      <c r="B252" s="4" t="s">
        <v>725</v>
      </c>
      <c r="C252" s="3" t="s">
        <v>649</v>
      </c>
      <c r="D252" s="3" t="s">
        <v>726</v>
      </c>
      <c r="E252" s="3" t="s">
        <v>678</v>
      </c>
      <c r="F252" s="3" t="s">
        <v>679</v>
      </c>
      <c r="G252" s="3" t="s">
        <v>680</v>
      </c>
      <c r="H252" s="3" t="s">
        <v>681</v>
      </c>
      <c r="I252" s="3" t="s">
        <v>21</v>
      </c>
      <c r="J252" s="3" t="s">
        <v>22</v>
      </c>
      <c r="K252" s="3" t="s">
        <v>727</v>
      </c>
      <c r="L252" s="3" t="s">
        <v>728</v>
      </c>
      <c r="M252" s="3">
        <v>36000</v>
      </c>
    </row>
    <row r="253" ht="94.5" spans="1:13">
      <c r="A253" s="3" t="s">
        <v>729</v>
      </c>
      <c r="B253" s="4" t="s">
        <v>730</v>
      </c>
      <c r="C253" s="3" t="s">
        <v>649</v>
      </c>
      <c r="D253" s="3" t="s">
        <v>731</v>
      </c>
      <c r="E253" s="3" t="s">
        <v>17</v>
      </c>
      <c r="F253" s="3" t="s">
        <v>732</v>
      </c>
      <c r="G253" s="3" t="s">
        <v>733</v>
      </c>
      <c r="H253" s="3" t="s">
        <v>734</v>
      </c>
      <c r="I253" s="3" t="s">
        <v>30</v>
      </c>
      <c r="J253" s="3" t="s">
        <v>22</v>
      </c>
      <c r="K253" s="3" t="s">
        <v>23</v>
      </c>
      <c r="L253" s="3" t="s">
        <v>386</v>
      </c>
      <c r="M253" s="3">
        <v>10000</v>
      </c>
    </row>
    <row r="254" ht="94.5" spans="1:13">
      <c r="A254" s="3" t="s">
        <v>735</v>
      </c>
      <c r="B254" s="4" t="s">
        <v>736</v>
      </c>
      <c r="C254" s="3" t="s">
        <v>649</v>
      </c>
      <c r="D254" s="3" t="s">
        <v>731</v>
      </c>
      <c r="E254" s="3" t="s">
        <v>17</v>
      </c>
      <c r="F254" s="3" t="s">
        <v>732</v>
      </c>
      <c r="G254" s="3" t="s">
        <v>733</v>
      </c>
      <c r="H254" s="3" t="s">
        <v>734</v>
      </c>
      <c r="I254" s="3" t="s">
        <v>21</v>
      </c>
      <c r="J254" s="3" t="s">
        <v>22</v>
      </c>
      <c r="K254" s="3" t="s">
        <v>23</v>
      </c>
      <c r="L254" s="3" t="s">
        <v>429</v>
      </c>
      <c r="M254" s="3">
        <v>36000</v>
      </c>
    </row>
    <row r="255" ht="63" spans="1:13">
      <c r="A255" s="10" t="s">
        <v>737</v>
      </c>
      <c r="B255" s="4" t="s">
        <v>738</v>
      </c>
      <c r="C255" s="3" t="s">
        <v>649</v>
      </c>
      <c r="D255" s="3" t="s">
        <v>739</v>
      </c>
      <c r="E255" s="3" t="s">
        <v>687</v>
      </c>
      <c r="F255" s="3" t="s">
        <v>688</v>
      </c>
      <c r="G255" s="3" t="s">
        <v>689</v>
      </c>
      <c r="H255" s="3" t="s">
        <v>681</v>
      </c>
      <c r="I255" s="3" t="s">
        <v>36</v>
      </c>
      <c r="J255" s="3" t="s">
        <v>22</v>
      </c>
      <c r="K255" s="5">
        <v>0.583333333333333</v>
      </c>
      <c r="L255" s="3" t="s">
        <v>596</v>
      </c>
      <c r="M255" s="3">
        <v>8500</v>
      </c>
    </row>
    <row r="256" ht="63" spans="1:13">
      <c r="A256" s="3" t="s">
        <v>740</v>
      </c>
      <c r="B256" s="4" t="s">
        <v>741</v>
      </c>
      <c r="C256" s="3" t="s">
        <v>649</v>
      </c>
      <c r="D256" s="3" t="s">
        <v>739</v>
      </c>
      <c r="E256" s="3" t="s">
        <v>687</v>
      </c>
      <c r="F256" s="3" t="s">
        <v>688</v>
      </c>
      <c r="G256" s="3" t="s">
        <v>689</v>
      </c>
      <c r="H256" s="3" t="s">
        <v>681</v>
      </c>
      <c r="I256" s="3" t="s">
        <v>30</v>
      </c>
      <c r="J256" s="3" t="s">
        <v>22</v>
      </c>
      <c r="K256" s="5">
        <v>0.583333333333333</v>
      </c>
      <c r="L256" s="3" t="s">
        <v>596</v>
      </c>
      <c r="M256" s="3">
        <v>7000</v>
      </c>
    </row>
    <row r="257" ht="63" spans="1:13">
      <c r="A257" s="3" t="s">
        <v>742</v>
      </c>
      <c r="B257" s="4" t="s">
        <v>743</v>
      </c>
      <c r="C257" s="3" t="s">
        <v>649</v>
      </c>
      <c r="D257" s="3" t="s">
        <v>739</v>
      </c>
      <c r="E257" s="3" t="s">
        <v>687</v>
      </c>
      <c r="F257" s="3" t="s">
        <v>688</v>
      </c>
      <c r="G257" s="3" t="s">
        <v>689</v>
      </c>
      <c r="H257" s="3" t="s">
        <v>681</v>
      </c>
      <c r="I257" s="3" t="s">
        <v>36</v>
      </c>
      <c r="J257" s="3" t="s">
        <v>22</v>
      </c>
      <c r="K257" s="5">
        <v>0.583333333333333</v>
      </c>
      <c r="L257" s="3" t="s">
        <v>31</v>
      </c>
      <c r="M257" s="3">
        <v>5500</v>
      </c>
    </row>
    <row r="258" ht="93.75" spans="1:13">
      <c r="A258" s="3" t="s">
        <v>744</v>
      </c>
      <c r="B258" s="4" t="s">
        <v>745</v>
      </c>
      <c r="C258" s="3" t="s">
        <v>649</v>
      </c>
      <c r="D258" s="3" t="s">
        <v>746</v>
      </c>
      <c r="E258" s="3" t="s">
        <v>747</v>
      </c>
      <c r="F258" s="3" t="s">
        <v>748</v>
      </c>
      <c r="G258" s="3" t="s">
        <v>749</v>
      </c>
      <c r="H258" s="3" t="s">
        <v>750</v>
      </c>
      <c r="I258" s="3" t="s">
        <v>751</v>
      </c>
      <c r="J258" s="3" t="s">
        <v>22</v>
      </c>
      <c r="K258" s="3" t="s">
        <v>23</v>
      </c>
      <c r="L258" s="3" t="s">
        <v>181</v>
      </c>
      <c r="M258" s="3">
        <v>7500</v>
      </c>
    </row>
    <row r="259" ht="126" spans="1:13">
      <c r="A259" s="3" t="s">
        <v>752</v>
      </c>
      <c r="B259" s="4" t="s">
        <v>753</v>
      </c>
      <c r="C259" s="3" t="s">
        <v>649</v>
      </c>
      <c r="D259" s="3" t="s">
        <v>754</v>
      </c>
      <c r="E259" s="3" t="s">
        <v>678</v>
      </c>
      <c r="F259" s="3" t="s">
        <v>679</v>
      </c>
      <c r="G259" s="3" t="s">
        <v>680</v>
      </c>
      <c r="H259" s="3" t="s">
        <v>681</v>
      </c>
      <c r="I259" s="3" t="s">
        <v>21</v>
      </c>
      <c r="J259" s="3" t="s">
        <v>22</v>
      </c>
      <c r="K259" s="3" t="s">
        <v>755</v>
      </c>
      <c r="L259" s="3" t="s">
        <v>148</v>
      </c>
      <c r="M259" s="3">
        <v>36000</v>
      </c>
    </row>
    <row r="260" ht="409.5" spans="1:13">
      <c r="A260" s="3" t="s">
        <v>756</v>
      </c>
      <c r="B260" s="4" t="s">
        <v>757</v>
      </c>
      <c r="C260" s="3" t="s">
        <v>649</v>
      </c>
      <c r="D260" s="3" t="s">
        <v>758</v>
      </c>
      <c r="E260" s="3" t="s">
        <v>17</v>
      </c>
      <c r="F260" s="3" t="s">
        <v>18</v>
      </c>
      <c r="G260" s="3" t="s">
        <v>19</v>
      </c>
      <c r="H260" s="3" t="s">
        <v>20</v>
      </c>
      <c r="I260" s="3" t="s">
        <v>21</v>
      </c>
      <c r="J260" s="3" t="s">
        <v>22</v>
      </c>
      <c r="K260" s="3" t="s">
        <v>23</v>
      </c>
      <c r="L260" s="3" t="s">
        <v>24</v>
      </c>
      <c r="M260" s="3">
        <v>40000</v>
      </c>
    </row>
    <row r="261" ht="330.75" spans="1:13">
      <c r="A261" s="3" t="s">
        <v>759</v>
      </c>
      <c r="B261" s="4" t="s">
        <v>760</v>
      </c>
      <c r="C261" s="3" t="s">
        <v>649</v>
      </c>
      <c r="D261" s="3" t="s">
        <v>761</v>
      </c>
      <c r="E261" s="3" t="s">
        <v>17</v>
      </c>
      <c r="F261" s="3" t="s">
        <v>18</v>
      </c>
      <c r="G261" s="3" t="s">
        <v>19</v>
      </c>
      <c r="H261" s="3" t="s">
        <v>20</v>
      </c>
      <c r="I261" s="3" t="s">
        <v>21</v>
      </c>
      <c r="J261" s="3" t="s">
        <v>22</v>
      </c>
      <c r="K261" s="3" t="s">
        <v>23</v>
      </c>
      <c r="L261" s="3" t="s">
        <v>148</v>
      </c>
      <c r="M261" s="3">
        <v>30000</v>
      </c>
    </row>
    <row r="262" ht="94.5" spans="1:13">
      <c r="A262" s="10" t="s">
        <v>762</v>
      </c>
      <c r="B262" s="4" t="s">
        <v>763</v>
      </c>
      <c r="C262" s="3" t="s">
        <v>649</v>
      </c>
      <c r="D262" s="3" t="s">
        <v>764</v>
      </c>
      <c r="E262" s="3" t="s">
        <v>17</v>
      </c>
      <c r="F262" s="3" t="s">
        <v>18</v>
      </c>
      <c r="G262" s="3" t="s">
        <v>19</v>
      </c>
      <c r="H262" s="3" t="s">
        <v>20</v>
      </c>
      <c r="I262" s="3" t="s">
        <v>21</v>
      </c>
      <c r="J262" s="3" t="s">
        <v>22</v>
      </c>
      <c r="K262" s="3" t="s">
        <v>23</v>
      </c>
      <c r="L262" s="3" t="s">
        <v>24</v>
      </c>
      <c r="M262" s="3">
        <v>30000</v>
      </c>
    </row>
    <row r="263" ht="110.25" spans="1:13">
      <c r="A263" s="3" t="s">
        <v>765</v>
      </c>
      <c r="B263" s="4" t="s">
        <v>766</v>
      </c>
      <c r="C263" s="3" t="s">
        <v>649</v>
      </c>
      <c r="E263" s="3" t="s">
        <v>767</v>
      </c>
      <c r="F263" s="3" t="s">
        <v>768</v>
      </c>
      <c r="G263" s="3" t="s">
        <v>769</v>
      </c>
      <c r="H263" s="3" t="s">
        <v>770</v>
      </c>
      <c r="I263" s="3" t="s">
        <v>30</v>
      </c>
      <c r="J263" s="3" t="s">
        <v>22</v>
      </c>
      <c r="K263" s="5">
        <v>0.583333333333333</v>
      </c>
      <c r="L263" s="3" t="s">
        <v>31</v>
      </c>
      <c r="M263" s="3">
        <v>8000</v>
      </c>
    </row>
    <row r="264" ht="75" spans="1:13">
      <c r="A264" s="3" t="s">
        <v>771</v>
      </c>
      <c r="B264" s="4" t="s">
        <v>772</v>
      </c>
      <c r="C264" s="3" t="s">
        <v>649</v>
      </c>
      <c r="D264" s="3" t="s">
        <v>746</v>
      </c>
      <c r="E264" s="3" t="s">
        <v>227</v>
      </c>
      <c r="F264" s="3" t="s">
        <v>228</v>
      </c>
      <c r="G264" s="3" t="s">
        <v>773</v>
      </c>
      <c r="H264" s="3" t="s">
        <v>669</v>
      </c>
      <c r="I264" s="3" t="s">
        <v>30</v>
      </c>
      <c r="J264" s="3" t="s">
        <v>22</v>
      </c>
      <c r="K264" s="5">
        <v>0.583333333333333</v>
      </c>
      <c r="L264" s="3" t="s">
        <v>596</v>
      </c>
      <c r="M264" s="3">
        <v>8000</v>
      </c>
    </row>
    <row r="265" ht="141.75" spans="1:13">
      <c r="A265" s="3" t="s">
        <v>774</v>
      </c>
      <c r="B265" s="4" t="s">
        <v>775</v>
      </c>
      <c r="C265" s="3" t="s">
        <v>649</v>
      </c>
      <c r="D265" s="3" t="s">
        <v>746</v>
      </c>
      <c r="E265" s="3" t="s">
        <v>651</v>
      </c>
      <c r="F265" s="3" t="s">
        <v>652</v>
      </c>
      <c r="G265" s="3" t="s">
        <v>653</v>
      </c>
      <c r="H265" s="3" t="s">
        <v>654</v>
      </c>
      <c r="I265" s="3" t="s">
        <v>30</v>
      </c>
      <c r="J265" s="3" t="s">
        <v>22</v>
      </c>
      <c r="K265" s="5">
        <v>0.583333333333333</v>
      </c>
      <c r="L265" s="3" t="s">
        <v>31</v>
      </c>
      <c r="M265" s="3">
        <v>7000</v>
      </c>
    </row>
    <row r="266" ht="141.75" spans="1:13">
      <c r="A266" s="3" t="s">
        <v>776</v>
      </c>
      <c r="B266" s="4" t="s">
        <v>777</v>
      </c>
      <c r="C266" s="3" t="s">
        <v>649</v>
      </c>
      <c r="D266" s="3" t="s">
        <v>778</v>
      </c>
      <c r="E266" s="3" t="s">
        <v>651</v>
      </c>
      <c r="F266" s="3" t="s">
        <v>652</v>
      </c>
      <c r="G266" s="3" t="s">
        <v>653</v>
      </c>
      <c r="H266" s="3" t="s">
        <v>654</v>
      </c>
      <c r="I266" s="3" t="s">
        <v>21</v>
      </c>
      <c r="J266" s="3" t="s">
        <v>22</v>
      </c>
      <c r="K266" s="3" t="s">
        <v>23</v>
      </c>
      <c r="L266" s="3" t="s">
        <v>40</v>
      </c>
      <c r="M266" s="3">
        <v>36000</v>
      </c>
    </row>
    <row r="267" ht="63" spans="1:13">
      <c r="A267" s="3" t="s">
        <v>779</v>
      </c>
      <c r="B267" s="4" t="s">
        <v>780</v>
      </c>
      <c r="C267" s="3" t="s">
        <v>649</v>
      </c>
      <c r="D267" s="3" t="s">
        <v>781</v>
      </c>
      <c r="E267" s="3" t="s">
        <v>687</v>
      </c>
      <c r="F267" s="3" t="s">
        <v>688</v>
      </c>
      <c r="G267" s="3" t="s">
        <v>689</v>
      </c>
      <c r="H267" s="3" t="s">
        <v>681</v>
      </c>
      <c r="I267" s="3" t="s">
        <v>30</v>
      </c>
      <c r="J267" s="3" t="s">
        <v>22</v>
      </c>
      <c r="K267" s="5">
        <v>0.583333333333333</v>
      </c>
      <c r="L267" s="3" t="s">
        <v>31</v>
      </c>
      <c r="M267" s="3">
        <v>9300</v>
      </c>
    </row>
    <row r="268" ht="63" spans="1:13">
      <c r="A268" s="3" t="s">
        <v>782</v>
      </c>
      <c r="B268" s="4" t="s">
        <v>783</v>
      </c>
      <c r="C268" s="3" t="s">
        <v>649</v>
      </c>
      <c r="D268" s="3" t="s">
        <v>781</v>
      </c>
      <c r="E268" s="3" t="s">
        <v>687</v>
      </c>
      <c r="F268" s="3" t="s">
        <v>688</v>
      </c>
      <c r="G268" s="3" t="s">
        <v>689</v>
      </c>
      <c r="H268" s="3" t="s">
        <v>681</v>
      </c>
      <c r="I268" s="3" t="s">
        <v>30</v>
      </c>
      <c r="J268" s="3" t="s">
        <v>22</v>
      </c>
      <c r="K268" s="5">
        <v>0.583333333333333</v>
      </c>
      <c r="L268" s="3" t="s">
        <v>596</v>
      </c>
      <c r="M268" s="3">
        <v>12000</v>
      </c>
    </row>
    <row r="269" ht="63" spans="1:13">
      <c r="A269" s="3" t="s">
        <v>784</v>
      </c>
      <c r="B269" s="4" t="s">
        <v>785</v>
      </c>
      <c r="C269" s="3" t="s">
        <v>649</v>
      </c>
      <c r="D269" s="3" t="s">
        <v>781</v>
      </c>
      <c r="E269" s="3" t="s">
        <v>687</v>
      </c>
      <c r="F269" s="3" t="s">
        <v>688</v>
      </c>
      <c r="G269" s="3" t="s">
        <v>689</v>
      </c>
      <c r="H269" s="3" t="s">
        <v>681</v>
      </c>
      <c r="I269" s="3" t="s">
        <v>30</v>
      </c>
      <c r="J269" s="3" t="s">
        <v>22</v>
      </c>
      <c r="K269" s="5">
        <v>0.583333333333333</v>
      </c>
      <c r="L269" s="3" t="s">
        <v>31</v>
      </c>
      <c r="M269" s="3">
        <v>6500</v>
      </c>
    </row>
    <row r="270" ht="63" spans="1:13">
      <c r="A270" s="3" t="s">
        <v>786</v>
      </c>
      <c r="B270" s="4" t="s">
        <v>787</v>
      </c>
      <c r="C270" s="3" t="s">
        <v>649</v>
      </c>
      <c r="D270" s="3" t="s">
        <v>781</v>
      </c>
      <c r="E270" s="3" t="s">
        <v>687</v>
      </c>
      <c r="F270" s="3" t="s">
        <v>688</v>
      </c>
      <c r="G270" s="3" t="s">
        <v>689</v>
      </c>
      <c r="H270" s="3" t="s">
        <v>681</v>
      </c>
      <c r="I270" s="3" t="s">
        <v>36</v>
      </c>
      <c r="J270" s="3" t="s">
        <v>22</v>
      </c>
      <c r="K270" s="5">
        <v>0.583333333333333</v>
      </c>
      <c r="L270" s="3" t="s">
        <v>31</v>
      </c>
      <c r="M270" s="3">
        <v>6000</v>
      </c>
    </row>
    <row r="271" ht="110.25" spans="1:13">
      <c r="A271" s="3" t="s">
        <v>788</v>
      </c>
      <c r="B271" s="4" t="s">
        <v>789</v>
      </c>
      <c r="C271" s="3" t="s">
        <v>649</v>
      </c>
      <c r="D271" s="3" t="s">
        <v>746</v>
      </c>
      <c r="E271" s="3" t="s">
        <v>790</v>
      </c>
      <c r="F271" s="3" t="s">
        <v>791</v>
      </c>
      <c r="G271" s="3" t="s">
        <v>792</v>
      </c>
      <c r="H271" s="3" t="s">
        <v>793</v>
      </c>
      <c r="I271" s="3" t="s">
        <v>21</v>
      </c>
      <c r="J271" s="3" t="s">
        <v>22</v>
      </c>
      <c r="K271" s="3" t="s">
        <v>23</v>
      </c>
      <c r="L271" s="3" t="s">
        <v>40</v>
      </c>
      <c r="M271" s="3">
        <v>36000</v>
      </c>
    </row>
    <row r="272" ht="141.75" spans="1:13">
      <c r="A272" s="3" t="s">
        <v>794</v>
      </c>
      <c r="B272" s="4" t="s">
        <v>795</v>
      </c>
      <c r="C272" s="3" t="s">
        <v>649</v>
      </c>
      <c r="D272" s="3" t="s">
        <v>796</v>
      </c>
      <c r="E272" s="3" t="s">
        <v>797</v>
      </c>
      <c r="F272" s="3" t="s">
        <v>798</v>
      </c>
      <c r="G272" s="3" t="s">
        <v>799</v>
      </c>
      <c r="H272" s="3" t="s">
        <v>800</v>
      </c>
      <c r="I272" s="3" t="s">
        <v>21</v>
      </c>
      <c r="J272" s="3" t="s">
        <v>22</v>
      </c>
      <c r="K272" s="3" t="s">
        <v>23</v>
      </c>
      <c r="L272" s="3" t="s">
        <v>24</v>
      </c>
      <c r="M272" s="3">
        <v>36000</v>
      </c>
    </row>
    <row r="273" ht="94.5" spans="1:13">
      <c r="A273" s="3" t="s">
        <v>801</v>
      </c>
      <c r="B273" s="4" t="s">
        <v>802</v>
      </c>
      <c r="C273" s="3" t="s">
        <v>649</v>
      </c>
      <c r="D273" s="3" t="s">
        <v>781</v>
      </c>
      <c r="E273" s="3" t="s">
        <v>17</v>
      </c>
      <c r="F273" s="3" t="s">
        <v>18</v>
      </c>
      <c r="G273" s="3" t="s">
        <v>19</v>
      </c>
      <c r="H273" s="3" t="s">
        <v>20</v>
      </c>
      <c r="I273" s="3" t="s">
        <v>39</v>
      </c>
      <c r="J273" s="3" t="s">
        <v>22</v>
      </c>
      <c r="K273" s="3" t="s">
        <v>23</v>
      </c>
      <c r="L273" s="3" t="s">
        <v>243</v>
      </c>
      <c r="M273" s="3">
        <v>15000</v>
      </c>
    </row>
    <row r="274" ht="94.5" spans="1:13">
      <c r="A274" s="3" t="s">
        <v>803</v>
      </c>
      <c r="B274" s="4" t="s">
        <v>804</v>
      </c>
      <c r="C274" s="3" t="s">
        <v>649</v>
      </c>
      <c r="D274" s="3" t="s">
        <v>805</v>
      </c>
      <c r="E274" s="3" t="s">
        <v>17</v>
      </c>
      <c r="F274" s="3" t="s">
        <v>18</v>
      </c>
      <c r="G274" s="3" t="s">
        <v>19</v>
      </c>
      <c r="H274" s="3" t="s">
        <v>20</v>
      </c>
      <c r="I274" s="3" t="s">
        <v>21</v>
      </c>
      <c r="J274" s="3" t="s">
        <v>22</v>
      </c>
      <c r="K274" s="3" t="s">
        <v>23</v>
      </c>
      <c r="L274" s="3" t="s">
        <v>24</v>
      </c>
      <c r="M274" s="3">
        <v>40000</v>
      </c>
    </row>
    <row r="275" ht="110.25" spans="1:13">
      <c r="A275" s="3" t="s">
        <v>806</v>
      </c>
      <c r="B275" s="4" t="s">
        <v>807</v>
      </c>
      <c r="C275" s="3" t="s">
        <v>649</v>
      </c>
      <c r="D275" s="3" t="s">
        <v>808</v>
      </c>
      <c r="E275" s="3" t="s">
        <v>790</v>
      </c>
      <c r="F275" s="3" t="s">
        <v>791</v>
      </c>
      <c r="G275" s="3" t="s">
        <v>792</v>
      </c>
      <c r="H275" s="3" t="s">
        <v>793</v>
      </c>
      <c r="I275" s="3" t="s">
        <v>21</v>
      </c>
      <c r="J275" s="3" t="s">
        <v>22</v>
      </c>
      <c r="K275" s="3" t="s">
        <v>23</v>
      </c>
      <c r="L275" s="3" t="s">
        <v>40</v>
      </c>
      <c r="M275" s="3">
        <v>36000</v>
      </c>
    </row>
    <row r="276" ht="141.75" spans="1:13">
      <c r="A276" s="3" t="s">
        <v>809</v>
      </c>
      <c r="B276" s="4" t="s">
        <v>810</v>
      </c>
      <c r="C276" s="3" t="s">
        <v>649</v>
      </c>
      <c r="D276" s="3" t="s">
        <v>811</v>
      </c>
      <c r="E276" s="3" t="s">
        <v>651</v>
      </c>
      <c r="F276" s="3" t="s">
        <v>652</v>
      </c>
      <c r="G276" s="3" t="s">
        <v>653</v>
      </c>
      <c r="H276" s="3" t="s">
        <v>812</v>
      </c>
      <c r="I276" s="3" t="s">
        <v>21</v>
      </c>
      <c r="J276" s="3" t="s">
        <v>22</v>
      </c>
      <c r="K276" s="3" t="s">
        <v>23</v>
      </c>
      <c r="L276" s="3" t="s">
        <v>40</v>
      </c>
      <c r="M276" s="3">
        <v>36000</v>
      </c>
    </row>
    <row r="277" ht="141.75" spans="1:13">
      <c r="A277" s="3" t="s">
        <v>813</v>
      </c>
      <c r="B277" s="4" t="s">
        <v>814</v>
      </c>
      <c r="C277" s="3" t="s">
        <v>649</v>
      </c>
      <c r="D277" s="3" t="s">
        <v>815</v>
      </c>
      <c r="E277" s="3" t="s">
        <v>651</v>
      </c>
      <c r="F277" s="3" t="s">
        <v>652</v>
      </c>
      <c r="G277" s="3" t="s">
        <v>653</v>
      </c>
      <c r="H277" s="3" t="s">
        <v>816</v>
      </c>
      <c r="I277" s="3" t="s">
        <v>39</v>
      </c>
      <c r="J277" s="3" t="s">
        <v>22</v>
      </c>
      <c r="K277" s="3" t="s">
        <v>23</v>
      </c>
      <c r="L277" s="3" t="s">
        <v>40</v>
      </c>
      <c r="M277" s="3">
        <v>15000</v>
      </c>
    </row>
    <row r="278" ht="126" spans="1:13">
      <c r="A278" s="3" t="s">
        <v>817</v>
      </c>
      <c r="B278" s="4" t="s">
        <v>818</v>
      </c>
      <c r="C278" s="3" t="s">
        <v>649</v>
      </c>
      <c r="D278" s="3" t="s">
        <v>819</v>
      </c>
      <c r="E278" s="3" t="s">
        <v>678</v>
      </c>
      <c r="F278" s="3" t="s">
        <v>679</v>
      </c>
      <c r="G278" s="3" t="s">
        <v>680</v>
      </c>
      <c r="H278" s="3" t="s">
        <v>681</v>
      </c>
      <c r="I278" s="3" t="s">
        <v>21</v>
      </c>
      <c r="J278" s="3" t="s">
        <v>22</v>
      </c>
      <c r="K278" s="3" t="s">
        <v>820</v>
      </c>
      <c r="L278" s="3" t="s">
        <v>821</v>
      </c>
      <c r="M278" s="3">
        <v>36000</v>
      </c>
    </row>
    <row r="279" ht="93.75" spans="1:13">
      <c r="A279" s="3" t="s">
        <v>822</v>
      </c>
      <c r="B279" s="4" t="s">
        <v>823</v>
      </c>
      <c r="C279" s="3" t="s">
        <v>649</v>
      </c>
      <c r="D279" s="3" t="s">
        <v>739</v>
      </c>
      <c r="E279" s="3" t="s">
        <v>687</v>
      </c>
      <c r="F279" s="3" t="s">
        <v>688</v>
      </c>
      <c r="G279" s="3" t="s">
        <v>689</v>
      </c>
      <c r="H279" s="3" t="s">
        <v>681</v>
      </c>
      <c r="I279" s="3" t="s">
        <v>36</v>
      </c>
      <c r="J279" s="3" t="s">
        <v>22</v>
      </c>
      <c r="K279" s="5">
        <v>0.583333333333333</v>
      </c>
      <c r="L279" s="3" t="s">
        <v>181</v>
      </c>
      <c r="M279" s="3">
        <v>10000</v>
      </c>
    </row>
    <row r="280" ht="110.25" spans="1:13">
      <c r="A280" s="3" t="s">
        <v>824</v>
      </c>
      <c r="B280" s="4" t="s">
        <v>825</v>
      </c>
      <c r="C280" s="3" t="s">
        <v>649</v>
      </c>
      <c r="D280" s="3" t="s">
        <v>746</v>
      </c>
      <c r="E280" s="3" t="s">
        <v>790</v>
      </c>
      <c r="F280" s="3" t="s">
        <v>791</v>
      </c>
      <c r="G280" s="3" t="s">
        <v>792</v>
      </c>
      <c r="H280" s="3" t="s">
        <v>793</v>
      </c>
      <c r="I280" s="3" t="s">
        <v>826</v>
      </c>
      <c r="J280" s="3" t="s">
        <v>22</v>
      </c>
      <c r="K280" s="5">
        <v>0.583333333333333</v>
      </c>
      <c r="L280" s="3" t="s">
        <v>31</v>
      </c>
      <c r="M280" s="3">
        <v>5000</v>
      </c>
    </row>
    <row r="281" ht="110.25" spans="1:13">
      <c r="A281" s="3" t="s">
        <v>827</v>
      </c>
      <c r="B281" s="4" t="s">
        <v>828</v>
      </c>
      <c r="C281" s="3" t="s">
        <v>649</v>
      </c>
      <c r="D281" s="3" t="s">
        <v>746</v>
      </c>
      <c r="E281" s="3" t="s">
        <v>790</v>
      </c>
      <c r="F281" s="3" t="s">
        <v>791</v>
      </c>
      <c r="G281" s="3" t="s">
        <v>792</v>
      </c>
      <c r="H281" s="3" t="s">
        <v>793</v>
      </c>
      <c r="I281" s="3" t="s">
        <v>30</v>
      </c>
      <c r="J281" s="3" t="s">
        <v>22</v>
      </c>
      <c r="K281" s="5">
        <v>0.583333333333333</v>
      </c>
      <c r="L281" s="3" t="s">
        <v>31</v>
      </c>
      <c r="M281" s="3">
        <v>10000</v>
      </c>
    </row>
    <row r="282" ht="110.25" spans="1:13">
      <c r="A282" s="3" t="s">
        <v>829</v>
      </c>
      <c r="B282" s="4" t="s">
        <v>830</v>
      </c>
      <c r="C282" s="3" t="s">
        <v>649</v>
      </c>
      <c r="D282" s="3" t="s">
        <v>746</v>
      </c>
      <c r="E282" s="3" t="s">
        <v>790</v>
      </c>
      <c r="F282" s="3" t="s">
        <v>791</v>
      </c>
      <c r="G282" s="3" t="s">
        <v>792</v>
      </c>
      <c r="H282" s="3" t="s">
        <v>793</v>
      </c>
      <c r="I282" s="3" t="s">
        <v>30</v>
      </c>
      <c r="J282" s="3" t="s">
        <v>22</v>
      </c>
      <c r="K282" s="5">
        <v>0.583333333333333</v>
      </c>
      <c r="L282" s="3" t="s">
        <v>31</v>
      </c>
      <c r="M282" s="3">
        <v>10000</v>
      </c>
    </row>
    <row r="283" ht="110.25" spans="1:13">
      <c r="A283" s="3" t="s">
        <v>831</v>
      </c>
      <c r="B283" s="4" t="s">
        <v>832</v>
      </c>
      <c r="C283" s="3" t="s">
        <v>649</v>
      </c>
      <c r="D283" s="3" t="s">
        <v>833</v>
      </c>
      <c r="E283" s="3" t="s">
        <v>790</v>
      </c>
      <c r="F283" s="3" t="s">
        <v>791</v>
      </c>
      <c r="G283" s="3" t="s">
        <v>792</v>
      </c>
      <c r="H283" s="3" t="s">
        <v>793</v>
      </c>
      <c r="I283" s="3" t="s">
        <v>21</v>
      </c>
      <c r="J283" s="3" t="s">
        <v>22</v>
      </c>
      <c r="K283" s="3" t="s">
        <v>23</v>
      </c>
      <c r="L283" s="3" t="s">
        <v>40</v>
      </c>
      <c r="M283" s="3">
        <v>36000</v>
      </c>
    </row>
    <row r="284" ht="110.25" spans="1:13">
      <c r="A284" s="3" t="s">
        <v>834</v>
      </c>
      <c r="B284" s="4" t="s">
        <v>835</v>
      </c>
      <c r="C284" s="3" t="s">
        <v>710</v>
      </c>
      <c r="D284" s="3" t="s">
        <v>836</v>
      </c>
      <c r="E284" s="3" t="s">
        <v>837</v>
      </c>
      <c r="F284" s="3" t="s">
        <v>838</v>
      </c>
      <c r="G284" s="3" t="s">
        <v>839</v>
      </c>
      <c r="H284" s="3" t="s">
        <v>840</v>
      </c>
      <c r="I284" s="3" t="s">
        <v>21</v>
      </c>
      <c r="J284" s="3" t="s">
        <v>22</v>
      </c>
      <c r="K284" s="3" t="s">
        <v>23</v>
      </c>
      <c r="L284" s="3" t="s">
        <v>24</v>
      </c>
      <c r="M284" s="3">
        <v>30000</v>
      </c>
    </row>
    <row r="285" ht="78.75" spans="1:13">
      <c r="A285" s="3" t="s">
        <v>841</v>
      </c>
      <c r="B285" s="4" t="s">
        <v>842</v>
      </c>
      <c r="C285" s="3" t="s">
        <v>649</v>
      </c>
      <c r="D285" s="3" t="s">
        <v>843</v>
      </c>
      <c r="E285" s="3" t="s">
        <v>227</v>
      </c>
      <c r="F285" s="3" t="s">
        <v>228</v>
      </c>
      <c r="G285" s="3" t="s">
        <v>229</v>
      </c>
      <c r="H285" s="3" t="s">
        <v>230</v>
      </c>
      <c r="I285" s="3" t="s">
        <v>30</v>
      </c>
      <c r="J285" s="3" t="s">
        <v>22</v>
      </c>
      <c r="K285" s="3" t="s">
        <v>23</v>
      </c>
      <c r="L285" s="3" t="s">
        <v>237</v>
      </c>
      <c r="M285" s="3">
        <v>15000</v>
      </c>
    </row>
    <row r="286" ht="126" spans="1:13">
      <c r="A286" s="3" t="s">
        <v>844</v>
      </c>
      <c r="B286" s="4" t="s">
        <v>845</v>
      </c>
      <c r="C286" s="3" t="s">
        <v>649</v>
      </c>
      <c r="D286" s="3" t="s">
        <v>846</v>
      </c>
      <c r="E286" s="3" t="s">
        <v>678</v>
      </c>
      <c r="F286" s="3" t="s">
        <v>679</v>
      </c>
      <c r="G286" s="3" t="s">
        <v>680</v>
      </c>
      <c r="H286" s="3" t="s">
        <v>681</v>
      </c>
      <c r="I286" s="3" t="s">
        <v>21</v>
      </c>
      <c r="J286" s="3" t="s">
        <v>22</v>
      </c>
      <c r="K286" s="3" t="s">
        <v>23</v>
      </c>
      <c r="L286" s="3" t="s">
        <v>24</v>
      </c>
      <c r="M286" s="3">
        <v>36000</v>
      </c>
    </row>
    <row r="287" ht="110.25" spans="1:13">
      <c r="A287" s="3" t="s">
        <v>847</v>
      </c>
      <c r="B287" s="4" t="s">
        <v>848</v>
      </c>
      <c r="C287" s="3" t="s">
        <v>649</v>
      </c>
      <c r="D287" s="3" t="s">
        <v>746</v>
      </c>
      <c r="E287" s="3" t="s">
        <v>790</v>
      </c>
      <c r="F287" s="3" t="s">
        <v>791</v>
      </c>
      <c r="G287" s="3" t="s">
        <v>792</v>
      </c>
      <c r="H287" s="3" t="s">
        <v>793</v>
      </c>
      <c r="I287" s="3" t="s">
        <v>826</v>
      </c>
      <c r="J287" s="3" t="s">
        <v>22</v>
      </c>
      <c r="K287" s="3" t="s">
        <v>23</v>
      </c>
      <c r="L287" s="3" t="s">
        <v>181</v>
      </c>
      <c r="M287" s="3">
        <v>8000</v>
      </c>
    </row>
    <row r="288" ht="63" spans="1:13">
      <c r="A288" s="3" t="s">
        <v>849</v>
      </c>
      <c r="B288" s="4" t="s">
        <v>850</v>
      </c>
      <c r="C288" s="3" t="s">
        <v>649</v>
      </c>
      <c r="D288" s="3" t="s">
        <v>739</v>
      </c>
      <c r="E288" s="3" t="s">
        <v>687</v>
      </c>
      <c r="F288" s="3" t="s">
        <v>688</v>
      </c>
      <c r="G288" s="3" t="s">
        <v>689</v>
      </c>
      <c r="H288" s="3" t="s">
        <v>681</v>
      </c>
      <c r="I288" s="3" t="s">
        <v>36</v>
      </c>
      <c r="J288" s="3" t="s">
        <v>22</v>
      </c>
      <c r="K288" s="5">
        <v>0.583333333333333</v>
      </c>
      <c r="L288" s="3" t="s">
        <v>31</v>
      </c>
      <c r="M288" s="3">
        <v>8000</v>
      </c>
    </row>
    <row r="289" ht="141.75" spans="1:13">
      <c r="A289" s="3" t="s">
        <v>851</v>
      </c>
      <c r="B289" s="4" t="s">
        <v>852</v>
      </c>
      <c r="C289" s="3" t="s">
        <v>649</v>
      </c>
      <c r="D289" s="3" t="s">
        <v>739</v>
      </c>
      <c r="E289" s="3" t="s">
        <v>853</v>
      </c>
      <c r="F289" s="3" t="s">
        <v>854</v>
      </c>
      <c r="G289" s="3" t="s">
        <v>855</v>
      </c>
      <c r="H289" s="3" t="s">
        <v>856</v>
      </c>
      <c r="I289" s="3" t="s">
        <v>30</v>
      </c>
      <c r="J289" s="3" t="s">
        <v>22</v>
      </c>
      <c r="K289" s="5">
        <v>0.583333333333333</v>
      </c>
      <c r="L289" s="3" t="s">
        <v>596</v>
      </c>
      <c r="M289" s="3">
        <v>7500</v>
      </c>
    </row>
    <row r="290" ht="110.25" spans="1:13">
      <c r="A290" s="3" t="s">
        <v>857</v>
      </c>
      <c r="B290" s="4" t="s">
        <v>858</v>
      </c>
      <c r="C290" s="3" t="s">
        <v>649</v>
      </c>
      <c r="D290" s="3" t="s">
        <v>746</v>
      </c>
      <c r="E290" s="3" t="s">
        <v>790</v>
      </c>
      <c r="F290" s="3" t="s">
        <v>791</v>
      </c>
      <c r="G290" s="3" t="s">
        <v>859</v>
      </c>
      <c r="H290" s="3" t="s">
        <v>793</v>
      </c>
      <c r="I290" s="3" t="s">
        <v>36</v>
      </c>
      <c r="J290" s="3" t="s">
        <v>22</v>
      </c>
      <c r="K290" s="5">
        <v>0.583333333333333</v>
      </c>
      <c r="L290" s="3" t="s">
        <v>596</v>
      </c>
      <c r="M290" s="3">
        <v>4000</v>
      </c>
    </row>
    <row r="291" ht="94.5" spans="1:13">
      <c r="A291" s="3" t="s">
        <v>860</v>
      </c>
      <c r="B291" s="4" t="s">
        <v>861</v>
      </c>
      <c r="C291" s="3" t="s">
        <v>649</v>
      </c>
      <c r="E291" s="3" t="s">
        <v>17</v>
      </c>
      <c r="F291" s="3" t="s">
        <v>18</v>
      </c>
      <c r="G291" s="3" t="s">
        <v>19</v>
      </c>
      <c r="H291" s="3" t="s">
        <v>20</v>
      </c>
      <c r="I291" s="3" t="s">
        <v>30</v>
      </c>
      <c r="J291" s="3" t="s">
        <v>22</v>
      </c>
      <c r="K291" s="3" t="s">
        <v>23</v>
      </c>
      <c r="L291" s="3" t="s">
        <v>40</v>
      </c>
      <c r="M291" s="3">
        <v>20000</v>
      </c>
    </row>
    <row r="292" ht="78.75" spans="1:13">
      <c r="A292" s="3" t="s">
        <v>862</v>
      </c>
      <c r="B292" s="4" t="s">
        <v>863</v>
      </c>
      <c r="C292" s="3" t="s">
        <v>710</v>
      </c>
      <c r="D292" s="3" t="s">
        <v>864</v>
      </c>
      <c r="E292" s="3" t="s">
        <v>687</v>
      </c>
      <c r="F292" s="3" t="s">
        <v>688</v>
      </c>
      <c r="G292" s="3" t="s">
        <v>689</v>
      </c>
      <c r="H292" s="3" t="s">
        <v>681</v>
      </c>
      <c r="I292" s="3" t="s">
        <v>21</v>
      </c>
      <c r="J292" s="3" t="s">
        <v>22</v>
      </c>
      <c r="K292" s="5">
        <v>0.583333333333333</v>
      </c>
      <c r="L292" s="3" t="s">
        <v>865</v>
      </c>
      <c r="M292" s="3">
        <v>30000</v>
      </c>
    </row>
    <row r="293" ht="94.5" spans="1:13">
      <c r="A293" s="3" t="s">
        <v>866</v>
      </c>
      <c r="B293" s="4" t="s">
        <v>867</v>
      </c>
      <c r="C293" s="3" t="s">
        <v>649</v>
      </c>
      <c r="D293" s="3" t="s">
        <v>868</v>
      </c>
      <c r="E293" s="3" t="s">
        <v>17</v>
      </c>
      <c r="F293" s="3" t="s">
        <v>18</v>
      </c>
      <c r="G293" s="3" t="s">
        <v>19</v>
      </c>
      <c r="H293" s="3" t="s">
        <v>20</v>
      </c>
      <c r="I293" s="3" t="s">
        <v>30</v>
      </c>
      <c r="J293" s="3" t="s">
        <v>22</v>
      </c>
      <c r="K293" s="5">
        <v>0.583333333333333</v>
      </c>
      <c r="L293" s="3" t="s">
        <v>596</v>
      </c>
      <c r="M293" s="3">
        <v>9000</v>
      </c>
    </row>
    <row r="294" ht="94.5" spans="1:13">
      <c r="A294" s="3" t="s">
        <v>869</v>
      </c>
      <c r="B294" s="4" t="s">
        <v>870</v>
      </c>
      <c r="C294" s="3" t="s">
        <v>649</v>
      </c>
      <c r="D294" s="3" t="s">
        <v>868</v>
      </c>
      <c r="E294" s="3" t="s">
        <v>17</v>
      </c>
      <c r="F294" s="3" t="s">
        <v>18</v>
      </c>
      <c r="G294" s="3" t="s">
        <v>19</v>
      </c>
      <c r="H294" s="3" t="s">
        <v>20</v>
      </c>
      <c r="I294" s="3" t="s">
        <v>30</v>
      </c>
      <c r="J294" s="3" t="s">
        <v>22</v>
      </c>
      <c r="K294" s="3" t="s">
        <v>23</v>
      </c>
      <c r="L294" s="3" t="s">
        <v>40</v>
      </c>
      <c r="M294" s="3">
        <v>16000</v>
      </c>
    </row>
    <row r="295" ht="63" spans="1:13">
      <c r="A295" s="3" t="s">
        <v>871</v>
      </c>
      <c r="B295" s="4" t="s">
        <v>872</v>
      </c>
      <c r="C295" s="3" t="s">
        <v>649</v>
      </c>
      <c r="D295" s="3" t="s">
        <v>781</v>
      </c>
      <c r="E295" s="3" t="s">
        <v>687</v>
      </c>
      <c r="F295" s="3" t="s">
        <v>688</v>
      </c>
      <c r="G295" s="3" t="s">
        <v>689</v>
      </c>
      <c r="H295" s="3" t="s">
        <v>681</v>
      </c>
      <c r="I295" s="3" t="s">
        <v>36</v>
      </c>
      <c r="J295" s="3" t="s">
        <v>22</v>
      </c>
      <c r="K295" s="5">
        <v>0.583333333333333</v>
      </c>
      <c r="L295" s="3" t="s">
        <v>181</v>
      </c>
      <c r="M295" s="3">
        <v>7000</v>
      </c>
    </row>
    <row r="296" ht="126" spans="1:13">
      <c r="A296" s="3" t="s">
        <v>873</v>
      </c>
      <c r="B296" s="4" t="s">
        <v>874</v>
      </c>
      <c r="C296" s="3" t="s">
        <v>649</v>
      </c>
      <c r="D296" s="3" t="s">
        <v>781</v>
      </c>
      <c r="E296" s="3" t="s">
        <v>678</v>
      </c>
      <c r="F296" s="3" t="s">
        <v>679</v>
      </c>
      <c r="G296" s="3" t="s">
        <v>680</v>
      </c>
      <c r="H296" s="3" t="s">
        <v>681</v>
      </c>
      <c r="I296" s="3" t="s">
        <v>21</v>
      </c>
      <c r="J296" s="3" t="s">
        <v>22</v>
      </c>
      <c r="K296" s="3" t="s">
        <v>23</v>
      </c>
      <c r="L296" s="3" t="s">
        <v>24</v>
      </c>
      <c r="M296" s="3">
        <v>30000</v>
      </c>
    </row>
    <row r="297" ht="94.5" spans="1:13">
      <c r="A297" s="3" t="s">
        <v>875</v>
      </c>
      <c r="B297" s="4" t="s">
        <v>876</v>
      </c>
      <c r="C297" s="3" t="s">
        <v>649</v>
      </c>
      <c r="D297" s="3" t="s">
        <v>877</v>
      </c>
      <c r="E297" s="3" t="s">
        <v>17</v>
      </c>
      <c r="F297" s="3" t="s">
        <v>18</v>
      </c>
      <c r="G297" s="3" t="s">
        <v>19</v>
      </c>
      <c r="H297" s="3" t="s">
        <v>20</v>
      </c>
      <c r="I297" s="3" t="s">
        <v>30</v>
      </c>
      <c r="J297" s="3" t="s">
        <v>22</v>
      </c>
      <c r="K297" s="3" t="s">
        <v>23</v>
      </c>
      <c r="L297" s="3" t="s">
        <v>40</v>
      </c>
      <c r="M297" s="3">
        <v>20000</v>
      </c>
    </row>
    <row r="298" ht="94.5" spans="1:13">
      <c r="A298" s="3" t="s">
        <v>878</v>
      </c>
      <c r="B298" s="4" t="s">
        <v>879</v>
      </c>
      <c r="C298" s="3" t="s">
        <v>649</v>
      </c>
      <c r="D298" s="3" t="s">
        <v>880</v>
      </c>
      <c r="E298" s="3" t="s">
        <v>17</v>
      </c>
      <c r="F298" s="3" t="s">
        <v>18</v>
      </c>
      <c r="G298" s="3" t="s">
        <v>19</v>
      </c>
      <c r="H298" s="3" t="s">
        <v>20</v>
      </c>
      <c r="I298" s="3" t="s">
        <v>21</v>
      </c>
      <c r="J298" s="3" t="s">
        <v>22</v>
      </c>
      <c r="K298" s="3" t="s">
        <v>23</v>
      </c>
      <c r="L298" s="3" t="s">
        <v>24</v>
      </c>
      <c r="M298" s="3">
        <v>20000</v>
      </c>
    </row>
    <row r="299" ht="94.5" spans="1:13">
      <c r="A299" s="3" t="s">
        <v>881</v>
      </c>
      <c r="B299" s="4" t="s">
        <v>879</v>
      </c>
      <c r="C299" s="3" t="s">
        <v>649</v>
      </c>
      <c r="D299" s="3" t="s">
        <v>880</v>
      </c>
      <c r="E299" s="3" t="s">
        <v>17</v>
      </c>
      <c r="F299" s="3" t="s">
        <v>18</v>
      </c>
      <c r="G299" s="3" t="s">
        <v>19</v>
      </c>
      <c r="H299" s="3" t="s">
        <v>20</v>
      </c>
      <c r="I299" s="3" t="s">
        <v>30</v>
      </c>
      <c r="J299" s="3" t="s">
        <v>22</v>
      </c>
      <c r="K299" s="3" t="s">
        <v>23</v>
      </c>
      <c r="L299" s="3" t="s">
        <v>40</v>
      </c>
      <c r="M299" s="3">
        <v>20000</v>
      </c>
    </row>
    <row r="300" ht="94.5" spans="1:13">
      <c r="A300" s="3" t="s">
        <v>882</v>
      </c>
      <c r="B300" s="4" t="s">
        <v>883</v>
      </c>
      <c r="C300" s="3" t="s">
        <v>649</v>
      </c>
      <c r="D300" s="3" t="s">
        <v>884</v>
      </c>
      <c r="E300" s="3" t="s">
        <v>17</v>
      </c>
      <c r="F300" s="3" t="s">
        <v>18</v>
      </c>
      <c r="G300" s="3" t="s">
        <v>19</v>
      </c>
      <c r="H300" s="3" t="s">
        <v>20</v>
      </c>
      <c r="I300" s="3" t="s">
        <v>30</v>
      </c>
      <c r="J300" s="3" t="s">
        <v>22</v>
      </c>
      <c r="K300" s="5">
        <v>0.583333333333333</v>
      </c>
      <c r="L300" s="3" t="s">
        <v>596</v>
      </c>
      <c r="M300" s="3">
        <v>9000</v>
      </c>
    </row>
    <row r="301" ht="94.5" spans="1:13">
      <c r="A301" s="3" t="s">
        <v>885</v>
      </c>
      <c r="B301" s="4" t="s">
        <v>886</v>
      </c>
      <c r="C301" s="3" t="s">
        <v>649</v>
      </c>
      <c r="E301" s="3" t="s">
        <v>17</v>
      </c>
      <c r="F301" s="3" t="s">
        <v>18</v>
      </c>
      <c r="G301" s="3" t="s">
        <v>19</v>
      </c>
      <c r="H301" s="3" t="s">
        <v>20</v>
      </c>
      <c r="I301" s="3" t="s">
        <v>39</v>
      </c>
      <c r="J301" s="3" t="s">
        <v>22</v>
      </c>
      <c r="K301" s="3" t="s">
        <v>23</v>
      </c>
      <c r="L301" s="3" t="s">
        <v>243</v>
      </c>
      <c r="M301" s="3">
        <v>15000</v>
      </c>
    </row>
    <row r="302" ht="63" spans="1:13">
      <c r="A302" s="3" t="s">
        <v>887</v>
      </c>
      <c r="B302" s="4" t="s">
        <v>888</v>
      </c>
      <c r="C302" s="3" t="s">
        <v>889</v>
      </c>
      <c r="D302" s="3" t="s">
        <v>781</v>
      </c>
      <c r="E302" s="3" t="s">
        <v>687</v>
      </c>
      <c r="F302" s="3" t="s">
        <v>688</v>
      </c>
      <c r="G302" s="3" t="s">
        <v>689</v>
      </c>
      <c r="H302" s="3" t="s">
        <v>681</v>
      </c>
      <c r="I302" s="3" t="s">
        <v>890</v>
      </c>
      <c r="J302" s="3" t="s">
        <v>22</v>
      </c>
      <c r="K302" s="5">
        <v>0.583333333333333</v>
      </c>
      <c r="L302" s="3" t="s">
        <v>891</v>
      </c>
      <c r="M302" s="3">
        <v>5500</v>
      </c>
    </row>
    <row r="303" ht="63" spans="1:13">
      <c r="A303" s="3" t="s">
        <v>892</v>
      </c>
      <c r="B303" s="4" t="s">
        <v>893</v>
      </c>
      <c r="C303" s="3" t="s">
        <v>889</v>
      </c>
      <c r="D303" s="3" t="s">
        <v>894</v>
      </c>
      <c r="E303" s="3" t="s">
        <v>687</v>
      </c>
      <c r="F303" s="3" t="s">
        <v>688</v>
      </c>
      <c r="G303" s="3" t="s">
        <v>689</v>
      </c>
      <c r="H303" s="3" t="s">
        <v>681</v>
      </c>
      <c r="I303" s="3" t="s">
        <v>890</v>
      </c>
      <c r="J303" s="3" t="s">
        <v>22</v>
      </c>
      <c r="K303" s="5">
        <v>0.583333333333333</v>
      </c>
      <c r="L303" s="3" t="s">
        <v>891</v>
      </c>
      <c r="M303" s="3">
        <v>5000</v>
      </c>
    </row>
    <row r="304" ht="112.5" spans="1:13">
      <c r="A304" s="3" t="s">
        <v>895</v>
      </c>
      <c r="B304" s="4" t="s">
        <v>896</v>
      </c>
      <c r="C304" s="3" t="s">
        <v>889</v>
      </c>
      <c r="D304" s="3" t="s">
        <v>894</v>
      </c>
      <c r="E304" s="3" t="s">
        <v>687</v>
      </c>
      <c r="F304" s="3" t="s">
        <v>688</v>
      </c>
      <c r="G304" s="3" t="s">
        <v>689</v>
      </c>
      <c r="H304" s="3" t="s">
        <v>681</v>
      </c>
      <c r="I304" s="3" t="s">
        <v>890</v>
      </c>
      <c r="J304" s="3" t="s">
        <v>22</v>
      </c>
      <c r="K304" s="5">
        <v>0.583333333333333</v>
      </c>
      <c r="L304" s="3" t="s">
        <v>891</v>
      </c>
      <c r="M304" s="3">
        <v>2000</v>
      </c>
    </row>
    <row r="305" ht="75" spans="1:13">
      <c r="A305" s="3" t="s">
        <v>897</v>
      </c>
      <c r="B305" s="4" t="s">
        <v>898</v>
      </c>
      <c r="C305" s="3" t="s">
        <v>889</v>
      </c>
      <c r="D305" s="3" t="s">
        <v>894</v>
      </c>
      <c r="E305" s="3" t="s">
        <v>687</v>
      </c>
      <c r="F305" s="3" t="s">
        <v>688</v>
      </c>
      <c r="G305" s="3" t="s">
        <v>689</v>
      </c>
      <c r="H305" s="3" t="s">
        <v>681</v>
      </c>
      <c r="I305" s="3" t="s">
        <v>890</v>
      </c>
      <c r="J305" s="3" t="s">
        <v>22</v>
      </c>
      <c r="K305" s="5">
        <v>0.583333333333333</v>
      </c>
      <c r="L305" s="3" t="s">
        <v>891</v>
      </c>
      <c r="M305" s="3">
        <v>2000</v>
      </c>
    </row>
    <row r="306" ht="75" spans="1:13">
      <c r="A306" s="3" t="s">
        <v>899</v>
      </c>
      <c r="B306" s="4" t="s">
        <v>900</v>
      </c>
      <c r="C306" s="3" t="s">
        <v>889</v>
      </c>
      <c r="D306" s="3" t="s">
        <v>894</v>
      </c>
      <c r="E306" s="3" t="s">
        <v>687</v>
      </c>
      <c r="F306" s="3" t="s">
        <v>688</v>
      </c>
      <c r="G306" s="3" t="s">
        <v>689</v>
      </c>
      <c r="H306" s="3" t="s">
        <v>681</v>
      </c>
      <c r="I306" s="3" t="s">
        <v>890</v>
      </c>
      <c r="J306" s="3" t="s">
        <v>22</v>
      </c>
      <c r="K306" s="5">
        <v>0.583333333333333</v>
      </c>
      <c r="L306" s="3" t="s">
        <v>891</v>
      </c>
      <c r="M306" s="3">
        <v>3500</v>
      </c>
    </row>
    <row r="307" ht="93.75" spans="1:13">
      <c r="A307" s="3" t="s">
        <v>901</v>
      </c>
      <c r="B307" s="4" t="s">
        <v>902</v>
      </c>
      <c r="C307" s="3" t="s">
        <v>889</v>
      </c>
      <c r="D307" s="3" t="s">
        <v>894</v>
      </c>
      <c r="E307" s="3" t="s">
        <v>687</v>
      </c>
      <c r="F307" s="3" t="s">
        <v>688</v>
      </c>
      <c r="G307" s="3" t="s">
        <v>689</v>
      </c>
      <c r="H307" s="3" t="s">
        <v>681</v>
      </c>
      <c r="I307" s="3" t="s">
        <v>890</v>
      </c>
      <c r="J307" s="3" t="s">
        <v>22</v>
      </c>
      <c r="K307" s="5">
        <v>0.583333333333333</v>
      </c>
      <c r="L307" s="3" t="s">
        <v>891</v>
      </c>
      <c r="M307" s="3">
        <v>4800</v>
      </c>
    </row>
    <row r="308" ht="63" spans="1:13">
      <c r="A308" s="3" t="s">
        <v>903</v>
      </c>
      <c r="B308" s="4" t="s">
        <v>904</v>
      </c>
      <c r="C308" s="3" t="s">
        <v>889</v>
      </c>
      <c r="D308" s="3" t="s">
        <v>894</v>
      </c>
      <c r="E308" s="3" t="s">
        <v>687</v>
      </c>
      <c r="F308" s="3" t="s">
        <v>688</v>
      </c>
      <c r="G308" s="3" t="s">
        <v>689</v>
      </c>
      <c r="H308" s="3" t="s">
        <v>681</v>
      </c>
      <c r="I308" s="3" t="s">
        <v>890</v>
      </c>
      <c r="J308" s="3" t="s">
        <v>22</v>
      </c>
      <c r="K308" s="5">
        <v>0.583333333333333</v>
      </c>
      <c r="L308" s="3" t="s">
        <v>891</v>
      </c>
      <c r="M308" s="3">
        <v>7400</v>
      </c>
    </row>
    <row r="309" ht="150" spans="1:13">
      <c r="A309" s="3" t="s">
        <v>905</v>
      </c>
      <c r="B309" s="4" t="s">
        <v>961</v>
      </c>
      <c r="C309" s="3" t="s">
        <v>889</v>
      </c>
      <c r="D309" s="3" t="s">
        <v>781</v>
      </c>
      <c r="E309" s="3" t="s">
        <v>687</v>
      </c>
      <c r="F309" s="3" t="s">
        <v>688</v>
      </c>
      <c r="G309" s="3" t="s">
        <v>689</v>
      </c>
      <c r="H309" s="3" t="s">
        <v>681</v>
      </c>
      <c r="I309" s="3" t="s">
        <v>890</v>
      </c>
      <c r="J309" s="3" t="s">
        <v>22</v>
      </c>
      <c r="K309" s="5">
        <v>0.583333333333333</v>
      </c>
      <c r="L309" s="3" t="s">
        <v>891</v>
      </c>
      <c r="M309" s="3">
        <v>8000</v>
      </c>
    </row>
    <row r="310" ht="63" spans="1:13">
      <c r="A310" s="3" t="s">
        <v>907</v>
      </c>
      <c r="B310" s="4" t="s">
        <v>908</v>
      </c>
      <c r="C310" s="3" t="s">
        <v>889</v>
      </c>
      <c r="D310" s="3" t="s">
        <v>894</v>
      </c>
      <c r="E310" s="3" t="s">
        <v>687</v>
      </c>
      <c r="F310" s="3" t="s">
        <v>688</v>
      </c>
      <c r="G310" s="3" t="s">
        <v>689</v>
      </c>
      <c r="H310" s="3" t="s">
        <v>681</v>
      </c>
      <c r="I310" s="3" t="s">
        <v>890</v>
      </c>
      <c r="J310" s="3" t="s">
        <v>22</v>
      </c>
      <c r="K310" s="5">
        <v>0.583333333333333</v>
      </c>
      <c r="L310" s="3" t="s">
        <v>891</v>
      </c>
      <c r="M310" s="3">
        <v>6400</v>
      </c>
    </row>
    <row r="311" ht="94.5" spans="1:13">
      <c r="A311" s="3" t="s">
        <v>909</v>
      </c>
      <c r="B311" s="4" t="s">
        <v>910</v>
      </c>
      <c r="C311" s="3" t="s">
        <v>911</v>
      </c>
      <c r="D311" s="3" t="s">
        <v>912</v>
      </c>
      <c r="E311" s="3" t="s">
        <v>17</v>
      </c>
      <c r="F311" s="3" t="s">
        <v>18</v>
      </c>
      <c r="G311" s="3" t="s">
        <v>19</v>
      </c>
      <c r="H311" s="3" t="s">
        <v>20</v>
      </c>
      <c r="I311" s="3" t="s">
        <v>21</v>
      </c>
      <c r="J311" s="3" t="s">
        <v>22</v>
      </c>
      <c r="K311" s="3" t="s">
        <v>23</v>
      </c>
      <c r="L311" s="3" t="s">
        <v>24</v>
      </c>
      <c r="M311" s="3">
        <v>36000</v>
      </c>
    </row>
    <row r="312" ht="94.5" spans="1:13">
      <c r="A312" s="3" t="s">
        <v>913</v>
      </c>
      <c r="B312" s="4" t="s">
        <v>914</v>
      </c>
      <c r="C312" s="3" t="s">
        <v>915</v>
      </c>
      <c r="D312" s="3" t="s">
        <v>916</v>
      </c>
      <c r="E312" s="3" t="s">
        <v>17</v>
      </c>
      <c r="F312" s="3" t="s">
        <v>18</v>
      </c>
      <c r="G312" s="3" t="s">
        <v>19</v>
      </c>
      <c r="H312" s="3" t="s">
        <v>20</v>
      </c>
      <c r="I312" s="3" t="s">
        <v>21</v>
      </c>
      <c r="J312" s="3" t="s">
        <v>22</v>
      </c>
      <c r="K312" s="3" t="s">
        <v>23</v>
      </c>
      <c r="L312" s="3" t="s">
        <v>24</v>
      </c>
      <c r="M312" s="3">
        <v>36000</v>
      </c>
    </row>
    <row r="313" ht="126" spans="1:13">
      <c r="A313" s="3" t="s">
        <v>917</v>
      </c>
      <c r="B313" s="4" t="s">
        <v>918</v>
      </c>
      <c r="C313" s="3" t="s">
        <v>915</v>
      </c>
      <c r="D313" s="3" t="s">
        <v>919</v>
      </c>
      <c r="E313" s="3" t="s">
        <v>17</v>
      </c>
      <c r="F313" s="3" t="s">
        <v>18</v>
      </c>
      <c r="G313" s="3" t="s">
        <v>19</v>
      </c>
      <c r="H313" s="3" t="s">
        <v>20</v>
      </c>
      <c r="I313" s="3" t="s">
        <v>21</v>
      </c>
      <c r="J313" s="3" t="s">
        <v>22</v>
      </c>
      <c r="K313" s="3" t="s">
        <v>23</v>
      </c>
      <c r="L313" s="3" t="s">
        <v>24</v>
      </c>
      <c r="M313" s="3">
        <v>36000</v>
      </c>
    </row>
    <row r="314" ht="94.5" spans="1:13">
      <c r="A314" s="3" t="s">
        <v>920</v>
      </c>
      <c r="B314" s="4" t="s">
        <v>921</v>
      </c>
      <c r="C314" s="3" t="s">
        <v>915</v>
      </c>
      <c r="D314" s="3" t="s">
        <v>922</v>
      </c>
      <c r="E314" s="3" t="s">
        <v>17</v>
      </c>
      <c r="F314" s="3" t="s">
        <v>18</v>
      </c>
      <c r="G314" s="3" t="s">
        <v>19</v>
      </c>
      <c r="H314" s="3" t="s">
        <v>20</v>
      </c>
      <c r="I314" s="3" t="s">
        <v>21</v>
      </c>
      <c r="J314" s="3" t="s">
        <v>22</v>
      </c>
      <c r="K314" s="3" t="s">
        <v>23</v>
      </c>
      <c r="L314" s="3" t="s">
        <v>24</v>
      </c>
      <c r="M314" s="3">
        <v>40000</v>
      </c>
    </row>
    <row r="315" ht="94.5" spans="1:13">
      <c r="A315" s="3" t="s">
        <v>923</v>
      </c>
      <c r="B315" s="4" t="s">
        <v>924</v>
      </c>
      <c r="C315" s="3" t="s">
        <v>915</v>
      </c>
      <c r="D315" s="3" t="s">
        <v>925</v>
      </c>
      <c r="E315" s="3" t="s">
        <v>17</v>
      </c>
      <c r="F315" s="3" t="s">
        <v>18</v>
      </c>
      <c r="G315" s="3" t="s">
        <v>19</v>
      </c>
      <c r="H315" s="3" t="s">
        <v>20</v>
      </c>
      <c r="I315" s="3" t="s">
        <v>21</v>
      </c>
      <c r="J315" s="3" t="s">
        <v>22</v>
      </c>
      <c r="K315" s="3" t="s">
        <v>23</v>
      </c>
      <c r="L315" s="3" t="s">
        <v>24</v>
      </c>
      <c r="M315" s="3">
        <v>36000</v>
      </c>
    </row>
    <row r="316" ht="94.5" spans="1:13">
      <c r="A316" s="3" t="s">
        <v>926</v>
      </c>
      <c r="B316" s="4" t="s">
        <v>927</v>
      </c>
      <c r="C316" s="3" t="s">
        <v>915</v>
      </c>
      <c r="D316" s="3" t="s">
        <v>928</v>
      </c>
      <c r="E316" s="3" t="s">
        <v>17</v>
      </c>
      <c r="F316" s="3" t="s">
        <v>18</v>
      </c>
      <c r="G316" s="3" t="s">
        <v>19</v>
      </c>
      <c r="H316" s="3" t="s">
        <v>20</v>
      </c>
      <c r="I316" s="3" t="s">
        <v>21</v>
      </c>
      <c r="J316" s="3" t="s">
        <v>22</v>
      </c>
      <c r="K316" s="3" t="s">
        <v>23</v>
      </c>
      <c r="L316" s="3" t="s">
        <v>24</v>
      </c>
      <c r="M316" s="3">
        <v>36000</v>
      </c>
    </row>
    <row r="317" ht="94.5" spans="1:13">
      <c r="A317" s="3" t="s">
        <v>929</v>
      </c>
      <c r="B317" s="4" t="s">
        <v>930</v>
      </c>
      <c r="C317" s="3" t="s">
        <v>915</v>
      </c>
      <c r="D317" s="3" t="s">
        <v>931</v>
      </c>
      <c r="E317" s="3" t="s">
        <v>17</v>
      </c>
      <c r="F317" s="3" t="s">
        <v>18</v>
      </c>
      <c r="G317" s="3" t="s">
        <v>19</v>
      </c>
      <c r="H317" s="3" t="s">
        <v>20</v>
      </c>
      <c r="I317" s="3" t="s">
        <v>21</v>
      </c>
      <c r="J317" s="3" t="s">
        <v>22</v>
      </c>
      <c r="K317" s="3" t="s">
        <v>23</v>
      </c>
      <c r="L317" s="3" t="s">
        <v>24</v>
      </c>
      <c r="M317" s="3">
        <v>40000</v>
      </c>
    </row>
    <row r="318" ht="94.5" spans="1:13">
      <c r="A318" s="3" t="s">
        <v>932</v>
      </c>
      <c r="B318" s="4" t="s">
        <v>933</v>
      </c>
      <c r="C318" s="3" t="s">
        <v>915</v>
      </c>
      <c r="E318" s="3" t="s">
        <v>17</v>
      </c>
      <c r="F318" s="3" t="s">
        <v>18</v>
      </c>
      <c r="G318" s="3" t="s">
        <v>19</v>
      </c>
      <c r="H318" s="3" t="s">
        <v>20</v>
      </c>
      <c r="I318" s="3" t="s">
        <v>21</v>
      </c>
      <c r="J318" s="3" t="s">
        <v>22</v>
      </c>
      <c r="K318" s="3" t="s">
        <v>23</v>
      </c>
      <c r="L318" s="3" t="s">
        <v>24</v>
      </c>
      <c r="M318" s="3">
        <v>34000</v>
      </c>
    </row>
    <row r="319" ht="94.5" spans="1:13">
      <c r="A319" s="3" t="s">
        <v>934</v>
      </c>
      <c r="B319" s="4" t="s">
        <v>935</v>
      </c>
      <c r="C319" s="3" t="s">
        <v>915</v>
      </c>
      <c r="E319" s="3" t="s">
        <v>17</v>
      </c>
      <c r="F319" s="3" t="s">
        <v>18</v>
      </c>
      <c r="G319" s="3" t="s">
        <v>19</v>
      </c>
      <c r="H319" s="3" t="s">
        <v>20</v>
      </c>
      <c r="I319" s="3" t="s">
        <v>39</v>
      </c>
      <c r="J319" s="3" t="s">
        <v>22</v>
      </c>
      <c r="K319" s="3" t="s">
        <v>23</v>
      </c>
      <c r="L319" s="3" t="s">
        <v>40</v>
      </c>
      <c r="M319" s="3">
        <v>8000</v>
      </c>
    </row>
    <row r="320" ht="409.5" spans="1:13">
      <c r="A320" s="3" t="s">
        <v>936</v>
      </c>
      <c r="B320" s="4" t="s">
        <v>937</v>
      </c>
      <c r="C320" s="3" t="s">
        <v>915</v>
      </c>
      <c r="D320" s="3" t="s">
        <v>938</v>
      </c>
      <c r="E320" s="3" t="s">
        <v>17</v>
      </c>
      <c r="F320" s="3" t="s">
        <v>18</v>
      </c>
      <c r="G320" s="3" t="s">
        <v>19</v>
      </c>
      <c r="H320" s="3" t="s">
        <v>20</v>
      </c>
      <c r="I320" s="3" t="s">
        <v>21</v>
      </c>
      <c r="J320" s="3" t="s">
        <v>22</v>
      </c>
      <c r="K320" s="3" t="s">
        <v>23</v>
      </c>
      <c r="L320" s="3" t="s">
        <v>24</v>
      </c>
      <c r="M320" s="3">
        <v>32000</v>
      </c>
    </row>
    <row r="321" ht="94.5" spans="1:13">
      <c r="A321" s="3" t="s">
        <v>939</v>
      </c>
      <c r="B321" s="4" t="s">
        <v>940</v>
      </c>
      <c r="C321" s="3" t="s">
        <v>915</v>
      </c>
      <c r="E321" s="3" t="s">
        <v>17</v>
      </c>
      <c r="F321" s="3" t="s">
        <v>18</v>
      </c>
      <c r="G321" s="3" t="s">
        <v>19</v>
      </c>
      <c r="H321" s="3" t="s">
        <v>20</v>
      </c>
      <c r="I321" s="3" t="s">
        <v>39</v>
      </c>
      <c r="J321" s="3" t="s">
        <v>22</v>
      </c>
      <c r="K321" s="3" t="s">
        <v>23</v>
      </c>
      <c r="L321" s="3" t="s">
        <v>40</v>
      </c>
      <c r="M321" s="3">
        <v>20000</v>
      </c>
    </row>
    <row r="322" ht="94.5" spans="1:13">
      <c r="A322" s="3" t="s">
        <v>941</v>
      </c>
      <c r="B322" s="4" t="s">
        <v>942</v>
      </c>
      <c r="C322" s="3" t="s">
        <v>915</v>
      </c>
      <c r="D322" s="3" t="s">
        <v>943</v>
      </c>
      <c r="E322" s="3" t="s">
        <v>17</v>
      </c>
      <c r="F322" s="3" t="s">
        <v>18</v>
      </c>
      <c r="G322" s="3" t="s">
        <v>19</v>
      </c>
      <c r="H322" s="3" t="s">
        <v>20</v>
      </c>
      <c r="I322" s="3" t="s">
        <v>21</v>
      </c>
      <c r="J322" s="3" t="s">
        <v>22</v>
      </c>
      <c r="K322" s="3" t="s">
        <v>23</v>
      </c>
      <c r="L322" s="3" t="s">
        <v>24</v>
      </c>
      <c r="M322" s="3">
        <v>40000</v>
      </c>
    </row>
    <row r="323" ht="267.75" spans="1:13">
      <c r="A323" s="3" t="s">
        <v>944</v>
      </c>
      <c r="B323" s="4" t="s">
        <v>945</v>
      </c>
      <c r="C323" s="3" t="s">
        <v>946</v>
      </c>
      <c r="D323" s="3" t="s">
        <v>947</v>
      </c>
      <c r="E323" s="3" t="s">
        <v>948</v>
      </c>
      <c r="F323" s="3" t="s">
        <v>949</v>
      </c>
      <c r="G323" s="3" t="s">
        <v>950</v>
      </c>
      <c r="H323" s="3" t="s">
        <v>951</v>
      </c>
      <c r="I323" s="3" t="s">
        <v>21</v>
      </c>
      <c r="J323" s="3" t="s">
        <v>22</v>
      </c>
      <c r="K323" s="3" t="s">
        <v>23</v>
      </c>
      <c r="L323" s="3" t="s">
        <v>865</v>
      </c>
      <c r="M323" s="3">
        <v>32000</v>
      </c>
    </row>
    <row r="324" ht="157.5" spans="1:13">
      <c r="A324" s="3" t="s">
        <v>952</v>
      </c>
      <c r="B324" s="4" t="s">
        <v>953</v>
      </c>
      <c r="C324" s="3" t="s">
        <v>946</v>
      </c>
      <c r="D324" s="3" t="s">
        <v>954</v>
      </c>
      <c r="E324" s="3" t="s">
        <v>955</v>
      </c>
      <c r="F324" s="3" t="s">
        <v>956</v>
      </c>
      <c r="G324" s="3" t="s">
        <v>957</v>
      </c>
      <c r="H324" s="3" t="s">
        <v>385</v>
      </c>
      <c r="I324" s="3" t="s">
        <v>21</v>
      </c>
      <c r="J324" s="3" t="s">
        <v>22</v>
      </c>
      <c r="K324" s="3" t="s">
        <v>23</v>
      </c>
      <c r="L324" s="3" t="s">
        <v>958</v>
      </c>
      <c r="M324" s="3">
        <v>20000</v>
      </c>
    </row>
    <row r="325" ht="94.5" spans="1:14">
      <c r="A325" s="10" t="s">
        <v>962</v>
      </c>
      <c r="B325" s="4" t="s">
        <v>963</v>
      </c>
      <c r="C325" s="3" t="s">
        <v>964</v>
      </c>
      <c r="D325" s="3" t="s">
        <v>965</v>
      </c>
      <c r="E325" s="3" t="s">
        <v>17</v>
      </c>
      <c r="F325" s="3" t="s">
        <v>732</v>
      </c>
      <c r="G325" s="3" t="s">
        <v>966</v>
      </c>
      <c r="H325" s="3" t="s">
        <v>734</v>
      </c>
      <c r="I325" s="3" t="s">
        <v>21</v>
      </c>
      <c r="J325" s="3" t="s">
        <v>22</v>
      </c>
      <c r="K325" s="3" t="s">
        <v>23</v>
      </c>
      <c r="L325" s="3" t="s">
        <v>24</v>
      </c>
      <c r="M325" s="3">
        <v>36000</v>
      </c>
      <c r="N325" s="15"/>
    </row>
    <row r="326" ht="65" customHeight="1" spans="1:14">
      <c r="A326" s="11" t="s">
        <v>967</v>
      </c>
      <c r="B326" s="4" t="s">
        <v>968</v>
      </c>
      <c r="C326" s="3" t="s">
        <v>915</v>
      </c>
      <c r="D326" s="3" t="s">
        <v>969</v>
      </c>
      <c r="E326" s="3" t="s">
        <v>17</v>
      </c>
      <c r="F326" s="3" t="s">
        <v>732</v>
      </c>
      <c r="G326" s="3" t="s">
        <v>966</v>
      </c>
      <c r="H326" s="3" t="s">
        <v>734</v>
      </c>
      <c r="I326" s="3" t="s">
        <v>21</v>
      </c>
      <c r="J326" s="3" t="s">
        <v>22</v>
      </c>
      <c r="K326" s="3" t="s">
        <v>23</v>
      </c>
      <c r="L326" s="3" t="s">
        <v>24</v>
      </c>
      <c r="M326" s="3">
        <v>36000</v>
      </c>
      <c r="N326" s="16" t="s">
        <v>970</v>
      </c>
    </row>
    <row r="328" ht="91.5" spans="1:14">
      <c r="A328" s="12" t="s">
        <v>971</v>
      </c>
      <c r="B328" s="12" t="s">
        <v>972</v>
      </c>
      <c r="C328" s="13" t="s">
        <v>461</v>
      </c>
      <c r="D328" s="13" t="s">
        <v>973</v>
      </c>
      <c r="E328" s="13" t="s">
        <v>17</v>
      </c>
      <c r="F328" s="13" t="s">
        <v>732</v>
      </c>
      <c r="G328" s="13" t="s">
        <v>733</v>
      </c>
      <c r="H328" s="13" t="s">
        <v>734</v>
      </c>
      <c r="I328" s="12" t="s">
        <v>21</v>
      </c>
      <c r="J328" s="12" t="s">
        <v>22</v>
      </c>
      <c r="K328" s="17" t="s">
        <v>23</v>
      </c>
      <c r="L328" s="18" t="s">
        <v>24</v>
      </c>
      <c r="M328" s="9">
        <v>36000</v>
      </c>
      <c r="N328" s="16" t="s">
        <v>974</v>
      </c>
    </row>
    <row r="329" ht="91.5" spans="1:14">
      <c r="A329" s="12" t="s">
        <v>975</v>
      </c>
      <c r="B329" s="12" t="s">
        <v>976</v>
      </c>
      <c r="C329" s="13" t="s">
        <v>88</v>
      </c>
      <c r="D329" s="13"/>
      <c r="E329" s="13" t="s">
        <v>17</v>
      </c>
      <c r="F329" s="13" t="s">
        <v>732</v>
      </c>
      <c r="G329" s="13" t="s">
        <v>733</v>
      </c>
      <c r="H329" s="13" t="s">
        <v>734</v>
      </c>
      <c r="I329" s="12" t="s">
        <v>39</v>
      </c>
      <c r="J329" s="12" t="s">
        <v>22</v>
      </c>
      <c r="K329" s="17" t="s">
        <v>23</v>
      </c>
      <c r="L329" s="18" t="s">
        <v>243</v>
      </c>
      <c r="M329" s="9">
        <v>15000</v>
      </c>
      <c r="N329" s="16" t="s">
        <v>974</v>
      </c>
    </row>
    <row r="330" ht="91.5" spans="1:14">
      <c r="A330" s="14" t="s">
        <v>977</v>
      </c>
      <c r="B330" s="12" t="s">
        <v>978</v>
      </c>
      <c r="C330" s="13" t="s">
        <v>283</v>
      </c>
      <c r="D330" s="13" t="s">
        <v>979</v>
      </c>
      <c r="E330" s="13" t="s">
        <v>17</v>
      </c>
      <c r="F330" s="13" t="s">
        <v>732</v>
      </c>
      <c r="G330" s="13" t="s">
        <v>980</v>
      </c>
      <c r="H330" s="13" t="s">
        <v>734</v>
      </c>
      <c r="I330" s="12" t="s">
        <v>21</v>
      </c>
      <c r="J330" s="12" t="s">
        <v>22</v>
      </c>
      <c r="K330" s="17" t="s">
        <v>23</v>
      </c>
      <c r="L330" s="18" t="s">
        <v>24</v>
      </c>
      <c r="M330" s="9">
        <v>36000</v>
      </c>
      <c r="N330" s="16" t="s">
        <v>974</v>
      </c>
    </row>
    <row r="331" ht="91.5" spans="1:14">
      <c r="A331" s="14" t="s">
        <v>981</v>
      </c>
      <c r="B331" s="12" t="s">
        <v>982</v>
      </c>
      <c r="C331" s="13" t="s">
        <v>369</v>
      </c>
      <c r="D331" s="13"/>
      <c r="E331" s="13" t="s">
        <v>983</v>
      </c>
      <c r="F331" s="13" t="s">
        <v>984</v>
      </c>
      <c r="G331" s="13" t="s">
        <v>985</v>
      </c>
      <c r="H331" s="13" t="s">
        <v>986</v>
      </c>
      <c r="I331" s="12" t="s">
        <v>826</v>
      </c>
      <c r="J331" s="12" t="s">
        <v>22</v>
      </c>
      <c r="K331" s="17" t="s">
        <v>23</v>
      </c>
      <c r="L331" s="18" t="s">
        <v>987</v>
      </c>
      <c r="M331" s="9">
        <v>4500</v>
      </c>
      <c r="N331" s="16" t="s">
        <v>974</v>
      </c>
    </row>
    <row r="332" ht="91.5" spans="1:14">
      <c r="A332" s="14" t="s">
        <v>988</v>
      </c>
      <c r="B332" s="12" t="s">
        <v>989</v>
      </c>
      <c r="C332" s="13" t="s">
        <v>362</v>
      </c>
      <c r="D332" s="13" t="s">
        <v>990</v>
      </c>
      <c r="E332" s="13" t="s">
        <v>17</v>
      </c>
      <c r="F332" s="13" t="s">
        <v>732</v>
      </c>
      <c r="G332" s="13" t="s">
        <v>733</v>
      </c>
      <c r="H332" s="13" t="s">
        <v>734</v>
      </c>
      <c r="I332" s="12" t="s">
        <v>39</v>
      </c>
      <c r="J332" s="12" t="s">
        <v>22</v>
      </c>
      <c r="K332" s="17">
        <v>0.583333333333333</v>
      </c>
      <c r="L332" s="18" t="s">
        <v>991</v>
      </c>
      <c r="M332" s="9">
        <v>20000</v>
      </c>
      <c r="N332" s="16" t="s">
        <v>992</v>
      </c>
    </row>
    <row r="333" ht="91.5" spans="1:14">
      <c r="A333" s="14" t="s">
        <v>993</v>
      </c>
      <c r="B333" s="12" t="s">
        <v>994</v>
      </c>
      <c r="C333" s="13" t="s">
        <v>362</v>
      </c>
      <c r="D333" s="13" t="s">
        <v>995</v>
      </c>
      <c r="E333" s="13" t="s">
        <v>17</v>
      </c>
      <c r="F333" s="13" t="s">
        <v>732</v>
      </c>
      <c r="G333" s="13" t="s">
        <v>733</v>
      </c>
      <c r="H333" s="13" t="s">
        <v>734</v>
      </c>
      <c r="I333" s="12" t="s">
        <v>39</v>
      </c>
      <c r="J333" s="12" t="s">
        <v>22</v>
      </c>
      <c r="K333" s="17">
        <v>0.583333333333333</v>
      </c>
      <c r="L333" s="18" t="s">
        <v>991</v>
      </c>
      <c r="M333" s="9">
        <v>20000</v>
      </c>
      <c r="N333" s="16" t="s">
        <v>992</v>
      </c>
    </row>
    <row r="334" ht="91.5" spans="1:14">
      <c r="A334" s="14"/>
      <c r="B334" s="12" t="s">
        <v>996</v>
      </c>
      <c r="C334" s="13"/>
      <c r="D334" s="13"/>
      <c r="E334" s="13" t="s">
        <v>17</v>
      </c>
      <c r="F334" s="13" t="s">
        <v>732</v>
      </c>
      <c r="G334" s="13" t="s">
        <v>733</v>
      </c>
      <c r="H334" s="13" t="s">
        <v>734</v>
      </c>
      <c r="I334" s="12" t="s">
        <v>39</v>
      </c>
      <c r="J334" s="12" t="s">
        <v>22</v>
      </c>
      <c r="K334" s="17">
        <v>0.583333333333333</v>
      </c>
      <c r="L334" s="18" t="s">
        <v>991</v>
      </c>
      <c r="M334" s="9">
        <v>20000</v>
      </c>
      <c r="N334" s="16" t="s">
        <v>992</v>
      </c>
    </row>
    <row r="335" ht="91.5" spans="1:14">
      <c r="A335" s="14"/>
      <c r="B335" s="12" t="s">
        <v>997</v>
      </c>
      <c r="C335" s="13" t="s">
        <v>264</v>
      </c>
      <c r="D335" s="13" t="s">
        <v>998</v>
      </c>
      <c r="E335" s="13" t="s">
        <v>17</v>
      </c>
      <c r="F335" s="13" t="s">
        <v>732</v>
      </c>
      <c r="G335" s="13" t="s">
        <v>966</v>
      </c>
      <c r="H335" s="13" t="s">
        <v>734</v>
      </c>
      <c r="I335" s="12" t="s">
        <v>21</v>
      </c>
      <c r="J335" s="12" t="s">
        <v>22</v>
      </c>
      <c r="K335" s="17">
        <v>0.583333333333333</v>
      </c>
      <c r="L335" s="18" t="s">
        <v>429</v>
      </c>
      <c r="M335" s="9">
        <v>36000</v>
      </c>
      <c r="N335" s="16" t="s">
        <v>992</v>
      </c>
    </row>
  </sheetData>
  <autoFilter ref="A1:N326"/>
  <sortState ref="A2:M324">
    <sortCondition ref="C2:C324"/>
    <sortCondition ref="B2:B324"/>
  </sortState>
  <printOptions gridLines="1"/>
  <pageMargins left="0.708333333333333" right="0.708333333333333" top="0.747916666666667" bottom="0.747916666666667" header="0.314583333333333" footer="0.314583333333333"/>
  <pageSetup paperSize="9" scale="56" fitToHeight="0" orientation="landscape"/>
  <headerFooter>
    <oddHeader>&amp;C&amp;"-,Bold"&amp;18MEDGENOME TEST MENU </oddHeader>
    <oddFooter>&amp;L[Note : Inclusive genes may change from time to time ]&amp;C&amp;"-,Bold"&amp;12Page &amp;P of &amp;N&amp;R&amp;"-,Bold"&amp;14CONFIDENTIAL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M78"/>
  <sheetViews>
    <sheetView workbookViewId="0">
      <selection activeCell="A1" sqref="A1:M78"/>
    </sheetView>
  </sheetViews>
  <sheetFormatPr defaultColWidth="9" defaultRowHeight="15"/>
  <cols>
    <col min="1" max="1" width="9.45714285714286" customWidth="1"/>
    <col min="2" max="2" width="23.3619047619048" customWidth="1"/>
    <col min="3" max="3" width="15.8190476190476" customWidth="1"/>
    <col min="4" max="4" width="41.4571428571429" customWidth="1"/>
    <col min="5" max="5" width="17.1809523809524" customWidth="1"/>
    <col min="6" max="6" width="15.5428571428571" customWidth="1"/>
    <col min="7" max="7" width="15.2666666666667" customWidth="1"/>
    <col min="8" max="8" width="13" customWidth="1"/>
    <col min="9" max="9" width="13.2666666666667" customWidth="1"/>
    <col min="10" max="10" width="14.7238095238095" customWidth="1"/>
    <col min="11" max="11" width="13.3619047619048" customWidth="1"/>
    <col min="12" max="12" width="9.36190476190476" customWidth="1"/>
    <col min="13" max="13" width="11.5428571428571" customWidth="1"/>
  </cols>
  <sheetData>
    <row r="1" ht="47.25" spans="1:13">
      <c r="A1" s="1" t="s">
        <v>0</v>
      </c>
      <c r="B1" s="2" t="s">
        <v>1</v>
      </c>
      <c r="C1" s="1" t="s">
        <v>2</v>
      </c>
      <c r="D1" s="1" t="s">
        <v>3</v>
      </c>
      <c r="E1" s="1" t="s">
        <v>4</v>
      </c>
      <c r="F1" s="1" t="s">
        <v>5</v>
      </c>
      <c r="G1" s="1" t="s">
        <v>6</v>
      </c>
      <c r="H1" s="1" t="s">
        <v>7</v>
      </c>
      <c r="I1" s="1" t="s">
        <v>8</v>
      </c>
      <c r="J1" s="1" t="s">
        <v>9</v>
      </c>
      <c r="K1" s="1" t="s">
        <v>10</v>
      </c>
      <c r="L1" s="1" t="s">
        <v>11</v>
      </c>
      <c r="M1" s="1" t="s">
        <v>959</v>
      </c>
    </row>
    <row r="2" ht="94.5" spans="1:13">
      <c r="A2" s="3" t="s">
        <v>176</v>
      </c>
      <c r="B2" s="4" t="s">
        <v>177</v>
      </c>
      <c r="C2" s="3" t="s">
        <v>178</v>
      </c>
      <c r="D2" s="3"/>
      <c r="E2" s="3" t="s">
        <v>17</v>
      </c>
      <c r="F2" s="3" t="s">
        <v>18</v>
      </c>
      <c r="G2" s="3" t="s">
        <v>19</v>
      </c>
      <c r="H2" s="3" t="s">
        <v>20</v>
      </c>
      <c r="I2" s="3" t="s">
        <v>39</v>
      </c>
      <c r="J2" s="3" t="s">
        <v>22</v>
      </c>
      <c r="K2" s="3" t="s">
        <v>23</v>
      </c>
      <c r="L2" s="3" t="s">
        <v>40</v>
      </c>
      <c r="M2" s="3">
        <v>8500</v>
      </c>
    </row>
    <row r="3" ht="94.5" spans="1:13">
      <c r="A3" s="3" t="s">
        <v>179</v>
      </c>
      <c r="B3" s="4" t="s">
        <v>180</v>
      </c>
      <c r="C3" s="3" t="s">
        <v>178</v>
      </c>
      <c r="D3" s="3"/>
      <c r="E3" s="3" t="s">
        <v>17</v>
      </c>
      <c r="F3" s="3" t="s">
        <v>18</v>
      </c>
      <c r="G3" s="3" t="s">
        <v>19</v>
      </c>
      <c r="H3" s="3" t="s">
        <v>20</v>
      </c>
      <c r="I3" s="3" t="s">
        <v>30</v>
      </c>
      <c r="J3" s="3" t="s">
        <v>22</v>
      </c>
      <c r="K3" s="3" t="s">
        <v>23</v>
      </c>
      <c r="L3" s="3" t="s">
        <v>181</v>
      </c>
      <c r="M3" s="3">
        <v>15000</v>
      </c>
    </row>
    <row r="4" ht="141.75" spans="1:13">
      <c r="A4" s="3" t="s">
        <v>182</v>
      </c>
      <c r="B4" s="4" t="s">
        <v>183</v>
      </c>
      <c r="C4" s="3" t="s">
        <v>178</v>
      </c>
      <c r="D4" s="3" t="s">
        <v>184</v>
      </c>
      <c r="E4" s="3" t="s">
        <v>17</v>
      </c>
      <c r="F4" s="3" t="s">
        <v>18</v>
      </c>
      <c r="G4" s="3" t="s">
        <v>19</v>
      </c>
      <c r="H4" s="3" t="s">
        <v>20</v>
      </c>
      <c r="I4" s="3" t="s">
        <v>21</v>
      </c>
      <c r="J4" s="3" t="s">
        <v>22</v>
      </c>
      <c r="K4" s="3" t="s">
        <v>23</v>
      </c>
      <c r="L4" s="3" t="s">
        <v>24</v>
      </c>
      <c r="M4" s="3">
        <v>36000</v>
      </c>
    </row>
    <row r="5" ht="94.5" spans="1:13">
      <c r="A5" s="3" t="s">
        <v>185</v>
      </c>
      <c r="B5" s="4" t="s">
        <v>186</v>
      </c>
      <c r="C5" s="3" t="s">
        <v>178</v>
      </c>
      <c r="D5" s="3" t="s">
        <v>187</v>
      </c>
      <c r="E5" s="3" t="s">
        <v>17</v>
      </c>
      <c r="F5" s="3" t="s">
        <v>18</v>
      </c>
      <c r="G5" s="3" t="s">
        <v>19</v>
      </c>
      <c r="H5" s="3" t="s">
        <v>20</v>
      </c>
      <c r="I5" s="3" t="s">
        <v>21</v>
      </c>
      <c r="J5" s="3" t="s">
        <v>22</v>
      </c>
      <c r="K5" s="3" t="s">
        <v>23</v>
      </c>
      <c r="L5" s="3" t="s">
        <v>24</v>
      </c>
      <c r="M5" s="3">
        <v>36000</v>
      </c>
    </row>
    <row r="6" ht="94.5" spans="1:13">
      <c r="A6" s="3" t="s">
        <v>188</v>
      </c>
      <c r="B6" s="4" t="s">
        <v>189</v>
      </c>
      <c r="C6" s="3" t="s">
        <v>178</v>
      </c>
      <c r="D6" s="3"/>
      <c r="E6" s="3" t="s">
        <v>17</v>
      </c>
      <c r="F6" s="3" t="s">
        <v>18</v>
      </c>
      <c r="G6" s="3" t="s">
        <v>19</v>
      </c>
      <c r="H6" s="3" t="s">
        <v>20</v>
      </c>
      <c r="I6" s="3" t="s">
        <v>39</v>
      </c>
      <c r="J6" s="3" t="s">
        <v>22</v>
      </c>
      <c r="K6" s="3" t="s">
        <v>23</v>
      </c>
      <c r="L6" s="3" t="s">
        <v>40</v>
      </c>
      <c r="M6" s="3">
        <v>8000</v>
      </c>
    </row>
    <row r="7" ht="94.5" spans="1:13">
      <c r="A7" s="3" t="s">
        <v>190</v>
      </c>
      <c r="B7" s="4" t="s">
        <v>191</v>
      </c>
      <c r="C7" s="3" t="s">
        <v>178</v>
      </c>
      <c r="D7" s="3"/>
      <c r="E7" s="3" t="s">
        <v>17</v>
      </c>
      <c r="F7" s="3" t="s">
        <v>18</v>
      </c>
      <c r="G7" s="3" t="s">
        <v>19</v>
      </c>
      <c r="H7" s="3" t="s">
        <v>20</v>
      </c>
      <c r="I7" s="3" t="s">
        <v>30</v>
      </c>
      <c r="J7" s="3" t="s">
        <v>22</v>
      </c>
      <c r="K7" s="3" t="s">
        <v>23</v>
      </c>
      <c r="L7" s="3" t="s">
        <v>181</v>
      </c>
      <c r="M7" s="3">
        <v>9300</v>
      </c>
    </row>
    <row r="8" ht="94.5" spans="1:13">
      <c r="A8" s="3" t="s">
        <v>192</v>
      </c>
      <c r="B8" s="4" t="s">
        <v>193</v>
      </c>
      <c r="C8" s="3" t="s">
        <v>178</v>
      </c>
      <c r="D8" s="3" t="s">
        <v>194</v>
      </c>
      <c r="E8" s="3" t="s">
        <v>17</v>
      </c>
      <c r="F8" s="3" t="s">
        <v>18</v>
      </c>
      <c r="G8" s="3" t="s">
        <v>19</v>
      </c>
      <c r="H8" s="3" t="s">
        <v>20</v>
      </c>
      <c r="I8" s="3" t="s">
        <v>21</v>
      </c>
      <c r="J8" s="3" t="s">
        <v>22</v>
      </c>
      <c r="K8" s="3" t="s">
        <v>23</v>
      </c>
      <c r="L8" s="3" t="s">
        <v>24</v>
      </c>
      <c r="M8" s="3">
        <v>36000</v>
      </c>
    </row>
    <row r="9" ht="94.5" spans="1:13">
      <c r="A9" s="3" t="s">
        <v>195</v>
      </c>
      <c r="B9" s="4" t="s">
        <v>196</v>
      </c>
      <c r="C9" s="3" t="s">
        <v>178</v>
      </c>
      <c r="D9" s="3" t="s">
        <v>197</v>
      </c>
      <c r="E9" s="3" t="s">
        <v>17</v>
      </c>
      <c r="F9" s="3" t="s">
        <v>18</v>
      </c>
      <c r="G9" s="3" t="s">
        <v>19</v>
      </c>
      <c r="H9" s="3" t="s">
        <v>20</v>
      </c>
      <c r="I9" s="3" t="s">
        <v>21</v>
      </c>
      <c r="J9" s="3" t="s">
        <v>22</v>
      </c>
      <c r="K9" s="3" t="s">
        <v>23</v>
      </c>
      <c r="L9" s="3" t="s">
        <v>24</v>
      </c>
      <c r="M9" s="3">
        <v>36000</v>
      </c>
    </row>
    <row r="10" ht="94.5" spans="1:13">
      <c r="A10" s="3" t="s">
        <v>198</v>
      </c>
      <c r="B10" s="4" t="s">
        <v>199</v>
      </c>
      <c r="C10" s="3" t="s">
        <v>178</v>
      </c>
      <c r="D10" s="3" t="s">
        <v>200</v>
      </c>
      <c r="E10" s="3" t="s">
        <v>17</v>
      </c>
      <c r="F10" s="3" t="s">
        <v>18</v>
      </c>
      <c r="G10" s="3" t="s">
        <v>19</v>
      </c>
      <c r="H10" s="3" t="s">
        <v>20</v>
      </c>
      <c r="I10" s="3" t="s">
        <v>21</v>
      </c>
      <c r="J10" s="3" t="s">
        <v>22</v>
      </c>
      <c r="K10" s="3" t="s">
        <v>23</v>
      </c>
      <c r="L10" s="3" t="s">
        <v>24</v>
      </c>
      <c r="M10" s="3">
        <v>36000</v>
      </c>
    </row>
    <row r="11" ht="94.5" spans="1:13">
      <c r="A11" s="3" t="s">
        <v>201</v>
      </c>
      <c r="B11" s="4" t="s">
        <v>202</v>
      </c>
      <c r="C11" s="3" t="s">
        <v>178</v>
      </c>
      <c r="D11" s="3" t="s">
        <v>203</v>
      </c>
      <c r="E11" s="3" t="s">
        <v>17</v>
      </c>
      <c r="F11" s="3" t="s">
        <v>18</v>
      </c>
      <c r="G11" s="3" t="s">
        <v>19</v>
      </c>
      <c r="H11" s="3" t="s">
        <v>20</v>
      </c>
      <c r="I11" s="3" t="s">
        <v>21</v>
      </c>
      <c r="J11" s="3" t="s">
        <v>22</v>
      </c>
      <c r="K11" s="3" t="s">
        <v>23</v>
      </c>
      <c r="L11" s="3" t="s">
        <v>24</v>
      </c>
      <c r="M11" s="3">
        <v>36000</v>
      </c>
    </row>
    <row r="12" ht="94.5" spans="1:13">
      <c r="A12" s="3" t="s">
        <v>204</v>
      </c>
      <c r="B12" s="4" t="s">
        <v>205</v>
      </c>
      <c r="C12" s="3" t="s">
        <v>178</v>
      </c>
      <c r="D12" s="3"/>
      <c r="E12" s="3" t="s">
        <v>17</v>
      </c>
      <c r="F12" s="3" t="s">
        <v>18</v>
      </c>
      <c r="G12" s="3" t="s">
        <v>19</v>
      </c>
      <c r="H12" s="3" t="s">
        <v>20</v>
      </c>
      <c r="I12" s="3" t="s">
        <v>30</v>
      </c>
      <c r="J12" s="3" t="s">
        <v>22</v>
      </c>
      <c r="K12" s="3" t="s">
        <v>23</v>
      </c>
      <c r="L12" s="3" t="s">
        <v>31</v>
      </c>
      <c r="M12" s="3">
        <v>15000</v>
      </c>
    </row>
    <row r="13" ht="94.5" spans="1:13">
      <c r="A13" s="3" t="s">
        <v>206</v>
      </c>
      <c r="B13" s="4" t="s">
        <v>207</v>
      </c>
      <c r="C13" s="3" t="s">
        <v>178</v>
      </c>
      <c r="D13" s="3"/>
      <c r="E13" s="3" t="s">
        <v>17</v>
      </c>
      <c r="F13" s="3" t="s">
        <v>18</v>
      </c>
      <c r="G13" s="3" t="s">
        <v>19</v>
      </c>
      <c r="H13" s="3" t="s">
        <v>20</v>
      </c>
      <c r="I13" s="3" t="s">
        <v>21</v>
      </c>
      <c r="J13" s="3" t="s">
        <v>22</v>
      </c>
      <c r="K13" s="3" t="s">
        <v>23</v>
      </c>
      <c r="L13" s="3" t="s">
        <v>24</v>
      </c>
      <c r="M13" s="3">
        <v>36000</v>
      </c>
    </row>
    <row r="14" ht="94.5" spans="1:13">
      <c r="A14" s="3" t="s">
        <v>208</v>
      </c>
      <c r="B14" s="4" t="s">
        <v>209</v>
      </c>
      <c r="C14" s="3" t="s">
        <v>178</v>
      </c>
      <c r="D14" s="3" t="s">
        <v>210</v>
      </c>
      <c r="E14" s="3" t="s">
        <v>17</v>
      </c>
      <c r="F14" s="3" t="s">
        <v>18</v>
      </c>
      <c r="G14" s="3" t="s">
        <v>19</v>
      </c>
      <c r="H14" s="3" t="s">
        <v>20</v>
      </c>
      <c r="I14" s="3" t="s">
        <v>21</v>
      </c>
      <c r="J14" s="3" t="s">
        <v>22</v>
      </c>
      <c r="K14" s="3" t="s">
        <v>23</v>
      </c>
      <c r="L14" s="3" t="s">
        <v>24</v>
      </c>
      <c r="M14" s="3">
        <v>30000</v>
      </c>
    </row>
    <row r="15" ht="94.5" spans="1:13">
      <c r="A15" s="3" t="s">
        <v>211</v>
      </c>
      <c r="B15" s="4" t="s">
        <v>212</v>
      </c>
      <c r="C15" s="3" t="s">
        <v>178</v>
      </c>
      <c r="D15" s="3" t="s">
        <v>213</v>
      </c>
      <c r="E15" s="3" t="s">
        <v>17</v>
      </c>
      <c r="F15" s="3" t="s">
        <v>18</v>
      </c>
      <c r="G15" s="3" t="s">
        <v>19</v>
      </c>
      <c r="H15" s="3" t="s">
        <v>20</v>
      </c>
      <c r="I15" s="3" t="s">
        <v>21</v>
      </c>
      <c r="J15" s="3" t="s">
        <v>22</v>
      </c>
      <c r="K15" s="3" t="s">
        <v>23</v>
      </c>
      <c r="L15" s="3" t="s">
        <v>24</v>
      </c>
      <c r="M15" s="3">
        <v>36000</v>
      </c>
    </row>
    <row r="16" ht="94.5" spans="1:13">
      <c r="A16" s="3" t="s">
        <v>214</v>
      </c>
      <c r="B16" s="4" t="s">
        <v>215</v>
      </c>
      <c r="C16" s="3" t="s">
        <v>178</v>
      </c>
      <c r="D16" s="3"/>
      <c r="E16" s="3" t="s">
        <v>17</v>
      </c>
      <c r="F16" s="3" t="s">
        <v>18</v>
      </c>
      <c r="G16" s="3" t="s">
        <v>19</v>
      </c>
      <c r="H16" s="3" t="s">
        <v>20</v>
      </c>
      <c r="I16" s="3" t="s">
        <v>39</v>
      </c>
      <c r="J16" s="3" t="s">
        <v>22</v>
      </c>
      <c r="K16" s="3" t="s">
        <v>23</v>
      </c>
      <c r="L16" s="3" t="s">
        <v>40</v>
      </c>
      <c r="M16" s="3">
        <v>15000</v>
      </c>
    </row>
    <row r="17" ht="94.5" spans="1:13">
      <c r="A17" s="3" t="s">
        <v>216</v>
      </c>
      <c r="B17" s="4" t="s">
        <v>217</v>
      </c>
      <c r="C17" s="3" t="s">
        <v>178</v>
      </c>
      <c r="D17" s="3" t="s">
        <v>218</v>
      </c>
      <c r="E17" s="3" t="s">
        <v>17</v>
      </c>
      <c r="F17" s="3" t="s">
        <v>18</v>
      </c>
      <c r="G17" s="3" t="s">
        <v>19</v>
      </c>
      <c r="H17" s="3" t="s">
        <v>20</v>
      </c>
      <c r="I17" s="3" t="s">
        <v>21</v>
      </c>
      <c r="J17" s="3" t="s">
        <v>22</v>
      </c>
      <c r="K17" s="3" t="s">
        <v>23</v>
      </c>
      <c r="L17" s="3" t="s">
        <v>24</v>
      </c>
      <c r="M17" s="3">
        <v>30000</v>
      </c>
    </row>
    <row r="18" ht="94.5" spans="1:13">
      <c r="A18" s="3" t="s">
        <v>219</v>
      </c>
      <c r="B18" s="4" t="s">
        <v>220</v>
      </c>
      <c r="C18" s="3" t="s">
        <v>178</v>
      </c>
      <c r="D18" s="3" t="s">
        <v>218</v>
      </c>
      <c r="E18" s="3" t="s">
        <v>17</v>
      </c>
      <c r="F18" s="3" t="s">
        <v>18</v>
      </c>
      <c r="G18" s="3" t="s">
        <v>19</v>
      </c>
      <c r="H18" s="3" t="s">
        <v>20</v>
      </c>
      <c r="I18" s="3" t="s">
        <v>21</v>
      </c>
      <c r="J18" s="3" t="s">
        <v>22</v>
      </c>
      <c r="K18" s="3" t="s">
        <v>23</v>
      </c>
      <c r="L18" s="3" t="s">
        <v>24</v>
      </c>
      <c r="M18" s="3">
        <v>36000</v>
      </c>
    </row>
    <row r="19" ht="94.5" spans="1:13">
      <c r="A19" s="3" t="s">
        <v>221</v>
      </c>
      <c r="B19" s="4" t="s">
        <v>222</v>
      </c>
      <c r="C19" s="3" t="s">
        <v>178</v>
      </c>
      <c r="D19" s="3" t="s">
        <v>223</v>
      </c>
      <c r="E19" s="3" t="s">
        <v>17</v>
      </c>
      <c r="F19" s="3" t="s">
        <v>18</v>
      </c>
      <c r="G19" s="3" t="s">
        <v>19</v>
      </c>
      <c r="H19" s="3" t="s">
        <v>20</v>
      </c>
      <c r="I19" s="3" t="s">
        <v>21</v>
      </c>
      <c r="J19" s="3" t="s">
        <v>22</v>
      </c>
      <c r="K19" s="3" t="s">
        <v>23</v>
      </c>
      <c r="L19" s="3" t="s">
        <v>24</v>
      </c>
      <c r="M19" s="3">
        <v>36000</v>
      </c>
    </row>
    <row r="20" ht="112.5" spans="1:13">
      <c r="A20" s="3" t="s">
        <v>224</v>
      </c>
      <c r="B20" s="4" t="s">
        <v>225</v>
      </c>
      <c r="C20" s="3" t="s">
        <v>178</v>
      </c>
      <c r="D20" s="3" t="s">
        <v>226</v>
      </c>
      <c r="E20" s="3" t="s">
        <v>227</v>
      </c>
      <c r="F20" s="3" t="s">
        <v>228</v>
      </c>
      <c r="G20" s="3" t="s">
        <v>229</v>
      </c>
      <c r="H20" s="3" t="s">
        <v>230</v>
      </c>
      <c r="I20" s="3" t="s">
        <v>21</v>
      </c>
      <c r="J20" s="3" t="s">
        <v>22</v>
      </c>
      <c r="K20" s="3">
        <v>0.583333333333333</v>
      </c>
      <c r="L20" s="3" t="s">
        <v>24</v>
      </c>
      <c r="M20" s="3">
        <v>40000</v>
      </c>
    </row>
    <row r="21" ht="94.5" spans="1:13">
      <c r="A21" s="3" t="s">
        <v>231</v>
      </c>
      <c r="B21" s="4" t="s">
        <v>232</v>
      </c>
      <c r="C21" s="3" t="s">
        <v>178</v>
      </c>
      <c r="D21" s="3" t="s">
        <v>233</v>
      </c>
      <c r="E21" s="3" t="s">
        <v>17</v>
      </c>
      <c r="F21" s="3" t="s">
        <v>18</v>
      </c>
      <c r="G21" s="3" t="s">
        <v>19</v>
      </c>
      <c r="H21" s="3" t="s">
        <v>20</v>
      </c>
      <c r="I21" s="3" t="s">
        <v>21</v>
      </c>
      <c r="J21" s="3" t="s">
        <v>22</v>
      </c>
      <c r="K21" s="3" t="s">
        <v>23</v>
      </c>
      <c r="L21" s="3" t="s">
        <v>24</v>
      </c>
      <c r="M21" s="3">
        <v>36000</v>
      </c>
    </row>
    <row r="22" ht="93.75" spans="1:13">
      <c r="A22" s="3" t="s">
        <v>234</v>
      </c>
      <c r="B22" s="4" t="s">
        <v>235</v>
      </c>
      <c r="C22" s="3" t="s">
        <v>178</v>
      </c>
      <c r="D22" s="3" t="s">
        <v>236</v>
      </c>
      <c r="E22" s="3" t="s">
        <v>227</v>
      </c>
      <c r="F22" s="3" t="s">
        <v>228</v>
      </c>
      <c r="G22" s="3" t="s">
        <v>229</v>
      </c>
      <c r="H22" s="3" t="s">
        <v>230</v>
      </c>
      <c r="I22" s="3" t="s">
        <v>21</v>
      </c>
      <c r="J22" s="3" t="s">
        <v>22</v>
      </c>
      <c r="K22" s="5">
        <v>0.583333333333333</v>
      </c>
      <c r="L22" s="3" t="s">
        <v>237</v>
      </c>
      <c r="M22" s="3">
        <v>15000</v>
      </c>
    </row>
    <row r="23" ht="94.5" spans="1:13">
      <c r="A23" s="3" t="s">
        <v>238</v>
      </c>
      <c r="B23" s="4" t="s">
        <v>239</v>
      </c>
      <c r="C23" s="3" t="s">
        <v>178</v>
      </c>
      <c r="D23" s="3"/>
      <c r="E23" s="3" t="s">
        <v>17</v>
      </c>
      <c r="F23" s="3" t="s">
        <v>18</v>
      </c>
      <c r="G23" s="3" t="s">
        <v>19</v>
      </c>
      <c r="H23" s="3" t="s">
        <v>20</v>
      </c>
      <c r="I23" s="3" t="s">
        <v>30</v>
      </c>
      <c r="J23" s="3" t="s">
        <v>22</v>
      </c>
      <c r="K23" s="3" t="s">
        <v>23</v>
      </c>
      <c r="L23" s="3" t="s">
        <v>237</v>
      </c>
      <c r="M23" s="3">
        <v>6000</v>
      </c>
    </row>
    <row r="24" ht="94.5" spans="1:13">
      <c r="A24" s="3" t="s">
        <v>240</v>
      </c>
      <c r="B24" s="4" t="s">
        <v>241</v>
      </c>
      <c r="C24" s="3" t="s">
        <v>178</v>
      </c>
      <c r="D24" s="3" t="s">
        <v>242</v>
      </c>
      <c r="E24" s="3" t="s">
        <v>17</v>
      </c>
      <c r="F24" s="3" t="s">
        <v>18</v>
      </c>
      <c r="G24" s="3" t="s">
        <v>19</v>
      </c>
      <c r="H24" s="3" t="s">
        <v>20</v>
      </c>
      <c r="I24" s="3" t="s">
        <v>39</v>
      </c>
      <c r="J24" s="3" t="s">
        <v>22</v>
      </c>
      <c r="K24" s="3" t="s">
        <v>23</v>
      </c>
      <c r="L24" s="3" t="s">
        <v>243</v>
      </c>
      <c r="M24" s="3">
        <v>15000</v>
      </c>
    </row>
    <row r="25" ht="94.5" spans="1:13">
      <c r="A25" s="3" t="s">
        <v>244</v>
      </c>
      <c r="B25" s="4" t="s">
        <v>245</v>
      </c>
      <c r="C25" s="3" t="s">
        <v>178</v>
      </c>
      <c r="D25" s="3"/>
      <c r="E25" s="3" t="s">
        <v>17</v>
      </c>
      <c r="F25" s="3" t="s">
        <v>18</v>
      </c>
      <c r="G25" s="3" t="s">
        <v>19</v>
      </c>
      <c r="H25" s="3" t="s">
        <v>20</v>
      </c>
      <c r="I25" s="3" t="s">
        <v>30</v>
      </c>
      <c r="J25" s="3" t="s">
        <v>22</v>
      </c>
      <c r="K25" s="3" t="s">
        <v>23</v>
      </c>
      <c r="L25" s="3" t="s">
        <v>246</v>
      </c>
      <c r="M25" s="3">
        <v>9300</v>
      </c>
    </row>
    <row r="26" ht="94.5" spans="1:13">
      <c r="A26" s="3" t="s">
        <v>247</v>
      </c>
      <c r="B26" s="4" t="s">
        <v>248</v>
      </c>
      <c r="C26" s="3" t="s">
        <v>178</v>
      </c>
      <c r="D26" s="3" t="s">
        <v>249</v>
      </c>
      <c r="E26" s="3" t="s">
        <v>17</v>
      </c>
      <c r="F26" s="3" t="s">
        <v>18</v>
      </c>
      <c r="G26" s="3" t="s">
        <v>19</v>
      </c>
      <c r="H26" s="3" t="s">
        <v>20</v>
      </c>
      <c r="I26" s="3" t="s">
        <v>21</v>
      </c>
      <c r="J26" s="3" t="s">
        <v>22</v>
      </c>
      <c r="K26" s="3" t="s">
        <v>23</v>
      </c>
      <c r="L26" s="3" t="s">
        <v>24</v>
      </c>
      <c r="M26" s="3">
        <v>36000</v>
      </c>
    </row>
    <row r="27" ht="94.5" spans="1:13">
      <c r="A27" s="3" t="s">
        <v>250</v>
      </c>
      <c r="B27" s="4" t="s">
        <v>251</v>
      </c>
      <c r="C27" s="3" t="s">
        <v>178</v>
      </c>
      <c r="D27" s="3"/>
      <c r="E27" s="3" t="s">
        <v>17</v>
      </c>
      <c r="F27" s="3" t="s">
        <v>18</v>
      </c>
      <c r="G27" s="3" t="s">
        <v>19</v>
      </c>
      <c r="H27" s="3" t="s">
        <v>20</v>
      </c>
      <c r="I27" s="3" t="s">
        <v>21</v>
      </c>
      <c r="J27" s="3" t="s">
        <v>22</v>
      </c>
      <c r="K27" s="3" t="s">
        <v>23</v>
      </c>
      <c r="L27" s="3" t="s">
        <v>24</v>
      </c>
      <c r="M27" s="3">
        <v>36000</v>
      </c>
    </row>
    <row r="28" ht="94.5" spans="1:13">
      <c r="A28" s="3" t="s">
        <v>252</v>
      </c>
      <c r="B28" s="4" t="s">
        <v>253</v>
      </c>
      <c r="C28" s="3" t="s">
        <v>254</v>
      </c>
      <c r="D28" s="3" t="s">
        <v>255</v>
      </c>
      <c r="E28" s="3" t="s">
        <v>17</v>
      </c>
      <c r="F28" s="3" t="s">
        <v>18</v>
      </c>
      <c r="G28" s="3" t="s">
        <v>19</v>
      </c>
      <c r="H28" s="3" t="s">
        <v>20</v>
      </c>
      <c r="I28" s="3" t="s">
        <v>39</v>
      </c>
      <c r="J28" s="3" t="s">
        <v>22</v>
      </c>
      <c r="K28" s="3" t="s">
        <v>23</v>
      </c>
      <c r="L28" s="3" t="s">
        <v>40</v>
      </c>
      <c r="M28" s="3">
        <v>8500</v>
      </c>
    </row>
    <row r="29" ht="94.5" spans="1:13">
      <c r="A29" s="3" t="s">
        <v>256</v>
      </c>
      <c r="B29" s="4" t="s">
        <v>257</v>
      </c>
      <c r="C29" s="3" t="s">
        <v>254</v>
      </c>
      <c r="D29" s="3" t="s">
        <v>258</v>
      </c>
      <c r="E29" s="3" t="s">
        <v>17</v>
      </c>
      <c r="F29" s="3" t="s">
        <v>18</v>
      </c>
      <c r="G29" s="3" t="s">
        <v>19</v>
      </c>
      <c r="H29" s="3" t="s">
        <v>20</v>
      </c>
      <c r="I29" s="3" t="s">
        <v>21</v>
      </c>
      <c r="J29" s="3" t="s">
        <v>22</v>
      </c>
      <c r="K29" s="3" t="s">
        <v>23</v>
      </c>
      <c r="L29" s="3" t="s">
        <v>148</v>
      </c>
      <c r="M29" s="3">
        <v>36000</v>
      </c>
    </row>
    <row r="30" ht="409.5" spans="1:13">
      <c r="A30" s="3" t="s">
        <v>259</v>
      </c>
      <c r="B30" s="4" t="s">
        <v>260</v>
      </c>
      <c r="C30" s="3" t="s">
        <v>254</v>
      </c>
      <c r="D30" s="3" t="s">
        <v>261</v>
      </c>
      <c r="E30" s="3" t="s">
        <v>17</v>
      </c>
      <c r="F30" s="3" t="s">
        <v>18</v>
      </c>
      <c r="G30" s="3" t="s">
        <v>19</v>
      </c>
      <c r="H30" s="3" t="s">
        <v>20</v>
      </c>
      <c r="I30" s="3" t="s">
        <v>21</v>
      </c>
      <c r="J30" s="3" t="s">
        <v>22</v>
      </c>
      <c r="K30" s="3" t="s">
        <v>23</v>
      </c>
      <c r="L30" s="3" t="s">
        <v>24</v>
      </c>
      <c r="M30" s="3">
        <v>36000</v>
      </c>
    </row>
    <row r="31" ht="94.5" spans="1:13">
      <c r="A31" s="3" t="s">
        <v>262</v>
      </c>
      <c r="B31" s="4" t="s">
        <v>263</v>
      </c>
      <c r="C31" s="3" t="s">
        <v>264</v>
      </c>
      <c r="D31" s="3"/>
      <c r="E31" s="3" t="s">
        <v>17</v>
      </c>
      <c r="F31" s="3" t="s">
        <v>18</v>
      </c>
      <c r="G31" s="3" t="s">
        <v>19</v>
      </c>
      <c r="H31" s="3" t="s">
        <v>20</v>
      </c>
      <c r="I31" s="3" t="s">
        <v>21</v>
      </c>
      <c r="J31" s="3" t="s">
        <v>22</v>
      </c>
      <c r="K31" s="3" t="s">
        <v>23</v>
      </c>
      <c r="L31" s="3" t="s">
        <v>24</v>
      </c>
      <c r="M31" s="3">
        <v>36000</v>
      </c>
    </row>
    <row r="32" ht="94.5" spans="1:13">
      <c r="A32" s="3" t="s">
        <v>265</v>
      </c>
      <c r="B32" s="4" t="s">
        <v>266</v>
      </c>
      <c r="C32" s="3" t="s">
        <v>264</v>
      </c>
      <c r="D32" s="3"/>
      <c r="E32" s="3" t="s">
        <v>17</v>
      </c>
      <c r="F32" s="3" t="s">
        <v>18</v>
      </c>
      <c r="G32" s="3" t="s">
        <v>19</v>
      </c>
      <c r="H32" s="3" t="s">
        <v>20</v>
      </c>
      <c r="I32" s="3" t="s">
        <v>21</v>
      </c>
      <c r="J32" s="3" t="s">
        <v>22</v>
      </c>
      <c r="K32" s="3" t="s">
        <v>23</v>
      </c>
      <c r="L32" s="3" t="s">
        <v>24</v>
      </c>
      <c r="M32" s="3">
        <v>36000</v>
      </c>
    </row>
    <row r="33" ht="94.5" spans="1:13">
      <c r="A33" s="3" t="s">
        <v>267</v>
      </c>
      <c r="B33" s="4" t="s">
        <v>268</v>
      </c>
      <c r="C33" s="3" t="s">
        <v>264</v>
      </c>
      <c r="D33" s="3" t="s">
        <v>269</v>
      </c>
      <c r="E33" s="3" t="s">
        <v>17</v>
      </c>
      <c r="F33" s="3" t="s">
        <v>18</v>
      </c>
      <c r="G33" s="3" t="s">
        <v>19</v>
      </c>
      <c r="H33" s="3" t="s">
        <v>20</v>
      </c>
      <c r="I33" s="3" t="s">
        <v>21</v>
      </c>
      <c r="J33" s="3" t="s">
        <v>22</v>
      </c>
      <c r="K33" s="3" t="s">
        <v>23</v>
      </c>
      <c r="L33" s="3" t="s">
        <v>24</v>
      </c>
      <c r="M33" s="3">
        <v>36000</v>
      </c>
    </row>
    <row r="34" ht="94.5" spans="1:13">
      <c r="A34" s="3" t="s">
        <v>270</v>
      </c>
      <c r="B34" s="4" t="s">
        <v>271</v>
      </c>
      <c r="C34" s="3" t="s">
        <v>264</v>
      </c>
      <c r="D34" s="3"/>
      <c r="E34" s="3" t="s">
        <v>17</v>
      </c>
      <c r="F34" s="3" t="s">
        <v>18</v>
      </c>
      <c r="G34" s="3" t="s">
        <v>19</v>
      </c>
      <c r="H34" s="3" t="s">
        <v>20</v>
      </c>
      <c r="I34" s="3" t="s">
        <v>30</v>
      </c>
      <c r="J34" s="3" t="s">
        <v>22</v>
      </c>
      <c r="K34" s="3" t="s">
        <v>23</v>
      </c>
      <c r="L34" s="3" t="s">
        <v>31</v>
      </c>
      <c r="M34" s="3">
        <v>9300</v>
      </c>
    </row>
    <row r="35" ht="94.5" spans="1:13">
      <c r="A35" s="3" t="s">
        <v>272</v>
      </c>
      <c r="B35" s="4" t="s">
        <v>273</v>
      </c>
      <c r="C35" s="3" t="s">
        <v>264</v>
      </c>
      <c r="D35" s="3"/>
      <c r="E35" s="3" t="s">
        <v>17</v>
      </c>
      <c r="F35" s="3" t="s">
        <v>18</v>
      </c>
      <c r="G35" s="3" t="s">
        <v>19</v>
      </c>
      <c r="H35" s="3" t="s">
        <v>20</v>
      </c>
      <c r="I35" s="3" t="s">
        <v>21</v>
      </c>
      <c r="J35" s="3" t="s">
        <v>22</v>
      </c>
      <c r="K35" s="3" t="s">
        <v>23</v>
      </c>
      <c r="L35" s="3" t="s">
        <v>24</v>
      </c>
      <c r="M35" s="3">
        <v>27000</v>
      </c>
    </row>
    <row r="36" ht="94.5" spans="1:13">
      <c r="A36" s="3" t="s">
        <v>274</v>
      </c>
      <c r="B36" s="4" t="s">
        <v>275</v>
      </c>
      <c r="C36" s="3" t="s">
        <v>264</v>
      </c>
      <c r="D36" s="3"/>
      <c r="E36" s="3" t="s">
        <v>17</v>
      </c>
      <c r="F36" s="3" t="s">
        <v>18</v>
      </c>
      <c r="G36" s="3" t="s">
        <v>19</v>
      </c>
      <c r="H36" s="3" t="s">
        <v>20</v>
      </c>
      <c r="I36" s="3" t="s">
        <v>39</v>
      </c>
      <c r="J36" s="3" t="s">
        <v>22</v>
      </c>
      <c r="K36" s="3" t="s">
        <v>23</v>
      </c>
      <c r="L36" s="3" t="s">
        <v>40</v>
      </c>
      <c r="M36" s="3">
        <v>8500</v>
      </c>
    </row>
    <row r="37" ht="112.5" spans="1:13">
      <c r="A37" s="3" t="s">
        <v>276</v>
      </c>
      <c r="B37" s="4" t="s">
        <v>277</v>
      </c>
      <c r="C37" s="3" t="s">
        <v>264</v>
      </c>
      <c r="D37" s="3"/>
      <c r="E37" s="3" t="s">
        <v>17</v>
      </c>
      <c r="F37" s="3" t="s">
        <v>18</v>
      </c>
      <c r="G37" s="3" t="s">
        <v>19</v>
      </c>
      <c r="H37" s="3" t="s">
        <v>20</v>
      </c>
      <c r="I37" s="3" t="s">
        <v>39</v>
      </c>
      <c r="J37" s="3" t="s">
        <v>22</v>
      </c>
      <c r="K37" s="3" t="s">
        <v>23</v>
      </c>
      <c r="L37" s="3" t="s">
        <v>40</v>
      </c>
      <c r="M37" s="3">
        <v>14000</v>
      </c>
    </row>
    <row r="38" ht="94.5" spans="1:13">
      <c r="A38" s="3" t="s">
        <v>278</v>
      </c>
      <c r="B38" s="4" t="s">
        <v>279</v>
      </c>
      <c r="C38" s="3" t="s">
        <v>264</v>
      </c>
      <c r="D38" s="3" t="s">
        <v>280</v>
      </c>
      <c r="E38" s="3" t="s">
        <v>17</v>
      </c>
      <c r="F38" s="3" t="s">
        <v>18</v>
      </c>
      <c r="G38" s="3" t="s">
        <v>19</v>
      </c>
      <c r="H38" s="3" t="s">
        <v>20</v>
      </c>
      <c r="I38" s="3" t="s">
        <v>21</v>
      </c>
      <c r="J38" s="3" t="s">
        <v>22</v>
      </c>
      <c r="K38" s="3" t="s">
        <v>23</v>
      </c>
      <c r="L38" s="3" t="s">
        <v>24</v>
      </c>
      <c r="M38" s="3">
        <v>36000</v>
      </c>
    </row>
    <row r="39" ht="141.75" spans="1:13">
      <c r="A39" s="3" t="s">
        <v>647</v>
      </c>
      <c r="B39" s="4" t="s">
        <v>648</v>
      </c>
      <c r="C39" s="3" t="s">
        <v>649</v>
      </c>
      <c r="D39" s="3" t="s">
        <v>650</v>
      </c>
      <c r="E39" s="3" t="s">
        <v>651</v>
      </c>
      <c r="F39" s="3" t="s">
        <v>652</v>
      </c>
      <c r="G39" s="3" t="s">
        <v>653</v>
      </c>
      <c r="H39" s="3" t="s">
        <v>654</v>
      </c>
      <c r="I39" s="3" t="s">
        <v>21</v>
      </c>
      <c r="J39" s="3" t="s">
        <v>22</v>
      </c>
      <c r="K39" s="3" t="s">
        <v>23</v>
      </c>
      <c r="L39" s="3" t="s">
        <v>40</v>
      </c>
      <c r="M39" s="3">
        <v>40000</v>
      </c>
    </row>
    <row r="40" ht="141.75" spans="1:13">
      <c r="A40" s="3" t="s">
        <v>655</v>
      </c>
      <c r="B40" s="4" t="s">
        <v>656</v>
      </c>
      <c r="C40" s="3" t="s">
        <v>649</v>
      </c>
      <c r="D40" s="3" t="s">
        <v>657</v>
      </c>
      <c r="E40" s="3" t="s">
        <v>651</v>
      </c>
      <c r="F40" s="3" t="s">
        <v>652</v>
      </c>
      <c r="G40" s="3" t="s">
        <v>653</v>
      </c>
      <c r="H40" s="3" t="s">
        <v>654</v>
      </c>
      <c r="I40" s="3" t="s">
        <v>21</v>
      </c>
      <c r="J40" s="3" t="s">
        <v>22</v>
      </c>
      <c r="K40" s="3" t="s">
        <v>23</v>
      </c>
      <c r="L40" s="3" t="s">
        <v>40</v>
      </c>
      <c r="M40" s="3">
        <v>40000</v>
      </c>
    </row>
    <row r="41" ht="141.75" spans="1:13">
      <c r="A41" s="3" t="s">
        <v>658</v>
      </c>
      <c r="B41" s="4" t="s">
        <v>659</v>
      </c>
      <c r="C41" s="3" t="s">
        <v>649</v>
      </c>
      <c r="D41" s="3" t="s">
        <v>660</v>
      </c>
      <c r="E41" s="3" t="s">
        <v>651</v>
      </c>
      <c r="F41" s="3" t="s">
        <v>652</v>
      </c>
      <c r="G41" s="3" t="s">
        <v>653</v>
      </c>
      <c r="H41" s="3" t="s">
        <v>654</v>
      </c>
      <c r="I41" s="3" t="s">
        <v>21</v>
      </c>
      <c r="J41" s="3" t="s">
        <v>22</v>
      </c>
      <c r="K41" s="3" t="s">
        <v>23</v>
      </c>
      <c r="L41" s="3" t="s">
        <v>40</v>
      </c>
      <c r="M41" s="3">
        <v>40000</v>
      </c>
    </row>
    <row r="42" ht="78.75" spans="1:13">
      <c r="A42" s="3" t="s">
        <v>665</v>
      </c>
      <c r="B42" s="4" t="s">
        <v>666</v>
      </c>
      <c r="C42" s="3" t="s">
        <v>649</v>
      </c>
      <c r="D42" s="3" t="s">
        <v>667</v>
      </c>
      <c r="E42" s="3" t="s">
        <v>227</v>
      </c>
      <c r="F42" s="3" t="s">
        <v>228</v>
      </c>
      <c r="G42" s="3" t="s">
        <v>668</v>
      </c>
      <c r="H42" s="3" t="s">
        <v>669</v>
      </c>
      <c r="I42" s="3" t="s">
        <v>36</v>
      </c>
      <c r="J42" s="3" t="s">
        <v>22</v>
      </c>
      <c r="K42" s="5">
        <v>0.583333333333333</v>
      </c>
      <c r="L42" s="3" t="s">
        <v>670</v>
      </c>
      <c r="M42" s="3">
        <v>3200</v>
      </c>
    </row>
    <row r="43" ht="93.75" spans="1:13">
      <c r="A43" s="3" t="s">
        <v>671</v>
      </c>
      <c r="B43" s="4" t="s">
        <v>672</v>
      </c>
      <c r="C43" s="3" t="s">
        <v>649</v>
      </c>
      <c r="D43" s="3" t="s">
        <v>667</v>
      </c>
      <c r="E43" s="3" t="s">
        <v>227</v>
      </c>
      <c r="F43" s="3" t="s">
        <v>228</v>
      </c>
      <c r="G43" s="3" t="s">
        <v>668</v>
      </c>
      <c r="H43" s="3" t="s">
        <v>669</v>
      </c>
      <c r="I43" s="3" t="s">
        <v>36</v>
      </c>
      <c r="J43" s="3" t="s">
        <v>22</v>
      </c>
      <c r="K43" s="5">
        <v>0.583333333333333</v>
      </c>
      <c r="L43" s="3" t="s">
        <v>31</v>
      </c>
      <c r="M43" s="3">
        <v>6500</v>
      </c>
    </row>
    <row r="44" ht="78.75" spans="1:13">
      <c r="A44" s="3" t="s">
        <v>673</v>
      </c>
      <c r="B44" s="4" t="s">
        <v>674</v>
      </c>
      <c r="C44" s="3" t="s">
        <v>649</v>
      </c>
      <c r="D44" s="3" t="s">
        <v>667</v>
      </c>
      <c r="E44" s="3" t="s">
        <v>227</v>
      </c>
      <c r="F44" s="3" t="s">
        <v>228</v>
      </c>
      <c r="G44" s="3" t="s">
        <v>668</v>
      </c>
      <c r="H44" s="3" t="s">
        <v>669</v>
      </c>
      <c r="I44" s="3" t="s">
        <v>36</v>
      </c>
      <c r="J44" s="3" t="s">
        <v>22</v>
      </c>
      <c r="K44" s="5">
        <v>0.583333333333333</v>
      </c>
      <c r="L44" s="3" t="s">
        <v>31</v>
      </c>
      <c r="M44" s="3">
        <v>6500</v>
      </c>
    </row>
    <row r="45" ht="150" spans="1:13">
      <c r="A45" s="3" t="s">
        <v>708</v>
      </c>
      <c r="B45" s="4" t="s">
        <v>709</v>
      </c>
      <c r="C45" s="3" t="s">
        <v>710</v>
      </c>
      <c r="D45" s="3" t="s">
        <v>711</v>
      </c>
      <c r="E45" s="3" t="s">
        <v>651</v>
      </c>
      <c r="F45" s="3" t="s">
        <v>652</v>
      </c>
      <c r="G45" s="3" t="s">
        <v>653</v>
      </c>
      <c r="H45" s="3" t="s">
        <v>654</v>
      </c>
      <c r="I45" s="3" t="s">
        <v>21</v>
      </c>
      <c r="J45" s="3" t="s">
        <v>22</v>
      </c>
      <c r="K45" s="3" t="s">
        <v>23</v>
      </c>
      <c r="L45" s="3" t="s">
        <v>40</v>
      </c>
      <c r="M45" s="3">
        <v>36000</v>
      </c>
    </row>
    <row r="46" ht="141.75" spans="1:13">
      <c r="A46" s="3" t="s">
        <v>712</v>
      </c>
      <c r="B46" s="4" t="s">
        <v>713</v>
      </c>
      <c r="C46" s="3" t="s">
        <v>649</v>
      </c>
      <c r="D46" s="3" t="s">
        <v>714</v>
      </c>
      <c r="E46" s="3" t="s">
        <v>651</v>
      </c>
      <c r="F46" s="3" t="s">
        <v>652</v>
      </c>
      <c r="G46" s="3" t="s">
        <v>653</v>
      </c>
      <c r="H46" s="3" t="s">
        <v>654</v>
      </c>
      <c r="I46" s="3" t="s">
        <v>21</v>
      </c>
      <c r="J46" s="3" t="s">
        <v>22</v>
      </c>
      <c r="K46" s="3" t="s">
        <v>23</v>
      </c>
      <c r="L46" s="3" t="s">
        <v>40</v>
      </c>
      <c r="M46" s="3">
        <v>36000</v>
      </c>
    </row>
    <row r="47" ht="141.75" spans="1:13">
      <c r="A47" s="3" t="s">
        <v>715</v>
      </c>
      <c r="B47" s="4" t="s">
        <v>716</v>
      </c>
      <c r="C47" s="3" t="s">
        <v>649</v>
      </c>
      <c r="D47" s="3" t="s">
        <v>717</v>
      </c>
      <c r="E47" s="3" t="s">
        <v>651</v>
      </c>
      <c r="F47" s="3" t="s">
        <v>652</v>
      </c>
      <c r="G47" s="3" t="s">
        <v>653</v>
      </c>
      <c r="H47" s="3" t="s">
        <v>654</v>
      </c>
      <c r="I47" s="3" t="s">
        <v>21</v>
      </c>
      <c r="J47" s="3" t="s">
        <v>22</v>
      </c>
      <c r="K47" s="3" t="s">
        <v>23</v>
      </c>
      <c r="L47" s="3" t="s">
        <v>40</v>
      </c>
      <c r="M47" s="3">
        <v>36000</v>
      </c>
    </row>
    <row r="48" ht="141.75" spans="1:13">
      <c r="A48" s="3" t="s">
        <v>718</v>
      </c>
      <c r="B48" s="4" t="s">
        <v>719</v>
      </c>
      <c r="C48" s="3" t="s">
        <v>649</v>
      </c>
      <c r="D48" s="3" t="s">
        <v>720</v>
      </c>
      <c r="E48" s="3" t="s">
        <v>651</v>
      </c>
      <c r="F48" s="3" t="s">
        <v>652</v>
      </c>
      <c r="G48" s="3" t="s">
        <v>653</v>
      </c>
      <c r="H48" s="3" t="s">
        <v>654</v>
      </c>
      <c r="I48" s="3" t="s">
        <v>21</v>
      </c>
      <c r="J48" s="3" t="s">
        <v>22</v>
      </c>
      <c r="K48" s="3" t="s">
        <v>23</v>
      </c>
      <c r="L48" s="3" t="s">
        <v>40</v>
      </c>
      <c r="M48" s="3">
        <v>36000</v>
      </c>
    </row>
    <row r="49" ht="141.75" spans="1:13">
      <c r="A49" s="3" t="s">
        <v>721</v>
      </c>
      <c r="B49" s="4" t="s">
        <v>722</v>
      </c>
      <c r="C49" s="3" t="s">
        <v>710</v>
      </c>
      <c r="D49" s="3" t="s">
        <v>723</v>
      </c>
      <c r="E49" s="3" t="s">
        <v>651</v>
      </c>
      <c r="F49" s="3" t="s">
        <v>652</v>
      </c>
      <c r="G49" s="3" t="s">
        <v>653</v>
      </c>
      <c r="H49" s="3" t="s">
        <v>654</v>
      </c>
      <c r="I49" s="3" t="s">
        <v>21</v>
      </c>
      <c r="J49" s="3" t="s">
        <v>22</v>
      </c>
      <c r="K49" s="3" t="s">
        <v>23</v>
      </c>
      <c r="L49" s="3" t="s">
        <v>40</v>
      </c>
      <c r="M49" s="3">
        <v>36000</v>
      </c>
    </row>
    <row r="50" ht="93.75" spans="1:13">
      <c r="A50" s="3" t="s">
        <v>744</v>
      </c>
      <c r="B50" s="4" t="s">
        <v>745</v>
      </c>
      <c r="C50" s="3" t="s">
        <v>649</v>
      </c>
      <c r="D50" s="3" t="s">
        <v>746</v>
      </c>
      <c r="E50" s="3" t="s">
        <v>747</v>
      </c>
      <c r="F50" s="3" t="s">
        <v>748</v>
      </c>
      <c r="G50" s="3" t="s">
        <v>749</v>
      </c>
      <c r="H50" s="3" t="s">
        <v>750</v>
      </c>
      <c r="I50" s="3" t="s">
        <v>751</v>
      </c>
      <c r="J50" s="3" t="s">
        <v>22</v>
      </c>
      <c r="K50" s="3" t="s">
        <v>23</v>
      </c>
      <c r="L50" s="3" t="s">
        <v>181</v>
      </c>
      <c r="M50" s="3">
        <v>7500</v>
      </c>
    </row>
    <row r="51" ht="409.5" spans="1:13">
      <c r="A51" s="3" t="s">
        <v>756</v>
      </c>
      <c r="B51" s="4" t="s">
        <v>757</v>
      </c>
      <c r="C51" s="3" t="s">
        <v>649</v>
      </c>
      <c r="D51" s="3" t="s">
        <v>758</v>
      </c>
      <c r="E51" s="3" t="s">
        <v>17</v>
      </c>
      <c r="F51" s="3" t="s">
        <v>18</v>
      </c>
      <c r="G51" s="3" t="s">
        <v>19</v>
      </c>
      <c r="H51" s="3" t="s">
        <v>20</v>
      </c>
      <c r="I51" s="3" t="s">
        <v>21</v>
      </c>
      <c r="J51" s="3" t="s">
        <v>22</v>
      </c>
      <c r="K51" s="3" t="s">
        <v>23</v>
      </c>
      <c r="L51" s="3" t="s">
        <v>24</v>
      </c>
      <c r="M51" s="3">
        <v>40000</v>
      </c>
    </row>
    <row r="52" ht="330.75" spans="1:13">
      <c r="A52" s="3" t="s">
        <v>759</v>
      </c>
      <c r="B52" s="4" t="s">
        <v>760</v>
      </c>
      <c r="C52" s="3" t="s">
        <v>649</v>
      </c>
      <c r="D52" s="3" t="s">
        <v>761</v>
      </c>
      <c r="E52" s="3" t="s">
        <v>17</v>
      </c>
      <c r="F52" s="3" t="s">
        <v>18</v>
      </c>
      <c r="G52" s="3" t="s">
        <v>19</v>
      </c>
      <c r="H52" s="3" t="s">
        <v>20</v>
      </c>
      <c r="I52" s="3" t="s">
        <v>21</v>
      </c>
      <c r="J52" s="3" t="s">
        <v>22</v>
      </c>
      <c r="K52" s="3" t="s">
        <v>23</v>
      </c>
      <c r="L52" s="3" t="s">
        <v>148</v>
      </c>
      <c r="M52" s="3">
        <v>30000</v>
      </c>
    </row>
    <row r="53" ht="110.25" spans="1:13">
      <c r="A53" s="3" t="s">
        <v>765</v>
      </c>
      <c r="B53" s="4" t="s">
        <v>766</v>
      </c>
      <c r="C53" s="3" t="s">
        <v>649</v>
      </c>
      <c r="D53" s="3"/>
      <c r="E53" s="3" t="s">
        <v>767</v>
      </c>
      <c r="F53" s="3" t="s">
        <v>768</v>
      </c>
      <c r="G53" s="3" t="s">
        <v>769</v>
      </c>
      <c r="H53" s="3" t="s">
        <v>770</v>
      </c>
      <c r="I53" s="3" t="s">
        <v>30</v>
      </c>
      <c r="J53" s="3" t="s">
        <v>22</v>
      </c>
      <c r="K53" s="5">
        <v>0.583333333333333</v>
      </c>
      <c r="L53" s="3" t="s">
        <v>31</v>
      </c>
      <c r="M53" s="3">
        <v>8000</v>
      </c>
    </row>
    <row r="54" ht="75" spans="1:13">
      <c r="A54" s="3" t="s">
        <v>771</v>
      </c>
      <c r="B54" s="4" t="s">
        <v>772</v>
      </c>
      <c r="C54" s="3" t="s">
        <v>649</v>
      </c>
      <c r="D54" s="3" t="s">
        <v>746</v>
      </c>
      <c r="E54" s="3" t="s">
        <v>227</v>
      </c>
      <c r="F54" s="3" t="s">
        <v>228</v>
      </c>
      <c r="G54" s="3" t="s">
        <v>773</v>
      </c>
      <c r="H54" s="3" t="s">
        <v>669</v>
      </c>
      <c r="I54" s="3" t="s">
        <v>30</v>
      </c>
      <c r="J54" s="3" t="s">
        <v>22</v>
      </c>
      <c r="K54" s="5">
        <v>0.583333333333333</v>
      </c>
      <c r="L54" s="3" t="s">
        <v>596</v>
      </c>
      <c r="M54" s="3">
        <v>8000</v>
      </c>
    </row>
    <row r="55" ht="141.75" spans="1:13">
      <c r="A55" s="3" t="s">
        <v>774</v>
      </c>
      <c r="B55" s="4" t="s">
        <v>775</v>
      </c>
      <c r="C55" s="3" t="s">
        <v>649</v>
      </c>
      <c r="D55" s="3" t="s">
        <v>746</v>
      </c>
      <c r="E55" s="3" t="s">
        <v>651</v>
      </c>
      <c r="F55" s="3" t="s">
        <v>652</v>
      </c>
      <c r="G55" s="3" t="s">
        <v>653</v>
      </c>
      <c r="H55" s="3" t="s">
        <v>654</v>
      </c>
      <c r="I55" s="3" t="s">
        <v>30</v>
      </c>
      <c r="J55" s="3" t="s">
        <v>22</v>
      </c>
      <c r="K55" s="5">
        <v>0.583333333333333</v>
      </c>
      <c r="L55" s="3" t="s">
        <v>31</v>
      </c>
      <c r="M55" s="3">
        <v>7000</v>
      </c>
    </row>
    <row r="56" ht="141.75" spans="1:13">
      <c r="A56" s="3" t="s">
        <v>776</v>
      </c>
      <c r="B56" s="4" t="s">
        <v>777</v>
      </c>
      <c r="C56" s="3" t="s">
        <v>649</v>
      </c>
      <c r="D56" s="3" t="s">
        <v>778</v>
      </c>
      <c r="E56" s="3" t="s">
        <v>651</v>
      </c>
      <c r="F56" s="3" t="s">
        <v>652</v>
      </c>
      <c r="G56" s="3" t="s">
        <v>653</v>
      </c>
      <c r="H56" s="3" t="s">
        <v>654</v>
      </c>
      <c r="I56" s="3" t="s">
        <v>21</v>
      </c>
      <c r="J56" s="3" t="s">
        <v>22</v>
      </c>
      <c r="K56" s="3" t="s">
        <v>23</v>
      </c>
      <c r="L56" s="3" t="s">
        <v>40</v>
      </c>
      <c r="M56" s="3">
        <v>36000</v>
      </c>
    </row>
    <row r="57" ht="63" spans="1:13">
      <c r="A57" s="3" t="s">
        <v>779</v>
      </c>
      <c r="B57" s="4" t="s">
        <v>780</v>
      </c>
      <c r="C57" s="3" t="s">
        <v>649</v>
      </c>
      <c r="D57" s="3" t="s">
        <v>781</v>
      </c>
      <c r="E57" s="3" t="s">
        <v>687</v>
      </c>
      <c r="F57" s="3" t="s">
        <v>688</v>
      </c>
      <c r="G57" s="3" t="s">
        <v>689</v>
      </c>
      <c r="H57" s="3" t="s">
        <v>681</v>
      </c>
      <c r="I57" s="3" t="s">
        <v>30</v>
      </c>
      <c r="J57" s="3" t="s">
        <v>22</v>
      </c>
      <c r="K57" s="5">
        <v>0.583333333333333</v>
      </c>
      <c r="L57" s="3" t="s">
        <v>31</v>
      </c>
      <c r="M57" s="3">
        <v>9300</v>
      </c>
    </row>
    <row r="58" ht="63" spans="1:13">
      <c r="A58" s="3" t="s">
        <v>782</v>
      </c>
      <c r="B58" s="4" t="s">
        <v>783</v>
      </c>
      <c r="C58" s="3" t="s">
        <v>649</v>
      </c>
      <c r="D58" s="3" t="s">
        <v>781</v>
      </c>
      <c r="E58" s="3" t="s">
        <v>687</v>
      </c>
      <c r="F58" s="3" t="s">
        <v>688</v>
      </c>
      <c r="G58" s="3" t="s">
        <v>689</v>
      </c>
      <c r="H58" s="3" t="s">
        <v>681</v>
      </c>
      <c r="I58" s="3" t="s">
        <v>30</v>
      </c>
      <c r="J58" s="3" t="s">
        <v>22</v>
      </c>
      <c r="K58" s="5">
        <v>0.583333333333333</v>
      </c>
      <c r="L58" s="3" t="s">
        <v>596</v>
      </c>
      <c r="M58" s="3">
        <v>12000</v>
      </c>
    </row>
    <row r="59" ht="63" spans="1:13">
      <c r="A59" s="3" t="s">
        <v>784</v>
      </c>
      <c r="B59" s="4" t="s">
        <v>785</v>
      </c>
      <c r="C59" s="3" t="s">
        <v>649</v>
      </c>
      <c r="D59" s="3" t="s">
        <v>781</v>
      </c>
      <c r="E59" s="3" t="s">
        <v>687</v>
      </c>
      <c r="F59" s="3" t="s">
        <v>688</v>
      </c>
      <c r="G59" s="3" t="s">
        <v>689</v>
      </c>
      <c r="H59" s="3" t="s">
        <v>681</v>
      </c>
      <c r="I59" s="3" t="s">
        <v>30</v>
      </c>
      <c r="J59" s="3" t="s">
        <v>22</v>
      </c>
      <c r="K59" s="5">
        <v>0.583333333333333</v>
      </c>
      <c r="L59" s="3" t="s">
        <v>31</v>
      </c>
      <c r="M59" s="3">
        <v>6500</v>
      </c>
    </row>
    <row r="60" ht="63" spans="1:13">
      <c r="A60" s="3" t="s">
        <v>786</v>
      </c>
      <c r="B60" s="4" t="s">
        <v>787</v>
      </c>
      <c r="C60" s="3" t="s">
        <v>649</v>
      </c>
      <c r="D60" s="3" t="s">
        <v>781</v>
      </c>
      <c r="E60" s="3" t="s">
        <v>687</v>
      </c>
      <c r="F60" s="3" t="s">
        <v>688</v>
      </c>
      <c r="G60" s="3" t="s">
        <v>689</v>
      </c>
      <c r="H60" s="3" t="s">
        <v>681</v>
      </c>
      <c r="I60" s="3" t="s">
        <v>36</v>
      </c>
      <c r="J60" s="3" t="s">
        <v>22</v>
      </c>
      <c r="K60" s="5">
        <v>0.583333333333333</v>
      </c>
      <c r="L60" s="3" t="s">
        <v>31</v>
      </c>
      <c r="M60" s="3">
        <v>6000</v>
      </c>
    </row>
    <row r="61" ht="110.25" spans="1:13">
      <c r="A61" s="3" t="s">
        <v>788</v>
      </c>
      <c r="B61" s="4" t="s">
        <v>789</v>
      </c>
      <c r="C61" s="3" t="s">
        <v>649</v>
      </c>
      <c r="D61" s="3" t="s">
        <v>746</v>
      </c>
      <c r="E61" s="3" t="s">
        <v>790</v>
      </c>
      <c r="F61" s="3" t="s">
        <v>791</v>
      </c>
      <c r="G61" s="3" t="s">
        <v>792</v>
      </c>
      <c r="H61" s="3" t="s">
        <v>793</v>
      </c>
      <c r="I61" s="3" t="s">
        <v>21</v>
      </c>
      <c r="J61" s="3" t="s">
        <v>22</v>
      </c>
      <c r="K61" s="3" t="s">
        <v>23</v>
      </c>
      <c r="L61" s="3" t="s">
        <v>40</v>
      </c>
      <c r="M61" s="3">
        <v>36000</v>
      </c>
    </row>
    <row r="62" ht="141.75" spans="1:13">
      <c r="A62" s="3" t="s">
        <v>794</v>
      </c>
      <c r="B62" s="4" t="s">
        <v>795</v>
      </c>
      <c r="C62" s="3" t="s">
        <v>649</v>
      </c>
      <c r="D62" s="3" t="s">
        <v>796</v>
      </c>
      <c r="E62" s="3" t="s">
        <v>797</v>
      </c>
      <c r="F62" s="3" t="s">
        <v>798</v>
      </c>
      <c r="G62" s="3" t="s">
        <v>799</v>
      </c>
      <c r="H62" s="3" t="s">
        <v>800</v>
      </c>
      <c r="I62" s="3" t="s">
        <v>21</v>
      </c>
      <c r="J62" s="3" t="s">
        <v>22</v>
      </c>
      <c r="K62" s="3" t="s">
        <v>23</v>
      </c>
      <c r="L62" s="3" t="s">
        <v>24</v>
      </c>
      <c r="M62" s="3">
        <v>36000</v>
      </c>
    </row>
    <row r="63" ht="110.25" spans="1:13">
      <c r="A63" s="3" t="s">
        <v>806</v>
      </c>
      <c r="B63" s="4" t="s">
        <v>807</v>
      </c>
      <c r="C63" s="3" t="s">
        <v>649</v>
      </c>
      <c r="D63" s="3" t="s">
        <v>808</v>
      </c>
      <c r="E63" s="3" t="s">
        <v>790</v>
      </c>
      <c r="F63" s="3" t="s">
        <v>791</v>
      </c>
      <c r="G63" s="3" t="s">
        <v>792</v>
      </c>
      <c r="H63" s="3" t="s">
        <v>793</v>
      </c>
      <c r="I63" s="3" t="s">
        <v>21</v>
      </c>
      <c r="J63" s="3" t="s">
        <v>22</v>
      </c>
      <c r="K63" s="3" t="s">
        <v>23</v>
      </c>
      <c r="L63" s="3" t="s">
        <v>40</v>
      </c>
      <c r="M63" s="3">
        <v>36000</v>
      </c>
    </row>
    <row r="64" ht="141.75" spans="1:13">
      <c r="A64" s="3" t="s">
        <v>809</v>
      </c>
      <c r="B64" s="4" t="s">
        <v>810</v>
      </c>
      <c r="C64" s="3" t="s">
        <v>649</v>
      </c>
      <c r="D64" s="3" t="s">
        <v>811</v>
      </c>
      <c r="E64" s="3" t="s">
        <v>651</v>
      </c>
      <c r="F64" s="3" t="s">
        <v>652</v>
      </c>
      <c r="G64" s="3" t="s">
        <v>653</v>
      </c>
      <c r="H64" s="3" t="s">
        <v>812</v>
      </c>
      <c r="I64" s="3" t="s">
        <v>21</v>
      </c>
      <c r="J64" s="3" t="s">
        <v>22</v>
      </c>
      <c r="K64" s="3" t="s">
        <v>23</v>
      </c>
      <c r="L64" s="3" t="s">
        <v>40</v>
      </c>
      <c r="M64" s="3">
        <v>36000</v>
      </c>
    </row>
    <row r="65" ht="141.75" spans="1:13">
      <c r="A65" s="3" t="s">
        <v>813</v>
      </c>
      <c r="B65" s="4" t="s">
        <v>814</v>
      </c>
      <c r="C65" s="3" t="s">
        <v>649</v>
      </c>
      <c r="D65" s="3" t="s">
        <v>815</v>
      </c>
      <c r="E65" s="3" t="s">
        <v>651</v>
      </c>
      <c r="F65" s="3" t="s">
        <v>652</v>
      </c>
      <c r="G65" s="3" t="s">
        <v>653</v>
      </c>
      <c r="H65" s="3" t="s">
        <v>816</v>
      </c>
      <c r="I65" s="3" t="s">
        <v>39</v>
      </c>
      <c r="J65" s="3" t="s">
        <v>22</v>
      </c>
      <c r="K65" s="3" t="s">
        <v>23</v>
      </c>
      <c r="L65" s="3" t="s">
        <v>40</v>
      </c>
      <c r="M65" s="3">
        <v>15000</v>
      </c>
    </row>
    <row r="66" ht="110.25" spans="1:13">
      <c r="A66" s="3" t="s">
        <v>824</v>
      </c>
      <c r="B66" s="4" t="s">
        <v>825</v>
      </c>
      <c r="C66" s="3" t="s">
        <v>649</v>
      </c>
      <c r="D66" s="3" t="s">
        <v>746</v>
      </c>
      <c r="E66" s="3" t="s">
        <v>790</v>
      </c>
      <c r="F66" s="3" t="s">
        <v>791</v>
      </c>
      <c r="G66" s="3" t="s">
        <v>792</v>
      </c>
      <c r="H66" s="3" t="s">
        <v>793</v>
      </c>
      <c r="I66" s="3" t="s">
        <v>826</v>
      </c>
      <c r="J66" s="3" t="s">
        <v>22</v>
      </c>
      <c r="K66" s="5">
        <v>0.583333333333333</v>
      </c>
      <c r="L66" s="3" t="s">
        <v>31</v>
      </c>
      <c r="M66" s="3">
        <v>5000</v>
      </c>
    </row>
    <row r="67" ht="110.25" spans="1:13">
      <c r="A67" s="3" t="s">
        <v>827</v>
      </c>
      <c r="B67" s="4" t="s">
        <v>828</v>
      </c>
      <c r="C67" s="3" t="s">
        <v>649</v>
      </c>
      <c r="D67" s="3" t="s">
        <v>746</v>
      </c>
      <c r="E67" s="3" t="s">
        <v>790</v>
      </c>
      <c r="F67" s="3" t="s">
        <v>791</v>
      </c>
      <c r="G67" s="3" t="s">
        <v>792</v>
      </c>
      <c r="H67" s="3" t="s">
        <v>793</v>
      </c>
      <c r="I67" s="3" t="s">
        <v>30</v>
      </c>
      <c r="J67" s="3" t="s">
        <v>22</v>
      </c>
      <c r="K67" s="5">
        <v>0.583333333333333</v>
      </c>
      <c r="L67" s="3" t="s">
        <v>31</v>
      </c>
      <c r="M67" s="3">
        <v>10000</v>
      </c>
    </row>
    <row r="68" ht="110.25" spans="1:13">
      <c r="A68" s="3" t="s">
        <v>829</v>
      </c>
      <c r="B68" s="4" t="s">
        <v>830</v>
      </c>
      <c r="C68" s="3" t="s">
        <v>649</v>
      </c>
      <c r="D68" s="3" t="s">
        <v>746</v>
      </c>
      <c r="E68" s="3" t="s">
        <v>790</v>
      </c>
      <c r="F68" s="3" t="s">
        <v>791</v>
      </c>
      <c r="G68" s="3" t="s">
        <v>792</v>
      </c>
      <c r="H68" s="3" t="s">
        <v>793</v>
      </c>
      <c r="I68" s="3" t="s">
        <v>30</v>
      </c>
      <c r="J68" s="3" t="s">
        <v>22</v>
      </c>
      <c r="K68" s="5">
        <v>0.583333333333333</v>
      </c>
      <c r="L68" s="3" t="s">
        <v>31</v>
      </c>
      <c r="M68" s="3">
        <v>10000</v>
      </c>
    </row>
    <row r="69" ht="110.25" spans="1:13">
      <c r="A69" s="3" t="s">
        <v>831</v>
      </c>
      <c r="B69" s="4" t="s">
        <v>832</v>
      </c>
      <c r="C69" s="3" t="s">
        <v>649</v>
      </c>
      <c r="D69" s="3" t="s">
        <v>833</v>
      </c>
      <c r="E69" s="3" t="s">
        <v>790</v>
      </c>
      <c r="F69" s="3" t="s">
        <v>791</v>
      </c>
      <c r="G69" s="3" t="s">
        <v>792</v>
      </c>
      <c r="H69" s="3" t="s">
        <v>793</v>
      </c>
      <c r="I69" s="3" t="s">
        <v>21</v>
      </c>
      <c r="J69" s="3" t="s">
        <v>22</v>
      </c>
      <c r="K69" s="3" t="s">
        <v>23</v>
      </c>
      <c r="L69" s="3" t="s">
        <v>40</v>
      </c>
      <c r="M69" s="3">
        <v>36000</v>
      </c>
    </row>
    <row r="70" ht="110.25" spans="1:13">
      <c r="A70" s="3" t="s">
        <v>834</v>
      </c>
      <c r="B70" s="4" t="s">
        <v>835</v>
      </c>
      <c r="C70" s="3" t="s">
        <v>710</v>
      </c>
      <c r="D70" s="3" t="s">
        <v>836</v>
      </c>
      <c r="E70" s="3" t="s">
        <v>837</v>
      </c>
      <c r="F70" s="3" t="s">
        <v>838</v>
      </c>
      <c r="G70" s="3" t="s">
        <v>839</v>
      </c>
      <c r="H70" s="3" t="s">
        <v>840</v>
      </c>
      <c r="I70" s="3" t="s">
        <v>21</v>
      </c>
      <c r="J70" s="3" t="s">
        <v>22</v>
      </c>
      <c r="K70" s="3" t="s">
        <v>23</v>
      </c>
      <c r="L70" s="3" t="s">
        <v>24</v>
      </c>
      <c r="M70" s="3">
        <v>30000</v>
      </c>
    </row>
    <row r="71" ht="78.75" spans="1:13">
      <c r="A71" s="3" t="s">
        <v>841</v>
      </c>
      <c r="B71" s="4" t="s">
        <v>842</v>
      </c>
      <c r="C71" s="3" t="s">
        <v>649</v>
      </c>
      <c r="D71" s="3" t="s">
        <v>843</v>
      </c>
      <c r="E71" s="3" t="s">
        <v>227</v>
      </c>
      <c r="F71" s="3" t="s">
        <v>228</v>
      </c>
      <c r="G71" s="3" t="s">
        <v>229</v>
      </c>
      <c r="H71" s="3" t="s">
        <v>230</v>
      </c>
      <c r="I71" s="3" t="s">
        <v>30</v>
      </c>
      <c r="J71" s="3" t="s">
        <v>22</v>
      </c>
      <c r="K71" s="3" t="s">
        <v>23</v>
      </c>
      <c r="L71" s="3" t="s">
        <v>237</v>
      </c>
      <c r="M71" s="3">
        <v>15000</v>
      </c>
    </row>
    <row r="72" ht="110.25" spans="1:13">
      <c r="A72" s="3" t="s">
        <v>847</v>
      </c>
      <c r="B72" s="4" t="s">
        <v>848</v>
      </c>
      <c r="C72" s="3" t="s">
        <v>649</v>
      </c>
      <c r="D72" s="3" t="s">
        <v>746</v>
      </c>
      <c r="E72" s="3" t="s">
        <v>790</v>
      </c>
      <c r="F72" s="3" t="s">
        <v>791</v>
      </c>
      <c r="G72" s="3" t="s">
        <v>792</v>
      </c>
      <c r="H72" s="3" t="s">
        <v>793</v>
      </c>
      <c r="I72" s="3" t="s">
        <v>826</v>
      </c>
      <c r="J72" s="3" t="s">
        <v>22</v>
      </c>
      <c r="K72" s="3" t="s">
        <v>23</v>
      </c>
      <c r="L72" s="3" t="s">
        <v>181</v>
      </c>
      <c r="M72" s="3">
        <v>8000</v>
      </c>
    </row>
    <row r="73" ht="63" spans="1:13">
      <c r="A73" s="3" t="s">
        <v>849</v>
      </c>
      <c r="B73" s="4" t="s">
        <v>850</v>
      </c>
      <c r="C73" s="3" t="s">
        <v>649</v>
      </c>
      <c r="D73" s="3" t="s">
        <v>739</v>
      </c>
      <c r="E73" s="3" t="s">
        <v>687</v>
      </c>
      <c r="F73" s="3" t="s">
        <v>688</v>
      </c>
      <c r="G73" s="3" t="s">
        <v>689</v>
      </c>
      <c r="H73" s="3" t="s">
        <v>681</v>
      </c>
      <c r="I73" s="3" t="s">
        <v>36</v>
      </c>
      <c r="J73" s="3" t="s">
        <v>22</v>
      </c>
      <c r="K73" s="5">
        <v>0.583333333333333</v>
      </c>
      <c r="L73" s="3" t="s">
        <v>31</v>
      </c>
      <c r="M73" s="3">
        <v>8000</v>
      </c>
    </row>
    <row r="74" ht="141.75" spans="1:13">
      <c r="A74" s="3" t="s">
        <v>851</v>
      </c>
      <c r="B74" s="4" t="s">
        <v>852</v>
      </c>
      <c r="C74" s="3" t="s">
        <v>649</v>
      </c>
      <c r="D74" s="3" t="s">
        <v>739</v>
      </c>
      <c r="E74" s="3" t="s">
        <v>853</v>
      </c>
      <c r="F74" s="3" t="s">
        <v>854</v>
      </c>
      <c r="G74" s="3" t="s">
        <v>855</v>
      </c>
      <c r="H74" s="3" t="s">
        <v>856</v>
      </c>
      <c r="I74" s="3" t="s">
        <v>30</v>
      </c>
      <c r="J74" s="3" t="s">
        <v>22</v>
      </c>
      <c r="K74" s="5">
        <v>0.583333333333333</v>
      </c>
      <c r="L74" s="3" t="s">
        <v>596</v>
      </c>
      <c r="M74" s="3">
        <v>7500</v>
      </c>
    </row>
    <row r="75" ht="110.25" spans="1:13">
      <c r="A75" s="3" t="s">
        <v>857</v>
      </c>
      <c r="B75" s="4" t="s">
        <v>858</v>
      </c>
      <c r="C75" s="3" t="s">
        <v>649</v>
      </c>
      <c r="D75" s="3" t="s">
        <v>746</v>
      </c>
      <c r="E75" s="3" t="s">
        <v>790</v>
      </c>
      <c r="F75" s="3" t="s">
        <v>791</v>
      </c>
      <c r="G75" s="3" t="s">
        <v>859</v>
      </c>
      <c r="H75" s="3" t="s">
        <v>793</v>
      </c>
      <c r="I75" s="3" t="s">
        <v>36</v>
      </c>
      <c r="J75" s="3" t="s">
        <v>22</v>
      </c>
      <c r="K75" s="5">
        <v>0.583333333333333</v>
      </c>
      <c r="L75" s="3" t="s">
        <v>596</v>
      </c>
      <c r="M75" s="3">
        <v>4000</v>
      </c>
    </row>
    <row r="76" ht="126" spans="1:13">
      <c r="A76" s="3" t="s">
        <v>873</v>
      </c>
      <c r="B76" s="4" t="s">
        <v>874</v>
      </c>
      <c r="C76" s="3" t="s">
        <v>649</v>
      </c>
      <c r="D76" s="3" t="s">
        <v>781</v>
      </c>
      <c r="E76" s="3" t="s">
        <v>678</v>
      </c>
      <c r="F76" s="3" t="s">
        <v>679</v>
      </c>
      <c r="G76" s="3" t="s">
        <v>680</v>
      </c>
      <c r="H76" s="3" t="s">
        <v>681</v>
      </c>
      <c r="I76" s="3" t="s">
        <v>21</v>
      </c>
      <c r="J76" s="3" t="s">
        <v>22</v>
      </c>
      <c r="K76" s="3" t="s">
        <v>23</v>
      </c>
      <c r="L76" s="3" t="s">
        <v>24</v>
      </c>
      <c r="M76" s="3">
        <v>30000</v>
      </c>
    </row>
    <row r="77" ht="94.5" spans="1:13">
      <c r="A77" s="3" t="s">
        <v>885</v>
      </c>
      <c r="B77" s="4" t="s">
        <v>886</v>
      </c>
      <c r="C77" s="3" t="s">
        <v>649</v>
      </c>
      <c r="D77" s="3"/>
      <c r="E77" s="3" t="s">
        <v>17</v>
      </c>
      <c r="F77" s="3" t="s">
        <v>18</v>
      </c>
      <c r="G77" s="3" t="s">
        <v>19</v>
      </c>
      <c r="H77" s="3" t="s">
        <v>20</v>
      </c>
      <c r="I77" s="3" t="s">
        <v>39</v>
      </c>
      <c r="J77" s="3" t="s">
        <v>22</v>
      </c>
      <c r="K77" s="3" t="s">
        <v>23</v>
      </c>
      <c r="L77" s="3" t="s">
        <v>243</v>
      </c>
      <c r="M77" s="3">
        <v>15000</v>
      </c>
    </row>
    <row r="78" ht="94.5" spans="1:13">
      <c r="A78" s="6" t="s">
        <v>962</v>
      </c>
      <c r="B78" s="4" t="s">
        <v>963</v>
      </c>
      <c r="C78" s="3" t="s">
        <v>964</v>
      </c>
      <c r="D78" s="3" t="s">
        <v>965</v>
      </c>
      <c r="E78" s="3" t="s">
        <v>17</v>
      </c>
      <c r="F78" s="3" t="s">
        <v>732</v>
      </c>
      <c r="G78" s="3" t="s">
        <v>966</v>
      </c>
      <c r="H78" s="3" t="s">
        <v>734</v>
      </c>
      <c r="I78" s="3" t="s">
        <v>21</v>
      </c>
      <c r="J78" s="3" t="s">
        <v>22</v>
      </c>
      <c r="K78" s="3" t="s">
        <v>23</v>
      </c>
      <c r="L78" s="3" t="s">
        <v>24</v>
      </c>
      <c r="M78" s="3">
        <v>36000</v>
      </c>
    </row>
  </sheetData>
  <printOptions horizontalCentered="1" verticalCentered="1" gridLines="1"/>
  <pageMargins left="0.708333333333333" right="0.708333333333333" top="0.747916666666667" bottom="0.747916666666667" header="0.314583333333333" footer="0.314583333333333"/>
  <pageSetup paperSize="9" scale="61" fitToHeight="0" orientation="landscape"/>
  <headerFooter>
    <oddHeader>&amp;CMEDGENOME HEMATOLOGY - HEMATO-ONCOLOGY TEST MENU</oddHeader>
    <oddFooter>&amp;CPage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UPDATED TEST MENU 12 SEP</vt:lpstr>
      <vt:lpstr>HEMAT AND HEMATONC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2016-11-03T12:39:48Z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2057-10.1.0.5452</vt:lpwstr>
  </property>
</Properties>
</file>