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N" sheetId="1" r:id="rId1"/>
    <sheet name="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1" i="2" l="1"/>
  <c r="F181" i="2"/>
  <c r="E181" i="2"/>
  <c r="D181" i="2"/>
  <c r="C181" i="2"/>
  <c r="G180" i="2"/>
  <c r="F180" i="2"/>
  <c r="E180" i="2"/>
  <c r="D180" i="2"/>
  <c r="C180" i="2"/>
  <c r="F17" i="2"/>
  <c r="F21" i="2" s="1"/>
  <c r="F24" i="2" s="1"/>
  <c r="F25" i="2" s="1"/>
  <c r="F37" i="2" s="1"/>
  <c r="F45" i="2" s="1"/>
  <c r="F49" i="2" s="1"/>
  <c r="F57" i="2" s="1"/>
  <c r="F60" i="2" s="1"/>
  <c r="F61" i="2" s="1"/>
  <c r="F65" i="2" s="1"/>
  <c r="F69" i="2" s="1"/>
  <c r="F73" i="2" s="1"/>
  <c r="F81" i="2" s="1"/>
  <c r="F89" i="2" s="1"/>
  <c r="F93" i="2" s="1"/>
  <c r="F97" i="2" s="1"/>
  <c r="F105" i="2" s="1"/>
  <c r="F109" i="2" s="1"/>
  <c r="F113" i="2" s="1"/>
  <c r="F117" i="2" s="1"/>
  <c r="F124" i="2" s="1"/>
  <c r="F125" i="2" s="1"/>
  <c r="F129" i="2" s="1"/>
  <c r="F133" i="2" s="1"/>
  <c r="F137" i="2" s="1"/>
  <c r="F140" i="2" s="1"/>
  <c r="F141" i="2" s="1"/>
  <c r="F149" i="2" s="1"/>
  <c r="F153" i="2" s="1"/>
  <c r="F156" i="2" s="1"/>
  <c r="F157" i="2" s="1"/>
  <c r="F161" i="2" s="1"/>
  <c r="F164" i="2" s="1"/>
  <c r="F179" i="2" s="1"/>
  <c r="G5" i="2"/>
  <c r="G9" i="2" s="1"/>
  <c r="G13" i="2" s="1"/>
  <c r="G17" i="2" s="1"/>
  <c r="G21" i="2" s="1"/>
  <c r="G24" i="2" s="1"/>
  <c r="G25" i="2" s="1"/>
  <c r="G37" i="2" s="1"/>
  <c r="G45" i="2" s="1"/>
  <c r="G49" i="2" s="1"/>
  <c r="G57" i="2" s="1"/>
  <c r="G60" i="2" s="1"/>
  <c r="G61" i="2" s="1"/>
  <c r="G65" i="2" s="1"/>
  <c r="G69" i="2" s="1"/>
  <c r="G73" i="2" s="1"/>
  <c r="G80" i="2" s="1"/>
  <c r="G81" i="2" s="1"/>
  <c r="G89" i="2" s="1"/>
  <c r="G93" i="2" s="1"/>
  <c r="G97" i="2" s="1"/>
  <c r="G105" i="2" s="1"/>
  <c r="G109" i="2" s="1"/>
  <c r="G113" i="2" s="1"/>
  <c r="G117" i="2" s="1"/>
  <c r="G125" i="2" s="1"/>
  <c r="G129" i="2" s="1"/>
  <c r="G133" i="2" s="1"/>
  <c r="G137" i="2" s="1"/>
  <c r="G141" i="2" s="1"/>
  <c r="G148" i="2" s="1"/>
  <c r="G149" i="2" s="1"/>
  <c r="G179" i="2" s="1"/>
  <c r="E5" i="2"/>
  <c r="E9" i="2" s="1"/>
  <c r="E13" i="2" s="1"/>
  <c r="E17" i="2" s="1"/>
  <c r="E21" i="2" s="1"/>
  <c r="E25" i="2" s="1"/>
  <c r="E37" i="2" s="1"/>
  <c r="E45" i="2" s="1"/>
  <c r="E49" i="2" s="1"/>
  <c r="E57" i="2" s="1"/>
  <c r="E60" i="2" s="1"/>
  <c r="E61" i="2" s="1"/>
  <c r="E65" i="2" s="1"/>
  <c r="E69" i="2" s="1"/>
  <c r="E73" i="2" s="1"/>
  <c r="E80" i="2" s="1"/>
  <c r="E81" i="2" s="1"/>
  <c r="E89" i="2" s="1"/>
  <c r="E93" i="2" s="1"/>
  <c r="E97" i="2" s="1"/>
  <c r="E105" i="2" s="1"/>
  <c r="E109" i="2" s="1"/>
  <c r="E113" i="2" s="1"/>
  <c r="E117" i="2" s="1"/>
  <c r="E125" i="2" s="1"/>
  <c r="E129" i="2" s="1"/>
  <c r="E133" i="2" s="1"/>
  <c r="E137" i="2" s="1"/>
  <c r="E141" i="2" s="1"/>
  <c r="E149" i="2" s="1"/>
  <c r="E153" i="2" s="1"/>
  <c r="E156" i="2" s="1"/>
  <c r="E157" i="2" s="1"/>
  <c r="E161" i="2" s="1"/>
  <c r="E164" i="2" s="1"/>
  <c r="E179" i="2" s="1"/>
  <c r="D5" i="2"/>
  <c r="D9" i="2" s="1"/>
  <c r="D13" i="2" s="1"/>
  <c r="D17" i="2" s="1"/>
  <c r="D21" i="2" s="1"/>
  <c r="D25" i="2" s="1"/>
  <c r="D37" i="2" s="1"/>
  <c r="D45" i="2" s="1"/>
  <c r="D49" i="2" s="1"/>
  <c r="D57" i="2" s="1"/>
  <c r="D60" i="2" s="1"/>
  <c r="D61" i="2" s="1"/>
  <c r="D65" i="2" s="1"/>
  <c r="D69" i="2" s="1"/>
  <c r="D73" i="2" s="1"/>
  <c r="D80" i="2" s="1"/>
  <c r="D81" i="2" s="1"/>
  <c r="D89" i="2" s="1"/>
  <c r="D93" i="2" s="1"/>
  <c r="D97" i="2" s="1"/>
  <c r="D105" i="2" s="1"/>
  <c r="D109" i="2" s="1"/>
  <c r="D113" i="2" s="1"/>
  <c r="D116" i="2" s="1"/>
  <c r="D117" i="2" s="1"/>
  <c r="D125" i="2" s="1"/>
  <c r="D129" i="2" s="1"/>
  <c r="D133" i="2" s="1"/>
  <c r="D137" i="2" s="1"/>
  <c r="D141" i="2" s="1"/>
  <c r="D149" i="2" s="1"/>
  <c r="D153" i="2" s="1"/>
  <c r="D156" i="2" s="1"/>
  <c r="D157" i="2" s="1"/>
  <c r="D160" i="2" s="1"/>
  <c r="D161" i="2" s="1"/>
  <c r="D164" i="2" s="1"/>
  <c r="D179" i="2" s="1"/>
  <c r="C5" i="2"/>
  <c r="C8" i="2" s="1"/>
  <c r="C9" i="2" s="1"/>
  <c r="C13" i="2" s="1"/>
  <c r="C16" i="2" s="1"/>
  <c r="C17" i="2" s="1"/>
  <c r="C20" i="2" s="1"/>
  <c r="C21" i="2" s="1"/>
  <c r="C24" i="2" s="1"/>
  <c r="C25" i="2" s="1"/>
  <c r="C37" i="2" s="1"/>
  <c r="C44" i="2" s="1"/>
  <c r="C45" i="2" s="1"/>
  <c r="C48" i="2" s="1"/>
  <c r="C49" i="2" s="1"/>
  <c r="C56" i="2" s="1"/>
  <c r="C57" i="2" s="1"/>
  <c r="C60" i="2" s="1"/>
  <c r="C179" i="2" s="1"/>
  <c r="I184" i="1"/>
  <c r="H184" i="1"/>
  <c r="G184" i="1"/>
  <c r="E184" i="1"/>
  <c r="D184" i="1"/>
  <c r="C184" i="1"/>
  <c r="I183" i="1"/>
  <c r="H183" i="1"/>
  <c r="G183" i="1"/>
  <c r="E183" i="1"/>
  <c r="D183" i="1"/>
  <c r="C183" i="1"/>
  <c r="F47" i="1"/>
  <c r="F51" i="1" s="1"/>
  <c r="F54" i="1" s="1"/>
  <c r="F55" i="1" s="1"/>
  <c r="F59" i="1" s="1"/>
  <c r="F63" i="1" s="1"/>
  <c r="F67" i="1" s="1"/>
  <c r="F71" i="1" s="1"/>
  <c r="F74" i="1" s="1"/>
  <c r="D38" i="1"/>
  <c r="D39" i="1" s="1"/>
  <c r="D42" i="1" s="1"/>
  <c r="D43" i="1" s="1"/>
  <c r="D46" i="1" s="1"/>
  <c r="D47" i="1" s="1"/>
  <c r="D50" i="1" s="1"/>
  <c r="D51" i="1" s="1"/>
  <c r="D54" i="1" s="1"/>
  <c r="D55" i="1" s="1"/>
  <c r="D58" i="1" s="1"/>
  <c r="D59" i="1" s="1"/>
  <c r="D62" i="1" s="1"/>
  <c r="D63" i="1" s="1"/>
  <c r="D66" i="1" s="1"/>
  <c r="D67" i="1" s="1"/>
  <c r="D70" i="1" s="1"/>
  <c r="D71" i="1" s="1"/>
  <c r="D74" i="1" s="1"/>
  <c r="D182" i="1" s="1"/>
  <c r="I35" i="1"/>
  <c r="I43" i="1" s="1"/>
  <c r="I47" i="1" s="1"/>
  <c r="I51" i="1" s="1"/>
  <c r="I55" i="1" s="1"/>
  <c r="I59" i="1" s="1"/>
  <c r="I67" i="1" s="1"/>
  <c r="I71" i="1" s="1"/>
  <c r="I75" i="1" s="1"/>
  <c r="I79" i="1" s="1"/>
  <c r="I87" i="1" s="1"/>
  <c r="I91" i="1" s="1"/>
  <c r="I95" i="1" s="1"/>
  <c r="I103" i="1" s="1"/>
  <c r="I111" i="1" s="1"/>
  <c r="I115" i="1" s="1"/>
  <c r="I119" i="1" s="1"/>
  <c r="I123" i="1" s="1"/>
  <c r="I127" i="1" s="1"/>
  <c r="I135" i="1" s="1"/>
  <c r="I139" i="1" s="1"/>
  <c r="I147" i="1" s="1"/>
  <c r="I159" i="1" s="1"/>
  <c r="I163" i="1" s="1"/>
  <c r="I167" i="1" s="1"/>
  <c r="I171" i="1" s="1"/>
  <c r="I175" i="1" s="1"/>
  <c r="I178" i="1" s="1"/>
  <c r="I179" i="1" s="1"/>
  <c r="I182" i="1" s="1"/>
  <c r="H35" i="1"/>
  <c r="H43" i="1" s="1"/>
  <c r="H47" i="1" s="1"/>
  <c r="H51" i="1" s="1"/>
  <c r="H55" i="1" s="1"/>
  <c r="H59" i="1" s="1"/>
  <c r="H67" i="1" s="1"/>
  <c r="H71" i="1" s="1"/>
  <c r="H75" i="1" s="1"/>
  <c r="H79" i="1" s="1"/>
  <c r="H87" i="1" s="1"/>
  <c r="H91" i="1" s="1"/>
  <c r="H95" i="1" s="1"/>
  <c r="H102" i="1" s="1"/>
  <c r="H103" i="1" s="1"/>
  <c r="H111" i="1" s="1"/>
  <c r="H115" i="1" s="1"/>
  <c r="H119" i="1" s="1"/>
  <c r="H123" i="1" s="1"/>
  <c r="H127" i="1" s="1"/>
  <c r="H135" i="1" s="1"/>
  <c r="H139" i="1" s="1"/>
  <c r="H147" i="1" s="1"/>
  <c r="H159" i="1" s="1"/>
  <c r="H163" i="1" s="1"/>
  <c r="H167" i="1" s="1"/>
  <c r="H171" i="1" s="1"/>
  <c r="H175" i="1" s="1"/>
  <c r="H178" i="1" s="1"/>
  <c r="H182" i="1" s="1"/>
  <c r="G35" i="1"/>
  <c r="G43" i="1" s="1"/>
  <c r="G47" i="1" s="1"/>
  <c r="G51" i="1" s="1"/>
  <c r="G55" i="1" s="1"/>
  <c r="G59" i="1" s="1"/>
  <c r="G67" i="1" s="1"/>
  <c r="G71" i="1" s="1"/>
  <c r="G75" i="1" s="1"/>
  <c r="G79" i="1" s="1"/>
  <c r="G87" i="1" s="1"/>
  <c r="G91" i="1" s="1"/>
  <c r="G95" i="1" s="1"/>
  <c r="G102" i="1" s="1"/>
  <c r="G103" i="1" s="1"/>
  <c r="G111" i="1" s="1"/>
  <c r="G115" i="1" s="1"/>
  <c r="G119" i="1" s="1"/>
  <c r="G123" i="1" s="1"/>
  <c r="G127" i="1" s="1"/>
  <c r="G135" i="1" s="1"/>
  <c r="G139" i="1" s="1"/>
  <c r="G147" i="1" s="1"/>
  <c r="G159" i="1" s="1"/>
  <c r="G163" i="1" s="1"/>
  <c r="G167" i="1" s="1"/>
  <c r="G171" i="1" s="1"/>
  <c r="G175" i="1" s="1"/>
  <c r="G178" i="1" s="1"/>
  <c r="G179" i="1" s="1"/>
  <c r="G182" i="1" s="1"/>
  <c r="C35" i="1"/>
  <c r="C43" i="1" s="1"/>
  <c r="C47" i="1" s="1"/>
  <c r="C51" i="1" s="1"/>
  <c r="C55" i="1" s="1"/>
  <c r="C59" i="1" s="1"/>
  <c r="C67" i="1" s="1"/>
  <c r="C71" i="1" s="1"/>
  <c r="C75" i="1" s="1"/>
  <c r="C79" i="1" s="1"/>
  <c r="C87" i="1" s="1"/>
  <c r="C91" i="1" s="1"/>
  <c r="C95" i="1" s="1"/>
  <c r="C102" i="1" s="1"/>
  <c r="C103" i="1" s="1"/>
  <c r="C111" i="1" s="1"/>
  <c r="C115" i="1" s="1"/>
  <c r="C119" i="1" s="1"/>
  <c r="C122" i="1" s="1"/>
  <c r="C123" i="1" s="1"/>
  <c r="C127" i="1" s="1"/>
  <c r="C135" i="1" s="1"/>
  <c r="C139" i="1" s="1"/>
  <c r="C147" i="1" s="1"/>
  <c r="C159" i="1" s="1"/>
  <c r="C163" i="1" s="1"/>
  <c r="C167" i="1" s="1"/>
  <c r="C171" i="1" s="1"/>
  <c r="C175" i="1" s="1"/>
  <c r="C178" i="1" s="1"/>
  <c r="C179" i="1" s="1"/>
  <c r="C182" i="1" s="1"/>
  <c r="E22" i="1"/>
  <c r="E23" i="1" s="1"/>
  <c r="E26" i="1" s="1"/>
  <c r="E27" i="1" s="1"/>
  <c r="E31" i="1" s="1"/>
  <c r="E35" i="1" s="1"/>
  <c r="E42" i="1" s="1"/>
  <c r="E43" i="1" s="1"/>
  <c r="E47" i="1" s="1"/>
  <c r="E51" i="1" s="1"/>
  <c r="E55" i="1" s="1"/>
  <c r="E58" i="1" s="1"/>
  <c r="E59" i="1" s="1"/>
  <c r="E66" i="1" s="1"/>
  <c r="E67" i="1" s="1"/>
  <c r="E71" i="1" s="1"/>
  <c r="E74" i="1" s="1"/>
  <c r="E75" i="1" s="1"/>
  <c r="E79" i="1" s="1"/>
  <c r="E86" i="1" s="1"/>
  <c r="E87" i="1" s="1"/>
  <c r="E90" i="1" s="1"/>
  <c r="E91" i="1" s="1"/>
  <c r="E95" i="1" s="1"/>
  <c r="E102" i="1" s="1"/>
  <c r="E103" i="1" s="1"/>
  <c r="E111" i="1" s="1"/>
  <c r="E115" i="1" s="1"/>
  <c r="E119" i="1" s="1"/>
  <c r="E122" i="1" s="1"/>
  <c r="E123" i="1" s="1"/>
  <c r="E127" i="1" s="1"/>
  <c r="E134" i="1" s="1"/>
  <c r="E135" i="1" s="1"/>
  <c r="E139" i="1" s="1"/>
  <c r="E147" i="1" s="1"/>
  <c r="E158" i="1" s="1"/>
  <c r="E159" i="1" s="1"/>
  <c r="E163" i="1" s="1"/>
  <c r="E167" i="1" s="1"/>
  <c r="E171" i="1" s="1"/>
  <c r="E175" i="1" s="1"/>
  <c r="E178" i="1" s="1"/>
  <c r="E179" i="1" s="1"/>
  <c r="E182" i="1" s="1"/>
</calcChain>
</file>

<file path=xl/sharedStrings.xml><?xml version="1.0" encoding="utf-8"?>
<sst xmlns="http://schemas.openxmlformats.org/spreadsheetml/2006/main" count="508" uniqueCount="77">
  <si>
    <t>Mon</t>
  </si>
  <si>
    <t>Daily</t>
  </si>
  <si>
    <t>M</t>
  </si>
  <si>
    <t>F</t>
  </si>
  <si>
    <t>Tu,W</t>
  </si>
  <si>
    <t>STNS.</t>
  </si>
  <si>
    <t>20919</t>
  </si>
  <si>
    <t>CCG</t>
  </si>
  <si>
    <t>D</t>
  </si>
  <si>
    <t>A</t>
  </si>
  <si>
    <t>BCT</t>
  </si>
  <si>
    <t>EA</t>
  </si>
  <si>
    <t>15 L/OUT</t>
  </si>
  <si>
    <t>TRT</t>
  </si>
  <si>
    <t>DDR</t>
  </si>
  <si>
    <t>BA</t>
  </si>
  <si>
    <t>BDTS</t>
  </si>
  <si>
    <t>ADH</t>
  </si>
  <si>
    <t>BVI</t>
  </si>
  <si>
    <t>2</t>
  </si>
  <si>
    <t>BYR</t>
  </si>
  <si>
    <t>BSR</t>
  </si>
  <si>
    <t>NSP</t>
  </si>
  <si>
    <t>VR</t>
  </si>
  <si>
    <t>VTN</t>
  </si>
  <si>
    <t>SAH</t>
  </si>
  <si>
    <t>KLV</t>
  </si>
  <si>
    <t>PLG</t>
  </si>
  <si>
    <t>UOI</t>
  </si>
  <si>
    <t>BOR</t>
  </si>
  <si>
    <t>VGN</t>
  </si>
  <si>
    <t>3</t>
  </si>
  <si>
    <t>4</t>
  </si>
  <si>
    <t>DRD</t>
  </si>
  <si>
    <t>…….</t>
  </si>
  <si>
    <t>GVD</t>
  </si>
  <si>
    <t>BRRD</t>
  </si>
  <si>
    <t>UBR</t>
  </si>
  <si>
    <t>SJN</t>
  </si>
  <si>
    <t>1</t>
  </si>
  <si>
    <t>BLD</t>
  </si>
  <si>
    <t>KEB</t>
  </si>
  <si>
    <t>VAPI</t>
  </si>
  <si>
    <t>BAGD</t>
  </si>
  <si>
    <t>UVD</t>
  </si>
  <si>
    <t>PAD</t>
  </si>
  <si>
    <t>ATUL</t>
  </si>
  <si>
    <t>BL</t>
  </si>
  <si>
    <t>-----</t>
  </si>
  <si>
    <t>DGI</t>
  </si>
  <si>
    <t>JRS</t>
  </si>
  <si>
    <t>BIM</t>
  </si>
  <si>
    <t>AML</t>
  </si>
  <si>
    <t>ACL</t>
  </si>
  <si>
    <t>VDH</t>
  </si>
  <si>
    <t>HXR</t>
  </si>
  <si>
    <t>GNST</t>
  </si>
  <si>
    <t>NVS</t>
  </si>
  <si>
    <t>MRL</t>
  </si>
  <si>
    <t>SCH</t>
  </si>
  <si>
    <t>BHET</t>
  </si>
  <si>
    <t>UDN</t>
  </si>
  <si>
    <t>6</t>
  </si>
  <si>
    <t>ST</t>
  </si>
  <si>
    <t xml:space="preserve"> </t>
  </si>
  <si>
    <t>TOR</t>
  </si>
  <si>
    <t>TR/STR</t>
  </si>
  <si>
    <t>DAILY</t>
  </si>
  <si>
    <t>M,W</t>
  </si>
  <si>
    <t>SU,TU,TH</t>
  </si>
  <si>
    <t>TH</t>
  </si>
  <si>
    <t>STNS</t>
  </si>
  <si>
    <t>19042</t>
  </si>
  <si>
    <t>------</t>
  </si>
  <si>
    <t>…..</t>
  </si>
  <si>
    <t xml:space="preserve">BL </t>
  </si>
  <si>
    <t>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</si>
</sst>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sz val="9"/>
      <color rgb="FF0070C0"/>
      <name val="Calibri"/>
      <family val="2"/>
      <scheme val="minor"/>
    </font>
    <font>
      <b/>
      <u/>
      <sz val="9"/>
      <name val="Arial"/>
      <family val="2"/>
    </font>
    <font>
      <u/>
      <sz val="9"/>
      <color theme="1"/>
      <name val="Calibri"/>
      <family val="2"/>
      <scheme val="minor"/>
    </font>
    <font>
      <u/>
      <sz val="9"/>
      <name val="Arial"/>
      <family val="2"/>
    </font>
    <font>
      <sz val="9"/>
      <color indexed="10"/>
      <name val="Arial"/>
      <family val="2"/>
    </font>
    <font>
      <sz val="9"/>
      <color theme="1"/>
      <name val="Arial"/>
      <family val="2"/>
    </font>
    <font>
      <sz val="9"/>
      <color indexed="48"/>
      <name val="Arial"/>
      <family val="2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b/>
      <sz val="8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0" borderId="0"/>
  </cellStyleXfs>
  <cellXfs count="8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1" fontId="1" fillId="2" borderId="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21" fontId="16" fillId="2" borderId="1" xfId="0" quotePrefix="1" applyNumberFormat="1" applyFont="1" applyFill="1" applyBorder="1" applyAlignment="1">
      <alignment horizontal="center" vertical="center"/>
    </xf>
    <xf numFmtId="21" fontId="5" fillId="2" borderId="1" xfId="0" quotePrefix="1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21" fontId="8" fillId="2" borderId="1" xfId="0" quotePrefix="1" applyNumberFormat="1" applyFont="1" applyFill="1" applyBorder="1" applyAlignment="1">
      <alignment horizontal="center" vertical="center"/>
    </xf>
    <xf numFmtId="49" fontId="5" fillId="2" borderId="1" xfId="0" quotePrefix="1" applyNumberFormat="1" applyFont="1" applyFill="1" applyBorder="1" applyAlignment="1">
      <alignment horizontal="center" vertical="center"/>
    </xf>
    <xf numFmtId="21" fontId="17" fillId="2" borderId="1" xfId="0" applyNumberFormat="1" applyFont="1" applyFill="1" applyBorder="1" applyAlignment="1">
      <alignment horizontal="center" vertical="center"/>
    </xf>
    <xf numFmtId="21" fontId="5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21" fontId="18" fillId="4" borderId="1" xfId="0" applyNumberFormat="1" applyFont="1" applyFill="1" applyBorder="1" applyAlignment="1">
      <alignment horizontal="center" vertical="center"/>
    </xf>
    <xf numFmtId="21" fontId="1" fillId="4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21" fontId="22" fillId="2" borderId="1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21" fontId="23" fillId="2" borderId="1" xfId="0" applyNumberFormat="1" applyFont="1" applyFill="1" applyBorder="1" applyAlignment="1">
      <alignment horizontal="center" vertical="center"/>
    </xf>
    <xf numFmtId="0" fontId="25" fillId="2" borderId="1" xfId="0" quotePrefix="1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2" fontId="26" fillId="2" borderId="1" xfId="0" quotePrefix="1" applyNumberFormat="1" applyFont="1" applyFill="1" applyBorder="1" applyAlignment="1">
      <alignment horizontal="center" vertical="center"/>
    </xf>
    <xf numFmtId="2" fontId="27" fillId="2" borderId="1" xfId="0" applyNumberFormat="1" applyFont="1" applyFill="1" applyBorder="1" applyAlignment="1">
      <alignment horizontal="center" vertical="center"/>
    </xf>
    <xf numFmtId="2" fontId="28" fillId="2" borderId="1" xfId="0" applyNumberFormat="1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/>
    </xf>
    <xf numFmtId="2" fontId="29" fillId="2" borderId="4" xfId="0" quotePrefix="1" applyNumberFormat="1" applyFont="1" applyFill="1" applyBorder="1" applyAlignment="1">
      <alignment horizontal="center" vertical="center"/>
    </xf>
    <xf numFmtId="2" fontId="29" fillId="2" borderId="1" xfId="0" quotePrefix="1" applyNumberFormat="1" applyFont="1" applyFill="1" applyBorder="1" applyAlignment="1">
      <alignment horizontal="center" vertical="center"/>
    </xf>
    <xf numFmtId="2" fontId="30" fillId="2" borderId="1" xfId="0" applyNumberFormat="1" applyFont="1" applyFill="1" applyBorder="1" applyAlignment="1">
      <alignment horizontal="center" vertical="center"/>
    </xf>
    <xf numFmtId="21" fontId="22" fillId="2" borderId="2" xfId="0" applyNumberFormat="1" applyFont="1" applyFill="1" applyBorder="1" applyAlignment="1">
      <alignment horizontal="center" vertical="center"/>
    </xf>
    <xf numFmtId="0" fontId="19" fillId="2" borderId="1" xfId="0" quotePrefix="1" applyFont="1" applyFill="1" applyBorder="1" applyAlignment="1">
      <alignment horizontal="center" vertical="center"/>
    </xf>
    <xf numFmtId="21" fontId="22" fillId="2" borderId="1" xfId="0" quotePrefix="1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49" fontId="26" fillId="2" borderId="1" xfId="0" quotePrefix="1" applyNumberFormat="1" applyFont="1" applyFill="1" applyBorder="1" applyAlignment="1">
      <alignment horizontal="center" vertical="center"/>
    </xf>
    <xf numFmtId="49" fontId="22" fillId="2" borderId="1" xfId="0" quotePrefix="1" applyNumberFormat="1" applyFont="1" applyFill="1" applyBorder="1" applyAlignment="1">
      <alignment horizontal="center" vertical="center"/>
    </xf>
    <xf numFmtId="21" fontId="26" fillId="2" borderId="1" xfId="0" applyNumberFormat="1" applyFont="1" applyFill="1" applyBorder="1" applyAlignment="1">
      <alignment horizontal="center" vertical="center"/>
    </xf>
    <xf numFmtId="0" fontId="22" fillId="2" borderId="0" xfId="0" applyFont="1" applyFill="1"/>
    <xf numFmtId="2" fontId="20" fillId="0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2" fontId="31" fillId="0" borderId="1" xfId="0" applyNumberFormat="1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21" fontId="19" fillId="2" borderId="1" xfId="0" applyNumberFormat="1" applyFont="1" applyFill="1" applyBorder="1" applyAlignment="1">
      <alignment horizontal="center" vertical="center"/>
    </xf>
    <xf numFmtId="21" fontId="21" fillId="2" borderId="1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21" fontId="19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workbookViewId="0">
      <selection activeCell="H12" sqref="H12"/>
    </sheetView>
  </sheetViews>
  <sheetFormatPr defaultRowHeight="15" x14ac:dyDescent="0.25"/>
  <cols>
    <col min="1" max="1" width="6" style="37" bestFit="1" customWidth="1"/>
    <col min="2" max="2" width="3" style="37" bestFit="1" customWidth="1"/>
    <col min="3" max="3" width="8.85546875" style="38" bestFit="1" customWidth="1"/>
    <col min="4" max="4" width="7.85546875" style="38" bestFit="1" customWidth="1"/>
    <col min="5" max="5" width="9" style="37" bestFit="1" customWidth="1"/>
    <col min="6" max="6" width="10.140625" style="39" customWidth="1"/>
    <col min="7" max="7" width="8.5703125" style="37" customWidth="1"/>
    <col min="8" max="8" width="8.140625" style="38" customWidth="1"/>
    <col min="9" max="9" width="8" style="1" bestFit="1" customWidth="1"/>
  </cols>
  <sheetData>
    <row r="1" spans="1:9" x14ac:dyDescent="0.25">
      <c r="A1" s="2"/>
      <c r="B1" s="2"/>
      <c r="C1" s="3"/>
      <c r="D1" s="2"/>
      <c r="E1" s="3"/>
      <c r="F1" s="4"/>
      <c r="G1" s="3"/>
      <c r="H1" s="3"/>
      <c r="I1" s="3"/>
    </row>
    <row r="2" spans="1:9" x14ac:dyDescent="0.25">
      <c r="A2" s="2"/>
      <c r="B2" s="2"/>
      <c r="C2" s="2">
        <v>130</v>
      </c>
      <c r="D2" s="5">
        <v>100</v>
      </c>
      <c r="E2" s="5">
        <v>110</v>
      </c>
      <c r="F2" s="6"/>
      <c r="G2" s="5">
        <v>110</v>
      </c>
      <c r="H2" s="5">
        <v>110</v>
      </c>
      <c r="I2" s="2">
        <v>130</v>
      </c>
    </row>
    <row r="3" spans="1:9" x14ac:dyDescent="0.25">
      <c r="A3" s="2"/>
      <c r="B3" s="2"/>
      <c r="C3" s="5" t="s">
        <v>0</v>
      </c>
      <c r="D3" s="5" t="s">
        <v>1</v>
      </c>
      <c r="E3" s="5" t="s">
        <v>1</v>
      </c>
      <c r="F3" s="5"/>
      <c r="G3" s="7" t="s">
        <v>2</v>
      </c>
      <c r="H3" s="5" t="s">
        <v>3</v>
      </c>
      <c r="I3" s="7" t="s">
        <v>4</v>
      </c>
    </row>
    <row r="4" spans="1:9" x14ac:dyDescent="0.25">
      <c r="A4" s="2" t="s">
        <v>5</v>
      </c>
      <c r="B4" s="2"/>
      <c r="C4" s="3" t="s">
        <v>6</v>
      </c>
      <c r="D4" s="2">
        <v>69161</v>
      </c>
      <c r="E4" s="2">
        <v>22927</v>
      </c>
      <c r="F4" s="4">
        <v>93035</v>
      </c>
      <c r="G4" s="2">
        <v>12977</v>
      </c>
      <c r="H4" s="2">
        <v>22907</v>
      </c>
      <c r="I4" s="2">
        <v>12449</v>
      </c>
    </row>
    <row r="5" spans="1:9" x14ac:dyDescent="0.25">
      <c r="A5" s="2" t="s">
        <v>7</v>
      </c>
      <c r="B5" s="2" t="s">
        <v>8</v>
      </c>
      <c r="C5" s="2"/>
      <c r="D5" s="2"/>
      <c r="E5" s="2"/>
      <c r="F5" s="2"/>
      <c r="G5" s="2"/>
      <c r="H5" s="2"/>
      <c r="I5" s="2"/>
    </row>
    <row r="6" spans="1:9" x14ac:dyDescent="0.25">
      <c r="A6" s="2"/>
      <c r="B6" s="2" t="s">
        <v>9</v>
      </c>
      <c r="C6" s="2"/>
      <c r="D6" s="2"/>
      <c r="E6" s="8"/>
      <c r="F6" s="2"/>
      <c r="G6" s="2"/>
      <c r="H6" s="2"/>
      <c r="I6" s="2"/>
    </row>
    <row r="7" spans="1:9" x14ac:dyDescent="0.25">
      <c r="A7" s="2" t="s">
        <v>10</v>
      </c>
      <c r="B7" s="2" t="s">
        <v>8</v>
      </c>
      <c r="C7" s="9"/>
      <c r="D7" s="9"/>
      <c r="E7" s="10"/>
      <c r="F7" s="11"/>
      <c r="G7" s="10"/>
      <c r="H7" s="10"/>
      <c r="I7" s="10"/>
    </row>
    <row r="8" spans="1:9" x14ac:dyDescent="0.25">
      <c r="A8" s="12" t="s">
        <v>11</v>
      </c>
      <c r="B8" s="13"/>
      <c r="C8" s="14"/>
      <c r="D8" s="14"/>
      <c r="E8" s="15" t="s">
        <v>12</v>
      </c>
      <c r="F8" s="13"/>
      <c r="G8" s="16"/>
      <c r="H8" s="16"/>
      <c r="I8" s="16"/>
    </row>
    <row r="9" spans="1:9" x14ac:dyDescent="0.25">
      <c r="A9" s="17" t="s">
        <v>13</v>
      </c>
      <c r="B9" s="18"/>
      <c r="C9" s="19"/>
      <c r="D9" s="19"/>
      <c r="E9" s="20"/>
      <c r="F9" s="18"/>
      <c r="G9" s="20"/>
      <c r="H9" s="20"/>
      <c r="I9" s="20"/>
    </row>
    <row r="10" spans="1:9" x14ac:dyDescent="0.25">
      <c r="A10" s="21" t="s">
        <v>14</v>
      </c>
      <c r="B10" s="2" t="s">
        <v>9</v>
      </c>
      <c r="C10" s="9"/>
      <c r="D10" s="9"/>
      <c r="E10" s="10"/>
      <c r="F10" s="22"/>
      <c r="G10" s="10"/>
      <c r="H10" s="10"/>
      <c r="I10" s="10"/>
    </row>
    <row r="11" spans="1:9" x14ac:dyDescent="0.25">
      <c r="A11" s="23"/>
      <c r="B11" s="2" t="s">
        <v>8</v>
      </c>
      <c r="C11" s="9"/>
      <c r="D11" s="9"/>
      <c r="E11" s="10"/>
      <c r="F11" s="9"/>
      <c r="G11" s="10"/>
      <c r="H11" s="10"/>
      <c r="I11" s="10"/>
    </row>
    <row r="12" spans="1:9" x14ac:dyDescent="0.25">
      <c r="A12" s="12" t="s">
        <v>11</v>
      </c>
      <c r="B12" s="13"/>
      <c r="C12" s="14"/>
      <c r="D12" s="14"/>
      <c r="E12" s="16"/>
      <c r="F12" s="13"/>
      <c r="G12" s="16"/>
      <c r="H12" s="16"/>
      <c r="I12" s="16"/>
    </row>
    <row r="13" spans="1:9" x14ac:dyDescent="0.25">
      <c r="A13" s="17" t="s">
        <v>13</v>
      </c>
      <c r="B13" s="18"/>
      <c r="C13" s="19"/>
      <c r="D13" s="19"/>
      <c r="E13" s="20"/>
      <c r="F13" s="18"/>
      <c r="G13" s="20"/>
      <c r="H13" s="20"/>
      <c r="I13" s="20"/>
    </row>
    <row r="14" spans="1:9" x14ac:dyDescent="0.25">
      <c r="A14" s="21" t="s">
        <v>15</v>
      </c>
      <c r="B14" s="2" t="s">
        <v>9</v>
      </c>
      <c r="C14" s="22"/>
      <c r="D14" s="9"/>
      <c r="E14" s="10"/>
      <c r="F14" s="9"/>
      <c r="G14" s="10"/>
      <c r="H14" s="10"/>
      <c r="I14" s="10"/>
    </row>
    <row r="15" spans="1:9" x14ac:dyDescent="0.25">
      <c r="A15" s="23"/>
      <c r="B15" s="2" t="s">
        <v>8</v>
      </c>
      <c r="C15" s="9"/>
      <c r="D15" s="9"/>
      <c r="E15" s="10"/>
      <c r="F15" s="9"/>
      <c r="G15" s="10"/>
      <c r="H15" s="10"/>
      <c r="I15" s="10"/>
    </row>
    <row r="16" spans="1:9" x14ac:dyDescent="0.25">
      <c r="A16" s="12" t="s">
        <v>11</v>
      </c>
      <c r="B16" s="13"/>
      <c r="C16" s="14"/>
      <c r="D16" s="14"/>
      <c r="E16" s="16"/>
      <c r="F16" s="13"/>
      <c r="G16" s="16"/>
      <c r="H16" s="16"/>
      <c r="I16" s="16"/>
    </row>
    <row r="17" spans="1:9" x14ac:dyDescent="0.25">
      <c r="A17" s="17" t="s">
        <v>13</v>
      </c>
      <c r="B17" s="18"/>
      <c r="C17" s="19"/>
      <c r="D17" s="19"/>
      <c r="E17" s="20"/>
      <c r="F17" s="18"/>
      <c r="G17" s="20"/>
      <c r="H17" s="20"/>
      <c r="I17" s="20"/>
    </row>
    <row r="18" spans="1:9" x14ac:dyDescent="0.25">
      <c r="A18" s="24"/>
      <c r="B18" s="2"/>
      <c r="C18" s="9"/>
      <c r="D18" s="9"/>
      <c r="E18" s="10"/>
      <c r="F18" s="9"/>
      <c r="G18" s="10"/>
      <c r="H18" s="10"/>
      <c r="I18" s="10"/>
    </row>
    <row r="19" spans="1:9" x14ac:dyDescent="0.25">
      <c r="A19" s="2" t="s">
        <v>16</v>
      </c>
      <c r="B19" s="2" t="s">
        <v>8</v>
      </c>
      <c r="C19" s="9"/>
      <c r="D19" s="5"/>
      <c r="E19" s="9">
        <v>0.81944444444444453</v>
      </c>
      <c r="F19" s="5"/>
      <c r="G19" s="10"/>
      <c r="H19" s="10"/>
      <c r="I19" s="10"/>
    </row>
    <row r="20" spans="1:9" x14ac:dyDescent="0.25">
      <c r="A20" s="12" t="s">
        <v>11</v>
      </c>
      <c r="B20" s="13"/>
      <c r="C20" s="14"/>
      <c r="D20" s="14"/>
      <c r="E20" s="16"/>
      <c r="F20" s="13"/>
      <c r="G20" s="16"/>
      <c r="H20" s="16"/>
      <c r="I20" s="16"/>
    </row>
    <row r="21" spans="1:9" x14ac:dyDescent="0.25">
      <c r="A21" s="17" t="s">
        <v>13</v>
      </c>
      <c r="B21" s="18"/>
      <c r="C21" s="19"/>
      <c r="D21" s="19"/>
      <c r="E21" s="20"/>
      <c r="F21" s="18"/>
      <c r="G21" s="20"/>
      <c r="H21" s="20"/>
      <c r="I21" s="20"/>
    </row>
    <row r="22" spans="1:9" x14ac:dyDescent="0.25">
      <c r="A22" s="21" t="s">
        <v>17</v>
      </c>
      <c r="B22" s="2" t="s">
        <v>9</v>
      </c>
      <c r="C22" s="9"/>
      <c r="D22" s="9"/>
      <c r="E22" s="9">
        <f>E19+TIME(0,18,0)</f>
        <v>0.83194444444444449</v>
      </c>
      <c r="F22" s="18"/>
      <c r="G22" s="10"/>
      <c r="H22" s="10"/>
      <c r="I22" s="10"/>
    </row>
    <row r="23" spans="1:9" x14ac:dyDescent="0.25">
      <c r="A23" s="23"/>
      <c r="B23" s="2" t="s">
        <v>8</v>
      </c>
      <c r="C23" s="9"/>
      <c r="D23" s="9"/>
      <c r="E23" s="9">
        <f>E22+TIME(0,3,0)</f>
        <v>0.83402777777777781</v>
      </c>
      <c r="F23" s="9"/>
      <c r="G23" s="10"/>
      <c r="H23" s="10"/>
      <c r="I23" s="10"/>
    </row>
    <row r="24" spans="1:9" x14ac:dyDescent="0.25">
      <c r="A24" s="12" t="s">
        <v>11</v>
      </c>
      <c r="B24" s="13"/>
      <c r="C24" s="14"/>
      <c r="D24" s="14"/>
      <c r="E24" s="16"/>
      <c r="F24" s="13"/>
      <c r="G24" s="16"/>
      <c r="H24" s="16"/>
      <c r="I24" s="16"/>
    </row>
    <row r="25" spans="1:9" x14ac:dyDescent="0.25">
      <c r="A25" s="17" t="s">
        <v>13</v>
      </c>
      <c r="B25" s="18"/>
      <c r="C25" s="19"/>
      <c r="D25" s="19"/>
      <c r="E25" s="20"/>
      <c r="F25" s="18"/>
      <c r="G25" s="20"/>
      <c r="H25" s="20"/>
      <c r="I25" s="20"/>
    </row>
    <row r="26" spans="1:9" x14ac:dyDescent="0.25">
      <c r="A26" s="21" t="s">
        <v>18</v>
      </c>
      <c r="B26" s="2" t="s">
        <v>9</v>
      </c>
      <c r="C26" s="9"/>
      <c r="D26" s="9"/>
      <c r="E26" s="9">
        <f>E23+TIME(0,18,0)</f>
        <v>0.84652777777777777</v>
      </c>
      <c r="F26" s="9"/>
      <c r="G26" s="10"/>
      <c r="H26" s="10"/>
      <c r="I26" s="10"/>
    </row>
    <row r="27" spans="1:9" x14ac:dyDescent="0.25">
      <c r="A27" s="23"/>
      <c r="B27" s="2" t="s">
        <v>8</v>
      </c>
      <c r="C27" s="9"/>
      <c r="D27" s="9"/>
      <c r="E27" s="9">
        <f>E26+TIME(0,5,0)</f>
        <v>0.85</v>
      </c>
      <c r="F27" s="9"/>
      <c r="G27" s="10"/>
      <c r="H27" s="10"/>
      <c r="I27" s="10"/>
    </row>
    <row r="28" spans="1:9" x14ac:dyDescent="0.25">
      <c r="A28" s="12" t="s">
        <v>11</v>
      </c>
      <c r="B28" s="13"/>
      <c r="C28" s="14"/>
      <c r="D28" s="14"/>
      <c r="E28" s="16" t="s">
        <v>19</v>
      </c>
      <c r="F28" s="13"/>
      <c r="G28" s="16"/>
      <c r="H28" s="16"/>
      <c r="I28" s="16"/>
    </row>
    <row r="29" spans="1:9" x14ac:dyDescent="0.25">
      <c r="A29" s="17" t="s">
        <v>13</v>
      </c>
      <c r="B29" s="18"/>
      <c r="C29" s="19"/>
      <c r="D29" s="19"/>
      <c r="E29" s="20">
        <v>2</v>
      </c>
      <c r="F29" s="18"/>
      <c r="G29" s="20"/>
      <c r="H29" s="20"/>
      <c r="I29" s="20"/>
    </row>
    <row r="30" spans="1:9" x14ac:dyDescent="0.25">
      <c r="A30" s="21" t="s">
        <v>20</v>
      </c>
      <c r="B30" s="25" t="s">
        <v>9</v>
      </c>
      <c r="C30" s="26"/>
      <c r="D30" s="27"/>
      <c r="E30" s="27"/>
      <c r="F30" s="27"/>
      <c r="G30" s="26"/>
      <c r="H30" s="26"/>
      <c r="I30" s="26"/>
    </row>
    <row r="31" spans="1:9" x14ac:dyDescent="0.25">
      <c r="A31" s="23"/>
      <c r="B31" s="2" t="s">
        <v>8</v>
      </c>
      <c r="C31" s="9"/>
      <c r="D31" s="9"/>
      <c r="E31" s="9">
        <f>E27+TIME(0,13,0)</f>
        <v>0.85902777777777772</v>
      </c>
      <c r="F31" s="9"/>
      <c r="G31" s="10"/>
      <c r="H31" s="10"/>
      <c r="I31" s="10"/>
    </row>
    <row r="32" spans="1:9" x14ac:dyDescent="0.25">
      <c r="A32" s="12" t="s">
        <v>11</v>
      </c>
      <c r="B32" s="13"/>
      <c r="C32" s="14"/>
      <c r="D32" s="14"/>
      <c r="E32" s="16"/>
      <c r="F32" s="13"/>
      <c r="G32" s="16"/>
      <c r="H32" s="16"/>
      <c r="I32" s="16"/>
    </row>
    <row r="33" spans="1:9" x14ac:dyDescent="0.25">
      <c r="A33" s="17" t="s">
        <v>13</v>
      </c>
      <c r="B33" s="18"/>
      <c r="C33" s="19"/>
      <c r="D33" s="19"/>
      <c r="E33" s="20"/>
      <c r="F33" s="18"/>
      <c r="G33" s="20"/>
      <c r="H33" s="20"/>
      <c r="I33" s="20"/>
    </row>
    <row r="34" spans="1:9" x14ac:dyDescent="0.25">
      <c r="A34" s="21" t="s">
        <v>21</v>
      </c>
      <c r="B34" s="2" t="s">
        <v>9</v>
      </c>
      <c r="C34" s="9">
        <v>0.85763888888888884</v>
      </c>
      <c r="D34" s="9">
        <v>0.86805555555555547</v>
      </c>
      <c r="E34" s="5"/>
      <c r="F34" s="5"/>
      <c r="G34" s="9">
        <v>0.88541666666666663</v>
      </c>
      <c r="H34" s="9">
        <v>0.88541666666666663</v>
      </c>
      <c r="I34" s="9">
        <v>0.88541666666666663</v>
      </c>
    </row>
    <row r="35" spans="1:9" x14ac:dyDescent="0.25">
      <c r="A35" s="23"/>
      <c r="B35" s="2" t="s">
        <v>8</v>
      </c>
      <c r="C35" s="9">
        <f>C34+TIME(0,5,0)</f>
        <v>0.86111111111111105</v>
      </c>
      <c r="D35" s="9">
        <v>0.87152777777777779</v>
      </c>
      <c r="E35" s="9">
        <f>E31+TIME(0,9,0)</f>
        <v>0.8652777777777777</v>
      </c>
      <c r="F35" s="9"/>
      <c r="G35" s="9">
        <f>G34+TIME(0,5,0)</f>
        <v>0.88888888888888884</v>
      </c>
      <c r="H35" s="9">
        <f>H34+TIME(0,5,0)</f>
        <v>0.88888888888888884</v>
      </c>
      <c r="I35" s="9">
        <f>I34+TIME(0,5,0)</f>
        <v>0.88888888888888884</v>
      </c>
    </row>
    <row r="36" spans="1:9" x14ac:dyDescent="0.25">
      <c r="A36" s="12" t="s">
        <v>11</v>
      </c>
      <c r="B36" s="13"/>
      <c r="C36" s="14" t="s">
        <v>19</v>
      </c>
      <c r="D36" s="14"/>
      <c r="E36" s="16" t="s">
        <v>19</v>
      </c>
      <c r="F36" s="13"/>
      <c r="G36" s="16" t="s">
        <v>19</v>
      </c>
      <c r="H36" s="16" t="s">
        <v>19</v>
      </c>
      <c r="I36" s="16" t="s">
        <v>19</v>
      </c>
    </row>
    <row r="37" spans="1:9" x14ac:dyDescent="0.25">
      <c r="A37" s="17" t="s">
        <v>13</v>
      </c>
      <c r="B37" s="18"/>
      <c r="C37" s="19"/>
      <c r="D37" s="19"/>
      <c r="E37" s="20">
        <v>7</v>
      </c>
      <c r="F37" s="18"/>
      <c r="G37" s="20"/>
      <c r="H37" s="20"/>
      <c r="I37" s="20"/>
    </row>
    <row r="38" spans="1:9" x14ac:dyDescent="0.25">
      <c r="A38" s="21" t="s">
        <v>22</v>
      </c>
      <c r="B38" s="2" t="s">
        <v>9</v>
      </c>
      <c r="C38" s="28"/>
      <c r="D38" s="9">
        <f>D35+TIME(0,8,0)</f>
        <v>0.87708333333333333</v>
      </c>
      <c r="E38" s="28"/>
      <c r="F38" s="28"/>
      <c r="G38" s="28"/>
      <c r="H38" s="28"/>
      <c r="I38" s="28"/>
    </row>
    <row r="39" spans="1:9" x14ac:dyDescent="0.25">
      <c r="A39" s="23"/>
      <c r="B39" s="2" t="s">
        <v>8</v>
      </c>
      <c r="C39" s="28"/>
      <c r="D39" s="9">
        <f>D38+TIME(0,1,0)</f>
        <v>0.87777777777777777</v>
      </c>
      <c r="E39" s="28"/>
      <c r="F39" s="28"/>
      <c r="G39" s="28"/>
      <c r="H39" s="28"/>
      <c r="I39" s="28"/>
    </row>
    <row r="40" spans="1:9" x14ac:dyDescent="0.25">
      <c r="A40" s="12" t="s">
        <v>11</v>
      </c>
      <c r="B40" s="13"/>
      <c r="C40" s="14"/>
      <c r="D40" s="14"/>
      <c r="E40" s="16"/>
      <c r="F40" s="13"/>
      <c r="G40" s="16"/>
      <c r="H40" s="16"/>
      <c r="I40" s="16"/>
    </row>
    <row r="41" spans="1:9" x14ac:dyDescent="0.25">
      <c r="A41" s="17" t="s">
        <v>13</v>
      </c>
      <c r="B41" s="18"/>
      <c r="C41" s="19"/>
      <c r="D41" s="19"/>
      <c r="E41" s="20"/>
      <c r="F41" s="18"/>
      <c r="G41" s="20"/>
      <c r="H41" s="20"/>
      <c r="I41" s="20"/>
    </row>
    <row r="42" spans="1:9" x14ac:dyDescent="0.25">
      <c r="A42" s="21" t="s">
        <v>23</v>
      </c>
      <c r="B42" s="2" t="s">
        <v>9</v>
      </c>
      <c r="C42" s="10"/>
      <c r="D42" s="9">
        <f>D39+TIME(0,6,0)</f>
        <v>0.88194444444444442</v>
      </c>
      <c r="E42" s="9">
        <f>E35+TIME(0,14,0)</f>
        <v>0.87499999999999989</v>
      </c>
      <c r="F42" s="10"/>
      <c r="G42" s="10"/>
      <c r="H42" s="10"/>
      <c r="I42" s="10"/>
    </row>
    <row r="43" spans="1:9" x14ac:dyDescent="0.25">
      <c r="A43" s="23"/>
      <c r="B43" s="2" t="s">
        <v>8</v>
      </c>
      <c r="C43" s="9">
        <f>C35+TIME(0,16,0)</f>
        <v>0.87222222222222212</v>
      </c>
      <c r="D43" s="9">
        <f>D42+TIME(0,1,0)</f>
        <v>0.88263888888888886</v>
      </c>
      <c r="E43" s="9">
        <f>E42+TIME(0,2,0)</f>
        <v>0.87638888888888877</v>
      </c>
      <c r="F43" s="9">
        <v>0.88888888888888884</v>
      </c>
      <c r="G43" s="9">
        <f>G35+TIME(0,15,0)</f>
        <v>0.89930555555555547</v>
      </c>
      <c r="H43" s="9">
        <f>H35+TIME(0,15,0)</f>
        <v>0.89930555555555547</v>
      </c>
      <c r="I43" s="9">
        <f>I35+TIME(0,15,0)</f>
        <v>0.89930555555555547</v>
      </c>
    </row>
    <row r="44" spans="1:9" x14ac:dyDescent="0.25">
      <c r="A44" s="12" t="s">
        <v>11</v>
      </c>
      <c r="B44" s="13"/>
      <c r="C44" s="14"/>
      <c r="D44" s="14"/>
      <c r="E44" s="16"/>
      <c r="F44" s="13"/>
      <c r="G44" s="16"/>
      <c r="H44" s="16"/>
      <c r="I44" s="16"/>
    </row>
    <row r="45" spans="1:9" x14ac:dyDescent="0.25">
      <c r="A45" s="17" t="s">
        <v>13</v>
      </c>
      <c r="B45" s="18"/>
      <c r="C45" s="19"/>
      <c r="D45" s="19"/>
      <c r="E45" s="20"/>
      <c r="F45" s="18"/>
      <c r="G45" s="20"/>
      <c r="H45" s="20"/>
      <c r="I45" s="20"/>
    </row>
    <row r="46" spans="1:9" x14ac:dyDescent="0.25">
      <c r="A46" s="21" t="s">
        <v>24</v>
      </c>
      <c r="B46" s="2" t="s">
        <v>9</v>
      </c>
      <c r="C46" s="5"/>
      <c r="D46" s="9">
        <f>D43+TIME(0,8,0)</f>
        <v>0.8881944444444444</v>
      </c>
      <c r="E46" s="5"/>
      <c r="F46" s="5"/>
      <c r="G46" s="5"/>
      <c r="H46" s="5"/>
      <c r="I46" s="5"/>
    </row>
    <row r="47" spans="1:9" x14ac:dyDescent="0.25">
      <c r="A47" s="23"/>
      <c r="B47" s="2" t="s">
        <v>8</v>
      </c>
      <c r="C47" s="9">
        <f>C43+TIME(0,4,0)</f>
        <v>0.87499999999999989</v>
      </c>
      <c r="D47" s="9">
        <f>D46+TIME(0,0,30)</f>
        <v>0.88854166666666667</v>
      </c>
      <c r="E47" s="9">
        <f>E43+TIME(0,8,0)</f>
        <v>0.88194444444444431</v>
      </c>
      <c r="F47" s="9">
        <f>F43+TIME(0,10,0)</f>
        <v>0.89583333333333326</v>
      </c>
      <c r="G47" s="9">
        <f>G43+TIME(0,6,0)</f>
        <v>0.90347222222222212</v>
      </c>
      <c r="H47" s="9">
        <f>H43+TIME(0,6,0)</f>
        <v>0.90347222222222212</v>
      </c>
      <c r="I47" s="9">
        <f>I43+TIME(0,4,0)</f>
        <v>0.90208333333333324</v>
      </c>
    </row>
    <row r="48" spans="1:9" x14ac:dyDescent="0.25">
      <c r="A48" s="12" t="s">
        <v>11</v>
      </c>
      <c r="B48" s="13"/>
      <c r="C48" s="14"/>
      <c r="D48" s="14"/>
      <c r="E48" s="16"/>
      <c r="F48" s="13"/>
      <c r="G48" s="16"/>
      <c r="H48" s="16"/>
      <c r="I48" s="16"/>
    </row>
    <row r="49" spans="1:9" x14ac:dyDescent="0.25">
      <c r="A49" s="17" t="s">
        <v>13</v>
      </c>
      <c r="B49" s="18"/>
      <c r="C49" s="19"/>
      <c r="D49" s="19"/>
      <c r="E49" s="20"/>
      <c r="F49" s="18"/>
      <c r="G49" s="20"/>
      <c r="H49" s="20"/>
      <c r="I49" s="20"/>
    </row>
    <row r="50" spans="1:9" x14ac:dyDescent="0.25">
      <c r="A50" s="21" t="s">
        <v>25</v>
      </c>
      <c r="B50" s="2" t="s">
        <v>9</v>
      </c>
      <c r="C50" s="5"/>
      <c r="D50" s="9">
        <f>D47+TIME(0,7,0)</f>
        <v>0.89340277777777777</v>
      </c>
      <c r="E50" s="29"/>
      <c r="F50" s="29"/>
      <c r="G50" s="5"/>
      <c r="H50" s="5"/>
      <c r="I50" s="5"/>
    </row>
    <row r="51" spans="1:9" x14ac:dyDescent="0.25">
      <c r="A51" s="23"/>
      <c r="B51" s="2" t="s">
        <v>8</v>
      </c>
      <c r="C51" s="9">
        <f>C47+TIME(0,4,0)</f>
        <v>0.87777777777777766</v>
      </c>
      <c r="D51" s="9">
        <f>D50+TIME(0,1,0)</f>
        <v>0.89409722222222221</v>
      </c>
      <c r="E51" s="9">
        <f>E47+TIME(0,5,0)</f>
        <v>0.88541666666666652</v>
      </c>
      <c r="F51" s="9">
        <f>F47+TIME(0,8,0)</f>
        <v>0.9013888888888888</v>
      </c>
      <c r="G51" s="9">
        <f>G47+TIME(0,5,0)</f>
        <v>0.90694444444444433</v>
      </c>
      <c r="H51" s="9">
        <f>H47+TIME(0,5,0)</f>
        <v>0.90694444444444433</v>
      </c>
      <c r="I51" s="9">
        <f>I47+TIME(0,4,0)</f>
        <v>0.90486111111111101</v>
      </c>
    </row>
    <row r="52" spans="1:9" x14ac:dyDescent="0.25">
      <c r="A52" s="12" t="s">
        <v>11</v>
      </c>
      <c r="B52" s="13"/>
      <c r="C52" s="14"/>
      <c r="D52" s="14"/>
      <c r="E52" s="16"/>
      <c r="F52" s="13"/>
      <c r="G52" s="16"/>
      <c r="H52" s="16"/>
      <c r="I52" s="16"/>
    </row>
    <row r="53" spans="1:9" x14ac:dyDescent="0.25">
      <c r="A53" s="17" t="s">
        <v>13</v>
      </c>
      <c r="B53" s="18"/>
      <c r="C53" s="19"/>
      <c r="D53" s="19"/>
      <c r="E53" s="20"/>
      <c r="F53" s="18"/>
      <c r="G53" s="20"/>
      <c r="H53" s="20"/>
      <c r="I53" s="20"/>
    </row>
    <row r="54" spans="1:9" x14ac:dyDescent="0.25">
      <c r="A54" s="21" t="s">
        <v>26</v>
      </c>
      <c r="B54" s="2" t="s">
        <v>9</v>
      </c>
      <c r="C54" s="5"/>
      <c r="D54" s="9">
        <f>D51+TIME(0,6,0)</f>
        <v>0.89826388888888886</v>
      </c>
      <c r="E54" s="30"/>
      <c r="F54" s="9">
        <f>F51+TIME(0,7,0)</f>
        <v>0.90624999999999989</v>
      </c>
      <c r="G54" s="9"/>
      <c r="H54" s="9"/>
      <c r="I54" s="5"/>
    </row>
    <row r="55" spans="1:9" x14ac:dyDescent="0.25">
      <c r="A55" s="23"/>
      <c r="B55" s="2" t="s">
        <v>8</v>
      </c>
      <c r="C55" s="9">
        <f>C51+TIME(0,3,0)</f>
        <v>0.87986111111111098</v>
      </c>
      <c r="D55" s="9">
        <f>D54+TIME(0,0,30)</f>
        <v>0.89861111111111114</v>
      </c>
      <c r="E55" s="9">
        <f>E51+TIME(0,6,0)</f>
        <v>0.88958333333333317</v>
      </c>
      <c r="F55" s="9">
        <f>F54+TIME(0,7,0)</f>
        <v>0.91111111111111098</v>
      </c>
      <c r="G55" s="9">
        <f>G51+TIME(0,4,0)</f>
        <v>0.9097222222222221</v>
      </c>
      <c r="H55" s="9">
        <f>H51+TIME(0,4,0)</f>
        <v>0.9097222222222221</v>
      </c>
      <c r="I55" s="9">
        <f>I51+TIME(0,3,0)</f>
        <v>0.90694444444444433</v>
      </c>
    </row>
    <row r="56" spans="1:9" x14ac:dyDescent="0.25">
      <c r="A56" s="12" t="s">
        <v>11</v>
      </c>
      <c r="B56" s="13"/>
      <c r="C56" s="14"/>
      <c r="D56" s="14"/>
      <c r="E56" s="16"/>
      <c r="F56" s="13"/>
      <c r="G56" s="16"/>
      <c r="H56" s="16"/>
      <c r="I56" s="16"/>
    </row>
    <row r="57" spans="1:9" x14ac:dyDescent="0.25">
      <c r="A57" s="17" t="s">
        <v>13</v>
      </c>
      <c r="B57" s="18"/>
      <c r="C57" s="19"/>
      <c r="D57" s="19"/>
      <c r="E57" s="20"/>
      <c r="F57" s="18"/>
      <c r="G57" s="20"/>
      <c r="H57" s="20"/>
      <c r="I57" s="20">
        <v>3</v>
      </c>
    </row>
    <row r="58" spans="1:9" x14ac:dyDescent="0.25">
      <c r="A58" s="21" t="s">
        <v>27</v>
      </c>
      <c r="B58" s="2" t="s">
        <v>9</v>
      </c>
      <c r="C58" s="5"/>
      <c r="D58" s="9">
        <f>D55+TIME(0,7,30)</f>
        <v>0.90381944444444451</v>
      </c>
      <c r="E58" s="9">
        <f>E55+TIME(0,6,0)</f>
        <v>0.89374999999999982</v>
      </c>
      <c r="F58" s="5"/>
      <c r="G58" s="9"/>
      <c r="H58" s="9"/>
      <c r="I58" s="5"/>
    </row>
    <row r="59" spans="1:9" x14ac:dyDescent="0.25">
      <c r="A59" s="23"/>
      <c r="B59" s="2" t="s">
        <v>8</v>
      </c>
      <c r="C59" s="9">
        <f>C55+TIME(0,4,0)</f>
        <v>0.88263888888888875</v>
      </c>
      <c r="D59" s="9">
        <f>D58+TIME(0,1,0)</f>
        <v>0.90451388888888895</v>
      </c>
      <c r="E59" s="9">
        <f>E58+TIME(0,3,0)</f>
        <v>0.89583333333333315</v>
      </c>
      <c r="F59" s="9">
        <f>F55+TIME(0,11,0)</f>
        <v>0.91874999999999984</v>
      </c>
      <c r="G59" s="9">
        <f>G55+TIME(0,5,0)</f>
        <v>0.91319444444444431</v>
      </c>
      <c r="H59" s="9">
        <f>H55+TIME(0,5,0)</f>
        <v>0.91319444444444431</v>
      </c>
      <c r="I59" s="9">
        <f>I55+TIME(0,7,0)</f>
        <v>0.91180555555555542</v>
      </c>
    </row>
    <row r="60" spans="1:9" x14ac:dyDescent="0.25">
      <c r="A60" s="12" t="s">
        <v>11</v>
      </c>
      <c r="B60" s="13"/>
      <c r="C60" s="14"/>
      <c r="D60" s="14"/>
      <c r="E60" s="16"/>
      <c r="F60" s="13"/>
      <c r="G60" s="16"/>
      <c r="H60" s="16"/>
      <c r="I60" s="16"/>
    </row>
    <row r="61" spans="1:9" x14ac:dyDescent="0.25">
      <c r="A61" s="17" t="s">
        <v>13</v>
      </c>
      <c r="B61" s="18"/>
      <c r="C61" s="19"/>
      <c r="D61" s="19"/>
      <c r="E61" s="20"/>
      <c r="F61" s="18"/>
      <c r="G61" s="20"/>
      <c r="H61" s="20"/>
      <c r="I61" s="20"/>
    </row>
    <row r="62" spans="1:9" x14ac:dyDescent="0.25">
      <c r="A62" s="21" t="s">
        <v>28</v>
      </c>
      <c r="B62" s="2" t="s">
        <v>9</v>
      </c>
      <c r="C62" s="5"/>
      <c r="D62" s="9">
        <f>D59+TIME(0,5,30)</f>
        <v>0.90833333333333344</v>
      </c>
      <c r="E62" s="9"/>
      <c r="F62" s="5"/>
      <c r="G62" s="9"/>
      <c r="H62" s="9"/>
      <c r="I62" s="5"/>
    </row>
    <row r="63" spans="1:9" x14ac:dyDescent="0.25">
      <c r="A63" s="23"/>
      <c r="B63" s="2" t="s">
        <v>8</v>
      </c>
      <c r="C63" s="29"/>
      <c r="D63" s="9">
        <f>D62+TIME(0,0,30)</f>
        <v>0.90868055555555571</v>
      </c>
      <c r="E63" s="9"/>
      <c r="F63" s="9">
        <f>F59+TIME(0,5,0)</f>
        <v>0.92222222222222205</v>
      </c>
      <c r="G63" s="9"/>
      <c r="H63" s="9"/>
      <c r="I63" s="29"/>
    </row>
    <row r="64" spans="1:9" x14ac:dyDescent="0.25">
      <c r="A64" s="12" t="s">
        <v>11</v>
      </c>
      <c r="B64" s="13"/>
      <c r="C64" s="14"/>
      <c r="D64" s="14"/>
      <c r="E64" s="16"/>
      <c r="F64" s="13"/>
      <c r="G64" s="16"/>
      <c r="H64" s="16"/>
      <c r="I64" s="16"/>
    </row>
    <row r="65" spans="1:9" x14ac:dyDescent="0.25">
      <c r="A65" s="17" t="s">
        <v>13</v>
      </c>
      <c r="B65" s="18"/>
      <c r="C65" s="19"/>
      <c r="D65" s="19"/>
      <c r="E65" s="20"/>
      <c r="F65" s="18"/>
      <c r="G65" s="20"/>
      <c r="H65" s="20"/>
      <c r="I65" s="20">
        <v>3</v>
      </c>
    </row>
    <row r="66" spans="1:9" x14ac:dyDescent="0.25">
      <c r="A66" s="21" t="s">
        <v>29</v>
      </c>
      <c r="B66" s="2" t="s">
        <v>9</v>
      </c>
      <c r="C66" s="9"/>
      <c r="D66" s="9">
        <f>D63+TIME(0,6,30)</f>
        <v>0.91319444444444464</v>
      </c>
      <c r="E66" s="9">
        <f>E59+TIME(0,12,0)</f>
        <v>0.90416666666666645</v>
      </c>
      <c r="F66" s="9"/>
      <c r="G66" s="9"/>
      <c r="H66" s="9"/>
      <c r="I66" s="9"/>
    </row>
    <row r="67" spans="1:9" x14ac:dyDescent="0.25">
      <c r="A67" s="23"/>
      <c r="B67" s="2" t="s">
        <v>8</v>
      </c>
      <c r="C67" s="9">
        <f>C59+TIME(0,6,0)</f>
        <v>0.8868055555555554</v>
      </c>
      <c r="D67" s="9">
        <f>D66+TIME(0,1,0)</f>
        <v>0.91388888888888908</v>
      </c>
      <c r="E67" s="9">
        <f>E66+TIME(0,2,0)</f>
        <v>0.90555555555555534</v>
      </c>
      <c r="F67" s="9">
        <f>F63+TIME(0,5,0)</f>
        <v>0.92569444444444426</v>
      </c>
      <c r="G67" s="9">
        <f>G59+TIME(0,9,0)</f>
        <v>0.91944444444444429</v>
      </c>
      <c r="H67" s="9">
        <f>H59+TIME(0,9,0)</f>
        <v>0.91944444444444429</v>
      </c>
      <c r="I67" s="9">
        <f>I59+TIME(0,9,0)</f>
        <v>0.9180555555555554</v>
      </c>
    </row>
    <row r="68" spans="1:9" x14ac:dyDescent="0.25">
      <c r="A68" s="12" t="s">
        <v>11</v>
      </c>
      <c r="B68" s="13"/>
      <c r="C68" s="14"/>
      <c r="D68" s="14"/>
      <c r="E68" s="16"/>
      <c r="F68" s="13"/>
      <c r="G68" s="16"/>
      <c r="H68" s="16"/>
      <c r="I68" s="16"/>
    </row>
    <row r="69" spans="1:9" x14ac:dyDescent="0.25">
      <c r="A69" s="17" t="s">
        <v>13</v>
      </c>
      <c r="B69" s="18"/>
      <c r="C69" s="19"/>
      <c r="D69" s="19"/>
      <c r="E69" s="20"/>
      <c r="F69" s="18"/>
      <c r="G69" s="20"/>
      <c r="H69" s="20"/>
      <c r="I69" s="20"/>
    </row>
    <row r="70" spans="1:9" x14ac:dyDescent="0.25">
      <c r="A70" s="21" t="s">
        <v>30</v>
      </c>
      <c r="B70" s="2" t="s">
        <v>9</v>
      </c>
      <c r="C70" s="9"/>
      <c r="D70" s="9">
        <f>D67+TIME(0,10,0)</f>
        <v>0.9208333333333335</v>
      </c>
      <c r="E70" s="9"/>
      <c r="F70" s="9"/>
      <c r="G70" s="9"/>
      <c r="H70" s="9"/>
      <c r="I70" s="9"/>
    </row>
    <row r="71" spans="1:9" x14ac:dyDescent="0.25">
      <c r="A71" s="23"/>
      <c r="B71" s="2" t="s">
        <v>8</v>
      </c>
      <c r="C71" s="9">
        <f>C67+TIME(0,5,0)</f>
        <v>0.89027777777777761</v>
      </c>
      <c r="D71" s="9">
        <f>D70+TIME(0,5,0)</f>
        <v>0.92430555555555571</v>
      </c>
      <c r="E71" s="9">
        <f>E67+TIME(0,7,0)</f>
        <v>0.91041666666666643</v>
      </c>
      <c r="F71" s="9">
        <f>F67+TIME(0,7,0)</f>
        <v>0.93055555555555536</v>
      </c>
      <c r="G71" s="9">
        <f>G67+TIME(0,5,0)</f>
        <v>0.9229166666666665</v>
      </c>
      <c r="H71" s="9">
        <f>H67+TIME(0,5,0)</f>
        <v>0.9229166666666665</v>
      </c>
      <c r="I71" s="9">
        <f>I67+TIME(0,5,0)</f>
        <v>0.92152777777777761</v>
      </c>
    </row>
    <row r="72" spans="1:9" x14ac:dyDescent="0.25">
      <c r="A72" s="12" t="s">
        <v>11</v>
      </c>
      <c r="B72" s="13"/>
      <c r="C72" s="14" t="s">
        <v>31</v>
      </c>
      <c r="D72" s="14" t="s">
        <v>32</v>
      </c>
      <c r="E72" s="16" t="s">
        <v>31</v>
      </c>
      <c r="F72" s="13"/>
      <c r="G72" s="16" t="s">
        <v>31</v>
      </c>
      <c r="H72" s="16" t="s">
        <v>31</v>
      </c>
      <c r="I72" s="16" t="s">
        <v>31</v>
      </c>
    </row>
    <row r="73" spans="1:9" x14ac:dyDescent="0.25">
      <c r="A73" s="17" t="s">
        <v>13</v>
      </c>
      <c r="B73" s="18"/>
      <c r="C73" s="19">
        <v>1</v>
      </c>
      <c r="D73" s="19"/>
      <c r="E73" s="20"/>
      <c r="F73" s="18"/>
      <c r="G73" s="20"/>
      <c r="H73" s="20"/>
      <c r="I73" s="20">
        <v>1</v>
      </c>
    </row>
    <row r="74" spans="1:9" x14ac:dyDescent="0.25">
      <c r="A74" s="21" t="s">
        <v>33</v>
      </c>
      <c r="B74" s="2" t="s">
        <v>9</v>
      </c>
      <c r="C74" s="9"/>
      <c r="D74" s="9">
        <f>D71+TIME(0,19,0)</f>
        <v>0.93750000000000011</v>
      </c>
      <c r="E74" s="9">
        <f>E71+TIME(0,11,0)</f>
        <v>0.91805555555555529</v>
      </c>
      <c r="F74" s="9">
        <f>F71+TIME(0,15,0)</f>
        <v>0.94097222222222199</v>
      </c>
      <c r="G74" s="9"/>
      <c r="H74" s="9"/>
      <c r="I74" s="9"/>
    </row>
    <row r="75" spans="1:9" x14ac:dyDescent="0.25">
      <c r="A75" s="23"/>
      <c r="B75" s="2" t="s">
        <v>8</v>
      </c>
      <c r="C75" s="9">
        <f>C71+TIME(0,10,0)</f>
        <v>0.89722222222222203</v>
      </c>
      <c r="D75" s="11" t="s">
        <v>34</v>
      </c>
      <c r="E75" s="9">
        <f>E74+TIME(0,2,0)</f>
        <v>0.91944444444444418</v>
      </c>
      <c r="F75" s="9"/>
      <c r="G75" s="9">
        <f>G71+TIME(0,10,0)</f>
        <v>0.92986111111111092</v>
      </c>
      <c r="H75" s="9">
        <f>H71+TIME(0,10,0)</f>
        <v>0.92986111111111092</v>
      </c>
      <c r="I75" s="9">
        <f>I71+TIME(0,10,0)</f>
        <v>0.92847222222222203</v>
      </c>
    </row>
    <row r="76" spans="1:9" x14ac:dyDescent="0.25">
      <c r="A76" s="12" t="s">
        <v>11</v>
      </c>
      <c r="B76" s="13"/>
      <c r="C76" s="14"/>
      <c r="D76" s="14"/>
      <c r="E76" s="16"/>
      <c r="F76" s="13"/>
      <c r="G76" s="16"/>
      <c r="H76" s="16"/>
      <c r="I76" s="16"/>
    </row>
    <row r="77" spans="1:9" x14ac:dyDescent="0.25">
      <c r="A77" s="17" t="s">
        <v>13</v>
      </c>
      <c r="B77" s="18"/>
      <c r="C77" s="19"/>
      <c r="D77" s="19"/>
      <c r="E77" s="20"/>
      <c r="F77" s="18"/>
      <c r="G77" s="20"/>
      <c r="H77" s="20"/>
      <c r="I77" s="20">
        <v>1</v>
      </c>
    </row>
    <row r="78" spans="1:9" x14ac:dyDescent="0.25">
      <c r="A78" s="21" t="s">
        <v>35</v>
      </c>
      <c r="B78" s="2" t="s">
        <v>9</v>
      </c>
      <c r="C78" s="5"/>
      <c r="D78" s="28"/>
      <c r="E78" s="10"/>
      <c r="F78" s="5"/>
      <c r="G78" s="10"/>
      <c r="H78" s="10"/>
      <c r="I78" s="5"/>
    </row>
    <row r="79" spans="1:9" x14ac:dyDescent="0.25">
      <c r="A79" s="23"/>
      <c r="B79" s="2" t="s">
        <v>8</v>
      </c>
      <c r="C79" s="9">
        <f>C75+TIME(0,5,0)</f>
        <v>0.90069444444444424</v>
      </c>
      <c r="D79" s="9"/>
      <c r="E79" s="9">
        <f>E75+TIME(0,8,0)</f>
        <v>0.92499999999999971</v>
      </c>
      <c r="F79" s="9"/>
      <c r="G79" s="9">
        <f>G75+TIME(0,6,0)</f>
        <v>0.93402777777777757</v>
      </c>
      <c r="H79" s="9">
        <f>H75+TIME(0,6,0)</f>
        <v>0.93402777777777757</v>
      </c>
      <c r="I79" s="9">
        <f>I75+TIME(0,6,0)</f>
        <v>0.93263888888888868</v>
      </c>
    </row>
    <row r="80" spans="1:9" x14ac:dyDescent="0.25">
      <c r="A80" s="12" t="s">
        <v>11</v>
      </c>
      <c r="B80" s="13"/>
      <c r="C80" s="14"/>
      <c r="D80" s="14"/>
      <c r="E80" s="16"/>
      <c r="F80" s="13"/>
      <c r="G80" s="16"/>
      <c r="H80" s="16"/>
      <c r="I80" s="16"/>
    </row>
    <row r="81" spans="1:9" x14ac:dyDescent="0.25">
      <c r="A81" s="17" t="s">
        <v>13</v>
      </c>
      <c r="B81" s="18"/>
      <c r="C81" s="19"/>
      <c r="D81" s="19"/>
      <c r="E81" s="20"/>
      <c r="F81" s="18"/>
      <c r="G81" s="20"/>
      <c r="H81" s="20"/>
      <c r="I81" s="20"/>
    </row>
    <row r="82" spans="1:9" x14ac:dyDescent="0.25">
      <c r="A82" s="21" t="s">
        <v>36</v>
      </c>
      <c r="B82" s="2" t="s">
        <v>9</v>
      </c>
      <c r="C82" s="9"/>
      <c r="D82" s="9"/>
      <c r="E82" s="9"/>
      <c r="F82" s="9"/>
      <c r="G82" s="9"/>
      <c r="H82" s="9"/>
      <c r="I82" s="9"/>
    </row>
    <row r="83" spans="1:9" x14ac:dyDescent="0.25">
      <c r="A83" s="23"/>
      <c r="B83" s="2" t="s">
        <v>8</v>
      </c>
      <c r="C83" s="9"/>
      <c r="D83" s="28"/>
      <c r="E83" s="9"/>
      <c r="F83" s="31"/>
      <c r="G83" s="9"/>
      <c r="H83" s="9"/>
      <c r="I83" s="9"/>
    </row>
    <row r="84" spans="1:9" x14ac:dyDescent="0.25">
      <c r="A84" s="12" t="s">
        <v>11</v>
      </c>
      <c r="B84" s="13"/>
      <c r="C84" s="14"/>
      <c r="D84" s="14"/>
      <c r="E84" s="16"/>
      <c r="F84" s="13"/>
      <c r="G84" s="16"/>
      <c r="H84" s="16"/>
      <c r="I84" s="16"/>
    </row>
    <row r="85" spans="1:9" x14ac:dyDescent="0.25">
      <c r="A85" s="17" t="s">
        <v>13</v>
      </c>
      <c r="B85" s="18"/>
      <c r="C85" s="19"/>
      <c r="D85" s="19"/>
      <c r="E85" s="20"/>
      <c r="F85" s="18"/>
      <c r="G85" s="20"/>
      <c r="H85" s="20"/>
      <c r="I85" s="20"/>
    </row>
    <row r="86" spans="1:9" x14ac:dyDescent="0.25">
      <c r="A86" s="21" t="s">
        <v>37</v>
      </c>
      <c r="B86" s="2" t="s">
        <v>9</v>
      </c>
      <c r="C86" s="9"/>
      <c r="D86" s="9"/>
      <c r="E86" s="9">
        <f>E79+TIME(0,8,0)</f>
        <v>0.93055555555555525</v>
      </c>
      <c r="F86" s="9"/>
      <c r="G86" s="9"/>
      <c r="H86" s="9"/>
      <c r="I86" s="9"/>
    </row>
    <row r="87" spans="1:9" x14ac:dyDescent="0.25">
      <c r="A87" s="23"/>
      <c r="B87" s="2" t="s">
        <v>8</v>
      </c>
      <c r="C87" s="9">
        <f>C79+TIME(0,5,0)</f>
        <v>0.90416666666666645</v>
      </c>
      <c r="D87" s="9"/>
      <c r="E87" s="9">
        <f>E86+TIME(0,2,0)</f>
        <v>0.93194444444444413</v>
      </c>
      <c r="F87" s="9"/>
      <c r="G87" s="9">
        <f>G79+TIME(0,5,0)</f>
        <v>0.93749999999999978</v>
      </c>
      <c r="H87" s="9">
        <f>H79+TIME(0,5,0)</f>
        <v>0.93749999999999978</v>
      </c>
      <c r="I87" s="9">
        <f>I79+TIME(0,5,0)</f>
        <v>0.93611111111111089</v>
      </c>
    </row>
    <row r="88" spans="1:9" x14ac:dyDescent="0.25">
      <c r="A88" s="12" t="s">
        <v>11</v>
      </c>
      <c r="B88" s="13"/>
      <c r="C88" s="14"/>
      <c r="D88" s="14"/>
      <c r="E88" s="16"/>
      <c r="F88" s="13"/>
      <c r="G88" s="16"/>
      <c r="H88" s="16"/>
      <c r="I88" s="16"/>
    </row>
    <row r="89" spans="1:9" x14ac:dyDescent="0.25">
      <c r="A89" s="17" t="s">
        <v>13</v>
      </c>
      <c r="B89" s="18"/>
      <c r="C89" s="19"/>
      <c r="D89" s="19"/>
      <c r="E89" s="20"/>
      <c r="F89" s="18"/>
      <c r="G89" s="20"/>
      <c r="H89" s="20"/>
      <c r="I89" s="20"/>
    </row>
    <row r="90" spans="1:9" x14ac:dyDescent="0.25">
      <c r="A90" s="21" t="s">
        <v>38</v>
      </c>
      <c r="B90" s="2" t="s">
        <v>9</v>
      </c>
      <c r="C90" s="5"/>
      <c r="D90" s="9"/>
      <c r="E90" s="32">
        <f>E87+TIME(0,7,0)</f>
        <v>0.93680555555555522</v>
      </c>
      <c r="F90" s="5"/>
      <c r="G90" s="9"/>
      <c r="H90" s="9"/>
      <c r="I90" s="5"/>
    </row>
    <row r="91" spans="1:9" x14ac:dyDescent="0.25">
      <c r="A91" s="23"/>
      <c r="B91" s="2" t="s">
        <v>8</v>
      </c>
      <c r="C91" s="9">
        <f>C87+TIME(0,3,0)</f>
        <v>0.90624999999999978</v>
      </c>
      <c r="D91" s="9"/>
      <c r="E91" s="32">
        <f>E90+TIME(0,6,0)</f>
        <v>0.94097222222222188</v>
      </c>
      <c r="F91" s="9"/>
      <c r="G91" s="9">
        <f>G87+TIME(0,3,0)</f>
        <v>0.9395833333333331</v>
      </c>
      <c r="H91" s="9">
        <f>H87+TIME(0,3,0)</f>
        <v>0.9395833333333331</v>
      </c>
      <c r="I91" s="9">
        <f>I87+TIME(0,3,0)</f>
        <v>0.93819444444444422</v>
      </c>
    </row>
    <row r="92" spans="1:9" x14ac:dyDescent="0.25">
      <c r="A92" s="12" t="s">
        <v>11</v>
      </c>
      <c r="B92" s="13"/>
      <c r="C92" s="14"/>
      <c r="D92" s="14"/>
      <c r="E92" s="16" t="s">
        <v>39</v>
      </c>
      <c r="F92" s="13"/>
      <c r="G92" s="16"/>
      <c r="H92" s="16"/>
      <c r="I92" s="16"/>
    </row>
    <row r="93" spans="1:9" x14ac:dyDescent="0.25">
      <c r="A93" s="17" t="s">
        <v>13</v>
      </c>
      <c r="B93" s="18"/>
      <c r="C93" s="19"/>
      <c r="D93" s="19"/>
      <c r="E93" s="20">
        <v>2</v>
      </c>
      <c r="F93" s="18"/>
      <c r="G93" s="20"/>
      <c r="H93" s="20"/>
      <c r="I93" s="20"/>
    </row>
    <row r="94" spans="1:9" x14ac:dyDescent="0.25">
      <c r="A94" s="21" t="s">
        <v>40</v>
      </c>
      <c r="B94" s="2" t="s">
        <v>9</v>
      </c>
      <c r="C94" s="5"/>
      <c r="D94" s="10"/>
      <c r="E94" s="9"/>
      <c r="F94" s="5"/>
      <c r="G94" s="9"/>
      <c r="H94" s="9"/>
      <c r="I94" s="5"/>
    </row>
    <row r="95" spans="1:9" x14ac:dyDescent="0.25">
      <c r="A95" s="23"/>
      <c r="B95" s="2" t="s">
        <v>8</v>
      </c>
      <c r="C95" s="9">
        <f>C91+TIME(0,6,0)</f>
        <v>0.91041666666666643</v>
      </c>
      <c r="D95" s="9"/>
      <c r="E95" s="9">
        <f>E91+TIME(0,10,0)</f>
        <v>0.9479166666666663</v>
      </c>
      <c r="F95" s="9"/>
      <c r="G95" s="9">
        <f>G91+TIME(0,7,0)</f>
        <v>0.9444444444444442</v>
      </c>
      <c r="H95" s="9">
        <f>H91+TIME(0,7,0)</f>
        <v>0.9444444444444442</v>
      </c>
      <c r="I95" s="9">
        <f>I91+TIME(0,6,0)</f>
        <v>0.94236111111111087</v>
      </c>
    </row>
    <row r="96" spans="1:9" x14ac:dyDescent="0.25">
      <c r="A96" s="12" t="s">
        <v>11</v>
      </c>
      <c r="B96" s="13"/>
      <c r="C96" s="14"/>
      <c r="D96" s="14"/>
      <c r="E96" s="16"/>
      <c r="F96" s="13"/>
      <c r="G96" s="16"/>
      <c r="H96" s="16"/>
      <c r="I96" s="16"/>
    </row>
    <row r="97" spans="1:9" x14ac:dyDescent="0.25">
      <c r="A97" s="17" t="s">
        <v>13</v>
      </c>
      <c r="B97" s="18"/>
      <c r="C97" s="19"/>
      <c r="D97" s="19"/>
      <c r="E97" s="20"/>
      <c r="F97" s="18"/>
      <c r="G97" s="20"/>
      <c r="H97" s="20"/>
      <c r="I97" s="20"/>
    </row>
    <row r="98" spans="1:9" x14ac:dyDescent="0.25">
      <c r="A98" s="21" t="s">
        <v>41</v>
      </c>
      <c r="B98" s="2" t="s">
        <v>9</v>
      </c>
      <c r="C98" s="5"/>
      <c r="D98" s="10"/>
      <c r="E98" s="33"/>
      <c r="F98" s="33"/>
      <c r="G98" s="9"/>
      <c r="H98" s="9"/>
      <c r="I98" s="5"/>
    </row>
    <row r="99" spans="1:9" x14ac:dyDescent="0.25">
      <c r="A99" s="23"/>
      <c r="B99" s="2" t="s">
        <v>8</v>
      </c>
      <c r="C99" s="31"/>
      <c r="D99" s="9"/>
      <c r="E99" s="33"/>
      <c r="F99" s="9"/>
      <c r="G99" s="9"/>
      <c r="H99" s="9"/>
      <c r="I99" s="9"/>
    </row>
    <row r="100" spans="1:9" x14ac:dyDescent="0.25">
      <c r="A100" s="12" t="s">
        <v>11</v>
      </c>
      <c r="B100" s="13"/>
      <c r="C100" s="14"/>
      <c r="D100" s="14"/>
      <c r="E100" s="16" t="s">
        <v>19</v>
      </c>
      <c r="F100" s="13"/>
      <c r="G100" s="16"/>
      <c r="H100" s="16"/>
      <c r="I100" s="16"/>
    </row>
    <row r="101" spans="1:9" x14ac:dyDescent="0.25">
      <c r="A101" s="17" t="s">
        <v>13</v>
      </c>
      <c r="B101" s="18"/>
      <c r="C101" s="19">
        <v>4</v>
      </c>
      <c r="D101" s="19"/>
      <c r="E101" s="20"/>
      <c r="F101" s="18"/>
      <c r="G101" s="20"/>
      <c r="H101" s="20"/>
      <c r="I101" s="20"/>
    </row>
    <row r="102" spans="1:9" x14ac:dyDescent="0.25">
      <c r="A102" s="21" t="s">
        <v>42</v>
      </c>
      <c r="B102" s="2" t="s">
        <v>9</v>
      </c>
      <c r="C102" s="9">
        <f>C95+TIME(0,10,0)</f>
        <v>0.91736111111111085</v>
      </c>
      <c r="D102" s="9"/>
      <c r="E102" s="9">
        <f>E95+TIME(0,10,0)</f>
        <v>0.95486111111111072</v>
      </c>
      <c r="F102" s="9"/>
      <c r="G102" s="9">
        <f>G95+TIME(0,8,0)</f>
        <v>0.94999999999999973</v>
      </c>
      <c r="H102" s="9">
        <f>H95+TIME(0,8,0)</f>
        <v>0.94999999999999973</v>
      </c>
      <c r="I102" s="5"/>
    </row>
    <row r="103" spans="1:9" x14ac:dyDescent="0.25">
      <c r="A103" s="23"/>
      <c r="B103" s="2" t="s">
        <v>8</v>
      </c>
      <c r="C103" s="9">
        <f>C102+TIME(0,2,0)</f>
        <v>0.91874999999999973</v>
      </c>
      <c r="D103" s="9"/>
      <c r="E103" s="9">
        <f>E102+TIME(0,2,0)</f>
        <v>0.9562499999999996</v>
      </c>
      <c r="F103" s="9"/>
      <c r="G103" s="9">
        <f>G102+TIME(0,2,0)</f>
        <v>0.95138888888888862</v>
      </c>
      <c r="H103" s="9">
        <f>H102+TIME(0,2,0)</f>
        <v>0.95138888888888862</v>
      </c>
      <c r="I103" s="9">
        <f>I95+TIME(0,5,0)</f>
        <v>0.94583333333333308</v>
      </c>
    </row>
    <row r="104" spans="1:9" x14ac:dyDescent="0.25">
      <c r="A104" s="12" t="s">
        <v>11</v>
      </c>
      <c r="B104" s="13"/>
      <c r="C104" s="14"/>
      <c r="D104" s="14"/>
      <c r="E104" s="16"/>
      <c r="F104" s="13"/>
      <c r="G104" s="16"/>
      <c r="H104" s="16"/>
      <c r="I104" s="16"/>
    </row>
    <row r="105" spans="1:9" x14ac:dyDescent="0.25">
      <c r="A105" s="17" t="s">
        <v>13</v>
      </c>
      <c r="B105" s="18"/>
      <c r="C105" s="19"/>
      <c r="D105" s="19"/>
      <c r="E105" s="20"/>
      <c r="F105" s="18"/>
      <c r="G105" s="20"/>
      <c r="H105" s="20"/>
      <c r="I105" s="20"/>
    </row>
    <row r="106" spans="1:9" x14ac:dyDescent="0.25">
      <c r="A106" s="21" t="s">
        <v>43</v>
      </c>
      <c r="B106" s="2" t="s">
        <v>9</v>
      </c>
      <c r="C106" s="9"/>
      <c r="D106" s="10"/>
      <c r="E106" s="9"/>
      <c r="F106" s="9"/>
      <c r="G106" s="9"/>
      <c r="H106" s="9"/>
      <c r="I106" s="9"/>
    </row>
    <row r="107" spans="1:9" x14ac:dyDescent="0.25">
      <c r="A107" s="23"/>
      <c r="B107" s="2" t="s">
        <v>8</v>
      </c>
      <c r="C107" s="34"/>
      <c r="D107" s="10"/>
      <c r="E107" s="9"/>
      <c r="F107" s="34"/>
      <c r="G107" s="9"/>
      <c r="H107" s="9"/>
      <c r="I107" s="34"/>
    </row>
    <row r="108" spans="1:9" x14ac:dyDescent="0.25">
      <c r="A108" s="12" t="s">
        <v>11</v>
      </c>
      <c r="B108" s="13"/>
      <c r="C108" s="14"/>
      <c r="D108" s="14"/>
      <c r="E108" s="16"/>
      <c r="F108" s="13"/>
      <c r="G108" s="16"/>
      <c r="H108" s="16"/>
      <c r="I108" s="16"/>
    </row>
    <row r="109" spans="1:9" x14ac:dyDescent="0.25">
      <c r="A109" s="17" t="s">
        <v>13</v>
      </c>
      <c r="B109" s="18"/>
      <c r="C109" s="19"/>
      <c r="D109" s="19"/>
      <c r="E109" s="20"/>
      <c r="F109" s="18"/>
      <c r="G109" s="20"/>
      <c r="H109" s="20"/>
      <c r="I109" s="20"/>
    </row>
    <row r="110" spans="1:9" x14ac:dyDescent="0.25">
      <c r="A110" s="21" t="s">
        <v>44</v>
      </c>
      <c r="B110" s="2" t="s">
        <v>9</v>
      </c>
      <c r="C110" s="9"/>
      <c r="D110" s="9"/>
      <c r="E110" s="9"/>
      <c r="F110" s="9"/>
      <c r="G110" s="9"/>
      <c r="H110" s="9"/>
      <c r="I110" s="9"/>
    </row>
    <row r="111" spans="1:9" x14ac:dyDescent="0.25">
      <c r="A111" s="23"/>
      <c r="B111" s="2" t="s">
        <v>8</v>
      </c>
      <c r="C111" s="9">
        <f>C103+TIME(0,7,0)</f>
        <v>0.92361111111111083</v>
      </c>
      <c r="D111" s="9"/>
      <c r="E111" s="9">
        <f>E103+TIME(0,8,0)</f>
        <v>0.96180555555555514</v>
      </c>
      <c r="F111" s="9"/>
      <c r="G111" s="9">
        <f>G103+TIME(0,8,0)</f>
        <v>0.95694444444444415</v>
      </c>
      <c r="H111" s="9">
        <f>H103+TIME(0,8,0)</f>
        <v>0.95694444444444415</v>
      </c>
      <c r="I111" s="9">
        <f>I103+TIME(0,5,0)</f>
        <v>0.94930555555555529</v>
      </c>
    </row>
    <row r="112" spans="1:9" x14ac:dyDescent="0.25">
      <c r="A112" s="12" t="s">
        <v>11</v>
      </c>
      <c r="B112" s="13"/>
      <c r="C112" s="14"/>
      <c r="D112" s="14"/>
      <c r="E112" s="16"/>
      <c r="F112" s="13"/>
      <c r="G112" s="16"/>
      <c r="H112" s="16"/>
      <c r="I112" s="16"/>
    </row>
    <row r="113" spans="1:9" x14ac:dyDescent="0.25">
      <c r="A113" s="17" t="s">
        <v>13</v>
      </c>
      <c r="B113" s="18"/>
      <c r="C113" s="19"/>
      <c r="D113" s="19"/>
      <c r="E113" s="20"/>
      <c r="F113" s="18"/>
      <c r="G113" s="20"/>
      <c r="H113" s="20"/>
      <c r="I113" s="20"/>
    </row>
    <row r="114" spans="1:9" x14ac:dyDescent="0.25">
      <c r="A114" s="21" t="s">
        <v>45</v>
      </c>
      <c r="B114" s="2" t="s">
        <v>9</v>
      </c>
      <c r="C114" s="9"/>
      <c r="D114" s="10"/>
      <c r="E114" s="9"/>
      <c r="F114" s="9"/>
      <c r="G114" s="9"/>
      <c r="H114" s="9"/>
      <c r="I114" s="9"/>
    </row>
    <row r="115" spans="1:9" x14ac:dyDescent="0.25">
      <c r="A115" s="23"/>
      <c r="B115" s="2" t="s">
        <v>8</v>
      </c>
      <c r="C115" s="9">
        <f>C111+TIME(0,3,0)</f>
        <v>0.92569444444444415</v>
      </c>
      <c r="D115" s="9"/>
      <c r="E115" s="9">
        <f>E111+TIME(0,4,0)</f>
        <v>0.9645833333333329</v>
      </c>
      <c r="F115" s="9"/>
      <c r="G115" s="9">
        <f>G111+TIME(0,4,0)</f>
        <v>0.95972222222222192</v>
      </c>
      <c r="H115" s="9">
        <f>H111+TIME(0,4,0)</f>
        <v>0.95972222222222192</v>
      </c>
      <c r="I115" s="9">
        <f>I111+TIME(0,3,0)</f>
        <v>0.95138888888888862</v>
      </c>
    </row>
    <row r="116" spans="1:9" x14ac:dyDescent="0.25">
      <c r="A116" s="12" t="s">
        <v>11</v>
      </c>
      <c r="B116" s="13"/>
      <c r="C116" s="14" t="s">
        <v>19</v>
      </c>
      <c r="D116" s="14"/>
      <c r="E116" s="16" t="s">
        <v>39</v>
      </c>
      <c r="F116" s="13"/>
      <c r="G116" s="16" t="s">
        <v>19</v>
      </c>
      <c r="H116" s="16" t="s">
        <v>19</v>
      </c>
      <c r="I116" s="16" t="s">
        <v>19</v>
      </c>
    </row>
    <row r="117" spans="1:9" x14ac:dyDescent="0.25">
      <c r="A117" s="17" t="s">
        <v>13</v>
      </c>
      <c r="B117" s="18"/>
      <c r="C117" s="19">
        <v>2</v>
      </c>
      <c r="D117" s="19"/>
      <c r="E117" s="20"/>
      <c r="F117" s="18"/>
      <c r="G117" s="20"/>
      <c r="H117" s="20"/>
      <c r="I117" s="20"/>
    </row>
    <row r="118" spans="1:9" x14ac:dyDescent="0.25">
      <c r="A118" s="21" t="s">
        <v>46</v>
      </c>
      <c r="B118" s="2" t="s">
        <v>9</v>
      </c>
      <c r="C118" s="9"/>
      <c r="D118" s="9"/>
      <c r="E118" s="9"/>
      <c r="F118" s="9"/>
      <c r="G118" s="9"/>
      <c r="H118" s="9"/>
      <c r="I118" s="9"/>
    </row>
    <row r="119" spans="1:9" x14ac:dyDescent="0.25">
      <c r="A119" s="23"/>
      <c r="B119" s="2" t="s">
        <v>8</v>
      </c>
      <c r="C119" s="9">
        <f>C115+TIME(0,6,0)</f>
        <v>0.92986111111111081</v>
      </c>
      <c r="D119" s="9"/>
      <c r="E119" s="9">
        <f>E115+TIME(0,3,0)</f>
        <v>0.96666666666666623</v>
      </c>
      <c r="F119" s="9"/>
      <c r="G119" s="9">
        <f>G115+TIME(0,4,0)</f>
        <v>0.96249999999999969</v>
      </c>
      <c r="H119" s="9">
        <f>H115+TIME(0,4,0)</f>
        <v>0.96249999999999969</v>
      </c>
      <c r="I119" s="9">
        <f>I115+TIME(0,5,0)</f>
        <v>0.95486111111111083</v>
      </c>
    </row>
    <row r="120" spans="1:9" x14ac:dyDescent="0.25">
      <c r="A120" s="12" t="s">
        <v>11</v>
      </c>
      <c r="B120" s="13"/>
      <c r="C120" s="14" t="s">
        <v>19</v>
      </c>
      <c r="D120" s="14"/>
      <c r="E120" s="16" t="s">
        <v>19</v>
      </c>
      <c r="F120" s="13"/>
      <c r="G120" s="16" t="s">
        <v>19</v>
      </c>
      <c r="H120" s="16" t="s">
        <v>19</v>
      </c>
      <c r="I120" s="16" t="s">
        <v>19</v>
      </c>
    </row>
    <row r="121" spans="1:9" x14ac:dyDescent="0.25">
      <c r="A121" s="17" t="s">
        <v>13</v>
      </c>
      <c r="B121" s="18"/>
      <c r="C121" s="19"/>
      <c r="D121" s="19"/>
      <c r="E121" s="20"/>
      <c r="F121" s="18"/>
      <c r="G121" s="20"/>
      <c r="H121" s="20"/>
      <c r="I121" s="20"/>
    </row>
    <row r="122" spans="1:9" x14ac:dyDescent="0.25">
      <c r="A122" s="21" t="s">
        <v>47</v>
      </c>
      <c r="B122" s="2" t="s">
        <v>9</v>
      </c>
      <c r="C122" s="9">
        <f>C119+TIME(0,10,0)</f>
        <v>0.93680555555555522</v>
      </c>
      <c r="D122" s="9"/>
      <c r="E122" s="9">
        <f>E119+TIME(0,14,0)</f>
        <v>0.97638888888888842</v>
      </c>
      <c r="F122" s="31"/>
      <c r="G122" s="31" t="s">
        <v>48</v>
      </c>
      <c r="H122" s="31" t="s">
        <v>48</v>
      </c>
      <c r="I122" s="31" t="s">
        <v>48</v>
      </c>
    </row>
    <row r="123" spans="1:9" x14ac:dyDescent="0.25">
      <c r="A123" s="23"/>
      <c r="B123" s="2" t="s">
        <v>8</v>
      </c>
      <c r="C123" s="9">
        <f>C122+TIME(0,2,0)</f>
        <v>0.93819444444444411</v>
      </c>
      <c r="D123" s="9"/>
      <c r="E123" s="9">
        <f>E122+TIME(0,3,0)</f>
        <v>0.97847222222222174</v>
      </c>
      <c r="F123" s="9"/>
      <c r="G123" s="9">
        <f>G119+TIME(0,7,0)</f>
        <v>0.96736111111111078</v>
      </c>
      <c r="H123" s="9">
        <f>H119+TIME(0,7,0)</f>
        <v>0.96736111111111078</v>
      </c>
      <c r="I123" s="9">
        <f>I119+TIME(0,18,0)</f>
        <v>0.96736111111111078</v>
      </c>
    </row>
    <row r="124" spans="1:9" x14ac:dyDescent="0.25">
      <c r="A124" s="12" t="s">
        <v>11</v>
      </c>
      <c r="B124" s="13"/>
      <c r="C124" s="14"/>
      <c r="D124" s="14"/>
      <c r="E124" s="16"/>
      <c r="F124" s="13"/>
      <c r="G124" s="16"/>
      <c r="H124" s="16"/>
      <c r="I124" s="16"/>
    </row>
    <row r="125" spans="1:9" x14ac:dyDescent="0.25">
      <c r="A125" s="17" t="s">
        <v>13</v>
      </c>
      <c r="B125" s="18"/>
      <c r="C125" s="19"/>
      <c r="D125" s="19"/>
      <c r="E125" s="20"/>
      <c r="F125" s="18"/>
      <c r="G125" s="20"/>
      <c r="H125" s="20"/>
      <c r="I125" s="20"/>
    </row>
    <row r="126" spans="1:9" x14ac:dyDescent="0.25">
      <c r="A126" s="21" t="s">
        <v>49</v>
      </c>
      <c r="B126" s="2" t="s">
        <v>9</v>
      </c>
      <c r="C126" s="10"/>
      <c r="D126" s="10"/>
      <c r="E126" s="9"/>
      <c r="F126" s="9"/>
      <c r="G126" s="9"/>
      <c r="H126" s="9"/>
      <c r="I126" s="10"/>
    </row>
    <row r="127" spans="1:9" x14ac:dyDescent="0.25">
      <c r="A127" s="23"/>
      <c r="B127" s="2" t="s">
        <v>8</v>
      </c>
      <c r="C127" s="9">
        <f>C123+TIME(0,8,0)</f>
        <v>0.94374999999999964</v>
      </c>
      <c r="D127" s="9"/>
      <c r="E127" s="9">
        <f>E123+TIME(0,7,0)</f>
        <v>0.98333333333333284</v>
      </c>
      <c r="F127" s="9"/>
      <c r="G127" s="9">
        <f>G123+TIME(0,5,0)</f>
        <v>0.97083333333333299</v>
      </c>
      <c r="H127" s="9">
        <f>H123+TIME(0,5,0)</f>
        <v>0.97083333333333299</v>
      </c>
      <c r="I127" s="9">
        <f>I123+TIME(0,5,0)</f>
        <v>0.97083333333333299</v>
      </c>
    </row>
    <row r="128" spans="1:9" x14ac:dyDescent="0.25">
      <c r="A128" s="12" t="s">
        <v>11</v>
      </c>
      <c r="B128" s="13"/>
      <c r="C128" s="14"/>
      <c r="D128" s="14"/>
      <c r="E128" s="16"/>
      <c r="F128" s="13"/>
      <c r="G128" s="16"/>
      <c r="H128" s="16"/>
      <c r="I128" s="16"/>
    </row>
    <row r="129" spans="1:9" x14ac:dyDescent="0.25">
      <c r="A129" s="17" t="s">
        <v>13</v>
      </c>
      <c r="B129" s="18"/>
      <c r="C129" s="19"/>
      <c r="D129" s="19"/>
      <c r="E129" s="20"/>
      <c r="F129" s="18"/>
      <c r="G129" s="20"/>
      <c r="H129" s="20"/>
      <c r="I129" s="20"/>
    </row>
    <row r="130" spans="1:9" x14ac:dyDescent="0.25">
      <c r="A130" s="21" t="s">
        <v>50</v>
      </c>
      <c r="B130" s="2" t="s">
        <v>9</v>
      </c>
      <c r="C130" s="9"/>
      <c r="D130" s="9"/>
      <c r="E130" s="9"/>
      <c r="F130" s="9"/>
      <c r="G130" s="9"/>
      <c r="H130" s="9"/>
      <c r="I130" s="9"/>
    </row>
    <row r="131" spans="1:9" x14ac:dyDescent="0.25">
      <c r="A131" s="23"/>
      <c r="B131" s="2" t="s">
        <v>8</v>
      </c>
      <c r="C131" s="9"/>
      <c r="D131" s="9"/>
      <c r="E131" s="9"/>
      <c r="F131" s="9"/>
      <c r="G131" s="9"/>
      <c r="H131" s="9"/>
      <c r="I131" s="9"/>
    </row>
    <row r="132" spans="1:9" x14ac:dyDescent="0.25">
      <c r="A132" s="12" t="s">
        <v>11</v>
      </c>
      <c r="B132" s="13"/>
      <c r="C132" s="14"/>
      <c r="D132" s="14"/>
      <c r="E132" s="16"/>
      <c r="F132" s="13"/>
      <c r="G132" s="16"/>
      <c r="H132" s="16"/>
      <c r="I132" s="16"/>
    </row>
    <row r="133" spans="1:9" x14ac:dyDescent="0.25">
      <c r="A133" s="17" t="s">
        <v>13</v>
      </c>
      <c r="B133" s="18"/>
      <c r="C133" s="19"/>
      <c r="D133" s="19"/>
      <c r="E133" s="20"/>
      <c r="F133" s="18"/>
      <c r="G133" s="20"/>
      <c r="H133" s="20"/>
      <c r="I133" s="20"/>
    </row>
    <row r="134" spans="1:9" x14ac:dyDescent="0.25">
      <c r="A134" s="21" t="s">
        <v>51</v>
      </c>
      <c r="B134" s="2" t="s">
        <v>9</v>
      </c>
      <c r="C134" s="9"/>
      <c r="D134" s="9"/>
      <c r="E134" s="9">
        <f>E127+TIME(0,7,0)</f>
        <v>0.98819444444444393</v>
      </c>
      <c r="F134" s="9"/>
      <c r="G134" s="9"/>
      <c r="H134" s="9"/>
      <c r="I134" s="9"/>
    </row>
    <row r="135" spans="1:9" x14ac:dyDescent="0.25">
      <c r="A135" s="23"/>
      <c r="B135" s="2" t="s">
        <v>8</v>
      </c>
      <c r="C135" s="9">
        <f>C127+TIME(0,5,0)</f>
        <v>0.94722222222222185</v>
      </c>
      <c r="D135" s="9"/>
      <c r="E135" s="9">
        <f>E134+TIME(0,2,0)</f>
        <v>0.98958333333333282</v>
      </c>
      <c r="F135" s="9"/>
      <c r="G135" s="9">
        <f>G127+TIME(0,6,0)</f>
        <v>0.97499999999999964</v>
      </c>
      <c r="H135" s="9">
        <f>H127+TIME(0,6,0)</f>
        <v>0.97499999999999964</v>
      </c>
      <c r="I135" s="9">
        <f>I127+TIME(0,5,0)</f>
        <v>0.9743055555555552</v>
      </c>
    </row>
    <row r="136" spans="1:9" x14ac:dyDescent="0.25">
      <c r="A136" s="12" t="s">
        <v>11</v>
      </c>
      <c r="B136" s="13"/>
      <c r="C136" s="14"/>
      <c r="D136" s="14"/>
      <c r="E136" s="16"/>
      <c r="F136" s="13"/>
      <c r="G136" s="16"/>
      <c r="H136" s="16"/>
      <c r="I136" s="16"/>
    </row>
    <row r="137" spans="1:9" x14ac:dyDescent="0.25">
      <c r="A137" s="17" t="s">
        <v>13</v>
      </c>
      <c r="B137" s="18"/>
      <c r="C137" s="19"/>
      <c r="D137" s="19"/>
      <c r="E137" s="20"/>
      <c r="F137" s="18"/>
      <c r="G137" s="20"/>
      <c r="H137" s="20"/>
      <c r="I137" s="20"/>
    </row>
    <row r="138" spans="1:9" x14ac:dyDescent="0.25">
      <c r="A138" s="21" t="s">
        <v>52</v>
      </c>
      <c r="B138" s="2" t="s">
        <v>9</v>
      </c>
      <c r="C138" s="10"/>
      <c r="D138" s="28"/>
      <c r="E138" s="9"/>
      <c r="F138" s="10"/>
      <c r="G138" s="9"/>
      <c r="H138" s="9"/>
      <c r="I138" s="10"/>
    </row>
    <row r="139" spans="1:9" x14ac:dyDescent="0.25">
      <c r="A139" s="23"/>
      <c r="B139" s="2" t="s">
        <v>8</v>
      </c>
      <c r="C139" s="9">
        <f>C135+TIME(0,2,0)</f>
        <v>0.94861111111111074</v>
      </c>
      <c r="D139" s="9"/>
      <c r="E139" s="9">
        <f>E135+TIME(0,5,0)</f>
        <v>0.99305555555555503</v>
      </c>
      <c r="F139" s="9"/>
      <c r="G139" s="9">
        <f>G135+TIME(0,3,0)</f>
        <v>0.97708333333333297</v>
      </c>
      <c r="H139" s="9">
        <f>H135+TIME(0,3,0)</f>
        <v>0.97708333333333297</v>
      </c>
      <c r="I139" s="9">
        <f>I135+TIME(0,2,0)</f>
        <v>0.97569444444444409</v>
      </c>
    </row>
    <row r="140" spans="1:9" x14ac:dyDescent="0.25">
      <c r="A140" s="12" t="s">
        <v>11</v>
      </c>
      <c r="B140" s="13"/>
      <c r="C140" s="14"/>
      <c r="D140" s="14"/>
      <c r="E140" s="16"/>
      <c r="F140" s="13"/>
      <c r="G140" s="16"/>
      <c r="H140" s="16"/>
      <c r="I140" s="16"/>
    </row>
    <row r="141" spans="1:9" x14ac:dyDescent="0.25">
      <c r="A141" s="17" t="s">
        <v>13</v>
      </c>
      <c r="B141" s="18"/>
      <c r="C141" s="19"/>
      <c r="D141" s="19"/>
      <c r="E141" s="20"/>
      <c r="F141" s="18"/>
      <c r="G141" s="20"/>
      <c r="H141" s="20"/>
      <c r="I141" s="20"/>
    </row>
    <row r="142" spans="1:9" x14ac:dyDescent="0.25">
      <c r="A142" s="21" t="s">
        <v>53</v>
      </c>
      <c r="B142" s="2" t="s">
        <v>9</v>
      </c>
      <c r="C142" s="9"/>
      <c r="D142" s="9"/>
      <c r="E142" s="9"/>
      <c r="F142" s="9"/>
      <c r="G142" s="9"/>
      <c r="H142" s="9"/>
      <c r="I142" s="9"/>
    </row>
    <row r="143" spans="1:9" x14ac:dyDescent="0.25">
      <c r="A143" s="23"/>
      <c r="B143" s="2" t="s">
        <v>8</v>
      </c>
      <c r="C143" s="10"/>
      <c r="D143" s="10"/>
      <c r="E143" s="9"/>
      <c r="F143" s="10"/>
      <c r="G143" s="9"/>
      <c r="H143" s="9"/>
      <c r="I143" s="10"/>
    </row>
    <row r="144" spans="1:9" x14ac:dyDescent="0.25">
      <c r="A144" s="12" t="s">
        <v>11</v>
      </c>
      <c r="B144" s="13"/>
      <c r="C144" s="14"/>
      <c r="D144" s="14"/>
      <c r="E144" s="16"/>
      <c r="F144" s="13"/>
      <c r="G144" s="16"/>
      <c r="H144" s="16"/>
      <c r="I144" s="16"/>
    </row>
    <row r="145" spans="1:9" x14ac:dyDescent="0.25">
      <c r="A145" s="17" t="s">
        <v>13</v>
      </c>
      <c r="B145" s="18"/>
      <c r="C145" s="19"/>
      <c r="D145" s="19"/>
      <c r="E145" s="20"/>
      <c r="F145" s="18"/>
      <c r="G145" s="20"/>
      <c r="H145" s="20"/>
      <c r="I145" s="20"/>
    </row>
    <row r="146" spans="1:9" x14ac:dyDescent="0.25">
      <c r="A146" s="21" t="s">
        <v>54</v>
      </c>
      <c r="B146" s="2" t="s">
        <v>9</v>
      </c>
      <c r="C146" s="9"/>
      <c r="D146" s="9"/>
      <c r="E146" s="9"/>
      <c r="F146" s="9"/>
      <c r="G146" s="9"/>
      <c r="H146" s="9"/>
      <c r="I146" s="9"/>
    </row>
    <row r="147" spans="1:9" x14ac:dyDescent="0.25">
      <c r="A147" s="23"/>
      <c r="B147" s="2" t="s">
        <v>8</v>
      </c>
      <c r="C147" s="9">
        <f>C139+TIME(0,3,0)</f>
        <v>0.95069444444444406</v>
      </c>
      <c r="D147" s="9"/>
      <c r="E147" s="9">
        <f>E139+TIME(0,4,0)</f>
        <v>0.99583333333333279</v>
      </c>
      <c r="F147" s="9"/>
      <c r="G147" s="9">
        <f>G139+TIME(0,4,0)</f>
        <v>0.97986111111111074</v>
      </c>
      <c r="H147" s="9">
        <f>H139+TIME(0,4,0)</f>
        <v>0.97986111111111074</v>
      </c>
      <c r="I147" s="9">
        <f>I139+TIME(0,3,0)</f>
        <v>0.97777777777777741</v>
      </c>
    </row>
    <row r="148" spans="1:9" x14ac:dyDescent="0.25">
      <c r="A148" s="12" t="s">
        <v>11</v>
      </c>
      <c r="B148" s="13"/>
      <c r="C148" s="14"/>
      <c r="D148" s="14"/>
      <c r="E148" s="16"/>
      <c r="F148" s="13"/>
      <c r="G148" s="16"/>
      <c r="H148" s="16"/>
      <c r="I148" s="16"/>
    </row>
    <row r="149" spans="1:9" x14ac:dyDescent="0.25">
      <c r="A149" s="17" t="s">
        <v>13</v>
      </c>
      <c r="B149" s="18"/>
      <c r="C149" s="19"/>
      <c r="D149" s="19"/>
      <c r="E149" s="20"/>
      <c r="F149" s="18"/>
      <c r="G149" s="20"/>
      <c r="H149" s="20"/>
      <c r="I149" s="20"/>
    </row>
    <row r="150" spans="1:9" x14ac:dyDescent="0.25">
      <c r="A150" s="21" t="s">
        <v>55</v>
      </c>
      <c r="B150" s="2" t="s">
        <v>9</v>
      </c>
      <c r="C150" s="9"/>
      <c r="D150" s="9"/>
      <c r="E150" s="33"/>
      <c r="F150" s="9"/>
      <c r="G150" s="9"/>
      <c r="H150" s="9"/>
      <c r="I150" s="9"/>
    </row>
    <row r="151" spans="1:9" x14ac:dyDescent="0.25">
      <c r="A151" s="23"/>
      <c r="B151" s="2" t="s">
        <v>8</v>
      </c>
      <c r="C151" s="9"/>
      <c r="D151" s="9"/>
      <c r="E151" s="9"/>
      <c r="F151" s="9"/>
      <c r="G151" s="9"/>
      <c r="H151" s="9"/>
      <c r="I151" s="9"/>
    </row>
    <row r="152" spans="1:9" x14ac:dyDescent="0.25">
      <c r="A152" s="12" t="s">
        <v>11</v>
      </c>
      <c r="B152" s="13"/>
      <c r="C152" s="14"/>
      <c r="D152" s="14"/>
      <c r="E152" s="16"/>
      <c r="F152" s="13"/>
      <c r="G152" s="16"/>
      <c r="H152" s="16"/>
      <c r="I152" s="16"/>
    </row>
    <row r="153" spans="1:9" x14ac:dyDescent="0.25">
      <c r="A153" s="17" t="s">
        <v>13</v>
      </c>
      <c r="B153" s="18"/>
      <c r="C153" s="19"/>
      <c r="D153" s="19"/>
      <c r="E153" s="20"/>
      <c r="F153" s="18"/>
      <c r="G153" s="20"/>
      <c r="H153" s="20"/>
      <c r="I153" s="20"/>
    </row>
    <row r="154" spans="1:9" x14ac:dyDescent="0.25">
      <c r="A154" s="21" t="s">
        <v>56</v>
      </c>
      <c r="B154" s="2" t="s">
        <v>9</v>
      </c>
      <c r="C154" s="9"/>
      <c r="D154" s="9"/>
      <c r="E154" s="9"/>
      <c r="F154" s="9"/>
      <c r="G154" s="9"/>
      <c r="H154" s="9"/>
      <c r="I154" s="9"/>
    </row>
    <row r="155" spans="1:9" x14ac:dyDescent="0.25">
      <c r="A155" s="23"/>
      <c r="B155" s="2" t="s">
        <v>8</v>
      </c>
      <c r="C155" s="9"/>
      <c r="D155" s="9"/>
      <c r="E155" s="9"/>
      <c r="F155" s="31"/>
      <c r="G155" s="9"/>
      <c r="H155" s="9"/>
      <c r="I155" s="9"/>
    </row>
    <row r="156" spans="1:9" x14ac:dyDescent="0.25">
      <c r="A156" s="12" t="s">
        <v>11</v>
      </c>
      <c r="B156" s="13"/>
      <c r="C156" s="14"/>
      <c r="D156" s="14"/>
      <c r="E156" s="16"/>
      <c r="F156" s="13"/>
      <c r="G156" s="16"/>
      <c r="H156" s="16"/>
      <c r="I156" s="16"/>
    </row>
    <row r="157" spans="1:9" x14ac:dyDescent="0.25">
      <c r="A157" s="17" t="s">
        <v>13</v>
      </c>
      <c r="B157" s="18"/>
      <c r="C157" s="19"/>
      <c r="D157" s="19"/>
      <c r="E157" s="20"/>
      <c r="F157" s="18"/>
      <c r="G157" s="20"/>
      <c r="H157" s="20"/>
      <c r="I157" s="20"/>
    </row>
    <row r="158" spans="1:9" x14ac:dyDescent="0.25">
      <c r="A158" s="21" t="s">
        <v>57</v>
      </c>
      <c r="B158" s="2" t="s">
        <v>9</v>
      </c>
      <c r="C158" s="9"/>
      <c r="D158" s="9"/>
      <c r="E158" s="9">
        <f>E147+TIME(0,9,0)</f>
        <v>1.0020833333333328</v>
      </c>
      <c r="F158" s="9"/>
      <c r="G158" s="9"/>
      <c r="H158" s="9"/>
      <c r="I158" s="9"/>
    </row>
    <row r="159" spans="1:9" x14ac:dyDescent="0.25">
      <c r="A159" s="23"/>
      <c r="B159" s="2" t="s">
        <v>8</v>
      </c>
      <c r="C159" s="9">
        <f>C147+TIME(0,5,0)</f>
        <v>0.95416666666666627</v>
      </c>
      <c r="D159" s="9"/>
      <c r="E159" s="9">
        <f>E158+TIME(0,2,0)</f>
        <v>1.0034722222222217</v>
      </c>
      <c r="F159" s="9"/>
      <c r="G159" s="9">
        <f>G147+TIME(0,7,0)</f>
        <v>0.98472222222222183</v>
      </c>
      <c r="H159" s="9">
        <f>H147+TIME(0,7,0)</f>
        <v>0.98472222222222183</v>
      </c>
      <c r="I159" s="9">
        <f>I147+TIME(0,5,0)</f>
        <v>0.98124999999999962</v>
      </c>
    </row>
    <row r="160" spans="1:9" x14ac:dyDescent="0.25">
      <c r="A160" s="12" t="s">
        <v>11</v>
      </c>
      <c r="B160" s="13"/>
      <c r="C160" s="14"/>
      <c r="D160" s="14"/>
      <c r="E160" s="16"/>
      <c r="F160" s="13"/>
      <c r="G160" s="16"/>
      <c r="H160" s="16"/>
      <c r="I160" s="16"/>
    </row>
    <row r="161" spans="1:9" x14ac:dyDescent="0.25">
      <c r="A161" s="17" t="s">
        <v>13</v>
      </c>
      <c r="B161" s="18"/>
      <c r="C161" s="19"/>
      <c r="D161" s="19"/>
      <c r="E161" s="20"/>
      <c r="F161" s="18"/>
      <c r="G161" s="20"/>
      <c r="H161" s="20"/>
      <c r="I161" s="20">
        <v>0</v>
      </c>
    </row>
    <row r="162" spans="1:9" x14ac:dyDescent="0.25">
      <c r="A162" s="21" t="s">
        <v>58</v>
      </c>
      <c r="B162" s="2" t="s">
        <v>9</v>
      </c>
      <c r="C162" s="9"/>
      <c r="D162" s="9"/>
      <c r="E162" s="9"/>
      <c r="F162" s="9"/>
      <c r="G162" s="9"/>
      <c r="H162" s="9"/>
      <c r="I162" s="9"/>
    </row>
    <row r="163" spans="1:9" x14ac:dyDescent="0.25">
      <c r="A163" s="23"/>
      <c r="B163" s="2" t="s">
        <v>8</v>
      </c>
      <c r="C163" s="9">
        <f>C159+TIME(0,4,0)</f>
        <v>0.95694444444444404</v>
      </c>
      <c r="D163" s="9"/>
      <c r="E163" s="9">
        <f>E159+TIME(0,6,0)</f>
        <v>1.0076388888888883</v>
      </c>
      <c r="F163" s="9"/>
      <c r="G163" s="9">
        <f>G159+TIME(0,4,0)</f>
        <v>0.9874999999999996</v>
      </c>
      <c r="H163" s="9">
        <f>H159+TIME(0,4,0)</f>
        <v>0.9874999999999996</v>
      </c>
      <c r="I163" s="9">
        <f>I159+TIME(0,4,0)</f>
        <v>0.98402777777777739</v>
      </c>
    </row>
    <row r="164" spans="1:9" x14ac:dyDescent="0.25">
      <c r="A164" s="12" t="s">
        <v>11</v>
      </c>
      <c r="B164" s="13"/>
      <c r="C164" s="14"/>
      <c r="D164" s="14"/>
      <c r="E164" s="16"/>
      <c r="F164" s="13"/>
      <c r="G164" s="16"/>
      <c r="H164" s="16"/>
      <c r="I164" s="16"/>
    </row>
    <row r="165" spans="1:9" x14ac:dyDescent="0.25">
      <c r="A165" s="17" t="s">
        <v>13</v>
      </c>
      <c r="B165" s="18"/>
      <c r="C165" s="19"/>
      <c r="D165" s="19"/>
      <c r="E165" s="20"/>
      <c r="F165" s="18"/>
      <c r="G165" s="20"/>
      <c r="H165" s="20"/>
      <c r="I165" s="20"/>
    </row>
    <row r="166" spans="1:9" x14ac:dyDescent="0.25">
      <c r="A166" s="21" t="s">
        <v>59</v>
      </c>
      <c r="B166" s="2" t="s">
        <v>9</v>
      </c>
      <c r="C166" s="9"/>
      <c r="D166" s="9"/>
      <c r="E166" s="9"/>
      <c r="F166" s="9"/>
      <c r="G166" s="9"/>
      <c r="H166" s="9"/>
      <c r="I166" s="9"/>
    </row>
    <row r="167" spans="1:9" x14ac:dyDescent="0.25">
      <c r="A167" s="23"/>
      <c r="B167" s="2" t="s">
        <v>8</v>
      </c>
      <c r="C167" s="9">
        <f>C163+TIME(0,4,0)</f>
        <v>0.95972222222222181</v>
      </c>
      <c r="D167" s="9"/>
      <c r="E167" s="9">
        <f>E163+TIME(0,4,0)</f>
        <v>1.0104166666666661</v>
      </c>
      <c r="F167" s="9"/>
      <c r="G167" s="9">
        <f>G163+TIME(0,4,0)</f>
        <v>0.99027777777777737</v>
      </c>
      <c r="H167" s="9">
        <f>H163+TIME(0,4,0)</f>
        <v>0.99027777777777737</v>
      </c>
      <c r="I167" s="9">
        <f>I163+TIME(0,3,0)</f>
        <v>0.98611111111111072</v>
      </c>
    </row>
    <row r="168" spans="1:9" x14ac:dyDescent="0.25">
      <c r="A168" s="12" t="s">
        <v>11</v>
      </c>
      <c r="B168" s="13"/>
      <c r="C168" s="14"/>
      <c r="D168" s="14"/>
      <c r="E168" s="16"/>
      <c r="F168" s="13"/>
      <c r="G168" s="16"/>
      <c r="H168" s="16"/>
      <c r="I168" s="16"/>
    </row>
    <row r="169" spans="1:9" x14ac:dyDescent="0.25">
      <c r="A169" s="17" t="s">
        <v>13</v>
      </c>
      <c r="B169" s="18"/>
      <c r="C169" s="19"/>
      <c r="D169" s="19"/>
      <c r="E169" s="20"/>
      <c r="F169" s="18"/>
      <c r="G169" s="20"/>
      <c r="H169" s="20"/>
      <c r="I169" s="20"/>
    </row>
    <row r="170" spans="1:9" x14ac:dyDescent="0.25">
      <c r="A170" s="21" t="s">
        <v>60</v>
      </c>
      <c r="B170" s="2" t="s">
        <v>9</v>
      </c>
      <c r="C170" s="9"/>
      <c r="D170" s="10"/>
      <c r="E170" s="9"/>
      <c r="F170" s="9"/>
      <c r="G170" s="9"/>
      <c r="H170" s="9"/>
      <c r="I170" s="9"/>
    </row>
    <row r="171" spans="1:9" x14ac:dyDescent="0.25">
      <c r="A171" s="23"/>
      <c r="B171" s="2" t="s">
        <v>8</v>
      </c>
      <c r="C171" s="9">
        <f>C167+TIME(0,4,0)</f>
        <v>0.96249999999999958</v>
      </c>
      <c r="D171" s="9"/>
      <c r="E171" s="9">
        <f>E167+TIME(0,3,0)</f>
        <v>1.0124999999999995</v>
      </c>
      <c r="F171" s="9"/>
      <c r="G171" s="9">
        <f>G167+TIME(0,3,0)</f>
        <v>0.99236111111111069</v>
      </c>
      <c r="H171" s="9">
        <f>H167+TIME(0,3,0)</f>
        <v>0.99236111111111069</v>
      </c>
      <c r="I171" s="9">
        <f>I167+TIME(0,2,0)</f>
        <v>0.9874999999999996</v>
      </c>
    </row>
    <row r="172" spans="1:9" x14ac:dyDescent="0.25">
      <c r="A172" s="12" t="s">
        <v>11</v>
      </c>
      <c r="B172" s="13"/>
      <c r="C172" s="14" t="s">
        <v>19</v>
      </c>
      <c r="D172" s="14"/>
      <c r="E172" s="16" t="s">
        <v>19</v>
      </c>
      <c r="F172" s="13"/>
      <c r="G172" s="16" t="s">
        <v>19</v>
      </c>
      <c r="H172" s="16" t="s">
        <v>19</v>
      </c>
      <c r="I172" s="16" t="s">
        <v>19</v>
      </c>
    </row>
    <row r="173" spans="1:9" x14ac:dyDescent="0.25">
      <c r="A173" s="17" t="s">
        <v>13</v>
      </c>
      <c r="B173" s="18"/>
      <c r="C173" s="19">
        <v>4</v>
      </c>
      <c r="D173" s="19"/>
      <c r="E173" s="20"/>
      <c r="F173" s="18"/>
      <c r="G173" s="20"/>
      <c r="H173" s="20"/>
      <c r="I173" s="20"/>
    </row>
    <row r="174" spans="1:9" x14ac:dyDescent="0.25">
      <c r="A174" s="21" t="s">
        <v>61</v>
      </c>
      <c r="B174" s="2" t="s">
        <v>9</v>
      </c>
      <c r="C174" s="9"/>
      <c r="D174" s="9"/>
      <c r="E174" s="35"/>
      <c r="F174" s="36"/>
      <c r="G174" s="35"/>
      <c r="H174" s="35"/>
      <c r="I174" s="9"/>
    </row>
    <row r="175" spans="1:9" x14ac:dyDescent="0.25">
      <c r="A175" s="23"/>
      <c r="B175" s="2" t="s">
        <v>8</v>
      </c>
      <c r="C175" s="9">
        <f>C171+TIME(0,9,0)</f>
        <v>0.96874999999999956</v>
      </c>
      <c r="D175" s="9"/>
      <c r="E175" s="9">
        <f>E171+TIME(0,5,0)</f>
        <v>1.0159722222222218</v>
      </c>
      <c r="F175" s="36"/>
      <c r="G175" s="9">
        <f>G171+TIME(0,5,0)</f>
        <v>0.9958333333333329</v>
      </c>
      <c r="H175" s="9">
        <f>H171+TIME(0,5,0)</f>
        <v>0.9958333333333329</v>
      </c>
      <c r="I175" s="9">
        <f>I171+TIME(0,4,0)</f>
        <v>0.99027777777777737</v>
      </c>
    </row>
    <row r="176" spans="1:9" x14ac:dyDescent="0.25">
      <c r="A176" s="12" t="s">
        <v>11</v>
      </c>
      <c r="B176" s="13"/>
      <c r="C176" s="14" t="s">
        <v>62</v>
      </c>
      <c r="D176" s="14"/>
      <c r="E176" s="16" t="s">
        <v>62</v>
      </c>
      <c r="F176" s="13"/>
      <c r="G176" s="16" t="s">
        <v>62</v>
      </c>
      <c r="H176" s="16" t="s">
        <v>62</v>
      </c>
      <c r="I176" s="16" t="s">
        <v>62</v>
      </c>
    </row>
    <row r="177" spans="1:9" x14ac:dyDescent="0.25">
      <c r="A177" s="17" t="s">
        <v>13</v>
      </c>
      <c r="B177" s="18"/>
      <c r="C177" s="19">
        <v>1</v>
      </c>
      <c r="D177" s="19"/>
      <c r="E177" s="20"/>
      <c r="F177" s="18"/>
      <c r="G177" s="20">
        <v>1</v>
      </c>
      <c r="H177" s="20">
        <v>1</v>
      </c>
      <c r="I177" s="20"/>
    </row>
    <row r="178" spans="1:9" x14ac:dyDescent="0.25">
      <c r="A178" s="21" t="s">
        <v>63</v>
      </c>
      <c r="B178" s="2" t="s">
        <v>9</v>
      </c>
      <c r="C178" s="36">
        <f>C175+TIME(0,12,0)</f>
        <v>0.97708333333333286</v>
      </c>
      <c r="D178" s="9"/>
      <c r="E178" s="9">
        <f>E175+TIME(0,12,0)</f>
        <v>1.0243055555555551</v>
      </c>
      <c r="F178" s="36"/>
      <c r="G178" s="36">
        <f>G175+TIME(0,14,0)</f>
        <v>1.0055555555555551</v>
      </c>
      <c r="H178" s="36">
        <f>H175+TIME(0,14,0)</f>
        <v>1.0055555555555551</v>
      </c>
      <c r="I178" s="36">
        <f>I175+TIME(0,12,0)</f>
        <v>0.99861111111111067</v>
      </c>
    </row>
    <row r="179" spans="1:9" x14ac:dyDescent="0.25">
      <c r="A179" s="23"/>
      <c r="B179" s="2" t="s">
        <v>8</v>
      </c>
      <c r="C179" s="9">
        <f>C178+TIME(0,5,0)</f>
        <v>0.98055555555555507</v>
      </c>
      <c r="D179" s="9"/>
      <c r="E179" s="9">
        <f t="shared" ref="E179:I179" si="0">E178+TIME(0,5,0)</f>
        <v>1.0277777777777775</v>
      </c>
      <c r="F179" s="9"/>
      <c r="G179" s="9">
        <f t="shared" si="0"/>
        <v>1.0090277777777774</v>
      </c>
      <c r="H179" s="9" t="s">
        <v>64</v>
      </c>
      <c r="I179" s="9">
        <f t="shared" si="0"/>
        <v>1.002083333333333</v>
      </c>
    </row>
    <row r="182" spans="1:9" x14ac:dyDescent="0.25">
      <c r="A182" s="40" t="s">
        <v>65</v>
      </c>
      <c r="B182" s="40"/>
      <c r="C182" s="41">
        <f>C179-C34</f>
        <v>0.12291666666666623</v>
      </c>
      <c r="D182" s="41">
        <f>D74-D34</f>
        <v>6.9444444444444642E-2</v>
      </c>
      <c r="E182" s="42">
        <f>E179-E19</f>
        <v>0.20833333333333293</v>
      </c>
      <c r="F182" s="42"/>
      <c r="G182" s="42">
        <f>24-G34+G179</f>
        <v>24.12361111111111</v>
      </c>
      <c r="H182" s="42">
        <f>24-H34+H178</f>
        <v>24.120138888888889</v>
      </c>
      <c r="I182" s="42">
        <f>24-I34+I179</f>
        <v>24.116666666666664</v>
      </c>
    </row>
    <row r="183" spans="1:9" x14ac:dyDescent="0.25">
      <c r="A183" s="4" t="s">
        <v>11</v>
      </c>
      <c r="B183" s="4"/>
      <c r="C183" s="43">
        <f t="shared" ref="C183:I184" si="1">C8+C12+C16+C20+C24+C28+C32+C36+C40+C44+C48+C52+C56+C60+C64+C68+C72+C76+C80+C84+C88+C92+C96+C100+C104+C108+C112+C116+C120+C124+C128+C132+C136+C140+C144+C148+C152+C156+C160+C164+C168+C172+C176</f>
        <v>17</v>
      </c>
      <c r="D183" s="43">
        <f t="shared" si="1"/>
        <v>4</v>
      </c>
      <c r="E183" s="43" t="e">
        <f t="shared" si="1"/>
        <v>#VALUE!</v>
      </c>
      <c r="F183" s="43"/>
      <c r="G183" s="43">
        <f t="shared" si="1"/>
        <v>17</v>
      </c>
      <c r="H183" s="43">
        <f t="shared" si="1"/>
        <v>17</v>
      </c>
      <c r="I183" s="43">
        <f t="shared" si="1"/>
        <v>17</v>
      </c>
    </row>
    <row r="184" spans="1:9" x14ac:dyDescent="0.25">
      <c r="A184" s="44" t="s">
        <v>66</v>
      </c>
      <c r="B184" s="44"/>
      <c r="C184" s="19">
        <f t="shared" si="1"/>
        <v>12</v>
      </c>
      <c r="D184" s="19">
        <f t="shared" si="1"/>
        <v>0</v>
      </c>
      <c r="E184" s="19">
        <f t="shared" si="1"/>
        <v>11</v>
      </c>
      <c r="F184" s="19"/>
      <c r="G184" s="19">
        <f t="shared" si="1"/>
        <v>1</v>
      </c>
      <c r="H184" s="19">
        <f t="shared" si="1"/>
        <v>1</v>
      </c>
      <c r="I184" s="19">
        <f t="shared" si="1"/>
        <v>8</v>
      </c>
    </row>
  </sheetData>
  <mergeCells count="42">
    <mergeCell ref="A158:A159"/>
    <mergeCell ref="A162:A163"/>
    <mergeCell ref="A166:A167"/>
    <mergeCell ref="A170:A171"/>
    <mergeCell ref="A174:A175"/>
    <mergeCell ref="A178:A179"/>
    <mergeCell ref="A134:A135"/>
    <mergeCell ref="A138:A139"/>
    <mergeCell ref="A142:A143"/>
    <mergeCell ref="A146:A147"/>
    <mergeCell ref="A150:A151"/>
    <mergeCell ref="A154:A155"/>
    <mergeCell ref="A110:A111"/>
    <mergeCell ref="A114:A115"/>
    <mergeCell ref="A118:A119"/>
    <mergeCell ref="A122:A123"/>
    <mergeCell ref="A126:A127"/>
    <mergeCell ref="A130:A131"/>
    <mergeCell ref="A86:A87"/>
    <mergeCell ref="A90:A91"/>
    <mergeCell ref="A94:A95"/>
    <mergeCell ref="A98:A99"/>
    <mergeCell ref="A102:A103"/>
    <mergeCell ref="A106:A107"/>
    <mergeCell ref="A62:A63"/>
    <mergeCell ref="A66:A67"/>
    <mergeCell ref="A70:A71"/>
    <mergeCell ref="A74:A75"/>
    <mergeCell ref="A78:A79"/>
    <mergeCell ref="A82:A83"/>
    <mergeCell ref="A38:A39"/>
    <mergeCell ref="A42:A43"/>
    <mergeCell ref="A46:A47"/>
    <mergeCell ref="A50:A51"/>
    <mergeCell ref="A54:A55"/>
    <mergeCell ref="A58:A59"/>
    <mergeCell ref="A10:A11"/>
    <mergeCell ref="A14:A15"/>
    <mergeCell ref="A22:A23"/>
    <mergeCell ref="A26:A27"/>
    <mergeCell ref="A30:A31"/>
    <mergeCell ref="A34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opLeftCell="A148" workbookViewId="0">
      <selection activeCell="I176" sqref="I176"/>
    </sheetView>
  </sheetViews>
  <sheetFormatPr defaultRowHeight="15" x14ac:dyDescent="0.25"/>
  <cols>
    <col min="2" max="2" width="2.140625" bestFit="1" customWidth="1"/>
  </cols>
  <sheetData>
    <row r="1" spans="1:7" x14ac:dyDescent="0.25">
      <c r="A1" s="46"/>
      <c r="B1" s="46"/>
      <c r="C1" s="46">
        <v>110</v>
      </c>
      <c r="D1" s="45">
        <v>130</v>
      </c>
      <c r="E1" s="45">
        <v>130</v>
      </c>
      <c r="F1" s="48">
        <v>110</v>
      </c>
      <c r="G1" s="45">
        <v>110</v>
      </c>
    </row>
    <row r="2" spans="1:7" x14ac:dyDescent="0.25">
      <c r="A2" s="49"/>
      <c r="B2" s="49"/>
      <c r="C2" s="50" t="s">
        <v>67</v>
      </c>
      <c r="D2" s="50" t="s">
        <v>67</v>
      </c>
      <c r="E2" s="49" t="s">
        <v>68</v>
      </c>
      <c r="F2" s="51" t="s">
        <v>69</v>
      </c>
      <c r="G2" s="49" t="s">
        <v>70</v>
      </c>
    </row>
    <row r="3" spans="1:7" x14ac:dyDescent="0.25">
      <c r="A3" s="52" t="s">
        <v>71</v>
      </c>
      <c r="B3" s="52"/>
      <c r="C3" s="52">
        <v>19034</v>
      </c>
      <c r="D3" s="52">
        <v>19038</v>
      </c>
      <c r="E3" s="51" t="s">
        <v>72</v>
      </c>
      <c r="F3" s="51">
        <v>19004</v>
      </c>
      <c r="G3" s="52">
        <v>11091</v>
      </c>
    </row>
    <row r="4" spans="1:7" x14ac:dyDescent="0.25">
      <c r="A4" s="53" t="s">
        <v>63</v>
      </c>
      <c r="B4" s="52" t="s">
        <v>9</v>
      </c>
      <c r="C4" s="47">
        <v>0.96666666666666667</v>
      </c>
      <c r="D4" s="47">
        <v>0.98263888888888884</v>
      </c>
      <c r="E4" s="54">
        <v>0.99236111111111114</v>
      </c>
      <c r="F4" s="55" t="s">
        <v>73</v>
      </c>
      <c r="G4" s="47">
        <v>6.9444444444444447E-4</v>
      </c>
    </row>
    <row r="5" spans="1:7" x14ac:dyDescent="0.25">
      <c r="A5" s="53"/>
      <c r="B5" s="52" t="s">
        <v>8</v>
      </c>
      <c r="C5" s="47">
        <f t="shared" ref="C5" si="0">C4+TIME(0,5,0)</f>
        <v>0.97013888888888888</v>
      </c>
      <c r="D5" s="47">
        <f>D4+TIME(0,5,0)</f>
        <v>0.98611111111111105</v>
      </c>
      <c r="E5" s="54">
        <f>E4+TIME(0,5,0)</f>
        <v>0.99583333333333335</v>
      </c>
      <c r="F5" s="55" t="s">
        <v>73</v>
      </c>
      <c r="G5" s="47">
        <f>G4+TIME(0,10,0)</f>
        <v>7.6388888888888886E-3</v>
      </c>
    </row>
    <row r="6" spans="1:7" x14ac:dyDescent="0.25">
      <c r="A6" s="56" t="s">
        <v>11</v>
      </c>
      <c r="B6" s="56"/>
      <c r="C6" s="58"/>
      <c r="D6" s="58"/>
      <c r="E6" s="57"/>
      <c r="F6" s="59"/>
      <c r="G6" s="58"/>
    </row>
    <row r="7" spans="1:7" x14ac:dyDescent="0.25">
      <c r="A7" s="60" t="s">
        <v>13</v>
      </c>
      <c r="B7" s="60"/>
      <c r="C7" s="62"/>
      <c r="D7" s="63"/>
      <c r="E7" s="61"/>
      <c r="F7" s="64"/>
      <c r="G7" s="63"/>
    </row>
    <row r="8" spans="1:7" x14ac:dyDescent="0.25">
      <c r="A8" s="53" t="s">
        <v>61</v>
      </c>
      <c r="B8" s="52" t="s">
        <v>9</v>
      </c>
      <c r="C8" s="47">
        <f>C5+TIME(0,9,0)</f>
        <v>0.97638888888888886</v>
      </c>
      <c r="D8" s="65"/>
      <c r="E8" s="47"/>
      <c r="F8" s="66" t="s">
        <v>73</v>
      </c>
      <c r="G8" s="47"/>
    </row>
    <row r="9" spans="1:7" x14ac:dyDescent="0.25">
      <c r="A9" s="53"/>
      <c r="B9" s="52" t="s">
        <v>8</v>
      </c>
      <c r="C9" s="47">
        <f>C8+TIME(0,2,0)</f>
        <v>0.97777777777777775</v>
      </c>
      <c r="D9" s="47">
        <f>D5+TIME(0,8,0)</f>
        <v>0.99166666666666659</v>
      </c>
      <c r="E9" s="47">
        <f>E5+TIME(0,8,0)</f>
        <v>1.0013888888888889</v>
      </c>
      <c r="F9" s="66" t="s">
        <v>73</v>
      </c>
      <c r="G9" s="47">
        <f>G5+TIME(0,7,0)</f>
        <v>1.2500000000000001E-2</v>
      </c>
    </row>
    <row r="10" spans="1:7" x14ac:dyDescent="0.25">
      <c r="A10" s="56" t="s">
        <v>11</v>
      </c>
      <c r="B10" s="56"/>
      <c r="C10" s="58"/>
      <c r="D10" s="58"/>
      <c r="E10" s="57"/>
      <c r="F10" s="59"/>
      <c r="G10" s="58"/>
    </row>
    <row r="11" spans="1:7" x14ac:dyDescent="0.25">
      <c r="A11" s="60" t="s">
        <v>13</v>
      </c>
      <c r="B11" s="60"/>
      <c r="C11" s="63"/>
      <c r="D11" s="63"/>
      <c r="E11" s="61"/>
      <c r="F11" s="64"/>
      <c r="G11" s="63"/>
    </row>
    <row r="12" spans="1:7" x14ac:dyDescent="0.25">
      <c r="A12" s="53" t="s">
        <v>60</v>
      </c>
      <c r="B12" s="52" t="s">
        <v>9</v>
      </c>
      <c r="C12" s="67"/>
      <c r="D12" s="67"/>
      <c r="E12" s="67"/>
      <c r="F12" s="47">
        <v>0.99305555555555547</v>
      </c>
      <c r="G12" s="67"/>
    </row>
    <row r="13" spans="1:7" x14ac:dyDescent="0.25">
      <c r="A13" s="53"/>
      <c r="B13" s="52" t="s">
        <v>8</v>
      </c>
      <c r="C13" s="47">
        <f>C9+TIME(0,3,0)</f>
        <v>0.97986111111111107</v>
      </c>
      <c r="D13" s="47">
        <f>D9+TIME(0,3,0)</f>
        <v>0.99374999999999991</v>
      </c>
      <c r="E13" s="47">
        <f>E9+TIME(0,4,0)</f>
        <v>1.0041666666666667</v>
      </c>
      <c r="F13" s="47">
        <v>0.99652777777777779</v>
      </c>
      <c r="G13" s="47">
        <f>G9+TIME(0,3,0)</f>
        <v>1.4583333333333334E-2</v>
      </c>
    </row>
    <row r="14" spans="1:7" x14ac:dyDescent="0.25">
      <c r="A14" s="56" t="s">
        <v>11</v>
      </c>
      <c r="B14" s="56"/>
      <c r="C14" s="58"/>
      <c r="D14" s="58"/>
      <c r="E14" s="57"/>
      <c r="F14" s="59"/>
      <c r="G14" s="58"/>
    </row>
    <row r="15" spans="1:7" x14ac:dyDescent="0.25">
      <c r="A15" s="60" t="s">
        <v>13</v>
      </c>
      <c r="B15" s="60"/>
      <c r="C15" s="63"/>
      <c r="D15" s="63"/>
      <c r="E15" s="61"/>
      <c r="F15" s="64"/>
      <c r="G15" s="63">
        <v>1</v>
      </c>
    </row>
    <row r="16" spans="1:7" x14ac:dyDescent="0.25">
      <c r="A16" s="53" t="s">
        <v>59</v>
      </c>
      <c r="B16" s="52" t="s">
        <v>9</v>
      </c>
      <c r="C16" s="47">
        <f>C13+TIME(0,5,0)</f>
        <v>0.98333333333333328</v>
      </c>
      <c r="D16" s="47"/>
      <c r="E16" s="47"/>
      <c r="F16" s="67"/>
      <c r="G16" s="67"/>
    </row>
    <row r="17" spans="1:7" x14ac:dyDescent="0.25">
      <c r="A17" s="53"/>
      <c r="B17" s="52" t="s">
        <v>8</v>
      </c>
      <c r="C17" s="47">
        <f>C16+TIME(0,1,0)</f>
        <v>0.98402777777777772</v>
      </c>
      <c r="D17" s="47">
        <f>D13+TIME(0,3,0)</f>
        <v>0.99583333333333324</v>
      </c>
      <c r="E17" s="47">
        <f>E13+TIME(0,3,0)</f>
        <v>1.0062500000000001</v>
      </c>
      <c r="F17" s="47">
        <f>F13+TIME(0,8,0)</f>
        <v>1.0020833333333334</v>
      </c>
      <c r="G17" s="47">
        <f t="shared" ref="G17" si="1">G13+TIME(0,4,0)</f>
        <v>1.7361111111111112E-2</v>
      </c>
    </row>
    <row r="18" spans="1:7" x14ac:dyDescent="0.25">
      <c r="A18" s="56" t="s">
        <v>11</v>
      </c>
      <c r="B18" s="56"/>
      <c r="C18" s="58"/>
      <c r="D18" s="58"/>
      <c r="E18" s="57"/>
      <c r="F18" s="59"/>
      <c r="G18" s="58"/>
    </row>
    <row r="19" spans="1:7" x14ac:dyDescent="0.25">
      <c r="A19" s="60" t="s">
        <v>13</v>
      </c>
      <c r="B19" s="60"/>
      <c r="C19" s="63"/>
      <c r="D19" s="63">
        <v>4</v>
      </c>
      <c r="E19" s="61"/>
      <c r="F19" s="64">
        <v>1</v>
      </c>
      <c r="G19" s="63"/>
    </row>
    <row r="20" spans="1:7" x14ac:dyDescent="0.25">
      <c r="A20" s="53" t="s">
        <v>58</v>
      </c>
      <c r="B20" s="52" t="s">
        <v>9</v>
      </c>
      <c r="C20" s="47">
        <f>C17+TIME(0,6,0)</f>
        <v>0.98819444444444438</v>
      </c>
      <c r="D20" s="67"/>
      <c r="E20" s="67"/>
      <c r="F20" s="67"/>
      <c r="G20" s="67"/>
    </row>
    <row r="21" spans="1:7" x14ac:dyDescent="0.25">
      <c r="A21" s="53"/>
      <c r="B21" s="52" t="s">
        <v>8</v>
      </c>
      <c r="C21" s="47">
        <f>C20+TIME(0,2,0)</f>
        <v>0.98958333333333326</v>
      </c>
      <c r="D21" s="47">
        <f>D17+TIME(0,7,0)</f>
        <v>1.0006944444444443</v>
      </c>
      <c r="E21" s="47">
        <f>E17+TIME(0,4,0)</f>
        <v>1.0090277777777779</v>
      </c>
      <c r="F21" s="47">
        <f>F17+TIME(0,4,0)</f>
        <v>1.0048611111111112</v>
      </c>
      <c r="G21" s="47">
        <f t="shared" ref="G21" si="2">G17+TIME(0,3,0)</f>
        <v>1.9444444444444445E-2</v>
      </c>
    </row>
    <row r="22" spans="1:7" x14ac:dyDescent="0.25">
      <c r="A22" s="56" t="s">
        <v>11</v>
      </c>
      <c r="B22" s="56"/>
      <c r="C22" s="58"/>
      <c r="D22" s="58"/>
      <c r="E22" s="57"/>
      <c r="F22" s="59"/>
      <c r="G22" s="58"/>
    </row>
    <row r="23" spans="1:7" x14ac:dyDescent="0.25">
      <c r="A23" s="60" t="s">
        <v>13</v>
      </c>
      <c r="B23" s="60"/>
      <c r="C23" s="63"/>
      <c r="D23" s="63"/>
      <c r="E23" s="61"/>
      <c r="F23" s="64"/>
      <c r="G23" s="63"/>
    </row>
    <row r="24" spans="1:7" x14ac:dyDescent="0.25">
      <c r="A24" s="53" t="s">
        <v>57</v>
      </c>
      <c r="B24" s="52" t="s">
        <v>9</v>
      </c>
      <c r="C24" s="47">
        <f>C21+TIME(0,7,0)</f>
        <v>0.99444444444444435</v>
      </c>
      <c r="D24" s="47"/>
      <c r="E24" s="47"/>
      <c r="F24" s="47">
        <f>F21+TIME(0,7,0)</f>
        <v>1.0097222222222224</v>
      </c>
      <c r="G24" s="47">
        <f>G21+TIME(0,8,0)</f>
        <v>2.5000000000000001E-2</v>
      </c>
    </row>
    <row r="25" spans="1:7" x14ac:dyDescent="0.25">
      <c r="A25" s="53"/>
      <c r="B25" s="52" t="s">
        <v>8</v>
      </c>
      <c r="C25" s="47">
        <f>C24+TIME(0,2,0)</f>
        <v>0.99583333333333324</v>
      </c>
      <c r="D25" s="47">
        <f>D21+TIME(0,4,0)</f>
        <v>1.0034722222222221</v>
      </c>
      <c r="E25" s="47">
        <f>E21+TIME(0,4,0)</f>
        <v>1.0118055555555556</v>
      </c>
      <c r="F25" s="47">
        <f>F24+TIME(0,5,0)</f>
        <v>1.0131944444444447</v>
      </c>
      <c r="G25" s="47">
        <f t="shared" ref="G25" si="3">G24+TIME(0,2,0)</f>
        <v>2.6388888888888889E-2</v>
      </c>
    </row>
    <row r="26" spans="1:7" x14ac:dyDescent="0.25">
      <c r="A26" s="56" t="s">
        <v>11</v>
      </c>
      <c r="B26" s="56"/>
      <c r="C26" s="58"/>
      <c r="D26" s="58"/>
      <c r="E26" s="57"/>
      <c r="F26" s="59"/>
      <c r="G26" s="58"/>
    </row>
    <row r="27" spans="1:7" x14ac:dyDescent="0.25">
      <c r="A27" s="60" t="s">
        <v>13</v>
      </c>
      <c r="B27" s="60"/>
      <c r="C27" s="63"/>
      <c r="D27" s="63"/>
      <c r="E27" s="61"/>
      <c r="F27" s="64"/>
      <c r="G27" s="63"/>
    </row>
    <row r="28" spans="1:7" x14ac:dyDescent="0.25">
      <c r="A28" s="53" t="s">
        <v>56</v>
      </c>
      <c r="B28" s="52" t="s">
        <v>9</v>
      </c>
      <c r="C28" s="68"/>
      <c r="D28" s="47"/>
      <c r="E28" s="47"/>
      <c r="F28" s="68"/>
      <c r="G28" s="47"/>
    </row>
    <row r="29" spans="1:7" x14ac:dyDescent="0.25">
      <c r="A29" s="53"/>
      <c r="B29" s="52" t="s">
        <v>8</v>
      </c>
      <c r="C29" s="47"/>
      <c r="D29" s="67"/>
      <c r="E29" s="67"/>
      <c r="F29" s="47"/>
      <c r="G29" s="67"/>
    </row>
    <row r="30" spans="1:7" x14ac:dyDescent="0.25">
      <c r="A30" s="56" t="s">
        <v>11</v>
      </c>
      <c r="B30" s="56"/>
      <c r="C30" s="58"/>
      <c r="D30" s="58"/>
      <c r="E30" s="57"/>
      <c r="F30" s="59"/>
      <c r="G30" s="58"/>
    </row>
    <row r="31" spans="1:7" x14ac:dyDescent="0.25">
      <c r="A31" s="60" t="s">
        <v>13</v>
      </c>
      <c r="B31" s="60"/>
      <c r="C31" s="63"/>
      <c r="D31" s="63"/>
      <c r="E31" s="61"/>
      <c r="F31" s="64"/>
      <c r="G31" s="63"/>
    </row>
    <row r="32" spans="1:7" x14ac:dyDescent="0.25">
      <c r="A32" s="53" t="s">
        <v>55</v>
      </c>
      <c r="B32" s="52" t="s">
        <v>9</v>
      </c>
      <c r="C32" s="47"/>
      <c r="D32" s="47"/>
      <c r="E32" s="47"/>
      <c r="F32" s="47"/>
      <c r="G32" s="47"/>
    </row>
    <row r="33" spans="1:7" x14ac:dyDescent="0.25">
      <c r="A33" s="53"/>
      <c r="B33" s="52" t="s">
        <v>8</v>
      </c>
      <c r="C33" s="47"/>
      <c r="D33" s="47"/>
      <c r="E33" s="47"/>
      <c r="F33" s="67"/>
      <c r="G33" s="47"/>
    </row>
    <row r="34" spans="1:7" x14ac:dyDescent="0.25">
      <c r="A34" s="56" t="s">
        <v>11</v>
      </c>
      <c r="B34" s="56"/>
      <c r="C34" s="58"/>
      <c r="D34" s="58"/>
      <c r="E34" s="57"/>
      <c r="F34" s="59"/>
      <c r="G34" s="58"/>
    </row>
    <row r="35" spans="1:7" x14ac:dyDescent="0.25">
      <c r="A35" s="60" t="s">
        <v>13</v>
      </c>
      <c r="B35" s="60"/>
      <c r="C35" s="63"/>
      <c r="D35" s="63"/>
      <c r="E35" s="61"/>
      <c r="F35" s="64"/>
      <c r="G35" s="63"/>
    </row>
    <row r="36" spans="1:7" x14ac:dyDescent="0.25">
      <c r="A36" s="53" t="s">
        <v>54</v>
      </c>
      <c r="B36" s="52" t="s">
        <v>9</v>
      </c>
      <c r="C36" s="47"/>
      <c r="D36" s="47"/>
      <c r="E36" s="47" t="s">
        <v>74</v>
      </c>
      <c r="F36" s="47"/>
      <c r="G36" s="47"/>
    </row>
    <row r="37" spans="1:7" x14ac:dyDescent="0.25">
      <c r="A37" s="53"/>
      <c r="B37" s="52" t="s">
        <v>8</v>
      </c>
      <c r="C37" s="47">
        <f>C25+TIME(0,6,0)</f>
        <v>0.99999999999999989</v>
      </c>
      <c r="D37" s="47">
        <f>D25+TIME(0,4,0)</f>
        <v>1.0062499999999999</v>
      </c>
      <c r="E37" s="47">
        <f>E25+TIME(0,5,0)</f>
        <v>1.0152777777777779</v>
      </c>
      <c r="F37" s="47">
        <f>F25+TIME(0,8,0)</f>
        <v>1.0187500000000003</v>
      </c>
      <c r="G37" s="47">
        <f>G25+TIME(0,7,0)</f>
        <v>3.125E-2</v>
      </c>
    </row>
    <row r="38" spans="1:7" x14ac:dyDescent="0.25">
      <c r="A38" s="56" t="s">
        <v>11</v>
      </c>
      <c r="B38" s="56"/>
      <c r="C38" s="58"/>
      <c r="D38" s="58"/>
      <c r="E38" s="57"/>
      <c r="F38" s="59"/>
      <c r="G38" s="58"/>
    </row>
    <row r="39" spans="1:7" x14ac:dyDescent="0.25">
      <c r="A39" s="60" t="s">
        <v>13</v>
      </c>
      <c r="B39" s="60"/>
      <c r="C39" s="63"/>
      <c r="D39" s="63"/>
      <c r="E39" s="61"/>
      <c r="F39" s="64"/>
      <c r="G39" s="63"/>
    </row>
    <row r="40" spans="1:7" x14ac:dyDescent="0.25">
      <c r="A40" s="53" t="s">
        <v>53</v>
      </c>
      <c r="B40" s="52" t="s">
        <v>9</v>
      </c>
      <c r="C40" s="69"/>
      <c r="D40" s="69"/>
      <c r="E40" s="69"/>
      <c r="F40" s="67"/>
      <c r="G40" s="47"/>
    </row>
    <row r="41" spans="1:7" x14ac:dyDescent="0.25">
      <c r="A41" s="53"/>
      <c r="B41" s="52" t="s">
        <v>8</v>
      </c>
      <c r="C41" s="47"/>
      <c r="D41" s="47"/>
      <c r="E41" s="47"/>
      <c r="F41" s="47"/>
      <c r="G41" s="67"/>
    </row>
    <row r="42" spans="1:7" x14ac:dyDescent="0.25">
      <c r="A42" s="56" t="s">
        <v>11</v>
      </c>
      <c r="B42" s="56"/>
      <c r="C42" s="58"/>
      <c r="D42" s="58">
        <v>2</v>
      </c>
      <c r="E42" s="57">
        <v>2</v>
      </c>
      <c r="F42" s="59"/>
      <c r="G42" s="58"/>
    </row>
    <row r="43" spans="1:7" x14ac:dyDescent="0.25">
      <c r="A43" s="60" t="s">
        <v>13</v>
      </c>
      <c r="B43" s="60"/>
      <c r="C43" s="63"/>
      <c r="D43" s="63">
        <v>3</v>
      </c>
      <c r="E43" s="61"/>
      <c r="F43" s="64">
        <v>3</v>
      </c>
      <c r="G43" s="63"/>
    </row>
    <row r="44" spans="1:7" x14ac:dyDescent="0.25">
      <c r="A44" s="53" t="s">
        <v>52</v>
      </c>
      <c r="B44" s="52" t="s">
        <v>9</v>
      </c>
      <c r="C44" s="47">
        <f>C37+TIME(0,6,0)</f>
        <v>1.0041666666666667</v>
      </c>
      <c r="D44" s="47"/>
      <c r="E44" s="47"/>
      <c r="F44" s="47"/>
      <c r="G44" s="47"/>
    </row>
    <row r="45" spans="1:7" x14ac:dyDescent="0.25">
      <c r="A45" s="53"/>
      <c r="B45" s="52" t="s">
        <v>8</v>
      </c>
      <c r="C45" s="47">
        <f>C44+TIME(0,2,0)</f>
        <v>1.0055555555555555</v>
      </c>
      <c r="D45" s="47">
        <f>D37+TIME(0,8,0)</f>
        <v>1.0118055555555554</v>
      </c>
      <c r="E45" s="47">
        <f>E37+TIME(0,6,0)</f>
        <v>1.0194444444444446</v>
      </c>
      <c r="F45" s="47">
        <f>F37+TIME(0,7,0)</f>
        <v>1.0236111111111115</v>
      </c>
      <c r="G45" s="47">
        <f t="shared" ref="G45" si="4">G37+TIME(0,4,0)</f>
        <v>3.4027777777777775E-2</v>
      </c>
    </row>
    <row r="46" spans="1:7" x14ac:dyDescent="0.25">
      <c r="A46" s="56" t="s">
        <v>11</v>
      </c>
      <c r="B46" s="56"/>
      <c r="C46" s="58"/>
      <c r="D46" s="58"/>
      <c r="E46" s="57"/>
      <c r="F46" s="59"/>
      <c r="G46" s="58"/>
    </row>
    <row r="47" spans="1:7" x14ac:dyDescent="0.25">
      <c r="A47" s="60" t="s">
        <v>13</v>
      </c>
      <c r="B47" s="60"/>
      <c r="C47" s="63"/>
      <c r="D47" s="63">
        <v>4</v>
      </c>
      <c r="E47" s="61"/>
      <c r="F47" s="64">
        <v>2</v>
      </c>
      <c r="G47" s="63">
        <v>1</v>
      </c>
    </row>
    <row r="48" spans="1:7" x14ac:dyDescent="0.25">
      <c r="A48" s="53" t="s">
        <v>51</v>
      </c>
      <c r="B48" s="52" t="s">
        <v>9</v>
      </c>
      <c r="C48" s="47">
        <f>C45+TIME(0,7,0)</f>
        <v>1.0104166666666667</v>
      </c>
      <c r="D48" s="47"/>
      <c r="E48" s="47"/>
      <c r="F48" s="47"/>
      <c r="G48" s="47"/>
    </row>
    <row r="49" spans="1:7" x14ac:dyDescent="0.25">
      <c r="A49" s="53"/>
      <c r="B49" s="52" t="s">
        <v>8</v>
      </c>
      <c r="C49" s="47">
        <f>C48+TIME(0,2,0)</f>
        <v>1.0118055555555556</v>
      </c>
      <c r="D49" s="47">
        <f>D45+TIME(0,8,0)</f>
        <v>1.0173611111111109</v>
      </c>
      <c r="E49" s="47">
        <f>E45+TIME(0,4,0)</f>
        <v>1.0222222222222224</v>
      </c>
      <c r="F49" s="47">
        <f>F45+TIME(0,5,0)</f>
        <v>1.0270833333333338</v>
      </c>
      <c r="G49" s="47">
        <f>G45+TIME(0,4,0)</f>
        <v>3.680555555555555E-2</v>
      </c>
    </row>
    <row r="50" spans="1:7" x14ac:dyDescent="0.25">
      <c r="A50" s="56" t="s">
        <v>11</v>
      </c>
      <c r="B50" s="56"/>
      <c r="C50" s="58"/>
      <c r="D50" s="58"/>
      <c r="E50" s="57"/>
      <c r="F50" s="59"/>
      <c r="G50" s="58"/>
    </row>
    <row r="51" spans="1:7" x14ac:dyDescent="0.25">
      <c r="A51" s="60" t="s">
        <v>13</v>
      </c>
      <c r="B51" s="60"/>
      <c r="C51" s="63"/>
      <c r="D51" s="63"/>
      <c r="E51" s="61"/>
      <c r="F51" s="64"/>
      <c r="G51" s="63"/>
    </row>
    <row r="52" spans="1:7" x14ac:dyDescent="0.25">
      <c r="A52" s="53" t="s">
        <v>50</v>
      </c>
      <c r="B52" s="52" t="s">
        <v>9</v>
      </c>
      <c r="C52" s="47"/>
      <c r="D52" s="47"/>
      <c r="E52" s="67"/>
      <c r="F52" s="67"/>
      <c r="G52" s="67"/>
    </row>
    <row r="53" spans="1:7" x14ac:dyDescent="0.25">
      <c r="A53" s="53"/>
      <c r="B53" s="52" t="s">
        <v>8</v>
      </c>
      <c r="C53" s="67"/>
      <c r="D53" s="67"/>
      <c r="E53" s="47"/>
      <c r="F53" s="47"/>
      <c r="G53" s="47"/>
    </row>
    <row r="54" spans="1:7" x14ac:dyDescent="0.25">
      <c r="A54" s="56" t="s">
        <v>11</v>
      </c>
      <c r="B54" s="56"/>
      <c r="C54" s="58"/>
      <c r="D54" s="58"/>
      <c r="E54" s="57"/>
      <c r="F54" s="59"/>
      <c r="G54" s="58"/>
    </row>
    <row r="55" spans="1:7" x14ac:dyDescent="0.25">
      <c r="A55" s="60" t="s">
        <v>13</v>
      </c>
      <c r="B55" s="60"/>
      <c r="C55" s="63"/>
      <c r="D55" s="63">
        <v>4</v>
      </c>
      <c r="E55" s="61">
        <v>1</v>
      </c>
      <c r="F55" s="64">
        <v>2</v>
      </c>
      <c r="G55" s="63"/>
    </row>
    <row r="56" spans="1:7" x14ac:dyDescent="0.25">
      <c r="A56" s="53" t="s">
        <v>49</v>
      </c>
      <c r="B56" s="52" t="s">
        <v>9</v>
      </c>
      <c r="C56" s="47">
        <f>C49+TIME(0,8,0)</f>
        <v>1.0173611111111112</v>
      </c>
      <c r="D56" s="47"/>
      <c r="E56" s="47"/>
      <c r="F56" s="47"/>
      <c r="G56" s="47"/>
    </row>
    <row r="57" spans="1:7" x14ac:dyDescent="0.25">
      <c r="A57" s="53"/>
      <c r="B57" s="52" t="s">
        <v>8</v>
      </c>
      <c r="C57" s="47">
        <f>C56+TIME(0,1,0)</f>
        <v>1.0180555555555557</v>
      </c>
      <c r="D57" s="47">
        <f>D49+TIME(0,7,0)</f>
        <v>1.0222222222222221</v>
      </c>
      <c r="E57" s="47">
        <f>E49+TIME(0,6,0)</f>
        <v>1.026388888888889</v>
      </c>
      <c r="F57" s="47">
        <f>F49+TIME(0,7,0)</f>
        <v>1.031944444444445</v>
      </c>
      <c r="G57" s="47">
        <f t="shared" ref="G57" si="5">G49+TIME(0,5,0)</f>
        <v>4.0277777777777773E-2</v>
      </c>
    </row>
    <row r="58" spans="1:7" x14ac:dyDescent="0.25">
      <c r="A58" s="56" t="s">
        <v>11</v>
      </c>
      <c r="B58" s="56"/>
      <c r="C58" s="58">
        <v>7</v>
      </c>
      <c r="D58" s="58">
        <v>6</v>
      </c>
      <c r="E58" s="57">
        <v>6</v>
      </c>
      <c r="F58" s="59">
        <v>6</v>
      </c>
      <c r="G58" s="58">
        <v>6</v>
      </c>
    </row>
    <row r="59" spans="1:7" x14ac:dyDescent="0.25">
      <c r="A59" s="60" t="s">
        <v>13</v>
      </c>
      <c r="B59" s="60"/>
      <c r="C59" s="63"/>
      <c r="D59" s="63">
        <v>3</v>
      </c>
      <c r="E59" s="61"/>
      <c r="F59" s="64">
        <v>3</v>
      </c>
      <c r="G59" s="63"/>
    </row>
    <row r="60" spans="1:7" x14ac:dyDescent="0.25">
      <c r="A60" s="53" t="s">
        <v>75</v>
      </c>
      <c r="B60" s="52" t="s">
        <v>9</v>
      </c>
      <c r="C60" s="47">
        <f xml:space="preserve"> C57+TIME(0,14,0)</f>
        <v>1.0277777777777779</v>
      </c>
      <c r="D60" s="47">
        <f xml:space="preserve"> D57+TIME(0,13,0)</f>
        <v>1.03125</v>
      </c>
      <c r="E60" s="54">
        <f xml:space="preserve"> E57+TIME(0,15,0)</f>
        <v>1.0368055555555558</v>
      </c>
      <c r="F60" s="47">
        <f xml:space="preserve"> F57+TIME(0,16,0)</f>
        <v>1.0430555555555561</v>
      </c>
      <c r="G60" s="47">
        <f xml:space="preserve"> G57+TIME(0,14,0)</f>
        <v>4.9999999999999996E-2</v>
      </c>
    </row>
    <row r="61" spans="1:7" x14ac:dyDescent="0.25">
      <c r="A61" s="53"/>
      <c r="B61" s="52" t="s">
        <v>8</v>
      </c>
      <c r="C61" s="52" t="s">
        <v>34</v>
      </c>
      <c r="D61" s="47">
        <f xml:space="preserve"> D60+TIME(0,2,0)</f>
        <v>1.0326388888888889</v>
      </c>
      <c r="E61" s="47">
        <f xml:space="preserve"> E60+TIME(0,2,0)</f>
        <v>1.0381944444444446</v>
      </c>
      <c r="F61" s="47">
        <f xml:space="preserve"> F60+TIME(0,2,0)</f>
        <v>1.044444444444445</v>
      </c>
      <c r="G61" s="47">
        <f xml:space="preserve"> G60+TIME(0,5,0)</f>
        <v>5.347222222222222E-2</v>
      </c>
    </row>
    <row r="62" spans="1:7" x14ac:dyDescent="0.25">
      <c r="A62" s="56" t="s">
        <v>11</v>
      </c>
      <c r="B62" s="56"/>
      <c r="C62" s="58"/>
      <c r="D62" s="58"/>
      <c r="E62" s="57"/>
      <c r="F62" s="59"/>
      <c r="G62" s="58"/>
    </row>
    <row r="63" spans="1:7" x14ac:dyDescent="0.25">
      <c r="A63" s="60" t="s">
        <v>13</v>
      </c>
      <c r="B63" s="60"/>
      <c r="C63" s="63"/>
      <c r="D63" s="63"/>
      <c r="E63" s="61"/>
      <c r="F63" s="64">
        <v>2</v>
      </c>
      <c r="G63" s="63"/>
    </row>
    <row r="64" spans="1:7" x14ac:dyDescent="0.25">
      <c r="A64" s="53" t="s">
        <v>46</v>
      </c>
      <c r="B64" s="52" t="s">
        <v>9</v>
      </c>
      <c r="C64" s="49"/>
      <c r="D64" s="68"/>
      <c r="E64" s="68"/>
      <c r="F64" s="47"/>
      <c r="G64" s="47"/>
    </row>
    <row r="65" spans="1:7" x14ac:dyDescent="0.25">
      <c r="A65" s="53"/>
      <c r="B65" s="52" t="s">
        <v>8</v>
      </c>
      <c r="C65" s="49"/>
      <c r="D65" s="47">
        <f>D61+TIME(0,4,0)</f>
        <v>1.0354166666666667</v>
      </c>
      <c r="E65" s="47">
        <f>E61+TIME(0,9,0)</f>
        <v>1.0444444444444447</v>
      </c>
      <c r="F65" s="47">
        <f t="shared" ref="F65:G65" si="6">F61+TIME(0,6,0)</f>
        <v>1.0486111111111116</v>
      </c>
      <c r="G65" s="47">
        <f t="shared" si="6"/>
        <v>5.7638888888888885E-2</v>
      </c>
    </row>
    <row r="66" spans="1:7" x14ac:dyDescent="0.25">
      <c r="A66" s="56" t="s">
        <v>11</v>
      </c>
      <c r="B66" s="56"/>
      <c r="C66" s="58"/>
      <c r="D66" s="58"/>
      <c r="E66" s="57"/>
      <c r="F66" s="59"/>
      <c r="G66" s="58"/>
    </row>
    <row r="67" spans="1:7" x14ac:dyDescent="0.25">
      <c r="A67" s="60" t="s">
        <v>13</v>
      </c>
      <c r="B67" s="60"/>
      <c r="C67" s="63"/>
      <c r="D67" s="63">
        <v>1</v>
      </c>
      <c r="E67" s="61"/>
      <c r="F67" s="64">
        <v>2</v>
      </c>
      <c r="G67" s="63"/>
    </row>
    <row r="68" spans="1:7" x14ac:dyDescent="0.25">
      <c r="A68" s="53" t="s">
        <v>45</v>
      </c>
      <c r="B68" s="52" t="s">
        <v>9</v>
      </c>
      <c r="C68" s="49"/>
      <c r="D68" s="70"/>
      <c r="E68" s="70"/>
      <c r="F68" s="70"/>
      <c r="G68" s="68"/>
    </row>
    <row r="69" spans="1:7" x14ac:dyDescent="0.25">
      <c r="A69" s="53"/>
      <c r="B69" s="52" t="s">
        <v>8</v>
      </c>
      <c r="C69" s="49"/>
      <c r="D69" s="47">
        <f>D65+TIME(0,4,0)</f>
        <v>1.0381944444444444</v>
      </c>
      <c r="E69" s="47">
        <f>E65+TIME(0,3,0)</f>
        <v>1.0465277777777782</v>
      </c>
      <c r="F69" s="47">
        <f>F65+TIME(0,5,0)</f>
        <v>1.0520833333333339</v>
      </c>
      <c r="G69" s="47">
        <f t="shared" ref="G69" si="7">G65+TIME(0,3,0)</f>
        <v>5.9722222222222218E-2</v>
      </c>
    </row>
    <row r="70" spans="1:7" x14ac:dyDescent="0.25">
      <c r="A70" s="56" t="s">
        <v>11</v>
      </c>
      <c r="B70" s="56"/>
      <c r="C70" s="58"/>
      <c r="D70" s="58"/>
      <c r="E70" s="57"/>
      <c r="F70" s="59"/>
      <c r="G70" s="58"/>
    </row>
    <row r="71" spans="1:7" x14ac:dyDescent="0.25">
      <c r="A71" s="60" t="s">
        <v>13</v>
      </c>
      <c r="B71" s="60"/>
      <c r="C71" s="63"/>
      <c r="D71" s="63">
        <v>3</v>
      </c>
      <c r="E71" s="61"/>
      <c r="F71" s="64">
        <v>2</v>
      </c>
      <c r="G71" s="63"/>
    </row>
    <row r="72" spans="1:7" x14ac:dyDescent="0.25">
      <c r="A72" s="53" t="s">
        <v>44</v>
      </c>
      <c r="B72" s="52" t="s">
        <v>9</v>
      </c>
      <c r="C72" s="49"/>
      <c r="D72" s="47"/>
      <c r="E72" s="47"/>
      <c r="F72" s="47"/>
      <c r="G72" s="47"/>
    </row>
    <row r="73" spans="1:7" x14ac:dyDescent="0.25">
      <c r="A73" s="53"/>
      <c r="B73" s="52" t="s">
        <v>8</v>
      </c>
      <c r="C73" s="49"/>
      <c r="D73" s="47">
        <f>D69+TIME(0,6,0)</f>
        <v>1.0423611111111111</v>
      </c>
      <c r="E73" s="47">
        <f>E69+TIME(0,3,0)</f>
        <v>1.0486111111111116</v>
      </c>
      <c r="F73" s="47">
        <f>F69+TIME(0,5,0)</f>
        <v>1.0555555555555562</v>
      </c>
      <c r="G73" s="47">
        <f t="shared" ref="G73" si="8">G69+TIME(0,3,0)</f>
        <v>6.1805555555555551E-2</v>
      </c>
    </row>
    <row r="74" spans="1:7" x14ac:dyDescent="0.25">
      <c r="A74" s="56" t="s">
        <v>11</v>
      </c>
      <c r="B74" s="56"/>
      <c r="C74" s="58"/>
      <c r="D74" s="58"/>
      <c r="E74" s="57"/>
      <c r="F74" s="59"/>
      <c r="G74" s="58"/>
    </row>
    <row r="75" spans="1:7" x14ac:dyDescent="0.25">
      <c r="A75" s="60" t="s">
        <v>13</v>
      </c>
      <c r="B75" s="60"/>
      <c r="C75" s="63"/>
      <c r="D75" s="63"/>
      <c r="E75" s="61"/>
      <c r="F75" s="64"/>
      <c r="G75" s="63"/>
    </row>
    <row r="76" spans="1:7" x14ac:dyDescent="0.25">
      <c r="A76" s="53" t="s">
        <v>43</v>
      </c>
      <c r="B76" s="52" t="s">
        <v>9</v>
      </c>
      <c r="C76" s="49"/>
      <c r="D76" s="47"/>
      <c r="E76" s="47"/>
      <c r="F76" s="47"/>
      <c r="G76" s="47"/>
    </row>
    <row r="77" spans="1:7" x14ac:dyDescent="0.25">
      <c r="A77" s="53"/>
      <c r="B77" s="52" t="s">
        <v>8</v>
      </c>
      <c r="C77" s="49"/>
      <c r="D77" s="70"/>
      <c r="E77" s="70"/>
      <c r="F77" s="67"/>
      <c r="G77" s="67"/>
    </row>
    <row r="78" spans="1:7" x14ac:dyDescent="0.25">
      <c r="A78" s="56" t="s">
        <v>11</v>
      </c>
      <c r="B78" s="56"/>
      <c r="C78" s="58"/>
      <c r="D78" s="58"/>
      <c r="E78" s="57"/>
      <c r="F78" s="59"/>
      <c r="G78" s="58"/>
    </row>
    <row r="79" spans="1:7" x14ac:dyDescent="0.25">
      <c r="A79" s="60" t="s">
        <v>13</v>
      </c>
      <c r="B79" s="60"/>
      <c r="C79" s="63"/>
      <c r="D79" s="63"/>
      <c r="E79" s="61"/>
      <c r="F79" s="64">
        <v>2</v>
      </c>
      <c r="G79" s="63"/>
    </row>
    <row r="80" spans="1:7" x14ac:dyDescent="0.25">
      <c r="A80" s="53" t="s">
        <v>42</v>
      </c>
      <c r="B80" s="52" t="s">
        <v>9</v>
      </c>
      <c r="C80" s="49"/>
      <c r="D80" s="47">
        <f>D73+TIME(0,7,0)</f>
        <v>1.0472222222222223</v>
      </c>
      <c r="E80" s="47">
        <f>E73+TIME(0,8,0)</f>
        <v>1.0541666666666671</v>
      </c>
      <c r="F80" s="47"/>
      <c r="G80" s="47">
        <f t="shared" ref="G80" si="9">G73+TIME(0,8,0)</f>
        <v>6.7361111111111108E-2</v>
      </c>
    </row>
    <row r="81" spans="1:7" x14ac:dyDescent="0.25">
      <c r="A81" s="53"/>
      <c r="B81" s="52" t="s">
        <v>8</v>
      </c>
      <c r="C81" s="49"/>
      <c r="D81" s="47">
        <f>D80+TIME(0,2,0)</f>
        <v>1.0486111111111112</v>
      </c>
      <c r="E81" s="47">
        <f>E80+TIME(0,2,0)</f>
        <v>1.055555555555556</v>
      </c>
      <c r="F81" s="47">
        <f>F73+TIME(0,8,0)</f>
        <v>1.0611111111111118</v>
      </c>
      <c r="G81" s="47">
        <f t="shared" ref="G81" si="10">G80+TIME(0,2,0)</f>
        <v>6.8749999999999992E-2</v>
      </c>
    </row>
    <row r="82" spans="1:7" x14ac:dyDescent="0.25">
      <c r="A82" s="56" t="s">
        <v>11</v>
      </c>
      <c r="B82" s="56"/>
      <c r="C82" s="58"/>
      <c r="D82" s="58"/>
      <c r="E82" s="57"/>
      <c r="F82" s="59"/>
      <c r="G82" s="58"/>
    </row>
    <row r="83" spans="1:7" x14ac:dyDescent="0.25">
      <c r="A83" s="60" t="s">
        <v>13</v>
      </c>
      <c r="B83" s="60"/>
      <c r="C83" s="63"/>
      <c r="D83" s="63"/>
      <c r="E83" s="61"/>
      <c r="F83" s="64"/>
      <c r="G83" s="63"/>
    </row>
    <row r="84" spans="1:7" x14ac:dyDescent="0.25">
      <c r="A84" s="53" t="s">
        <v>41</v>
      </c>
      <c r="B84" s="52" t="s">
        <v>9</v>
      </c>
      <c r="C84" s="49"/>
      <c r="D84" s="47"/>
      <c r="E84" s="47"/>
      <c r="F84" s="47"/>
      <c r="G84" s="47"/>
    </row>
    <row r="85" spans="1:7" x14ac:dyDescent="0.25">
      <c r="A85" s="53"/>
      <c r="B85" s="52" t="s">
        <v>8</v>
      </c>
      <c r="C85" s="49"/>
      <c r="D85" s="67"/>
      <c r="E85" s="47"/>
      <c r="F85" s="67"/>
      <c r="G85" s="47"/>
    </row>
    <row r="86" spans="1:7" x14ac:dyDescent="0.25">
      <c r="A86" s="56" t="s">
        <v>11</v>
      </c>
      <c r="B86" s="56"/>
      <c r="C86" s="58"/>
      <c r="D86" s="58"/>
      <c r="E86" s="57"/>
      <c r="F86" s="59"/>
      <c r="G86" s="58"/>
    </row>
    <row r="87" spans="1:7" x14ac:dyDescent="0.25">
      <c r="A87" s="60" t="s">
        <v>13</v>
      </c>
      <c r="B87" s="60"/>
      <c r="C87" s="63"/>
      <c r="D87" s="63">
        <v>1</v>
      </c>
      <c r="E87" s="61"/>
      <c r="F87" s="64">
        <v>2</v>
      </c>
      <c r="G87" s="63"/>
    </row>
    <row r="88" spans="1:7" x14ac:dyDescent="0.25">
      <c r="A88" s="53" t="s">
        <v>40</v>
      </c>
      <c r="B88" s="52" t="s">
        <v>9</v>
      </c>
      <c r="C88" s="49"/>
      <c r="D88" s="47"/>
      <c r="E88" s="47"/>
      <c r="F88" s="47"/>
      <c r="G88" s="47"/>
    </row>
    <row r="89" spans="1:7" x14ac:dyDescent="0.25">
      <c r="A89" s="53"/>
      <c r="B89" s="52" t="s">
        <v>8</v>
      </c>
      <c r="C89" s="49"/>
      <c r="D89" s="47">
        <f>D81+TIME(0,8,0)</f>
        <v>1.0541666666666667</v>
      </c>
      <c r="E89" s="47">
        <f>E81+TIME(0,6,0)</f>
        <v>1.0597222222222227</v>
      </c>
      <c r="F89" s="47">
        <f t="shared" ref="F89:G89" si="11">F81+TIME(0,8,0)</f>
        <v>1.0666666666666673</v>
      </c>
      <c r="G89" s="47">
        <f t="shared" si="11"/>
        <v>7.4305555555555541E-2</v>
      </c>
    </row>
    <row r="90" spans="1:7" x14ac:dyDescent="0.25">
      <c r="A90" s="56" t="s">
        <v>11</v>
      </c>
      <c r="B90" s="56"/>
      <c r="C90" s="58"/>
      <c r="D90" s="58"/>
      <c r="E90" s="57"/>
      <c r="F90" s="59"/>
      <c r="G90" s="58"/>
    </row>
    <row r="91" spans="1:7" x14ac:dyDescent="0.25">
      <c r="A91" s="60" t="s">
        <v>13</v>
      </c>
      <c r="B91" s="60"/>
      <c r="C91" s="63"/>
      <c r="D91" s="63">
        <v>5</v>
      </c>
      <c r="E91" s="61">
        <v>2</v>
      </c>
      <c r="F91" s="64">
        <v>2</v>
      </c>
      <c r="G91" s="63"/>
    </row>
    <row r="92" spans="1:7" x14ac:dyDescent="0.25">
      <c r="A92" s="53" t="s">
        <v>38</v>
      </c>
      <c r="B92" s="52" t="s">
        <v>9</v>
      </c>
      <c r="C92" s="49"/>
      <c r="D92" s="47" t="s">
        <v>74</v>
      </c>
      <c r="E92" s="67"/>
      <c r="F92" s="67"/>
      <c r="G92" s="47"/>
    </row>
    <row r="93" spans="1:7" x14ac:dyDescent="0.25">
      <c r="A93" s="53"/>
      <c r="B93" s="52" t="s">
        <v>8</v>
      </c>
      <c r="C93" s="49"/>
      <c r="D93" s="47">
        <f>D89+TIME(0,11,0)</f>
        <v>1.0618055555555557</v>
      </c>
      <c r="E93" s="47">
        <f>E89+TIME(0,9,0)</f>
        <v>1.0659722222222228</v>
      </c>
      <c r="F93" s="47">
        <f>F89+TIME(0,9,0)</f>
        <v>1.0729166666666674</v>
      </c>
      <c r="G93" s="47">
        <f>G89+TIME(0,7,0)</f>
        <v>7.9166666666666649E-2</v>
      </c>
    </row>
    <row r="94" spans="1:7" x14ac:dyDescent="0.25">
      <c r="A94" s="56" t="s">
        <v>11</v>
      </c>
      <c r="B94" s="56"/>
      <c r="C94" s="58"/>
      <c r="D94" s="58"/>
      <c r="E94" s="57"/>
      <c r="F94" s="59"/>
      <c r="G94" s="58"/>
    </row>
    <row r="95" spans="1:7" x14ac:dyDescent="0.25">
      <c r="A95" s="60" t="s">
        <v>13</v>
      </c>
      <c r="B95" s="60"/>
      <c r="C95" s="63"/>
      <c r="D95" s="63">
        <v>3</v>
      </c>
      <c r="E95" s="61">
        <v>3</v>
      </c>
      <c r="F95" s="64">
        <v>2</v>
      </c>
      <c r="G95" s="63">
        <v>1</v>
      </c>
    </row>
    <row r="96" spans="1:7" x14ac:dyDescent="0.25">
      <c r="A96" s="53" t="s">
        <v>37</v>
      </c>
      <c r="B96" s="52" t="s">
        <v>9</v>
      </c>
      <c r="C96" s="49"/>
      <c r="D96" s="47"/>
      <c r="E96" s="47"/>
      <c r="F96" s="47"/>
      <c r="G96" s="47"/>
    </row>
    <row r="97" spans="1:7" x14ac:dyDescent="0.25">
      <c r="A97" s="53"/>
      <c r="B97" s="52" t="s">
        <v>8</v>
      </c>
      <c r="C97" s="49"/>
      <c r="D97" s="47">
        <f>D93+TIME(0,8,0)</f>
        <v>1.0673611111111112</v>
      </c>
      <c r="E97" s="47">
        <f>E93+TIME(0,7,0)</f>
        <v>1.070833333333334</v>
      </c>
      <c r="F97" s="47">
        <f>F93+TIME(0,5,0)</f>
        <v>1.0763888888888897</v>
      </c>
      <c r="G97" s="47">
        <f t="shared" ref="G97" si="12">G93+TIME(0,4,0)</f>
        <v>8.1944444444444431E-2</v>
      </c>
    </row>
    <row r="98" spans="1:7" x14ac:dyDescent="0.25">
      <c r="A98" s="56" t="s">
        <v>11</v>
      </c>
      <c r="B98" s="56"/>
      <c r="C98" s="58"/>
      <c r="D98" s="58"/>
      <c r="E98" s="57"/>
      <c r="F98" s="59"/>
      <c r="G98" s="58"/>
    </row>
    <row r="99" spans="1:7" x14ac:dyDescent="0.25">
      <c r="A99" s="60" t="s">
        <v>13</v>
      </c>
      <c r="B99" s="60"/>
      <c r="C99" s="63"/>
      <c r="D99" s="63"/>
      <c r="E99" s="61"/>
      <c r="F99" s="64"/>
      <c r="G99" s="63"/>
    </row>
    <row r="100" spans="1:7" x14ac:dyDescent="0.25">
      <c r="A100" s="53" t="s">
        <v>36</v>
      </c>
      <c r="B100" s="52" t="s">
        <v>9</v>
      </c>
      <c r="C100" s="49"/>
      <c r="D100" s="47"/>
      <c r="E100" s="47"/>
      <c r="F100" s="47"/>
      <c r="G100" s="47"/>
    </row>
    <row r="101" spans="1:7" x14ac:dyDescent="0.25">
      <c r="A101" s="53"/>
      <c r="B101" s="52" t="s">
        <v>8</v>
      </c>
      <c r="C101" s="49"/>
      <c r="D101" s="47"/>
      <c r="E101" s="47"/>
      <c r="F101" s="47"/>
      <c r="G101" s="47"/>
    </row>
    <row r="102" spans="1:7" x14ac:dyDescent="0.25">
      <c r="A102" s="56" t="s">
        <v>11</v>
      </c>
      <c r="B102" s="56"/>
      <c r="C102" s="58"/>
      <c r="D102" s="58"/>
      <c r="E102" s="57"/>
      <c r="F102" s="59"/>
      <c r="G102" s="58"/>
    </row>
    <row r="103" spans="1:7" x14ac:dyDescent="0.25">
      <c r="A103" s="60" t="s">
        <v>13</v>
      </c>
      <c r="B103" s="60"/>
      <c r="C103" s="63"/>
      <c r="D103" s="63">
        <v>4</v>
      </c>
      <c r="E103" s="61">
        <v>2</v>
      </c>
      <c r="F103" s="64">
        <v>2</v>
      </c>
      <c r="G103" s="63">
        <v>2</v>
      </c>
    </row>
    <row r="104" spans="1:7" x14ac:dyDescent="0.25">
      <c r="A104" s="53" t="s">
        <v>35</v>
      </c>
      <c r="B104" s="52" t="s">
        <v>9</v>
      </c>
      <c r="C104" s="49"/>
      <c r="D104" s="47"/>
      <c r="E104" s="71"/>
      <c r="F104" s="71"/>
      <c r="G104" s="71"/>
    </row>
    <row r="105" spans="1:7" x14ac:dyDescent="0.25">
      <c r="A105" s="53"/>
      <c r="B105" s="52" t="s">
        <v>8</v>
      </c>
      <c r="C105" s="49"/>
      <c r="D105" s="47">
        <f>D97+TIME(0,8,0)</f>
        <v>1.0729166666666667</v>
      </c>
      <c r="E105" s="47">
        <f>E97+TIME(0,9,0)</f>
        <v>1.0770833333333341</v>
      </c>
      <c r="F105" s="47">
        <f t="shared" ref="F105:G105" si="13">F97+TIME(0,8,0)</f>
        <v>1.0819444444444453</v>
      </c>
      <c r="G105" s="47">
        <f t="shared" si="13"/>
        <v>8.7499999999999981E-2</v>
      </c>
    </row>
    <row r="106" spans="1:7" x14ac:dyDescent="0.25">
      <c r="A106" s="56" t="s">
        <v>11</v>
      </c>
      <c r="B106" s="56"/>
      <c r="C106" s="58"/>
      <c r="D106" s="58">
        <v>3</v>
      </c>
      <c r="E106" s="57">
        <v>3</v>
      </c>
      <c r="F106" s="59">
        <v>5</v>
      </c>
      <c r="G106" s="58">
        <v>5</v>
      </c>
    </row>
    <row r="107" spans="1:7" x14ac:dyDescent="0.25">
      <c r="A107" s="60" t="s">
        <v>13</v>
      </c>
      <c r="B107" s="60"/>
      <c r="C107" s="63"/>
      <c r="D107" s="63">
        <v>3</v>
      </c>
      <c r="E107" s="61">
        <v>5</v>
      </c>
      <c r="F107" s="64"/>
      <c r="G107" s="63">
        <v>4</v>
      </c>
    </row>
    <row r="108" spans="1:7" x14ac:dyDescent="0.25">
      <c r="A108" s="53" t="s">
        <v>33</v>
      </c>
      <c r="B108" s="52" t="s">
        <v>9</v>
      </c>
      <c r="C108" s="49"/>
      <c r="D108" s="47"/>
      <c r="E108" s="47"/>
      <c r="F108" s="47"/>
      <c r="G108" s="47"/>
    </row>
    <row r="109" spans="1:7" x14ac:dyDescent="0.25">
      <c r="A109" s="53"/>
      <c r="B109" s="52" t="s">
        <v>8</v>
      </c>
      <c r="C109" s="49"/>
      <c r="D109" s="47">
        <f>D105+TIME(0,11,0)</f>
        <v>1.0805555555555557</v>
      </c>
      <c r="E109" s="47">
        <f>E105+TIME(0,13,0)</f>
        <v>1.0861111111111119</v>
      </c>
      <c r="F109" s="47">
        <f>F105+TIME(0,11,0)</f>
        <v>1.0895833333333342</v>
      </c>
      <c r="G109" s="47">
        <f>G105+TIME(0,15,0)</f>
        <v>9.7916666666666652E-2</v>
      </c>
    </row>
    <row r="110" spans="1:7" x14ac:dyDescent="0.25">
      <c r="A110" s="56" t="s">
        <v>11</v>
      </c>
      <c r="B110" s="56"/>
      <c r="C110" s="58"/>
      <c r="D110" s="58"/>
      <c r="E110" s="57"/>
      <c r="F110" s="59"/>
      <c r="G110" s="58"/>
    </row>
    <row r="111" spans="1:7" x14ac:dyDescent="0.25">
      <c r="A111" s="60" t="s">
        <v>13</v>
      </c>
      <c r="B111" s="60"/>
      <c r="C111" s="63"/>
      <c r="D111" s="63">
        <v>5</v>
      </c>
      <c r="E111" s="61">
        <v>5</v>
      </c>
      <c r="F111" s="64">
        <v>5</v>
      </c>
      <c r="G111" s="63">
        <v>3</v>
      </c>
    </row>
    <row r="112" spans="1:7" x14ac:dyDescent="0.25">
      <c r="A112" s="53" t="s">
        <v>30</v>
      </c>
      <c r="B112" s="52" t="s">
        <v>9</v>
      </c>
      <c r="C112" s="47"/>
      <c r="D112" s="47"/>
      <c r="E112" s="47"/>
      <c r="F112" s="47"/>
      <c r="G112" s="47"/>
    </row>
    <row r="113" spans="1:7" x14ac:dyDescent="0.25">
      <c r="A113" s="53"/>
      <c r="B113" s="52" t="s">
        <v>8</v>
      </c>
      <c r="C113" s="47"/>
      <c r="D113" s="47">
        <f>D109+TIME(0,11,0)</f>
        <v>1.0881944444444447</v>
      </c>
      <c r="E113" s="47">
        <f>E109+TIME(0,12,0)</f>
        <v>1.0944444444444452</v>
      </c>
      <c r="F113" s="47">
        <f>F109+TIME(0,12,0)</f>
        <v>1.0979166666666675</v>
      </c>
      <c r="G113" s="47">
        <f>G109+TIME(0,9,0)</f>
        <v>0.10416666666666666</v>
      </c>
    </row>
    <row r="114" spans="1:7" x14ac:dyDescent="0.25">
      <c r="A114" s="56" t="s">
        <v>11</v>
      </c>
      <c r="B114" s="56"/>
      <c r="C114" s="58"/>
      <c r="D114" s="58"/>
      <c r="E114" s="57"/>
      <c r="F114" s="59">
        <v>4</v>
      </c>
      <c r="G114" s="58"/>
    </row>
    <row r="115" spans="1:7" x14ac:dyDescent="0.25">
      <c r="A115" s="60" t="s">
        <v>13</v>
      </c>
      <c r="B115" s="60"/>
      <c r="C115" s="63"/>
      <c r="D115" s="63">
        <v>5</v>
      </c>
      <c r="E115" s="61">
        <v>6</v>
      </c>
      <c r="F115" s="64">
        <v>2</v>
      </c>
      <c r="G115" s="63">
        <v>2</v>
      </c>
    </row>
    <row r="116" spans="1:7" x14ac:dyDescent="0.25">
      <c r="A116" s="53" t="s">
        <v>29</v>
      </c>
      <c r="B116" s="52" t="s">
        <v>9</v>
      </c>
      <c r="C116" s="47"/>
      <c r="D116" s="47">
        <f>D113+TIME(0,13,0)</f>
        <v>1.0972222222222225</v>
      </c>
      <c r="E116" s="47"/>
      <c r="F116" s="47"/>
      <c r="G116" s="47"/>
    </row>
    <row r="117" spans="1:7" x14ac:dyDescent="0.25">
      <c r="A117" s="53"/>
      <c r="B117" s="52" t="s">
        <v>8</v>
      </c>
      <c r="C117" s="47"/>
      <c r="D117" s="47">
        <f>D116+TIME(0,2,0)</f>
        <v>1.0986111111111114</v>
      </c>
      <c r="E117" s="47">
        <f>E113+TIME(0,12,0)</f>
        <v>1.1027777777777785</v>
      </c>
      <c r="F117" s="47">
        <f>F113+TIME(0,12,0)</f>
        <v>1.1062500000000008</v>
      </c>
      <c r="G117" s="47">
        <f>G113+TIME(0,8,0)</f>
        <v>0.10972222222222221</v>
      </c>
    </row>
    <row r="118" spans="1:7" x14ac:dyDescent="0.25">
      <c r="A118" s="56" t="s">
        <v>11</v>
      </c>
      <c r="B118" s="56"/>
      <c r="C118" s="58"/>
      <c r="D118" s="58"/>
      <c r="E118" s="57"/>
      <c r="F118" s="59"/>
      <c r="G118" s="58"/>
    </row>
    <row r="119" spans="1:7" x14ac:dyDescent="0.25">
      <c r="A119" s="60" t="s">
        <v>13</v>
      </c>
      <c r="B119" s="60"/>
      <c r="C119" s="63"/>
      <c r="D119" s="63"/>
      <c r="E119" s="61"/>
      <c r="F119" s="64"/>
      <c r="G119" s="63"/>
    </row>
    <row r="120" spans="1:7" x14ac:dyDescent="0.25">
      <c r="A120" s="53" t="s">
        <v>28</v>
      </c>
      <c r="B120" s="52" t="s">
        <v>9</v>
      </c>
      <c r="C120" s="49"/>
      <c r="D120" s="47"/>
      <c r="E120" s="47"/>
      <c r="F120" s="47"/>
      <c r="G120" s="47"/>
    </row>
    <row r="121" spans="1:7" x14ac:dyDescent="0.25">
      <c r="A121" s="53"/>
      <c r="B121" s="52" t="s">
        <v>8</v>
      </c>
      <c r="C121" s="49"/>
      <c r="D121" s="67"/>
      <c r="E121" s="70"/>
      <c r="F121" s="70"/>
      <c r="G121" s="70"/>
    </row>
    <row r="122" spans="1:7" x14ac:dyDescent="0.25">
      <c r="A122" s="56" t="s">
        <v>11</v>
      </c>
      <c r="B122" s="56"/>
      <c r="C122" s="58"/>
      <c r="D122" s="58"/>
      <c r="E122" s="57"/>
      <c r="F122" s="59"/>
      <c r="G122" s="58"/>
    </row>
    <row r="123" spans="1:7" x14ac:dyDescent="0.25">
      <c r="A123" s="60" t="s">
        <v>13</v>
      </c>
      <c r="B123" s="60"/>
      <c r="C123" s="63"/>
      <c r="D123" s="63">
        <v>2</v>
      </c>
      <c r="E123" s="61">
        <v>3</v>
      </c>
      <c r="F123" s="64">
        <v>1</v>
      </c>
      <c r="G123" s="63">
        <v>5</v>
      </c>
    </row>
    <row r="124" spans="1:7" x14ac:dyDescent="0.25">
      <c r="A124" s="53" t="s">
        <v>27</v>
      </c>
      <c r="B124" s="52" t="s">
        <v>9</v>
      </c>
      <c r="C124" s="47"/>
      <c r="D124" s="47"/>
      <c r="E124" s="47"/>
      <c r="F124" s="47">
        <f>F117+TIME(0,10,0)</f>
        <v>1.1131944444444453</v>
      </c>
      <c r="G124" s="47"/>
    </row>
    <row r="125" spans="1:7" x14ac:dyDescent="0.25">
      <c r="A125" s="53"/>
      <c r="B125" s="52" t="s">
        <v>8</v>
      </c>
      <c r="C125" s="47"/>
      <c r="D125" s="47">
        <f>D117+TIME(0,11,0)</f>
        <v>1.1062500000000004</v>
      </c>
      <c r="E125" s="47">
        <f>E117+TIME(0,10,0)</f>
        <v>1.1097222222222229</v>
      </c>
      <c r="F125" s="54">
        <f>F124+TIME(0,2,0)</f>
        <v>1.1145833333333341</v>
      </c>
      <c r="G125" s="47">
        <f>G117+TIME(0,12,0)</f>
        <v>0.11805555555555554</v>
      </c>
    </row>
    <row r="126" spans="1:7" x14ac:dyDescent="0.25">
      <c r="A126" s="56" t="s">
        <v>11</v>
      </c>
      <c r="B126" s="56"/>
      <c r="C126" s="58"/>
      <c r="D126" s="58"/>
      <c r="E126" s="57"/>
      <c r="F126" s="59"/>
      <c r="G126" s="58"/>
    </row>
    <row r="127" spans="1:7" x14ac:dyDescent="0.25">
      <c r="A127" s="60" t="s">
        <v>13</v>
      </c>
      <c r="B127" s="60"/>
      <c r="C127" s="63"/>
      <c r="D127" s="63">
        <v>3</v>
      </c>
      <c r="E127" s="61"/>
      <c r="F127" s="64"/>
      <c r="G127" s="63">
        <v>1</v>
      </c>
    </row>
    <row r="128" spans="1:7" x14ac:dyDescent="0.25">
      <c r="A128" s="53" t="s">
        <v>26</v>
      </c>
      <c r="B128" s="52" t="s">
        <v>9</v>
      </c>
      <c r="C128" s="47"/>
      <c r="D128" s="47"/>
      <c r="E128" s="47"/>
      <c r="F128" s="47"/>
      <c r="G128" s="47"/>
    </row>
    <row r="129" spans="1:7" x14ac:dyDescent="0.25">
      <c r="A129" s="53"/>
      <c r="B129" s="52" t="s">
        <v>8</v>
      </c>
      <c r="C129" s="47"/>
      <c r="D129" s="47">
        <f>D125+TIME(0,6,0)</f>
        <v>1.1104166666666671</v>
      </c>
      <c r="E129" s="47">
        <f>E125+TIME(0,6,0)</f>
        <v>1.1138888888888896</v>
      </c>
      <c r="F129" s="47">
        <f t="shared" ref="F129:G129" si="14">F125+TIME(0,8,0)</f>
        <v>1.1201388888888897</v>
      </c>
      <c r="G129" s="47">
        <f t="shared" si="14"/>
        <v>0.12361111111111109</v>
      </c>
    </row>
    <row r="130" spans="1:7" x14ac:dyDescent="0.25">
      <c r="A130" s="56" t="s">
        <v>11</v>
      </c>
      <c r="B130" s="56"/>
      <c r="C130" s="58"/>
      <c r="D130" s="58"/>
      <c r="E130" s="57"/>
      <c r="F130" s="59">
        <v>2</v>
      </c>
      <c r="G130" s="58"/>
    </row>
    <row r="131" spans="1:7" x14ac:dyDescent="0.25">
      <c r="A131" s="60" t="s">
        <v>13</v>
      </c>
      <c r="B131" s="60"/>
      <c r="C131" s="63"/>
      <c r="D131" s="63">
        <v>3</v>
      </c>
      <c r="E131" s="61"/>
      <c r="F131" s="64"/>
      <c r="G131" s="63">
        <v>4</v>
      </c>
    </row>
    <row r="132" spans="1:7" x14ac:dyDescent="0.25">
      <c r="A132" s="53" t="s">
        <v>25</v>
      </c>
      <c r="B132" s="52" t="s">
        <v>9</v>
      </c>
      <c r="C132" s="47"/>
      <c r="D132" s="47"/>
      <c r="E132" s="47"/>
      <c r="F132" s="47"/>
      <c r="G132" s="47"/>
    </row>
    <row r="133" spans="1:7" x14ac:dyDescent="0.25">
      <c r="A133" s="53"/>
      <c r="B133" s="52" t="s">
        <v>8</v>
      </c>
      <c r="C133" s="47"/>
      <c r="D133" s="47">
        <f>D129+TIME(0,6,0)</f>
        <v>1.1145833333333337</v>
      </c>
      <c r="E133" s="47">
        <f t="shared" ref="E133:G133" si="15">E129+TIME(0,7,0)</f>
        <v>1.1187500000000008</v>
      </c>
      <c r="F133" s="47">
        <f t="shared" si="15"/>
        <v>1.1250000000000009</v>
      </c>
      <c r="G133" s="47">
        <f t="shared" si="15"/>
        <v>0.12847222222222221</v>
      </c>
    </row>
    <row r="134" spans="1:7" x14ac:dyDescent="0.25">
      <c r="A134" s="56" t="s">
        <v>11</v>
      </c>
      <c r="B134" s="56"/>
      <c r="C134" s="58"/>
      <c r="D134" s="58">
        <v>6</v>
      </c>
      <c r="E134" s="57">
        <v>6</v>
      </c>
      <c r="F134" s="59"/>
      <c r="G134" s="58">
        <v>4</v>
      </c>
    </row>
    <row r="135" spans="1:7" x14ac:dyDescent="0.25">
      <c r="A135" s="60" t="s">
        <v>13</v>
      </c>
      <c r="B135" s="60"/>
      <c r="C135" s="63"/>
      <c r="D135" s="63"/>
      <c r="E135" s="61"/>
      <c r="F135" s="64"/>
      <c r="G135" s="63">
        <v>2</v>
      </c>
    </row>
    <row r="136" spans="1:7" x14ac:dyDescent="0.25">
      <c r="A136" s="53" t="s">
        <v>24</v>
      </c>
      <c r="B136" s="52" t="s">
        <v>9</v>
      </c>
      <c r="C136" s="47"/>
      <c r="D136" s="47"/>
      <c r="E136" s="47"/>
      <c r="F136" s="47"/>
      <c r="G136" s="47"/>
    </row>
    <row r="137" spans="1:7" x14ac:dyDescent="0.25">
      <c r="A137" s="53"/>
      <c r="B137" s="52" t="s">
        <v>8</v>
      </c>
      <c r="C137" s="47"/>
      <c r="D137" s="47">
        <f>D133+TIME(0,10,0)</f>
        <v>1.1215277777777781</v>
      </c>
      <c r="E137" s="47">
        <f>E133+TIME(0,10,0)</f>
        <v>1.1256944444444452</v>
      </c>
      <c r="F137" s="47">
        <f>F133+TIME(0,6,0)</f>
        <v>1.1291666666666675</v>
      </c>
      <c r="G137" s="47">
        <f t="shared" ref="G137" si="16">G133+TIME(0,10,0)</f>
        <v>0.13541666666666666</v>
      </c>
    </row>
    <row r="138" spans="1:7" x14ac:dyDescent="0.25">
      <c r="A138" s="56" t="s">
        <v>11</v>
      </c>
      <c r="B138" s="56"/>
      <c r="C138" s="58"/>
      <c r="D138" s="58"/>
      <c r="E138" s="57"/>
      <c r="F138" s="59"/>
      <c r="G138" s="58"/>
    </row>
    <row r="139" spans="1:7" x14ac:dyDescent="0.25">
      <c r="A139" s="60" t="s">
        <v>13</v>
      </c>
      <c r="B139" s="60"/>
      <c r="C139" s="63"/>
      <c r="D139" s="63">
        <v>1</v>
      </c>
      <c r="E139" s="61">
        <v>1</v>
      </c>
      <c r="F139" s="64"/>
      <c r="G139" s="63"/>
    </row>
    <row r="140" spans="1:7" x14ac:dyDescent="0.25">
      <c r="A140" s="53" t="s">
        <v>23</v>
      </c>
      <c r="B140" s="52" t="s">
        <v>9</v>
      </c>
      <c r="C140" s="47"/>
      <c r="D140" s="47"/>
      <c r="E140" s="47"/>
      <c r="F140" s="47">
        <f>F137+TIME(0,7,0)</f>
        <v>1.1340277777777787</v>
      </c>
      <c r="G140" s="47"/>
    </row>
    <row r="141" spans="1:7" x14ac:dyDescent="0.25">
      <c r="A141" s="53"/>
      <c r="B141" s="52" t="s">
        <v>8</v>
      </c>
      <c r="C141" s="47"/>
      <c r="D141" s="47">
        <f>D137+TIME(0,5,0)</f>
        <v>1.1250000000000004</v>
      </c>
      <c r="E141" s="47">
        <f>E137+TIME(0,5,0)</f>
        <v>1.1291666666666675</v>
      </c>
      <c r="F141" s="47">
        <f>F140+TIME(0,2,0)</f>
        <v>1.1354166666666676</v>
      </c>
      <c r="G141" s="47">
        <f>G137+TIME(0,5,0)</f>
        <v>0.13888888888888887</v>
      </c>
    </row>
    <row r="142" spans="1:7" x14ac:dyDescent="0.25">
      <c r="A142" s="73" t="s">
        <v>11</v>
      </c>
      <c r="B142" s="56"/>
      <c r="C142" s="56"/>
      <c r="D142" s="56"/>
      <c r="E142" s="56"/>
      <c r="F142" s="56"/>
      <c r="G142" s="56"/>
    </row>
    <row r="143" spans="1:7" x14ac:dyDescent="0.25">
      <c r="A143" s="74" t="s">
        <v>13</v>
      </c>
      <c r="B143" s="56"/>
      <c r="C143" s="56"/>
      <c r="D143" s="56"/>
      <c r="E143" s="56"/>
      <c r="F143" s="56"/>
      <c r="G143" s="56"/>
    </row>
    <row r="144" spans="1:7" x14ac:dyDescent="0.25">
      <c r="A144" s="75" t="s">
        <v>22</v>
      </c>
      <c r="B144" s="52" t="s">
        <v>9</v>
      </c>
      <c r="C144" s="47"/>
      <c r="D144" s="47"/>
      <c r="E144" s="47"/>
      <c r="F144" s="47"/>
      <c r="G144" s="47"/>
    </row>
    <row r="145" spans="1:7" x14ac:dyDescent="0.25">
      <c r="A145" s="75"/>
      <c r="B145" s="52" t="s">
        <v>8</v>
      </c>
      <c r="C145" s="47"/>
      <c r="D145" s="47"/>
      <c r="E145" s="47"/>
      <c r="F145" s="47"/>
      <c r="G145" s="47"/>
    </row>
    <row r="146" spans="1:7" x14ac:dyDescent="0.25">
      <c r="A146" s="73" t="s">
        <v>11</v>
      </c>
      <c r="B146" s="56"/>
      <c r="C146" s="56"/>
      <c r="D146" s="56"/>
      <c r="E146" s="56">
        <v>1</v>
      </c>
      <c r="F146" s="56"/>
      <c r="G146" s="56">
        <v>2</v>
      </c>
    </row>
    <row r="147" spans="1:7" x14ac:dyDescent="0.25">
      <c r="A147" s="76" t="s">
        <v>13</v>
      </c>
      <c r="B147" s="77"/>
      <c r="C147" s="77"/>
      <c r="D147" s="77"/>
      <c r="E147" s="77"/>
      <c r="F147" s="77">
        <v>2</v>
      </c>
      <c r="G147" s="77">
        <v>1</v>
      </c>
    </row>
    <row r="148" spans="1:7" x14ac:dyDescent="0.25">
      <c r="A148" s="53" t="s">
        <v>21</v>
      </c>
      <c r="B148" s="52" t="s">
        <v>9</v>
      </c>
      <c r="C148" s="47"/>
      <c r="D148" s="47"/>
      <c r="E148" s="47"/>
      <c r="F148" s="47"/>
      <c r="G148" s="47">
        <f>G141+TIME(0,15,0)</f>
        <v>0.14930555555555552</v>
      </c>
    </row>
    <row r="149" spans="1:7" x14ac:dyDescent="0.25">
      <c r="A149" s="53"/>
      <c r="B149" s="52" t="s">
        <v>8</v>
      </c>
      <c r="C149" s="47"/>
      <c r="D149" s="47">
        <f>D141+TIME(0,6,0)</f>
        <v>1.1291666666666671</v>
      </c>
      <c r="E149" s="47">
        <f>E141+TIME(0,8,0)</f>
        <v>1.1347222222222231</v>
      </c>
      <c r="F149" s="47">
        <f>F141+TIME(0,10,0)</f>
        <v>1.142361111111112</v>
      </c>
      <c r="G149" s="47">
        <f>G148+TIME(0,5,0)</f>
        <v>0.15277777777777773</v>
      </c>
    </row>
    <row r="150" spans="1:7" x14ac:dyDescent="0.25">
      <c r="A150" s="73" t="s">
        <v>11</v>
      </c>
      <c r="B150" s="56"/>
      <c r="C150" s="56"/>
      <c r="D150" s="56"/>
      <c r="E150" s="56">
        <v>2</v>
      </c>
      <c r="F150" s="56"/>
      <c r="G150" s="56"/>
    </row>
    <row r="151" spans="1:7" x14ac:dyDescent="0.25">
      <c r="A151" s="76" t="s">
        <v>13</v>
      </c>
      <c r="B151" s="77"/>
      <c r="C151" s="77"/>
      <c r="D151" s="77"/>
      <c r="E151" s="77"/>
      <c r="F151" s="77">
        <v>2</v>
      </c>
      <c r="G151" s="77"/>
    </row>
    <row r="152" spans="1:7" x14ac:dyDescent="0.25">
      <c r="A152" s="75" t="s">
        <v>20</v>
      </c>
      <c r="B152" s="52" t="s">
        <v>9</v>
      </c>
      <c r="C152" s="47"/>
      <c r="D152" s="47"/>
      <c r="E152" s="47"/>
      <c r="F152" s="47"/>
      <c r="G152" s="47"/>
    </row>
    <row r="153" spans="1:7" x14ac:dyDescent="0.25">
      <c r="A153" s="75"/>
      <c r="B153" s="52" t="s">
        <v>8</v>
      </c>
      <c r="C153" s="47"/>
      <c r="D153" s="47">
        <f>D149+TIME(0,6,0)</f>
        <v>1.1333333333333337</v>
      </c>
      <c r="E153" s="47">
        <f>E149+TIME(0,8,0)</f>
        <v>1.1402777777777786</v>
      </c>
      <c r="F153" s="47">
        <f>F149+TIME(0,8,0)</f>
        <v>1.1479166666666676</v>
      </c>
      <c r="G153" s="47"/>
    </row>
    <row r="154" spans="1:7" x14ac:dyDescent="0.25">
      <c r="A154" s="73" t="s">
        <v>11</v>
      </c>
      <c r="B154" s="56"/>
      <c r="C154" s="56"/>
      <c r="D154" s="56">
        <v>1</v>
      </c>
      <c r="E154" s="56"/>
      <c r="F154" s="56"/>
      <c r="G154" s="56"/>
    </row>
    <row r="155" spans="1:7" x14ac:dyDescent="0.25">
      <c r="A155" s="76" t="s">
        <v>13</v>
      </c>
      <c r="B155" s="77"/>
      <c r="C155" s="77"/>
      <c r="D155" s="77"/>
      <c r="E155" s="77"/>
      <c r="F155" s="77">
        <v>2</v>
      </c>
      <c r="G155" s="77"/>
    </row>
    <row r="156" spans="1:7" x14ac:dyDescent="0.25">
      <c r="A156" s="53" t="s">
        <v>18</v>
      </c>
      <c r="B156" s="52" t="s">
        <v>9</v>
      </c>
      <c r="C156" s="47"/>
      <c r="D156" s="47">
        <f>D153+TIME(0,12,0)</f>
        <v>1.1416666666666671</v>
      </c>
      <c r="E156" s="47">
        <f>E153+TIME(0,11,0)</f>
        <v>1.1479166666666676</v>
      </c>
      <c r="F156" s="54">
        <f>F153+TIME(0,13,0)</f>
        <v>1.1569444444444454</v>
      </c>
      <c r="G156" s="47"/>
    </row>
    <row r="157" spans="1:7" x14ac:dyDescent="0.25">
      <c r="A157" s="53"/>
      <c r="B157" s="52" t="s">
        <v>8</v>
      </c>
      <c r="C157" s="47"/>
      <c r="D157" s="47">
        <f>D156+TIME(0,5,0)</f>
        <v>1.1451388888888894</v>
      </c>
      <c r="E157" s="47">
        <f>E156+TIME(0,4,0)</f>
        <v>1.1506944444444454</v>
      </c>
      <c r="F157" s="54">
        <f>F156+TIME(0,3,0)</f>
        <v>1.1590277777777789</v>
      </c>
      <c r="G157" s="47"/>
    </row>
    <row r="158" spans="1:7" x14ac:dyDescent="0.25">
      <c r="A158" s="56" t="s">
        <v>11</v>
      </c>
      <c r="B158" s="56"/>
      <c r="C158" s="58"/>
      <c r="D158" s="58"/>
      <c r="E158" s="57"/>
      <c r="F158" s="59"/>
      <c r="G158" s="58"/>
    </row>
    <row r="159" spans="1:7" x14ac:dyDescent="0.25">
      <c r="A159" s="60" t="s">
        <v>13</v>
      </c>
      <c r="B159" s="60"/>
      <c r="C159" s="63"/>
      <c r="D159" s="63"/>
      <c r="E159" s="61"/>
      <c r="F159" s="64"/>
      <c r="G159" s="63"/>
    </row>
    <row r="160" spans="1:7" x14ac:dyDescent="0.25">
      <c r="A160" s="78" t="s">
        <v>17</v>
      </c>
      <c r="B160" s="52" t="s">
        <v>9</v>
      </c>
      <c r="C160" s="47"/>
      <c r="D160" s="54">
        <f>D157+TIME(0,16,0)</f>
        <v>1.1562500000000004</v>
      </c>
      <c r="E160" s="47" t="s">
        <v>76</v>
      </c>
      <c r="F160" s="47" t="s">
        <v>76</v>
      </c>
      <c r="G160" s="47"/>
    </row>
    <row r="161" spans="1:7" x14ac:dyDescent="0.25">
      <c r="A161" s="79"/>
      <c r="B161" s="52" t="s">
        <v>8</v>
      </c>
      <c r="C161" s="58"/>
      <c r="D161" s="54">
        <f>D160+TIME(0,2,0)</f>
        <v>1.1576388888888893</v>
      </c>
      <c r="E161" s="54">
        <f>E157+TIME(0,17,0)</f>
        <v>1.162500000000001</v>
      </c>
      <c r="F161" s="54">
        <f>F157+TIME(0,18,0)</f>
        <v>1.1715277777777788</v>
      </c>
      <c r="G161" s="47"/>
    </row>
    <row r="162" spans="1:7" x14ac:dyDescent="0.25">
      <c r="A162" s="56" t="s">
        <v>11</v>
      </c>
      <c r="B162" s="56"/>
      <c r="C162" s="63"/>
      <c r="D162" s="58">
        <v>3</v>
      </c>
      <c r="E162" s="57">
        <v>1</v>
      </c>
      <c r="F162" s="59">
        <v>4</v>
      </c>
      <c r="G162" s="58"/>
    </row>
    <row r="163" spans="1:7" x14ac:dyDescent="0.25">
      <c r="A163" s="60" t="s">
        <v>13</v>
      </c>
      <c r="B163" s="60"/>
      <c r="C163" s="47"/>
      <c r="D163" s="63"/>
      <c r="E163" s="61">
        <v>4</v>
      </c>
      <c r="F163" s="64">
        <v>3</v>
      </c>
      <c r="G163" s="63"/>
    </row>
    <row r="164" spans="1:7" x14ac:dyDescent="0.25">
      <c r="A164" s="52" t="s">
        <v>16</v>
      </c>
      <c r="B164" s="52" t="s">
        <v>9</v>
      </c>
      <c r="C164" s="52"/>
      <c r="D164" s="80">
        <f>D161+TIME(0,18,0)</f>
        <v>1.1701388888888893</v>
      </c>
      <c r="E164" s="81">
        <f>E161+TIME(0,21,0)</f>
        <v>1.1770833333333344</v>
      </c>
      <c r="F164" s="80">
        <f>F161+TIME(0,23,0)</f>
        <v>1.1875000000000011</v>
      </c>
      <c r="G164" s="52"/>
    </row>
    <row r="165" spans="1:7" x14ac:dyDescent="0.25">
      <c r="A165" s="56" t="s">
        <v>11</v>
      </c>
      <c r="B165" s="56"/>
      <c r="C165" s="58"/>
      <c r="D165" s="58"/>
      <c r="E165" s="57"/>
      <c r="F165" s="59"/>
      <c r="G165" s="58"/>
    </row>
    <row r="166" spans="1:7" x14ac:dyDescent="0.25">
      <c r="A166" s="60" t="s">
        <v>13</v>
      </c>
      <c r="B166" s="60"/>
      <c r="C166" s="63"/>
      <c r="D166" s="63"/>
      <c r="E166" s="61"/>
      <c r="F166" s="64"/>
      <c r="G166" s="63"/>
    </row>
    <row r="167" spans="1:7" x14ac:dyDescent="0.25">
      <c r="A167" s="78" t="s">
        <v>15</v>
      </c>
      <c r="B167" s="52" t="s">
        <v>9</v>
      </c>
      <c r="C167" s="49"/>
      <c r="D167" s="51"/>
      <c r="E167" s="47"/>
      <c r="F167" s="51"/>
      <c r="G167" s="47"/>
    </row>
    <row r="168" spans="1:7" x14ac:dyDescent="0.25">
      <c r="A168" s="79"/>
      <c r="B168" s="52" t="s">
        <v>8</v>
      </c>
      <c r="C168" s="49"/>
      <c r="D168" s="47"/>
      <c r="E168" s="47"/>
      <c r="F168" s="47"/>
      <c r="G168" s="47"/>
    </row>
    <row r="169" spans="1:7" x14ac:dyDescent="0.25">
      <c r="A169" s="56" t="s">
        <v>11</v>
      </c>
      <c r="B169" s="56"/>
      <c r="C169" s="58"/>
      <c r="D169" s="58"/>
      <c r="E169" s="57"/>
      <c r="F169" s="59"/>
      <c r="G169" s="58"/>
    </row>
    <row r="170" spans="1:7" x14ac:dyDescent="0.25">
      <c r="A170" s="60" t="s">
        <v>13</v>
      </c>
      <c r="B170" s="60"/>
      <c r="C170" s="63"/>
      <c r="D170" s="63"/>
      <c r="E170" s="61"/>
      <c r="F170" s="64"/>
      <c r="G170" s="63"/>
    </row>
    <row r="171" spans="1:7" x14ac:dyDescent="0.25">
      <c r="A171" s="78" t="s">
        <v>14</v>
      </c>
      <c r="B171" s="52" t="s">
        <v>9</v>
      </c>
      <c r="C171" s="49"/>
      <c r="D171" s="47"/>
      <c r="E171" s="47"/>
      <c r="F171" s="47"/>
      <c r="G171" s="47"/>
    </row>
    <row r="172" spans="1:7" x14ac:dyDescent="0.25">
      <c r="A172" s="79"/>
      <c r="B172" s="52" t="s">
        <v>8</v>
      </c>
      <c r="C172" s="49"/>
      <c r="D172" s="47"/>
      <c r="E172" s="47"/>
      <c r="F172" s="47"/>
      <c r="G172" s="47"/>
    </row>
    <row r="173" spans="1:7" x14ac:dyDescent="0.25">
      <c r="A173" s="56" t="s">
        <v>11</v>
      </c>
      <c r="B173" s="56"/>
      <c r="C173" s="58"/>
      <c r="D173" s="58"/>
      <c r="E173" s="57"/>
      <c r="F173" s="59"/>
      <c r="G173" s="58"/>
    </row>
    <row r="174" spans="1:7" x14ac:dyDescent="0.25">
      <c r="A174" s="60" t="s">
        <v>13</v>
      </c>
      <c r="B174" s="60"/>
      <c r="C174" s="63"/>
      <c r="D174" s="63"/>
      <c r="E174" s="61"/>
      <c r="F174" s="64"/>
      <c r="G174" s="63"/>
    </row>
    <row r="175" spans="1:7" x14ac:dyDescent="0.25">
      <c r="A175" s="52" t="s">
        <v>10</v>
      </c>
      <c r="B175" s="52" t="s">
        <v>9</v>
      </c>
      <c r="C175" s="49"/>
      <c r="D175" s="80"/>
      <c r="E175" s="80"/>
      <c r="F175" s="80"/>
      <c r="G175" s="80"/>
    </row>
    <row r="176" spans="1:7" x14ac:dyDescent="0.25">
      <c r="A176" s="52"/>
      <c r="B176" s="52" t="s">
        <v>8</v>
      </c>
      <c r="C176" s="49"/>
      <c r="D176" s="80"/>
      <c r="E176" s="80"/>
      <c r="F176" s="80"/>
      <c r="G176" s="80"/>
    </row>
    <row r="177" spans="1:7" x14ac:dyDescent="0.25">
      <c r="A177" s="52" t="s">
        <v>7</v>
      </c>
      <c r="B177" s="52" t="s">
        <v>9</v>
      </c>
      <c r="C177" s="49"/>
      <c r="D177" s="49"/>
      <c r="E177" s="49"/>
      <c r="F177" s="47"/>
      <c r="G177" s="49"/>
    </row>
    <row r="178" spans="1:7" x14ac:dyDescent="0.25">
      <c r="A178" s="82"/>
      <c r="B178" s="82"/>
      <c r="C178" s="72"/>
      <c r="D178" s="82"/>
      <c r="E178" s="82"/>
      <c r="F178" s="82"/>
      <c r="G178" s="82"/>
    </row>
    <row r="179" spans="1:7" x14ac:dyDescent="0.25">
      <c r="A179" s="83" t="s">
        <v>65</v>
      </c>
      <c r="B179" s="83"/>
      <c r="C179" s="83">
        <f>C60-C4</f>
        <v>6.1111111111111227E-2</v>
      </c>
      <c r="D179" s="83">
        <f>24-D4+D164</f>
        <v>24.1875</v>
      </c>
      <c r="E179" s="83">
        <f>24-E4+E164</f>
        <v>24.184722222222224</v>
      </c>
      <c r="F179" s="83">
        <f>24-F12+F164</f>
        <v>24.194444444444443</v>
      </c>
      <c r="G179" s="83">
        <f>G149-G4</f>
        <v>0.15208333333333329</v>
      </c>
    </row>
    <row r="180" spans="1:7" x14ac:dyDescent="0.25">
      <c r="A180" s="56" t="s">
        <v>11</v>
      </c>
      <c r="B180" s="56"/>
      <c r="C180" s="58">
        <f t="shared" ref="C180:G181" si="17">C6+C10+C14+C18+C22+C26+C30+C34+C38+C42+C46+C50+C54+C58+C62+C66+C70+C74+C78+C82+C86+C90+C94+C98+C102+C106+C110+C114+C118+C122+C126+C130+C134+C138+C142+C146+C150+C154+C158+C162+C165+C169+C173</f>
        <v>7</v>
      </c>
      <c r="D180" s="58">
        <f t="shared" si="17"/>
        <v>21</v>
      </c>
      <c r="E180" s="58">
        <f t="shared" si="17"/>
        <v>21</v>
      </c>
      <c r="F180" s="58">
        <f t="shared" si="17"/>
        <v>21</v>
      </c>
      <c r="G180" s="58">
        <f t="shared" si="17"/>
        <v>17</v>
      </c>
    </row>
    <row r="181" spans="1:7" x14ac:dyDescent="0.25">
      <c r="A181" s="60" t="s">
        <v>13</v>
      </c>
      <c r="B181" s="60"/>
      <c r="C181" s="63">
        <f t="shared" si="17"/>
        <v>0</v>
      </c>
      <c r="D181" s="63">
        <f t="shared" si="17"/>
        <v>57</v>
      </c>
      <c r="E181" s="63">
        <f t="shared" si="17"/>
        <v>32</v>
      </c>
      <c r="F181" s="63">
        <f t="shared" si="17"/>
        <v>44</v>
      </c>
      <c r="G181" s="63">
        <f t="shared" si="17"/>
        <v>27</v>
      </c>
    </row>
  </sheetData>
  <mergeCells count="42">
    <mergeCell ref="A148:A149"/>
    <mergeCell ref="A152:A153"/>
    <mergeCell ref="A156:A157"/>
    <mergeCell ref="A160:A161"/>
    <mergeCell ref="A167:A168"/>
    <mergeCell ref="A171:A172"/>
    <mergeCell ref="A124:A125"/>
    <mergeCell ref="A128:A129"/>
    <mergeCell ref="A132:A133"/>
    <mergeCell ref="A136:A137"/>
    <mergeCell ref="A140:A141"/>
    <mergeCell ref="A144:A145"/>
    <mergeCell ref="A100:A101"/>
    <mergeCell ref="A104:A105"/>
    <mergeCell ref="A108:A109"/>
    <mergeCell ref="A112:A113"/>
    <mergeCell ref="A116:A117"/>
    <mergeCell ref="A120:A121"/>
    <mergeCell ref="A76:A77"/>
    <mergeCell ref="A80:A81"/>
    <mergeCell ref="A84:A85"/>
    <mergeCell ref="A88:A89"/>
    <mergeCell ref="A92:A93"/>
    <mergeCell ref="A96:A97"/>
    <mergeCell ref="A52:A53"/>
    <mergeCell ref="A56:A57"/>
    <mergeCell ref="A60:A61"/>
    <mergeCell ref="A64:A65"/>
    <mergeCell ref="A68:A69"/>
    <mergeCell ref="A72:A73"/>
    <mergeCell ref="A28:A29"/>
    <mergeCell ref="A32:A33"/>
    <mergeCell ref="A36:A37"/>
    <mergeCell ref="A40:A41"/>
    <mergeCell ref="A44:A45"/>
    <mergeCell ref="A48:A49"/>
    <mergeCell ref="A4:A5"/>
    <mergeCell ref="A8:A9"/>
    <mergeCell ref="A12:A13"/>
    <mergeCell ref="A16:A17"/>
    <mergeCell ref="A20:A21"/>
    <mergeCell ref="A24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</vt:lpstr>
      <vt:lpstr>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2023-06-17T06:40:20Z</dcterms:modified>
</cp:coreProperties>
</file>