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E2487537-72A5-4AA9-A245-D2DC95F3407A}" xr6:coauthVersionLast="45" xr6:coauthVersionMax="45" xr10:uidLastSave="{00000000-0000-0000-0000-000000000000}"/>
  <bookViews>
    <workbookView xWindow="-120" yWindow="-120" windowWidth="29040" windowHeight="1584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_開始">プロジェクトのスケジュール!$E$3</definedName>
    <definedName name="今日" localSheetId="0">TODAY()</definedName>
    <definedName name="週_表示">プロジェクトのスケジュール!$E$4</definedName>
  </definedName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11" l="1"/>
  <c r="H19" i="11"/>
  <c r="H7" i="11" l="1"/>
  <c r="E24" i="11" l="1"/>
  <c r="F24" i="11" s="1"/>
  <c r="E25" i="11" s="1"/>
  <c r="F25" i="11" l="1"/>
  <c r="H25" i="11" s="1"/>
  <c r="E26" i="11"/>
  <c r="E10" i="11"/>
  <c r="I5" i="11"/>
  <c r="I6" i="11" s="1"/>
  <c r="H36" i="11"/>
  <c r="H35" i="11"/>
  <c r="H34" i="11"/>
  <c r="H33" i="11"/>
  <c r="H32" i="11"/>
  <c r="H31" i="11"/>
  <c r="H29" i="11"/>
  <c r="H24" i="11"/>
  <c r="H23" i="11"/>
  <c r="H14" i="11"/>
  <c r="H8" i="11"/>
  <c r="H9" i="11" l="1"/>
  <c r="F26" i="11"/>
  <c r="E28" i="11"/>
  <c r="H30" i="11" l="1"/>
  <c r="F28" i="11"/>
  <c r="H28" i="11" s="1"/>
  <c r="H10" i="11"/>
  <c r="E27" i="11"/>
  <c r="H26" i="11"/>
  <c r="F15" i="11"/>
  <c r="H15" i="11" s="1"/>
  <c r="F13" i="11"/>
  <c r="H13" i="11" s="1"/>
  <c r="F11" i="11"/>
  <c r="J5" i="11"/>
  <c r="I4" i="11"/>
  <c r="K5" i="11" l="1"/>
  <c r="J6" i="11"/>
  <c r="F27" i="11"/>
  <c r="H27" i="11" s="1"/>
  <c r="H11" i="11"/>
  <c r="F12" i="11"/>
  <c r="H12" i="11" s="1"/>
  <c r="L5" i="11" l="1"/>
  <c r="K6" i="11"/>
  <c r="F22" i="11"/>
  <c r="H22" i="11" s="1"/>
  <c r="F21" i="11"/>
  <c r="H21" i="11" s="1"/>
  <c r="F20" i="11"/>
  <c r="H20" i="11" s="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<sst xmlns="http://schemas.openxmlformats.org/spreadsheetml/2006/main" count="81" uniqueCount="64">
  <si>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</si>
  <si>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</si>
  <si>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</si>
  <si>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</si>
  <si>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</si>
  <si>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</si>
  <si>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</si>
  <si>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</si>
  <si>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</si>
  <si>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</si>
  <si>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</si>
  <si>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</si>
  <si>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</si>
  <si>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</si>
  <si>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プロジェクト タイトル</t>
  </si>
  <si>
    <t>会社名</t>
  </si>
  <si>
    <t>プロジェクト主任</t>
  </si>
  <si>
    <t>タスク</t>
  </si>
  <si>
    <t>タスク 1</t>
  </si>
  <si>
    <t>タスク 2</t>
  </si>
  <si>
    <t>タスク 3</t>
  </si>
  <si>
    <t>タスク 4</t>
  </si>
  <si>
    <t>タスク 5</t>
  </si>
  <si>
    <t>フェーズ 4 タイトル</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</si>
  <si>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</si>
  <si>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</si>
  <si>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</si>
  <si>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</si>
  <si>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</si>
  <si>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</si>
  <si>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</si>
  <si>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</si>
  <si>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</si>
  <si>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</si>
  <si>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</si>
  <si>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</si>
  <si>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</si>
  <si>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TimeSheet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</si>
  <si>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</si>
  <si>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</si>
  <si>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</si>
  <si>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</si>
  <si>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</si>
  <si>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</si>
  <si>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</si>
  <si>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</si>
  <si>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</si>
  <si>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設計</t>
    <rPh sb="0" eb="2">
      <t>セッケイ</t>
    </rPh>
    <phoneticPr fontId="37"/>
  </si>
  <si>
    <t>ユースケース図</t>
    <rPh sb="6" eb="7">
      <t>ズ</t>
    </rPh>
    <phoneticPr fontId="37"/>
  </si>
  <si>
    <t>オブジェクト図</t>
    <rPh sb="6" eb="7">
      <t>ズ</t>
    </rPh>
    <phoneticPr fontId="37"/>
  </si>
  <si>
    <t>クラス図</t>
    <rPh sb="3" eb="4">
      <t>ズ</t>
    </rPh>
    <phoneticPr fontId="37"/>
  </si>
  <si>
    <t>アクティビティ図</t>
    <rPh sb="7" eb="8">
      <t>ズ</t>
    </rPh>
    <phoneticPr fontId="37"/>
  </si>
  <si>
    <t>シーケンス図</t>
    <rPh sb="5" eb="6">
      <t>ズ</t>
    </rPh>
    <phoneticPr fontId="37"/>
  </si>
  <si>
    <t>コーディング</t>
    <phoneticPr fontId="37"/>
  </si>
  <si>
    <t>テスト</t>
    <phoneticPr fontId="37"/>
  </si>
  <si>
    <t>備考</t>
    <rPh sb="0" eb="2">
      <t>ビコウ</t>
    </rPh>
    <phoneticPr fontId="37"/>
  </si>
  <si>
    <t>財務3表作成関数</t>
    <rPh sb="0" eb="2">
      <t>ザイム</t>
    </rPh>
    <rPh sb="3" eb="4">
      <t>ヒョウ</t>
    </rPh>
    <rPh sb="4" eb="6">
      <t>サクセイ</t>
    </rPh>
    <rPh sb="6" eb="8">
      <t>カンスウ</t>
    </rPh>
    <phoneticPr fontId="37"/>
  </si>
  <si>
    <t>株価パフォーマンス分析関数</t>
    <rPh sb="0" eb="2">
      <t>カブカ</t>
    </rPh>
    <rPh sb="9" eb="11">
      <t>ブンセキ</t>
    </rPh>
    <rPh sb="11" eb="13">
      <t>カンスウ</t>
    </rPh>
    <phoneticPr fontId="37"/>
  </si>
  <si>
    <t>マルティプル分析関数</t>
    <rPh sb="6" eb="8">
      <t>ブンセキ</t>
    </rPh>
    <rPh sb="8" eb="10">
      <t>カンスウ</t>
    </rPh>
    <phoneticPr fontId="37"/>
  </si>
  <si>
    <t>株価算出関数</t>
    <rPh sb="0" eb="2">
      <t>カブカ</t>
    </rPh>
    <rPh sb="2" eb="4">
      <t>サンシュツ</t>
    </rPh>
    <rPh sb="4" eb="6">
      <t>カンスウ</t>
    </rPh>
    <phoneticPr fontId="37"/>
  </si>
  <si>
    <t>結論関数</t>
    <rPh sb="0" eb="2">
      <t>ケツロン</t>
    </rPh>
    <rPh sb="2" eb="4">
      <t>カンスウ</t>
    </rPh>
    <phoneticPr fontId="37"/>
  </si>
  <si>
    <t>　csv→Excel関数</t>
    <rPh sb="10" eb="12">
      <t>カンスウ</t>
    </rPh>
    <phoneticPr fontId="37"/>
  </si>
  <si>
    <t>　年度別Excelを1つにまとめる関数</t>
    <rPh sb="1" eb="3">
      <t>ネンド</t>
    </rPh>
    <rPh sb="3" eb="4">
      <t>ベツ</t>
    </rPh>
    <rPh sb="17" eb="19">
      <t>カンスウ</t>
    </rPh>
    <phoneticPr fontId="37"/>
  </si>
  <si>
    <t>　年度毎の財務状況を1つのシートにまとめる関数</t>
    <rPh sb="1" eb="3">
      <t>ネンド</t>
    </rPh>
    <rPh sb="3" eb="4">
      <t>ゴト</t>
    </rPh>
    <rPh sb="5" eb="7">
      <t>ザイム</t>
    </rPh>
    <rPh sb="7" eb="9">
      <t>ジョウキョウ</t>
    </rPh>
    <rPh sb="21" eb="23">
      <t>カンスウ</t>
    </rPh>
    <phoneticPr fontId="3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</si>
</sst>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m/d/yyyy"/>
    <numFmt numFmtId="180" formatCode="dd\-mmm\-yyyy;@"/>
    <numFmt numFmtId="181" formatCode="d"/>
  </numFmts>
  <fonts count="42"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b/>
      <sz val="20"/>
      <color theme="4" tint="-0.249977111117893"/>
      <name val="Meiryo UI"/>
      <family val="2"/>
      <charset val="128"/>
    </font>
    <font>
      <sz val="10"/>
      <name val="Meiryo UI"/>
      <family val="2"/>
      <charset val="128"/>
    </font>
    <font>
      <b/>
      <sz val="11"/>
      <color theme="1" tint="0.499984740745262"/>
      <name val="Meiryo UI"/>
      <family val="2"/>
      <charset val="128"/>
    </font>
    <font>
      <sz val="10"/>
      <color theme="1" tint="0.499984740745262"/>
      <name val="Meiryo UI"/>
      <family val="2"/>
      <charset val="128"/>
    </font>
    <font>
      <sz val="9"/>
      <name val="Meiryo UI"/>
      <family val="2"/>
      <charset val="128"/>
    </font>
    <font>
      <b/>
      <sz val="9"/>
      <color theme="0"/>
      <name val="Meiryo UI"/>
      <family val="2"/>
      <charset val="128"/>
    </font>
    <font>
      <sz val="8"/>
      <color theme="0"/>
      <name val="Meiryo UI"/>
      <family val="2"/>
      <charset val="128"/>
    </font>
    <font>
      <sz val="11"/>
      <name val="Meiryo UI"/>
      <family val="2"/>
      <charset val="128"/>
    </font>
    <font>
      <i/>
      <sz val="9"/>
      <color theme="1"/>
      <name val="Meiryo UI"/>
      <family val="2"/>
      <charset val="128"/>
    </font>
    <font>
      <sz val="10"/>
      <name val="Meiryo UI"/>
      <family val="3"/>
      <charset val="128"/>
    </font>
    <font>
      <b/>
      <sz val="12"/>
      <color theme="1" tint="0.34998626667073579"/>
      <name val="Meiryo UI"/>
      <family val="3"/>
      <charset val="128"/>
    </font>
    <font>
      <b/>
      <sz val="10"/>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6"/>
      <name val="Meiryo UI"/>
      <family val="2"/>
      <charset val="128"/>
    </font>
    <font>
      <sz val="9"/>
      <color theme="1"/>
      <name val="Meiryo UI"/>
      <family val="3"/>
      <charset val="128"/>
    </font>
    <font>
      <i/>
      <sz val="11"/>
      <color theme="0"/>
      <name val="Meiryo UI"/>
      <family val="3"/>
      <charset val="128"/>
    </font>
    <font>
      <i/>
      <sz val="11"/>
      <color theme="1"/>
      <name val="Meiryo UI"/>
      <family val="3"/>
      <charset val="128"/>
    </font>
    <font>
      <i/>
      <sz val="11"/>
      <name val="Meiryo UI"/>
      <family val="3"/>
      <charset val="128"/>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01">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178" fontId="0" fillId="8" borderId="2" xfId="0" applyNumberFormat="1" applyFill="1" applyBorder="1" applyAlignment="1">
      <alignment horizontal="center" vertical="center"/>
    </xf>
    <xf numFmtId="178" fontId="0" fillId="9" borderId="2" xfId="0" applyNumberFormat="1" applyFill="1" applyBorder="1" applyAlignment="1">
      <alignment horizontal="center" vertical="center"/>
    </xf>
    <xf numFmtId="178" fontId="0" fillId="6" borderId="2" xfId="0" applyNumberFormat="1" applyFill="1" applyBorder="1" applyAlignment="1">
      <alignment horizontal="center" vertical="center"/>
    </xf>
    <xf numFmtId="178" fontId="0" fillId="5" borderId="2" xfId="0" applyNumberForma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6" fillId="0" borderId="0" xfId="5" applyAlignment="1">
      <alignment horizontal="left"/>
    </xf>
    <xf numFmtId="0" fontId="7" fillId="0" borderId="0" xfId="6"/>
    <xf numFmtId="0" fontId="7" fillId="0" borderId="0" xfId="7">
      <alignment vertical="top"/>
    </xf>
    <xf numFmtId="178" fontId="1" fillId="3" borderId="2" xfId="10" applyFill="1">
      <alignment horizontal="center" vertical="center"/>
    </xf>
    <xf numFmtId="178" fontId="1" fillId="4" borderId="2" xfId="10" applyFill="1">
      <alignment horizontal="center" vertical="center"/>
    </xf>
    <xf numFmtId="178" fontId="1" fillId="11" borderId="2" xfId="10" applyFill="1">
      <alignment horizontal="center" vertical="center"/>
    </xf>
    <xf numFmtId="178" fontId="1" fillId="10" borderId="2" xfId="10" applyFill="1">
      <alignment horizontal="center" vertical="center"/>
    </xf>
    <xf numFmtId="178" fontId="1" fillId="0" borderId="2" xfId="10">
      <alignment horizontal="center" vertical="center"/>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1" fillId="0" borderId="2" xfId="12">
      <alignment horizontal="left" vertical="center" indent="2"/>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8"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178" fontId="26" fillId="8" borderId="2" xfId="0" applyNumberFormat="1"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178" fontId="26" fillId="9" borderId="2" xfId="0" applyNumberFormat="1"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178" fontId="26" fillId="6" borderId="2" xfId="0" applyNumberFormat="1"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178" fontId="26" fillId="5" borderId="2" xfId="0" applyNumberFormat="1"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8" fillId="0" borderId="0" xfId="0" applyFont="1" applyAlignment="1">
      <alignment vertical="top"/>
    </xf>
    <xf numFmtId="0" fontId="28" fillId="0" borderId="0" xfId="0" applyFont="1"/>
    <xf numFmtId="0" fontId="29"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vertical="top"/>
    </xf>
    <xf numFmtId="0" fontId="28"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81" fontId="23" fillId="7" borderId="6" xfId="0" applyNumberFormat="1" applyFont="1" applyFill="1" applyBorder="1" applyAlignment="1">
      <alignment horizontal="center" vertical="center"/>
    </xf>
    <xf numFmtId="181" fontId="23" fillId="7" borderId="0" xfId="0" applyNumberFormat="1" applyFont="1" applyFill="1" applyAlignment="1">
      <alignment horizontal="center" vertical="center"/>
    </xf>
    <xf numFmtId="181" fontId="23" fillId="7" borderId="7" xfId="0" applyNumberFormat="1" applyFont="1" applyFill="1" applyBorder="1" applyAlignment="1">
      <alignment horizontal="center" vertical="center"/>
    </xf>
    <xf numFmtId="178" fontId="1" fillId="2" borderId="2" xfId="10" applyFill="1">
      <alignment horizontal="center" vertical="center"/>
    </xf>
    <xf numFmtId="0" fontId="38" fillId="2" borderId="2" xfId="0" applyFont="1" applyFill="1" applyBorder="1" applyAlignment="1">
      <alignment horizontal="left" vertical="center" indent="1"/>
    </xf>
    <xf numFmtId="0" fontId="39" fillId="0" borderId="0" xfId="3" applyFont="1" applyAlignment="1">
      <alignment wrapText="1"/>
    </xf>
    <xf numFmtId="0" fontId="40" fillId="4" borderId="2" xfId="12" applyFont="1" applyFill="1">
      <alignment horizontal="left" vertical="center" indent="2"/>
    </xf>
    <xf numFmtId="0" fontId="40" fillId="4" borderId="2" xfId="11" applyFont="1" applyFill="1">
      <alignment horizontal="center" vertical="center"/>
    </xf>
    <xf numFmtId="9" fontId="41" fillId="4" borderId="2" xfId="2" applyFont="1" applyFill="1" applyBorder="1" applyAlignment="1">
      <alignment horizontal="center" vertical="center"/>
    </xf>
    <xf numFmtId="178" fontId="40" fillId="4" borderId="2" xfId="10" applyFont="1" applyFill="1">
      <alignment horizontal="center" vertical="center"/>
    </xf>
    <xf numFmtId="0" fontId="41" fillId="0" borderId="2" xfId="0" applyFont="1" applyBorder="1" applyAlignment="1">
      <alignment horizontal="center" vertical="center"/>
    </xf>
    <xf numFmtId="0" fontId="40" fillId="0" borderId="9" xfId="0" applyFont="1" applyBorder="1" applyAlignment="1">
      <alignment vertical="center"/>
    </xf>
    <xf numFmtId="0" fontId="40" fillId="0" borderId="0" xfId="0" applyFont="1" applyAlignment="1">
      <alignment vertical="center"/>
    </xf>
    <xf numFmtId="0" fontId="1" fillId="0" borderId="0" xfId="8">
      <alignment horizontal="right" indent="1"/>
    </xf>
    <xf numFmtId="0" fontId="1" fillId="0" borderId="7" xfId="8" applyBorder="1">
      <alignment horizontal="right" indent="1"/>
    </xf>
    <xf numFmtId="0" fontId="0" fillId="0" borderId="10" xfId="0" applyBorder="1"/>
    <xf numFmtId="180" fontId="0" fillId="7" borderId="4" xfId="0" applyNumberFormat="1" applyFill="1" applyBorder="1" applyAlignment="1">
      <alignment horizontal="left" vertical="center" wrapText="1" indent="1"/>
    </xf>
    <xf numFmtId="180" fontId="0" fillId="7" borderId="1" xfId="0" applyNumberFormat="1" applyFill="1" applyBorder="1" applyAlignment="1">
      <alignment horizontal="left" vertical="center" wrapText="1" indent="1"/>
    </xf>
    <xf numFmtId="180"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12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1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1F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30000000}"/>
    <cellStyle name="入力" xfId="21" builtinId="20" customBuiltin="1"/>
    <cellStyle name="標準" xfId="0" builtinId="0" customBuiltin="1"/>
    <cellStyle name="表示済みのハイパーリンク" xfId="13" builtinId="9" customBuiltin="1"/>
    <cellStyle name="名前" xfId="11" xr:uid="{00000000-0005-0000-0000-000034000000}"/>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Normal="100" zoomScalePageLayoutView="70" workbookViewId="0">
      <pane ySplit="6" topLeftCell="A7" activePane="bottomLeft" state="frozen"/>
      <selection pane="bottomLeft" activeCell="AC13" sqref="AC13"/>
    </sheetView>
  </sheetViews>
  <sheetFormatPr defaultRowHeight="30" customHeight="1" x14ac:dyDescent="0.25"/>
  <cols>
    <col min="1" max="1" width="2.6640625" style="12" customWidth="1"/>
    <col min="2" max="2" width="19.88671875" customWidth="1"/>
    <col min="3" max="3" width="30.6640625" customWidth="1"/>
    <col min="4" max="4" width="10.6640625" customWidth="1"/>
    <col min="5" max="5" width="10.44140625" style="2" customWidth="1"/>
    <col min="6" max="6" width="10.44140625" customWidth="1"/>
    <col min="7" max="7" width="2.6640625" customWidth="1"/>
    <col min="8" max="8" width="6.21875" hidden="1" customWidth="1"/>
    <col min="9" max="64" width="2.5546875" customWidth="1"/>
    <col min="66" max="68" width="6.88671875"/>
    <col min="69" max="70" width="8.109375"/>
  </cols>
  <sheetData>
    <row r="1" spans="1:64" ht="30" customHeight="1" x14ac:dyDescent="0.45">
      <c r="A1" s="13" t="s">
        <v>0</v>
      </c>
      <c r="B1" s="15" t="s">
        <v>14</v>
      </c>
      <c r="C1" s="37"/>
      <c r="D1" s="38"/>
      <c r="E1" s="39"/>
      <c r="F1" s="40"/>
      <c r="H1" s="38"/>
      <c r="I1" s="41" t="s">
        <v>32</v>
      </c>
    </row>
    <row r="2" spans="1:64" ht="30" customHeight="1" x14ac:dyDescent="0.3">
      <c r="A2" s="12" t="s">
        <v>1</v>
      </c>
      <c r="B2" s="16" t="s">
        <v>15</v>
      </c>
      <c r="I2" s="42" t="s">
        <v>33</v>
      </c>
    </row>
    <row r="3" spans="1:64" ht="30" customHeight="1" x14ac:dyDescent="0.25">
      <c r="A3" s="12" t="s">
        <v>2</v>
      </c>
      <c r="B3" s="17" t="s">
        <v>16</v>
      </c>
      <c r="C3" s="94" t="s">
        <v>25</v>
      </c>
      <c r="D3" s="95"/>
      <c r="E3" s="100">
        <v>44156</v>
      </c>
      <c r="F3" s="100"/>
    </row>
    <row r="4" spans="1:64" ht="30" customHeight="1" x14ac:dyDescent="0.25">
      <c r="A4" s="13" t="s">
        <v>3</v>
      </c>
      <c r="C4" s="94" t="s">
        <v>26</v>
      </c>
      <c r="D4" s="95"/>
      <c r="E4" s="4">
        <v>1</v>
      </c>
      <c r="I4" s="97">
        <f>I5</f>
        <v>44151</v>
      </c>
      <c r="J4" s="98"/>
      <c r="K4" s="98"/>
      <c r="L4" s="98"/>
      <c r="M4" s="98"/>
      <c r="N4" s="98"/>
      <c r="O4" s="99"/>
      <c r="P4" s="97">
        <f>P5</f>
        <v>44158</v>
      </c>
      <c r="Q4" s="98"/>
      <c r="R4" s="98"/>
      <c r="S4" s="98"/>
      <c r="T4" s="98"/>
      <c r="U4" s="98"/>
      <c r="V4" s="99"/>
      <c r="W4" s="97">
        <f>W5</f>
        <v>44165</v>
      </c>
      <c r="X4" s="98"/>
      <c r="Y4" s="98"/>
      <c r="Z4" s="98"/>
      <c r="AA4" s="98"/>
      <c r="AB4" s="98"/>
      <c r="AC4" s="99"/>
      <c r="AD4" s="97">
        <f>AD5</f>
        <v>44172</v>
      </c>
      <c r="AE4" s="98"/>
      <c r="AF4" s="98"/>
      <c r="AG4" s="98"/>
      <c r="AH4" s="98"/>
      <c r="AI4" s="98"/>
      <c r="AJ4" s="99"/>
      <c r="AK4" s="97">
        <f>AK5</f>
        <v>44179</v>
      </c>
      <c r="AL4" s="98"/>
      <c r="AM4" s="98"/>
      <c r="AN4" s="98"/>
      <c r="AO4" s="98"/>
      <c r="AP4" s="98"/>
      <c r="AQ4" s="99"/>
      <c r="AR4" s="97">
        <f>AR5</f>
        <v>44186</v>
      </c>
      <c r="AS4" s="98"/>
      <c r="AT4" s="98"/>
      <c r="AU4" s="98"/>
      <c r="AV4" s="98"/>
      <c r="AW4" s="98"/>
      <c r="AX4" s="99"/>
      <c r="AY4" s="97">
        <f>AY5</f>
        <v>44193</v>
      </c>
      <c r="AZ4" s="98"/>
      <c r="BA4" s="98"/>
      <c r="BB4" s="98"/>
      <c r="BC4" s="98"/>
      <c r="BD4" s="98"/>
      <c r="BE4" s="99"/>
      <c r="BF4" s="97">
        <f>BF5</f>
        <v>44200</v>
      </c>
      <c r="BG4" s="98"/>
      <c r="BH4" s="98"/>
      <c r="BI4" s="98"/>
      <c r="BJ4" s="98"/>
      <c r="BK4" s="98"/>
      <c r="BL4" s="99"/>
    </row>
    <row r="5" spans="1:64" ht="15" customHeight="1" x14ac:dyDescent="0.25">
      <c r="A5" s="13" t="s">
        <v>4</v>
      </c>
      <c r="B5" s="96"/>
      <c r="C5" s="96"/>
      <c r="D5" s="96"/>
      <c r="E5" s="96"/>
      <c r="F5" s="96"/>
      <c r="G5" s="96"/>
      <c r="I5" s="81">
        <f>プロジェクト_開始-WEEKDAY(プロジェクト_開始,1)+2+7*(週_表示-1)</f>
        <v>44151</v>
      </c>
      <c r="J5" s="82">
        <f>I5+1</f>
        <v>44152</v>
      </c>
      <c r="K5" s="82">
        <f t="shared" ref="K5:AX5" si="0">J5+1</f>
        <v>44153</v>
      </c>
      <c r="L5" s="82">
        <f t="shared" si="0"/>
        <v>44154</v>
      </c>
      <c r="M5" s="82">
        <f t="shared" si="0"/>
        <v>44155</v>
      </c>
      <c r="N5" s="82">
        <f t="shared" si="0"/>
        <v>44156</v>
      </c>
      <c r="O5" s="83">
        <f t="shared" si="0"/>
        <v>44157</v>
      </c>
      <c r="P5" s="81">
        <f>O5+1</f>
        <v>44158</v>
      </c>
      <c r="Q5" s="82">
        <f>P5+1</f>
        <v>44159</v>
      </c>
      <c r="R5" s="82">
        <f t="shared" si="0"/>
        <v>44160</v>
      </c>
      <c r="S5" s="82">
        <f t="shared" si="0"/>
        <v>44161</v>
      </c>
      <c r="T5" s="82">
        <f t="shared" si="0"/>
        <v>44162</v>
      </c>
      <c r="U5" s="82">
        <f t="shared" si="0"/>
        <v>44163</v>
      </c>
      <c r="V5" s="83">
        <f t="shared" si="0"/>
        <v>44164</v>
      </c>
      <c r="W5" s="81">
        <f>V5+1</f>
        <v>44165</v>
      </c>
      <c r="X5" s="82">
        <f>W5+1</f>
        <v>44166</v>
      </c>
      <c r="Y5" s="82">
        <f t="shared" si="0"/>
        <v>44167</v>
      </c>
      <c r="Z5" s="82">
        <f t="shared" si="0"/>
        <v>44168</v>
      </c>
      <c r="AA5" s="82">
        <f t="shared" si="0"/>
        <v>44169</v>
      </c>
      <c r="AB5" s="82">
        <f t="shared" si="0"/>
        <v>44170</v>
      </c>
      <c r="AC5" s="83">
        <f t="shared" si="0"/>
        <v>44171</v>
      </c>
      <c r="AD5" s="81">
        <f>AC5+1</f>
        <v>44172</v>
      </c>
      <c r="AE5" s="82">
        <f>AD5+1</f>
        <v>44173</v>
      </c>
      <c r="AF5" s="82">
        <f t="shared" si="0"/>
        <v>44174</v>
      </c>
      <c r="AG5" s="82">
        <f t="shared" si="0"/>
        <v>44175</v>
      </c>
      <c r="AH5" s="82">
        <f t="shared" si="0"/>
        <v>44176</v>
      </c>
      <c r="AI5" s="82">
        <f t="shared" si="0"/>
        <v>44177</v>
      </c>
      <c r="AJ5" s="83">
        <f t="shared" si="0"/>
        <v>44178</v>
      </c>
      <c r="AK5" s="81">
        <f>AJ5+1</f>
        <v>44179</v>
      </c>
      <c r="AL5" s="82">
        <f>AK5+1</f>
        <v>44180</v>
      </c>
      <c r="AM5" s="82">
        <f t="shared" si="0"/>
        <v>44181</v>
      </c>
      <c r="AN5" s="82">
        <f t="shared" si="0"/>
        <v>44182</v>
      </c>
      <c r="AO5" s="82">
        <f t="shared" si="0"/>
        <v>44183</v>
      </c>
      <c r="AP5" s="82">
        <f t="shared" si="0"/>
        <v>44184</v>
      </c>
      <c r="AQ5" s="83">
        <f t="shared" si="0"/>
        <v>44185</v>
      </c>
      <c r="AR5" s="81">
        <f>AQ5+1</f>
        <v>44186</v>
      </c>
      <c r="AS5" s="82">
        <f>AR5+1</f>
        <v>44187</v>
      </c>
      <c r="AT5" s="82">
        <f t="shared" si="0"/>
        <v>44188</v>
      </c>
      <c r="AU5" s="82">
        <f t="shared" si="0"/>
        <v>44189</v>
      </c>
      <c r="AV5" s="82">
        <f t="shared" si="0"/>
        <v>44190</v>
      </c>
      <c r="AW5" s="82">
        <f t="shared" si="0"/>
        <v>44191</v>
      </c>
      <c r="AX5" s="83">
        <f t="shared" si="0"/>
        <v>44192</v>
      </c>
      <c r="AY5" s="81">
        <f>AX5+1</f>
        <v>44193</v>
      </c>
      <c r="AZ5" s="82">
        <f>AY5+1</f>
        <v>44194</v>
      </c>
      <c r="BA5" s="82">
        <f t="shared" ref="BA5:BE5" si="1">AZ5+1</f>
        <v>44195</v>
      </c>
      <c r="BB5" s="82">
        <f t="shared" si="1"/>
        <v>44196</v>
      </c>
      <c r="BC5" s="82">
        <f t="shared" si="1"/>
        <v>44197</v>
      </c>
      <c r="BD5" s="82">
        <f t="shared" si="1"/>
        <v>44198</v>
      </c>
      <c r="BE5" s="83">
        <f t="shared" si="1"/>
        <v>44199</v>
      </c>
      <c r="BF5" s="81">
        <f>BE5+1</f>
        <v>44200</v>
      </c>
      <c r="BG5" s="82">
        <f>BF5+1</f>
        <v>44201</v>
      </c>
      <c r="BH5" s="82">
        <f t="shared" ref="BH5:BL5" si="2">BG5+1</f>
        <v>44202</v>
      </c>
      <c r="BI5" s="82">
        <f t="shared" si="2"/>
        <v>44203</v>
      </c>
      <c r="BJ5" s="82">
        <f t="shared" si="2"/>
        <v>44204</v>
      </c>
      <c r="BK5" s="82">
        <f t="shared" si="2"/>
        <v>44205</v>
      </c>
      <c r="BL5" s="83">
        <f t="shared" si="2"/>
        <v>44206</v>
      </c>
    </row>
    <row r="6" spans="1:64" ht="30" customHeight="1" thickBot="1" x14ac:dyDescent="0.3">
      <c r="A6" s="13" t="s">
        <v>5</v>
      </c>
      <c r="B6" s="43" t="s">
        <v>17</v>
      </c>
      <c r="C6" s="44" t="s">
        <v>55</v>
      </c>
      <c r="D6" s="44" t="s">
        <v>27</v>
      </c>
      <c r="E6" s="44" t="s">
        <v>28</v>
      </c>
      <c r="F6" s="44" t="s">
        <v>30</v>
      </c>
      <c r="G6" s="44"/>
      <c r="H6" s="44" t="s">
        <v>31</v>
      </c>
      <c r="I6" s="45" t="str">
        <f t="shared" ref="I6:AN6" si="3">LEFT(TEXT(I5,"aaa"),1)</f>
        <v>月</v>
      </c>
      <c r="J6" s="45" t="str">
        <f t="shared" si="3"/>
        <v>火</v>
      </c>
      <c r="K6" s="45" t="str">
        <f t="shared" si="3"/>
        <v>水</v>
      </c>
      <c r="L6" s="45" t="str">
        <f t="shared" si="3"/>
        <v>木</v>
      </c>
      <c r="M6" s="45" t="str">
        <f t="shared" si="3"/>
        <v>金</v>
      </c>
      <c r="N6" s="45" t="str">
        <f t="shared" si="3"/>
        <v>土</v>
      </c>
      <c r="O6" s="45" t="str">
        <f t="shared" si="3"/>
        <v>日</v>
      </c>
      <c r="P6" s="45" t="str">
        <f t="shared" si="3"/>
        <v>月</v>
      </c>
      <c r="Q6" s="45" t="str">
        <f t="shared" si="3"/>
        <v>火</v>
      </c>
      <c r="R6" s="45" t="str">
        <f t="shared" si="3"/>
        <v>水</v>
      </c>
      <c r="S6" s="45" t="str">
        <f t="shared" si="3"/>
        <v>木</v>
      </c>
      <c r="T6" s="45" t="str">
        <f t="shared" si="3"/>
        <v>金</v>
      </c>
      <c r="U6" s="45" t="str">
        <f t="shared" si="3"/>
        <v>土</v>
      </c>
      <c r="V6" s="45" t="str">
        <f t="shared" si="3"/>
        <v>日</v>
      </c>
      <c r="W6" s="45" t="str">
        <f t="shared" si="3"/>
        <v>月</v>
      </c>
      <c r="X6" s="45" t="str">
        <f t="shared" si="3"/>
        <v>火</v>
      </c>
      <c r="Y6" s="45" t="str">
        <f t="shared" si="3"/>
        <v>水</v>
      </c>
      <c r="Z6" s="45" t="str">
        <f t="shared" si="3"/>
        <v>木</v>
      </c>
      <c r="AA6" s="45" t="str">
        <f t="shared" si="3"/>
        <v>金</v>
      </c>
      <c r="AB6" s="45" t="str">
        <f t="shared" si="3"/>
        <v>土</v>
      </c>
      <c r="AC6" s="45" t="str">
        <f t="shared" si="3"/>
        <v>日</v>
      </c>
      <c r="AD6" s="45" t="str">
        <f t="shared" si="3"/>
        <v>月</v>
      </c>
      <c r="AE6" s="45" t="str">
        <f t="shared" si="3"/>
        <v>火</v>
      </c>
      <c r="AF6" s="45" t="str">
        <f t="shared" si="3"/>
        <v>水</v>
      </c>
      <c r="AG6" s="45" t="str">
        <f t="shared" si="3"/>
        <v>木</v>
      </c>
      <c r="AH6" s="45" t="str">
        <f t="shared" si="3"/>
        <v>金</v>
      </c>
      <c r="AI6" s="45" t="str">
        <f t="shared" si="3"/>
        <v>土</v>
      </c>
      <c r="AJ6" s="45" t="str">
        <f t="shared" si="3"/>
        <v>日</v>
      </c>
      <c r="AK6" s="45" t="str">
        <f t="shared" si="3"/>
        <v>月</v>
      </c>
      <c r="AL6" s="45" t="str">
        <f t="shared" si="3"/>
        <v>火</v>
      </c>
      <c r="AM6" s="45" t="str">
        <f t="shared" si="3"/>
        <v>水</v>
      </c>
      <c r="AN6" s="45" t="str">
        <f t="shared" si="3"/>
        <v>木</v>
      </c>
      <c r="AO6" s="45" t="str">
        <f t="shared" ref="AO6:BL6" si="4">LEFT(TEXT(AO5,"aaa"),1)</f>
        <v>金</v>
      </c>
      <c r="AP6" s="45" t="str">
        <f t="shared" si="4"/>
        <v>土</v>
      </c>
      <c r="AQ6" s="45" t="str">
        <f t="shared" si="4"/>
        <v>日</v>
      </c>
      <c r="AR6" s="45" t="str">
        <f t="shared" si="4"/>
        <v>月</v>
      </c>
      <c r="AS6" s="45" t="str">
        <f t="shared" si="4"/>
        <v>火</v>
      </c>
      <c r="AT6" s="45" t="str">
        <f t="shared" si="4"/>
        <v>水</v>
      </c>
      <c r="AU6" s="45" t="str">
        <f t="shared" si="4"/>
        <v>木</v>
      </c>
      <c r="AV6" s="45" t="str">
        <f t="shared" si="4"/>
        <v>金</v>
      </c>
      <c r="AW6" s="45" t="str">
        <f t="shared" si="4"/>
        <v>土</v>
      </c>
      <c r="AX6" s="45" t="str">
        <f t="shared" si="4"/>
        <v>日</v>
      </c>
      <c r="AY6" s="45" t="str">
        <f t="shared" si="4"/>
        <v>月</v>
      </c>
      <c r="AZ6" s="45" t="str">
        <f t="shared" si="4"/>
        <v>火</v>
      </c>
      <c r="BA6" s="45" t="str">
        <f t="shared" si="4"/>
        <v>水</v>
      </c>
      <c r="BB6" s="45" t="str">
        <f t="shared" si="4"/>
        <v>木</v>
      </c>
      <c r="BC6" s="45" t="str">
        <f t="shared" si="4"/>
        <v>金</v>
      </c>
      <c r="BD6" s="45" t="str">
        <f t="shared" si="4"/>
        <v>土</v>
      </c>
      <c r="BE6" s="45" t="str">
        <f t="shared" si="4"/>
        <v>日</v>
      </c>
      <c r="BF6" s="45" t="str">
        <f t="shared" si="4"/>
        <v>月</v>
      </c>
      <c r="BG6" s="45" t="str">
        <f t="shared" si="4"/>
        <v>火</v>
      </c>
      <c r="BH6" s="45" t="str">
        <f t="shared" si="4"/>
        <v>水</v>
      </c>
      <c r="BI6" s="45" t="str">
        <f t="shared" si="4"/>
        <v>木</v>
      </c>
      <c r="BJ6" s="45" t="str">
        <f t="shared" si="4"/>
        <v>金</v>
      </c>
      <c r="BK6" s="45" t="str">
        <f t="shared" si="4"/>
        <v>土</v>
      </c>
      <c r="BL6" s="45" t="str">
        <f t="shared" si="4"/>
        <v>日</v>
      </c>
    </row>
    <row r="7" spans="1:64" ht="30" hidden="1" customHeight="1" thickBot="1" x14ac:dyDescent="0.3">
      <c r="A7" s="12" t="s">
        <v>6</v>
      </c>
      <c r="C7" s="14"/>
      <c r="E7"/>
      <c r="H7" t="str">
        <f>IF(OR(ISBLANK(タスク_開始),ISBLANK(タスク_終了)),"",タスク_終了-タスク_開始+1)</f>
        <v/>
      </c>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row>
    <row r="8" spans="1:64" s="1" customFormat="1" ht="30" customHeight="1" thickBot="1" x14ac:dyDescent="0.3">
      <c r="A8" s="13" t="s">
        <v>7</v>
      </c>
      <c r="B8" s="46" t="s">
        <v>47</v>
      </c>
      <c r="C8" s="23"/>
      <c r="D8" s="47"/>
      <c r="E8" s="5"/>
      <c r="F8" s="48"/>
      <c r="G8" s="49"/>
      <c r="H8" s="49" t="str">
        <f t="shared" ref="H8:H36" si="5">IF(OR(ISBLANK(タスク_開始),ISBLANK(タスク_終了)),"",タスク_終了-タスク_開始+1)</f>
        <v/>
      </c>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row>
    <row r="9" spans="1:64" s="1" customFormat="1" ht="30" customHeight="1" thickBot="1" x14ac:dyDescent="0.3">
      <c r="A9" s="13" t="s">
        <v>8</v>
      </c>
      <c r="B9" s="32" t="s">
        <v>48</v>
      </c>
      <c r="C9" s="24"/>
      <c r="D9" s="50">
        <v>0.9</v>
      </c>
      <c r="E9" s="18">
        <v>44156</v>
      </c>
      <c r="F9" s="18">
        <v>44156</v>
      </c>
      <c r="G9" s="49"/>
      <c r="H9" s="49">
        <f t="shared" si="5"/>
        <v>1</v>
      </c>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row>
    <row r="10" spans="1:64" s="1" customFormat="1" ht="30" customHeight="1" thickBot="1" x14ac:dyDescent="0.3">
      <c r="A10" s="13" t="s">
        <v>9</v>
      </c>
      <c r="B10" s="32" t="s">
        <v>49</v>
      </c>
      <c r="C10" s="24"/>
      <c r="D10" s="50">
        <v>0.9</v>
      </c>
      <c r="E10" s="18">
        <f>F9</f>
        <v>44156</v>
      </c>
      <c r="F10" s="18">
        <v>44156</v>
      </c>
      <c r="G10" s="49"/>
      <c r="H10" s="49">
        <f t="shared" si="5"/>
        <v>1</v>
      </c>
      <c r="I10" s="9"/>
      <c r="J10" s="9"/>
      <c r="K10" s="9"/>
      <c r="L10" s="9"/>
      <c r="M10" s="9"/>
      <c r="N10" s="9"/>
      <c r="O10" s="9"/>
      <c r="P10" s="9"/>
      <c r="Q10" s="9"/>
      <c r="R10" s="9"/>
      <c r="S10" s="9"/>
      <c r="T10" s="9"/>
      <c r="U10" s="10"/>
      <c r="V10" s="10"/>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row>
    <row r="11" spans="1:64" s="1" customFormat="1" ht="30" customHeight="1" thickBot="1" x14ac:dyDescent="0.3">
      <c r="A11" s="12"/>
      <c r="B11" s="32" t="s">
        <v>50</v>
      </c>
      <c r="C11" s="24"/>
      <c r="D11" s="50">
        <v>0.9</v>
      </c>
      <c r="E11" s="18">
        <v>44156</v>
      </c>
      <c r="F11" s="18">
        <f>E11+4</f>
        <v>44160</v>
      </c>
      <c r="G11" s="49"/>
      <c r="H11" s="49">
        <f t="shared" si="5"/>
        <v>5</v>
      </c>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row>
    <row r="12" spans="1:64" s="1" customFormat="1" ht="30" customHeight="1" thickBot="1" x14ac:dyDescent="0.3">
      <c r="A12" s="12"/>
      <c r="B12" s="32" t="s">
        <v>51</v>
      </c>
      <c r="C12" s="24"/>
      <c r="D12" s="50">
        <v>0.05</v>
      </c>
      <c r="E12" s="18">
        <v>44156</v>
      </c>
      <c r="F12" s="18">
        <f>E12+5</f>
        <v>44161</v>
      </c>
      <c r="G12" s="49"/>
      <c r="H12" s="49">
        <f t="shared" si="5"/>
        <v>6</v>
      </c>
      <c r="I12" s="9"/>
      <c r="J12" s="9"/>
      <c r="K12" s="9"/>
      <c r="L12" s="9"/>
      <c r="M12" s="9"/>
      <c r="N12" s="9"/>
      <c r="O12" s="9"/>
      <c r="P12" s="9"/>
      <c r="Q12" s="9"/>
      <c r="R12" s="9"/>
      <c r="S12" s="9"/>
      <c r="T12" s="9"/>
      <c r="U12" s="9"/>
      <c r="V12" s="9"/>
      <c r="W12" s="9"/>
      <c r="X12" s="9"/>
      <c r="Y12" s="10"/>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row>
    <row r="13" spans="1:64" s="1" customFormat="1" ht="30" customHeight="1" thickBot="1" x14ac:dyDescent="0.3">
      <c r="A13" s="12"/>
      <c r="B13" s="32" t="s">
        <v>52</v>
      </c>
      <c r="C13" s="24"/>
      <c r="D13" s="50">
        <v>0</v>
      </c>
      <c r="E13" s="18">
        <v>44156</v>
      </c>
      <c r="F13" s="18">
        <f>E13+2</f>
        <v>44158</v>
      </c>
      <c r="G13" s="49"/>
      <c r="H13" s="49">
        <f t="shared" si="5"/>
        <v>3</v>
      </c>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row>
    <row r="14" spans="1:64" s="1" customFormat="1" ht="30" customHeight="1" thickBot="1" x14ac:dyDescent="0.3">
      <c r="A14" s="13" t="s">
        <v>10</v>
      </c>
      <c r="B14" s="51" t="s">
        <v>53</v>
      </c>
      <c r="C14" s="25"/>
      <c r="D14" s="52"/>
      <c r="E14" s="6"/>
      <c r="F14" s="53"/>
      <c r="G14" s="49"/>
      <c r="H14" s="49" t="str">
        <f t="shared" si="5"/>
        <v/>
      </c>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row>
    <row r="15" spans="1:64" s="1" customFormat="1" ht="30" customHeight="1" thickBot="1" x14ac:dyDescent="0.3">
      <c r="A15" s="13"/>
      <c r="B15" s="33" t="s">
        <v>56</v>
      </c>
      <c r="C15" s="26"/>
      <c r="D15" s="54">
        <v>0.5</v>
      </c>
      <c r="E15" s="19">
        <v>44157</v>
      </c>
      <c r="F15" s="19">
        <f>E15+4</f>
        <v>44161</v>
      </c>
      <c r="G15" s="49"/>
      <c r="H15" s="49">
        <f t="shared" si="5"/>
        <v>5</v>
      </c>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row>
    <row r="16" spans="1:64" s="1" customFormat="1" ht="30" customHeight="1" thickBot="1" x14ac:dyDescent="0.3">
      <c r="A16" s="13"/>
      <c r="B16" s="33" t="s">
        <v>61</v>
      </c>
      <c r="C16" s="26"/>
      <c r="D16" s="54">
        <v>0</v>
      </c>
      <c r="E16" s="19">
        <v>44156</v>
      </c>
      <c r="F16" s="19">
        <v>44156</v>
      </c>
      <c r="G16" s="49"/>
      <c r="H16" s="4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row>
    <row r="17" spans="1:64" s="1" customFormat="1" ht="30" customHeight="1" thickBot="1" x14ac:dyDescent="0.3">
      <c r="A17" s="13"/>
      <c r="B17" s="33" t="s">
        <v>62</v>
      </c>
      <c r="C17" s="26"/>
      <c r="D17" s="54">
        <v>0</v>
      </c>
      <c r="E17" s="19">
        <v>44157</v>
      </c>
      <c r="F17" s="19">
        <v>44157</v>
      </c>
      <c r="G17" s="49"/>
      <c r="H17" s="4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row>
    <row r="18" spans="1:64" s="93" customFormat="1" ht="30" customHeight="1" thickBot="1" x14ac:dyDescent="0.3">
      <c r="A18" s="86"/>
      <c r="B18" s="87" t="s">
        <v>63</v>
      </c>
      <c r="C18" s="88"/>
      <c r="D18" s="89">
        <v>0</v>
      </c>
      <c r="E18" s="90"/>
      <c r="F18" s="90"/>
      <c r="G18" s="91"/>
      <c r="H18" s="91"/>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92"/>
      <c r="AZ18" s="92"/>
      <c r="BA18" s="92"/>
      <c r="BB18" s="92"/>
      <c r="BC18" s="92"/>
      <c r="BD18" s="92"/>
      <c r="BE18" s="92"/>
      <c r="BF18" s="92"/>
      <c r="BG18" s="92"/>
      <c r="BH18" s="92"/>
      <c r="BI18" s="92"/>
      <c r="BJ18" s="92"/>
      <c r="BK18" s="92"/>
      <c r="BL18" s="92"/>
    </row>
    <row r="19" spans="1:64" s="1" customFormat="1" ht="30" customHeight="1" thickBot="1" x14ac:dyDescent="0.3">
      <c r="A19" s="12"/>
      <c r="B19" s="33" t="s">
        <v>57</v>
      </c>
      <c r="C19" s="26"/>
      <c r="D19" s="54">
        <v>0</v>
      </c>
      <c r="E19" s="19">
        <v>44157</v>
      </c>
      <c r="F19" s="19">
        <f>E19+5</f>
        <v>44162</v>
      </c>
      <c r="G19" s="49"/>
      <c r="H19" s="49">
        <f t="shared" si="5"/>
        <v>6</v>
      </c>
      <c r="I19" s="9"/>
      <c r="J19" s="9"/>
      <c r="K19" s="9"/>
      <c r="L19" s="9"/>
      <c r="M19" s="9"/>
      <c r="N19" s="9"/>
      <c r="O19" s="9"/>
      <c r="P19" s="9"/>
      <c r="Q19" s="9"/>
      <c r="R19" s="9"/>
      <c r="S19" s="9"/>
      <c r="T19" s="9"/>
      <c r="U19" s="10"/>
      <c r="V19" s="10"/>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row>
    <row r="20" spans="1:64" s="1" customFormat="1" ht="30" customHeight="1" thickBot="1" x14ac:dyDescent="0.3">
      <c r="A20" s="12"/>
      <c r="B20" s="33" t="s">
        <v>58</v>
      </c>
      <c r="C20" s="26"/>
      <c r="D20" s="54">
        <v>0</v>
      </c>
      <c r="E20" s="19">
        <v>44157</v>
      </c>
      <c r="F20" s="19">
        <f>E20+3</f>
        <v>44160</v>
      </c>
      <c r="G20" s="49"/>
      <c r="H20" s="49">
        <f t="shared" si="5"/>
        <v>4</v>
      </c>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row>
    <row r="21" spans="1:64" s="1" customFormat="1" ht="30" customHeight="1" thickBot="1" x14ac:dyDescent="0.3">
      <c r="A21" s="12"/>
      <c r="B21" s="33" t="s">
        <v>59</v>
      </c>
      <c r="C21" s="26"/>
      <c r="D21" s="54">
        <v>0</v>
      </c>
      <c r="E21" s="19">
        <v>44157</v>
      </c>
      <c r="F21" s="19">
        <f>E21+2</f>
        <v>44159</v>
      </c>
      <c r="G21" s="49"/>
      <c r="H21" s="49">
        <f t="shared" si="5"/>
        <v>3</v>
      </c>
      <c r="I21" s="9"/>
      <c r="J21" s="9"/>
      <c r="K21" s="9"/>
      <c r="L21" s="9"/>
      <c r="M21" s="9"/>
      <c r="N21" s="9"/>
      <c r="O21" s="9"/>
      <c r="P21" s="9"/>
      <c r="Q21" s="9"/>
      <c r="R21" s="9"/>
      <c r="S21" s="9"/>
      <c r="T21" s="9"/>
      <c r="U21" s="9"/>
      <c r="V21" s="9"/>
      <c r="W21" s="9"/>
      <c r="X21" s="9"/>
      <c r="Y21" s="10"/>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row>
    <row r="22" spans="1:64" s="1" customFormat="1" ht="30" customHeight="1" thickBot="1" x14ac:dyDescent="0.3">
      <c r="A22" s="12"/>
      <c r="B22" s="33" t="s">
        <v>60</v>
      </c>
      <c r="C22" s="26"/>
      <c r="D22" s="54">
        <v>0</v>
      </c>
      <c r="E22" s="19">
        <v>44157</v>
      </c>
      <c r="F22" s="19">
        <f>E22+3</f>
        <v>44160</v>
      </c>
      <c r="G22" s="49"/>
      <c r="H22" s="49">
        <f t="shared" si="5"/>
        <v>4</v>
      </c>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row>
    <row r="23" spans="1:64" s="1" customFormat="1" ht="30" customHeight="1" thickBot="1" x14ac:dyDescent="0.3">
      <c r="A23" s="12" t="s">
        <v>11</v>
      </c>
      <c r="B23" s="55" t="s">
        <v>54</v>
      </c>
      <c r="C23" s="27"/>
      <c r="D23" s="56"/>
      <c r="E23" s="7"/>
      <c r="F23" s="57"/>
      <c r="G23" s="49"/>
      <c r="H23" s="49" t="str">
        <f t="shared" si="5"/>
        <v/>
      </c>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row>
    <row r="24" spans="1:64" s="1" customFormat="1" ht="30" customHeight="1" thickBot="1" x14ac:dyDescent="0.3">
      <c r="A24" s="12"/>
      <c r="B24" s="34" t="s">
        <v>18</v>
      </c>
      <c r="C24" s="28"/>
      <c r="D24" s="58"/>
      <c r="E24" s="20">
        <f>E9+15</f>
        <v>44171</v>
      </c>
      <c r="F24" s="20">
        <f>E24+5</f>
        <v>44176</v>
      </c>
      <c r="G24" s="49"/>
      <c r="H24" s="49">
        <f t="shared" si="5"/>
        <v>6</v>
      </c>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row>
    <row r="25" spans="1:64" s="1" customFormat="1" ht="30" customHeight="1" thickBot="1" x14ac:dyDescent="0.3">
      <c r="A25" s="12"/>
      <c r="B25" s="34" t="s">
        <v>19</v>
      </c>
      <c r="C25" s="28"/>
      <c r="D25" s="58"/>
      <c r="E25" s="20">
        <f>F24+1</f>
        <v>44177</v>
      </c>
      <c r="F25" s="20">
        <f>E25+4</f>
        <v>44181</v>
      </c>
      <c r="G25" s="49"/>
      <c r="H25" s="49">
        <f t="shared" si="5"/>
        <v>5</v>
      </c>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row>
    <row r="26" spans="1:64" s="1" customFormat="1" ht="30" customHeight="1" thickBot="1" x14ac:dyDescent="0.3">
      <c r="A26" s="12"/>
      <c r="B26" s="34" t="s">
        <v>20</v>
      </c>
      <c r="C26" s="28"/>
      <c r="D26" s="58"/>
      <c r="E26" s="20">
        <f>E25+5</f>
        <v>44182</v>
      </c>
      <c r="F26" s="20">
        <f>E26+5</f>
        <v>44187</v>
      </c>
      <c r="G26" s="49"/>
      <c r="H26" s="49">
        <f t="shared" si="5"/>
        <v>6</v>
      </c>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row>
    <row r="27" spans="1:64" s="1" customFormat="1" ht="30" customHeight="1" thickBot="1" x14ac:dyDescent="0.3">
      <c r="A27" s="12"/>
      <c r="B27" s="34" t="s">
        <v>21</v>
      </c>
      <c r="C27" s="28"/>
      <c r="D27" s="58"/>
      <c r="E27" s="20">
        <f>F26+1</f>
        <v>44188</v>
      </c>
      <c r="F27" s="20">
        <f>E27+4</f>
        <v>44192</v>
      </c>
      <c r="G27" s="49"/>
      <c r="H27" s="49">
        <f t="shared" si="5"/>
        <v>5</v>
      </c>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row>
    <row r="28" spans="1:64" s="1" customFormat="1" ht="30" customHeight="1" thickBot="1" x14ac:dyDescent="0.3">
      <c r="A28" s="12"/>
      <c r="B28" s="34" t="s">
        <v>22</v>
      </c>
      <c r="C28" s="28"/>
      <c r="D28" s="58"/>
      <c r="E28" s="20">
        <f>E26</f>
        <v>44182</v>
      </c>
      <c r="F28" s="20">
        <f>E28+4</f>
        <v>44186</v>
      </c>
      <c r="G28" s="49"/>
      <c r="H28" s="49">
        <f t="shared" si="5"/>
        <v>5</v>
      </c>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row>
    <row r="29" spans="1:64" s="1" customFormat="1" ht="30" customHeight="1" thickBot="1" x14ac:dyDescent="0.3">
      <c r="A29" s="12" t="s">
        <v>11</v>
      </c>
      <c r="B29" s="59" t="s">
        <v>23</v>
      </c>
      <c r="C29" s="29"/>
      <c r="D29" s="60"/>
      <c r="E29" s="8"/>
      <c r="F29" s="61"/>
      <c r="G29" s="49"/>
      <c r="H29" s="49" t="str">
        <f t="shared" si="5"/>
        <v/>
      </c>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row>
    <row r="30" spans="1:64" s="1" customFormat="1" ht="30" customHeight="1" thickBot="1" x14ac:dyDescent="0.3">
      <c r="A30" s="12"/>
      <c r="B30" s="35" t="s">
        <v>18</v>
      </c>
      <c r="C30" s="30"/>
      <c r="D30" s="62"/>
      <c r="E30" s="21" t="s">
        <v>29</v>
      </c>
      <c r="F30" s="21" t="s">
        <v>29</v>
      </c>
      <c r="G30" s="49"/>
      <c r="H30" s="49" t="e">
        <f t="shared" si="5"/>
        <v>#VALUE!</v>
      </c>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row>
    <row r="31" spans="1:64" s="1" customFormat="1" ht="30" customHeight="1" thickBot="1" x14ac:dyDescent="0.3">
      <c r="A31" s="12"/>
      <c r="B31" s="35" t="s">
        <v>19</v>
      </c>
      <c r="C31" s="30"/>
      <c r="D31" s="62"/>
      <c r="E31" s="21" t="s">
        <v>29</v>
      </c>
      <c r="F31" s="21" t="s">
        <v>29</v>
      </c>
      <c r="G31" s="49"/>
      <c r="H31" s="49" t="e">
        <f t="shared" si="5"/>
        <v>#VALUE!</v>
      </c>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row>
    <row r="32" spans="1:64" s="1" customFormat="1" ht="30" customHeight="1" thickBot="1" x14ac:dyDescent="0.3">
      <c r="A32" s="12"/>
      <c r="B32" s="35" t="s">
        <v>20</v>
      </c>
      <c r="C32" s="30"/>
      <c r="D32" s="62"/>
      <c r="E32" s="21" t="s">
        <v>29</v>
      </c>
      <c r="F32" s="21" t="s">
        <v>29</v>
      </c>
      <c r="G32" s="49"/>
      <c r="H32" s="49" t="e">
        <f t="shared" si="5"/>
        <v>#VALUE!</v>
      </c>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row>
    <row r="33" spans="1:64" s="1" customFormat="1" ht="30" customHeight="1" thickBot="1" x14ac:dyDescent="0.3">
      <c r="A33" s="12"/>
      <c r="B33" s="35" t="s">
        <v>21</v>
      </c>
      <c r="C33" s="30"/>
      <c r="D33" s="62"/>
      <c r="E33" s="21" t="s">
        <v>29</v>
      </c>
      <c r="F33" s="21" t="s">
        <v>29</v>
      </c>
      <c r="G33" s="49"/>
      <c r="H33" s="49" t="e">
        <f t="shared" si="5"/>
        <v>#VALUE!</v>
      </c>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row>
    <row r="34" spans="1:64" s="1" customFormat="1" ht="30" customHeight="1" thickBot="1" x14ac:dyDescent="0.3">
      <c r="A34" s="12"/>
      <c r="B34" s="35" t="s">
        <v>22</v>
      </c>
      <c r="C34" s="30"/>
      <c r="D34" s="62"/>
      <c r="E34" s="21" t="s">
        <v>29</v>
      </c>
      <c r="F34" s="21" t="s">
        <v>29</v>
      </c>
      <c r="G34" s="49"/>
      <c r="H34" s="49" t="e">
        <f t="shared" si="5"/>
        <v>#VALUE!</v>
      </c>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row>
    <row r="35" spans="1:64" s="1" customFormat="1" ht="30" customHeight="1" thickBot="1" x14ac:dyDescent="0.3">
      <c r="A35" s="12" t="s">
        <v>12</v>
      </c>
      <c r="B35" s="36"/>
      <c r="C35" s="31"/>
      <c r="D35" s="63"/>
      <c r="E35" s="22"/>
      <c r="F35" s="22"/>
      <c r="G35" s="49"/>
      <c r="H35" s="49" t="str">
        <f t="shared" si="5"/>
        <v/>
      </c>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row>
    <row r="36" spans="1:64" s="1" customFormat="1" ht="30" customHeight="1" thickBot="1" x14ac:dyDescent="0.3">
      <c r="A36" s="13" t="s">
        <v>13</v>
      </c>
      <c r="B36" s="85" t="s">
        <v>24</v>
      </c>
      <c r="C36" s="64"/>
      <c r="D36" s="65"/>
      <c r="E36" s="84"/>
      <c r="F36" s="66"/>
      <c r="G36" s="67"/>
      <c r="H36" s="67" t="str">
        <f t="shared" si="5"/>
        <v/>
      </c>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row>
    <row r="37" spans="1:64" ht="30" customHeight="1" x14ac:dyDescent="0.25">
      <c r="G37" s="3"/>
    </row>
    <row r="38" spans="1:64" ht="30" customHeight="1" x14ac:dyDescent="0.25">
      <c r="C38" s="41"/>
      <c r="F38" s="68"/>
    </row>
    <row r="39" spans="1:64" ht="30" customHeight="1" x14ac:dyDescent="0.25">
      <c r="C39" s="69"/>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37"/>
  <conditionalFormatting sqref="D7:D3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33">
      <formula>AND(TODAY()&gt;=I$5,TODAY()&lt;J$5)</formula>
    </cfRule>
  </conditionalFormatting>
  <conditionalFormatting sqref="I7:BL36">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ignoredErrors>
    <ignoredError sqref="F21 F25:F26 E2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21875" defaultRowHeight="14.25" x14ac:dyDescent="0.25"/>
  <cols>
    <col min="1" max="1" width="87.21875" style="70" customWidth="1"/>
    <col min="2" max="16384" width="9.21875" style="71"/>
  </cols>
  <sheetData>
    <row r="1" spans="1:2" ht="46.5" customHeight="1" x14ac:dyDescent="0.25"/>
    <row r="2" spans="1:2" s="73" customFormat="1" ht="16.5" x14ac:dyDescent="0.25">
      <c r="A2" s="72" t="s">
        <v>32</v>
      </c>
      <c r="B2" s="72"/>
    </row>
    <row r="3" spans="1:2" s="75" customFormat="1" ht="27" customHeight="1" x14ac:dyDescent="0.25">
      <c r="A3" s="74" t="s">
        <v>33</v>
      </c>
      <c r="B3" s="74"/>
    </row>
    <row r="4" spans="1:2" s="77" customFormat="1" ht="28.5" x14ac:dyDescent="0.45">
      <c r="A4" s="76" t="s">
        <v>34</v>
      </c>
    </row>
    <row r="5" spans="1:2" ht="74.099999999999994" customHeight="1" x14ac:dyDescent="0.25">
      <c r="A5" s="78" t="s">
        <v>35</v>
      </c>
    </row>
    <row r="6" spans="1:2" ht="26.25" customHeight="1" x14ac:dyDescent="0.25">
      <c r="A6" s="76" t="s">
        <v>36</v>
      </c>
    </row>
    <row r="7" spans="1:2" s="70" customFormat="1" ht="204.95" customHeight="1" x14ac:dyDescent="0.25">
      <c r="A7" s="79" t="s">
        <v>37</v>
      </c>
    </row>
    <row r="8" spans="1:2" s="77" customFormat="1" ht="28.5" x14ac:dyDescent="0.45">
      <c r="A8" s="76" t="s">
        <v>38</v>
      </c>
    </row>
    <row r="9" spans="1:2" ht="49.5" customHeight="1" x14ac:dyDescent="0.25">
      <c r="A9" s="78" t="s">
        <v>39</v>
      </c>
    </row>
    <row r="10" spans="1:2" s="70" customFormat="1" ht="27.95" customHeight="1" x14ac:dyDescent="0.25">
      <c r="A10" s="80" t="s">
        <v>40</v>
      </c>
    </row>
    <row r="11" spans="1:2" s="77" customFormat="1" ht="28.5" x14ac:dyDescent="0.45">
      <c r="A11" s="76" t="s">
        <v>41</v>
      </c>
    </row>
    <row r="12" spans="1:2" ht="36" customHeight="1" x14ac:dyDescent="0.25">
      <c r="A12" s="78" t="s">
        <v>42</v>
      </c>
    </row>
    <row r="13" spans="1:2" s="70" customFormat="1" ht="27.95" customHeight="1" x14ac:dyDescent="0.25">
      <c r="A13" s="80" t="s">
        <v>43</v>
      </c>
    </row>
    <row r="14" spans="1:2" s="77" customFormat="1" ht="28.5" x14ac:dyDescent="0.45">
      <c r="A14" s="76" t="s">
        <v>44</v>
      </c>
    </row>
    <row r="15" spans="1:2" ht="58.5" customHeight="1" x14ac:dyDescent="0.25">
      <c r="A15" s="78" t="s">
        <v>45</v>
      </c>
    </row>
    <row r="16" spans="1:2" ht="47.25" x14ac:dyDescent="0.25">
      <c r="A16" s="78" t="s">
        <v>46</v>
      </c>
    </row>
  </sheetData>
  <phoneticPr fontId="37"/>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2020-11-21T12:33:52Z</dcterms:modified>
</cp:coreProperties>
</file>