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16610269\"/>
    </mc:Choice>
  </mc:AlternateContent>
  <xr:revisionPtr revIDLastSave="0" documentId="13_ncr:1_{C5A069C5-DFFB-421F-BF56-282E27E312A2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Магазин!$C$1:$C$19</definedName>
    <definedName name="_xlnm._FilterDatabase" localSheetId="2" hidden="1">Товар!$C$1:$C$61</definedName>
  </definedNames>
  <calcPr calcId="179021"/>
</workbook>
</file>

<file path=xl/calcChain.xml><?xml version="1.0" encoding="utf-8"?>
<calcChain xmlns="http://schemas.openxmlformats.org/spreadsheetml/2006/main">
  <c r="J5" i="4" l="1"/>
  <c r="M4" i="4"/>
  <c r="L4" i="4"/>
  <c r="K4" i="4"/>
  <c r="J4" i="4"/>
  <c r="M3" i="4"/>
  <c r="L3" i="4"/>
  <c r="K3" i="4"/>
  <c r="J3" i="4"/>
</calcChain>
</file>

<file path=xl/sharedStrings.xml><?xml version="1.0" encoding="utf-8"?>
<sst xmlns="http://schemas.openxmlformats.org/spreadsheetml/2006/main" count="8943" uniqueCount="118">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</sst>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F3221" sqref="A1:F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1B3B0A77-4899-448F-A657-72D1C20A1DC6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2">
      <filters>
        <filter val="M16"/>
        <filter val="M2"/>
      </filters>
    </filterColumn>
    <filterColumn colId="3">
      <filters>
        <filter val="4"/>
        <filter val="5"/>
        <filter val="6"/>
        <filter val="7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D85B-61BB-4E44-8924-6831C788610E}">
  <dimension ref="A1:M25"/>
  <sheetViews>
    <sheetView tabSelected="1" workbookViewId="0">
      <selection activeCell="J5" sqref="J5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>
        <v>220</v>
      </c>
      <c r="B2" s="2">
        <v>45081</v>
      </c>
      <c r="C2" s="3" t="s">
        <v>13</v>
      </c>
      <c r="D2">
        <v>4</v>
      </c>
      <c r="E2">
        <v>300</v>
      </c>
      <c r="F2" t="s">
        <v>7</v>
      </c>
      <c r="J2">
        <v>4</v>
      </c>
      <c r="K2">
        <v>5</v>
      </c>
      <c r="L2">
        <v>6</v>
      </c>
      <c r="M2">
        <v>7</v>
      </c>
    </row>
    <row r="3" spans="1:13" x14ac:dyDescent="0.25">
      <c r="A3">
        <v>221</v>
      </c>
      <c r="B3" s="2">
        <v>45081</v>
      </c>
      <c r="C3" s="3" t="s">
        <v>13</v>
      </c>
      <c r="D3">
        <v>5</v>
      </c>
      <c r="E3">
        <v>300</v>
      </c>
      <c r="F3" t="s">
        <v>7</v>
      </c>
      <c r="J3">
        <f>SUMIFS(E:E,F:F,"Поступление",D:D,4)</f>
        <v>1400</v>
      </c>
      <c r="K3">
        <f>SUMIFS(E:E,F:F,"Поступление",D:D,"5")</f>
        <v>1400</v>
      </c>
      <c r="L3">
        <f>SUMIFS(E:E,F:F,"Поступление",D:D,6)</f>
        <v>1400</v>
      </c>
      <c r="M3">
        <f>SUMIFS(E:E,F:F,"Поступление",D:D,7)</f>
        <v>1400</v>
      </c>
    </row>
    <row r="4" spans="1:13" x14ac:dyDescent="0.25">
      <c r="A4">
        <v>222</v>
      </c>
      <c r="B4" s="2">
        <v>45081</v>
      </c>
      <c r="C4" s="3" t="s">
        <v>13</v>
      </c>
      <c r="D4">
        <v>6</v>
      </c>
      <c r="E4">
        <v>300</v>
      </c>
      <c r="F4" t="s">
        <v>7</v>
      </c>
      <c r="J4">
        <f>J3*250/1000</f>
        <v>350</v>
      </c>
      <c r="K4">
        <f>K3*800/1000</f>
        <v>1120</v>
      </c>
      <c r="L4">
        <f>L3*500/1000</f>
        <v>700</v>
      </c>
      <c r="M4">
        <f>M3*1000/1000</f>
        <v>1400</v>
      </c>
    </row>
    <row r="5" spans="1:13" x14ac:dyDescent="0.25">
      <c r="A5">
        <v>223</v>
      </c>
      <c r="B5" s="2">
        <v>45082</v>
      </c>
      <c r="C5" s="3" t="s">
        <v>13</v>
      </c>
      <c r="D5">
        <v>7</v>
      </c>
      <c r="E5">
        <v>300</v>
      </c>
      <c r="F5" t="s">
        <v>7</v>
      </c>
      <c r="J5">
        <f>SUM(J4:M4)</f>
        <v>3570</v>
      </c>
    </row>
    <row r="6" spans="1:13" x14ac:dyDescent="0.25">
      <c r="A6">
        <v>436</v>
      </c>
      <c r="B6" s="2">
        <v>45083</v>
      </c>
      <c r="C6" s="3" t="s">
        <v>19</v>
      </c>
      <c r="D6">
        <v>4</v>
      </c>
      <c r="E6">
        <v>300</v>
      </c>
      <c r="F6" t="s">
        <v>7</v>
      </c>
    </row>
    <row r="7" spans="1:13" x14ac:dyDescent="0.25">
      <c r="A7">
        <v>437</v>
      </c>
      <c r="B7" s="2">
        <v>45083</v>
      </c>
      <c r="C7" s="3" t="s">
        <v>19</v>
      </c>
      <c r="D7">
        <v>5</v>
      </c>
      <c r="E7">
        <v>300</v>
      </c>
      <c r="F7" t="s">
        <v>7</v>
      </c>
    </row>
    <row r="8" spans="1:13" x14ac:dyDescent="0.25">
      <c r="A8">
        <v>438</v>
      </c>
      <c r="B8" s="2">
        <v>45083</v>
      </c>
      <c r="C8" s="3" t="s">
        <v>19</v>
      </c>
      <c r="D8">
        <v>6</v>
      </c>
      <c r="E8">
        <v>300</v>
      </c>
      <c r="F8" t="s">
        <v>7</v>
      </c>
    </row>
    <row r="9" spans="1:13" x14ac:dyDescent="0.25">
      <c r="A9">
        <v>439</v>
      </c>
      <c r="B9" s="2">
        <v>45083</v>
      </c>
      <c r="C9" s="3" t="s">
        <v>19</v>
      </c>
      <c r="D9">
        <v>7</v>
      </c>
      <c r="E9">
        <v>300</v>
      </c>
      <c r="F9" t="s">
        <v>7</v>
      </c>
    </row>
    <row r="10" spans="1:13" x14ac:dyDescent="0.25">
      <c r="A10">
        <v>1300</v>
      </c>
      <c r="B10" s="2">
        <v>45084</v>
      </c>
      <c r="C10" s="3" t="s">
        <v>13</v>
      </c>
      <c r="D10">
        <v>4</v>
      </c>
      <c r="E10">
        <v>217</v>
      </c>
      <c r="F10" t="s">
        <v>25</v>
      </c>
    </row>
    <row r="11" spans="1:13" x14ac:dyDescent="0.25">
      <c r="A11">
        <v>1301</v>
      </c>
      <c r="B11" s="2">
        <v>45084</v>
      </c>
      <c r="C11" s="3" t="s">
        <v>13</v>
      </c>
      <c r="D11">
        <v>5</v>
      </c>
      <c r="E11">
        <v>258</v>
      </c>
      <c r="F11" t="s">
        <v>25</v>
      </c>
    </row>
    <row r="12" spans="1:13" x14ac:dyDescent="0.25">
      <c r="A12">
        <v>1302</v>
      </c>
      <c r="B12" s="2">
        <v>45084</v>
      </c>
      <c r="C12" s="3" t="s">
        <v>13</v>
      </c>
      <c r="D12">
        <v>6</v>
      </c>
      <c r="E12">
        <v>199</v>
      </c>
      <c r="F12" t="s">
        <v>25</v>
      </c>
    </row>
    <row r="13" spans="1:13" x14ac:dyDescent="0.25">
      <c r="A13">
        <v>1303</v>
      </c>
      <c r="B13" s="2">
        <v>45084</v>
      </c>
      <c r="C13" s="3" t="s">
        <v>13</v>
      </c>
      <c r="D13">
        <v>7</v>
      </c>
      <c r="E13">
        <v>248</v>
      </c>
      <c r="F13" t="s">
        <v>25</v>
      </c>
    </row>
    <row r="14" spans="1:13" x14ac:dyDescent="0.25">
      <c r="A14">
        <v>1516</v>
      </c>
      <c r="B14" s="2">
        <v>45085</v>
      </c>
      <c r="C14" s="3" t="s">
        <v>19</v>
      </c>
      <c r="D14">
        <v>4</v>
      </c>
      <c r="E14">
        <v>217</v>
      </c>
      <c r="F14" t="s">
        <v>25</v>
      </c>
    </row>
    <row r="15" spans="1:13" x14ac:dyDescent="0.25">
      <c r="A15">
        <v>1517</v>
      </c>
      <c r="B15" s="2">
        <v>45085</v>
      </c>
      <c r="C15" s="3" t="s">
        <v>19</v>
      </c>
      <c r="D15">
        <v>5</v>
      </c>
      <c r="E15">
        <v>258</v>
      </c>
      <c r="F15" t="s">
        <v>25</v>
      </c>
    </row>
    <row r="16" spans="1:13" x14ac:dyDescent="0.25">
      <c r="A16">
        <v>1518</v>
      </c>
      <c r="B16" s="2">
        <v>45085</v>
      </c>
      <c r="C16" s="3" t="s">
        <v>19</v>
      </c>
      <c r="D16">
        <v>6</v>
      </c>
      <c r="E16">
        <v>199</v>
      </c>
      <c r="F16" t="s">
        <v>25</v>
      </c>
    </row>
    <row r="17" spans="1:6" x14ac:dyDescent="0.25">
      <c r="A17">
        <v>1519</v>
      </c>
      <c r="B17" s="2">
        <v>45085</v>
      </c>
      <c r="C17" s="3" t="s">
        <v>19</v>
      </c>
      <c r="D17">
        <v>7</v>
      </c>
      <c r="E17">
        <v>248</v>
      </c>
      <c r="F17" t="s">
        <v>25</v>
      </c>
    </row>
    <row r="18" spans="1:6" x14ac:dyDescent="0.25">
      <c r="A18">
        <v>2380</v>
      </c>
      <c r="B18" s="2">
        <v>45089</v>
      </c>
      <c r="C18" s="3" t="s">
        <v>13</v>
      </c>
      <c r="D18">
        <v>4</v>
      </c>
      <c r="E18">
        <v>400</v>
      </c>
      <c r="F18" t="s">
        <v>7</v>
      </c>
    </row>
    <row r="19" spans="1:6" x14ac:dyDescent="0.25">
      <c r="A19">
        <v>2381</v>
      </c>
      <c r="B19" s="2">
        <v>45089</v>
      </c>
      <c r="C19" s="3" t="s">
        <v>13</v>
      </c>
      <c r="D19">
        <v>5</v>
      </c>
      <c r="E19">
        <v>400</v>
      </c>
      <c r="F19" t="s">
        <v>7</v>
      </c>
    </row>
    <row r="20" spans="1:6" x14ac:dyDescent="0.25">
      <c r="A20">
        <v>2382</v>
      </c>
      <c r="B20" s="2">
        <v>45089</v>
      </c>
      <c r="C20" s="3" t="s">
        <v>13</v>
      </c>
      <c r="D20">
        <v>6</v>
      </c>
      <c r="E20">
        <v>400</v>
      </c>
      <c r="F20" t="s">
        <v>7</v>
      </c>
    </row>
    <row r="21" spans="1:6" x14ac:dyDescent="0.25">
      <c r="A21">
        <v>2383</v>
      </c>
      <c r="B21" s="2">
        <v>45089</v>
      </c>
      <c r="C21" s="3" t="s">
        <v>13</v>
      </c>
      <c r="D21">
        <v>7</v>
      </c>
      <c r="E21">
        <v>400</v>
      </c>
      <c r="F21" t="s">
        <v>7</v>
      </c>
    </row>
    <row r="22" spans="1:6" x14ac:dyDescent="0.25">
      <c r="A22">
        <v>2596</v>
      </c>
      <c r="B22" s="2">
        <v>45090</v>
      </c>
      <c r="C22" s="3" t="s">
        <v>19</v>
      </c>
      <c r="D22">
        <v>4</v>
      </c>
      <c r="E22">
        <v>400</v>
      </c>
      <c r="F22" t="s">
        <v>7</v>
      </c>
    </row>
    <row r="23" spans="1:6" x14ac:dyDescent="0.25">
      <c r="A23">
        <v>2597</v>
      </c>
      <c r="B23" s="2">
        <v>45090</v>
      </c>
      <c r="C23" s="3" t="s">
        <v>19</v>
      </c>
      <c r="D23">
        <v>5</v>
      </c>
      <c r="E23">
        <v>400</v>
      </c>
      <c r="F23" t="s">
        <v>7</v>
      </c>
    </row>
    <row r="24" spans="1:6" x14ac:dyDescent="0.25">
      <c r="A24">
        <v>2598</v>
      </c>
      <c r="B24" s="2">
        <v>45090</v>
      </c>
      <c r="C24" s="3" t="s">
        <v>19</v>
      </c>
      <c r="D24">
        <v>6</v>
      </c>
      <c r="E24">
        <v>400</v>
      </c>
      <c r="F24" t="s">
        <v>7</v>
      </c>
    </row>
    <row r="25" spans="1:6" x14ac:dyDescent="0.25">
      <c r="A25">
        <v>2599</v>
      </c>
      <c r="B25" s="2">
        <v>45090</v>
      </c>
      <c r="C25" s="3" t="s">
        <v>19</v>
      </c>
      <c r="D25">
        <v>7</v>
      </c>
      <c r="E25">
        <v>400</v>
      </c>
      <c r="F2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E5" sqref="E5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C1:C61" xr:uid="{F373E4C6-1AB3-4A11-89B3-4D11336AEF13}">
    <filterColumn colId="0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25" sqref="C2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hidden="1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hidden="1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hidden="1" x14ac:dyDescent="0.25">
      <c r="A6" s="3" t="s">
        <v>8</v>
      </c>
      <c r="B6" t="s">
        <v>95</v>
      </c>
      <c r="C6" t="s">
        <v>102</v>
      </c>
    </row>
    <row r="7" spans="1:3" hidden="1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hidden="1" x14ac:dyDescent="0.25">
      <c r="A10" s="3" t="s">
        <v>21</v>
      </c>
      <c r="B10" t="s">
        <v>99</v>
      </c>
      <c r="C10" t="s">
        <v>106</v>
      </c>
    </row>
    <row r="11" spans="1:3" hidden="1" x14ac:dyDescent="0.25">
      <c r="A11" s="3" t="s">
        <v>10</v>
      </c>
      <c r="B11" t="s">
        <v>95</v>
      </c>
      <c r="C11" t="s">
        <v>107</v>
      </c>
    </row>
    <row r="12" spans="1:3" hidden="1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hidden="1" x14ac:dyDescent="0.25">
      <c r="A15" s="3" t="s">
        <v>23</v>
      </c>
      <c r="B15" t="s">
        <v>99</v>
      </c>
      <c r="C15" t="s">
        <v>111</v>
      </c>
    </row>
    <row r="16" spans="1:3" hidden="1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hidden="1" x14ac:dyDescent="0.25">
      <c r="A18" s="3" t="s">
        <v>24</v>
      </c>
      <c r="B18" t="s">
        <v>99</v>
      </c>
      <c r="C18" t="s">
        <v>114</v>
      </c>
    </row>
    <row r="19" spans="1:3" hidden="1" x14ac:dyDescent="0.25">
      <c r="A19" s="3" t="s">
        <v>12</v>
      </c>
      <c r="B19" t="s">
        <v>95</v>
      </c>
      <c r="C19" t="s">
        <v>115</v>
      </c>
    </row>
  </sheetData>
  <autoFilter ref="C1:C19" xr:uid="{0BBF75A7-932E-4993-962C-3FE11BA92CC7}">
    <filterColumn colId="0">
      <filters>
        <filter val="ул. Металлургов, 12"/>
        <filter val="ул. Металлургов. 29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2024-10-12T12:27:11Z</dcterms:modified>
</cp:coreProperties>
</file>