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C\Sleep\MuscleBahaviour\kalman\Rpaper4\"/>
    </mc:Choice>
  </mc:AlternateContent>
  <xr:revisionPtr revIDLastSave="0" documentId="13_ncr:1_{D85D741D-8AE0-4F58-B68A-10B7D082FB14}" xr6:coauthVersionLast="44" xr6:coauthVersionMax="44" xr10:uidLastSave="{00000000-0000-0000-0000-000000000000}"/>
  <bookViews>
    <workbookView xWindow="-108" yWindow="-108" windowWidth="23256" windowHeight="12576" xr2:uid="{C795202D-82B2-406C-9E2F-30FEA61AED5B}"/>
  </bookViews>
  <sheets>
    <sheet name="KF" sheetId="1" r:id="rId1"/>
    <sheet name="FIR" sheetId="2" r:id="rId2"/>
    <sheet name="IndividualSacc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5" i="3" l="1"/>
  <c r="M105" i="3"/>
  <c r="H107" i="3"/>
  <c r="H104" i="3"/>
  <c r="H108" i="3"/>
  <c r="H105" i="3"/>
  <c r="N38" i="2"/>
  <c r="N40" i="1"/>
  <c r="G98" i="3" l="1"/>
  <c r="G99" i="3"/>
  <c r="E99" i="3"/>
  <c r="I99" i="3"/>
  <c r="K99" i="3"/>
  <c r="M99" i="3"/>
  <c r="O99" i="3"/>
  <c r="Q99" i="3"/>
  <c r="V99" i="3"/>
  <c r="X99" i="3"/>
  <c r="AC99" i="3"/>
  <c r="AE99" i="3"/>
  <c r="E98" i="3"/>
  <c r="I98" i="3"/>
  <c r="K98" i="3"/>
  <c r="M98" i="3"/>
  <c r="O98" i="3"/>
  <c r="Q98" i="3"/>
  <c r="V98" i="3"/>
  <c r="X98" i="3"/>
  <c r="AC98" i="3"/>
  <c r="AE98" i="3"/>
  <c r="C99" i="3"/>
  <c r="C98" i="3"/>
  <c r="E66" i="3"/>
  <c r="G66" i="3"/>
  <c r="I66" i="3"/>
  <c r="K66" i="3"/>
  <c r="M66" i="3"/>
  <c r="O66" i="3"/>
  <c r="Q66" i="3"/>
  <c r="V66" i="3"/>
  <c r="X66" i="3"/>
  <c r="AC66" i="3"/>
  <c r="AE66" i="3"/>
  <c r="E65" i="3"/>
  <c r="G65" i="3"/>
  <c r="I65" i="3"/>
  <c r="K65" i="3"/>
  <c r="M65" i="3"/>
  <c r="O65" i="3"/>
  <c r="Q65" i="3"/>
  <c r="V65" i="3"/>
  <c r="X65" i="3"/>
  <c r="AC65" i="3"/>
  <c r="AE65" i="3"/>
  <c r="C66" i="3"/>
  <c r="C65" i="3"/>
  <c r="E34" i="3"/>
  <c r="G34" i="3"/>
  <c r="I34" i="3"/>
  <c r="K34" i="3"/>
  <c r="M34" i="3"/>
  <c r="O34" i="3"/>
  <c r="Q34" i="3"/>
  <c r="V34" i="3"/>
  <c r="X34" i="3"/>
  <c r="AC34" i="3"/>
  <c r="AE34" i="3"/>
  <c r="E33" i="3"/>
  <c r="G33" i="3"/>
  <c r="I33" i="3"/>
  <c r="K33" i="3"/>
  <c r="M33" i="3"/>
  <c r="O33" i="3"/>
  <c r="Q33" i="3"/>
  <c r="V33" i="3"/>
  <c r="X33" i="3"/>
  <c r="AC33" i="3"/>
  <c r="AE33" i="3"/>
  <c r="C34" i="3"/>
  <c r="C33" i="3"/>
  <c r="J31" i="2" l="1"/>
  <c r="J32" i="2"/>
  <c r="I31" i="2"/>
  <c r="K31" i="2"/>
  <c r="U31" i="2"/>
  <c r="V31" i="2"/>
  <c r="W31" i="2"/>
  <c r="X31" i="2"/>
  <c r="I32" i="2"/>
  <c r="K32" i="2"/>
  <c r="U32" i="2"/>
  <c r="V32" i="2"/>
  <c r="W32" i="2"/>
  <c r="X32" i="2"/>
  <c r="H32" i="2"/>
  <c r="H31" i="2"/>
  <c r="I23" i="2"/>
  <c r="J23" i="2"/>
  <c r="K23" i="2"/>
  <c r="U23" i="2"/>
  <c r="V23" i="2"/>
  <c r="W23" i="2"/>
  <c r="X23" i="2"/>
  <c r="I22" i="2"/>
  <c r="J22" i="2"/>
  <c r="K22" i="2"/>
  <c r="U22" i="2"/>
  <c r="V22" i="2"/>
  <c r="W22" i="2"/>
  <c r="X22" i="2"/>
  <c r="H23" i="2"/>
  <c r="H22" i="2"/>
  <c r="I14" i="2"/>
  <c r="J14" i="2"/>
  <c r="K14" i="2"/>
  <c r="U14" i="2"/>
  <c r="V14" i="2"/>
  <c r="W14" i="2"/>
  <c r="X14" i="2"/>
  <c r="I13" i="2"/>
  <c r="J13" i="2"/>
  <c r="K13" i="2"/>
  <c r="U13" i="2"/>
  <c r="V13" i="2"/>
  <c r="W13" i="2"/>
  <c r="X13" i="2"/>
  <c r="H14" i="2"/>
  <c r="H13" i="2"/>
  <c r="H32" i="1"/>
  <c r="I32" i="1"/>
  <c r="J32" i="1"/>
  <c r="K32" i="1"/>
  <c r="S32" i="1"/>
  <c r="T32" i="1"/>
  <c r="U32" i="1"/>
  <c r="V32" i="1"/>
  <c r="I31" i="1"/>
  <c r="J31" i="1"/>
  <c r="K31" i="1"/>
  <c r="S31" i="1"/>
  <c r="T31" i="1"/>
  <c r="U31" i="1"/>
  <c r="V31" i="1"/>
  <c r="H31" i="1"/>
  <c r="I23" i="1"/>
  <c r="J23" i="1"/>
  <c r="K23" i="1"/>
  <c r="S23" i="1"/>
  <c r="T23" i="1"/>
  <c r="U23" i="1"/>
  <c r="V23" i="1"/>
  <c r="H23" i="1"/>
  <c r="I22" i="1"/>
  <c r="J22" i="1"/>
  <c r="K22" i="1"/>
  <c r="S22" i="1"/>
  <c r="T22" i="1"/>
  <c r="U22" i="1"/>
  <c r="V22" i="1"/>
  <c r="H22" i="1"/>
  <c r="S14" i="1"/>
  <c r="T14" i="1"/>
  <c r="U14" i="1"/>
  <c r="V14" i="1"/>
  <c r="I14" i="1"/>
  <c r="J14" i="1"/>
  <c r="K14" i="1"/>
  <c r="H14" i="1"/>
  <c r="S13" i="1"/>
  <c r="T13" i="1"/>
  <c r="U13" i="1"/>
  <c r="V13" i="1"/>
  <c r="I13" i="1"/>
  <c r="H13" i="1"/>
  <c r="K13" i="1"/>
  <c r="J13" i="1"/>
</calcChain>
</file>

<file path=xl/sharedStrings.xml><?xml version="1.0" encoding="utf-8"?>
<sst xmlns="http://schemas.openxmlformats.org/spreadsheetml/2006/main" count="715" uniqueCount="194">
  <si>
    <t xml:space="preserve">EOG recording </t>
  </si>
  <si>
    <t>SNR</t>
  </si>
  <si>
    <t>RMSE</t>
  </si>
  <si>
    <t>Mean</t>
  </si>
  <si>
    <t xml:space="preserve">Count </t>
  </si>
  <si>
    <t>t1</t>
  </si>
  <si>
    <t>left</t>
  </si>
  <si>
    <t>t2</t>
  </si>
  <si>
    <t>t3</t>
  </si>
  <si>
    <t>t4</t>
  </si>
  <si>
    <t>t5</t>
  </si>
  <si>
    <t>Val</t>
  </si>
  <si>
    <t xml:space="preserve">Signal name </t>
  </si>
  <si>
    <t>VarName 5</t>
  </si>
  <si>
    <t>Thresh</t>
  </si>
  <si>
    <t>20-35</t>
  </si>
  <si>
    <t>rawEEGDa</t>
  </si>
  <si>
    <t xml:space="preserve">Filt </t>
  </si>
  <si>
    <t>0.7-35</t>
  </si>
  <si>
    <t>0.5-35</t>
  </si>
  <si>
    <t>Right</t>
  </si>
  <si>
    <t>35-50</t>
  </si>
  <si>
    <t>50-65</t>
  </si>
  <si>
    <t>RawEEGD</t>
  </si>
  <si>
    <t>FIR</t>
  </si>
  <si>
    <t xml:space="preserve">KF </t>
  </si>
  <si>
    <t xml:space="preserve">KF-Vel </t>
  </si>
  <si>
    <t>KF- Accel</t>
  </si>
  <si>
    <t>KF Westh</t>
  </si>
  <si>
    <t>KF-LR</t>
  </si>
  <si>
    <t>SNRr</t>
  </si>
  <si>
    <t>Adjust(raw)</t>
  </si>
  <si>
    <t>Sac. T</t>
  </si>
  <si>
    <t>Alpha_r</t>
  </si>
  <si>
    <t>Special Exp</t>
  </si>
  <si>
    <t>sac10S1</t>
  </si>
  <si>
    <t>58-218</t>
  </si>
  <si>
    <t>sac10S2</t>
  </si>
  <si>
    <t>120-273</t>
  </si>
  <si>
    <t>sac10S3</t>
  </si>
  <si>
    <t>45-177</t>
  </si>
  <si>
    <t>sac10S4</t>
  </si>
  <si>
    <t>1-169</t>
  </si>
  <si>
    <t>*</t>
  </si>
  <si>
    <t>sac10S5</t>
  </si>
  <si>
    <t>105-270</t>
  </si>
  <si>
    <t>sac10S6</t>
  </si>
  <si>
    <t>61-270</t>
  </si>
  <si>
    <t>sac10S7</t>
  </si>
  <si>
    <t>64-204</t>
  </si>
  <si>
    <t>sac10S8</t>
  </si>
  <si>
    <t>77-229</t>
  </si>
  <si>
    <t>sac10S9</t>
  </si>
  <si>
    <t>14-163</t>
  </si>
  <si>
    <t>sac10S10</t>
  </si>
  <si>
    <t>115-309</t>
  </si>
  <si>
    <t>sac10S11</t>
  </si>
  <si>
    <t>140-276</t>
  </si>
  <si>
    <t>sac10S12</t>
  </si>
  <si>
    <t>42-192</t>
  </si>
  <si>
    <t>sac10S13</t>
  </si>
  <si>
    <t>52-188</t>
  </si>
  <si>
    <t>sac10S14</t>
  </si>
  <si>
    <t>45-188</t>
  </si>
  <si>
    <t>sac10S15</t>
  </si>
  <si>
    <t>36-176</t>
  </si>
  <si>
    <t>sac10S16</t>
  </si>
  <si>
    <t>19-164</t>
  </si>
  <si>
    <t>sac10S17</t>
  </si>
  <si>
    <t>49-184</t>
  </si>
  <si>
    <t>sac10S18</t>
  </si>
  <si>
    <t>78-214</t>
  </si>
  <si>
    <t>sac10S19</t>
  </si>
  <si>
    <t>50-197</t>
  </si>
  <si>
    <t>sac10S20</t>
  </si>
  <si>
    <t>37-200</t>
  </si>
  <si>
    <t>sac10S21</t>
  </si>
  <si>
    <t>45-184</t>
  </si>
  <si>
    <t>sac10S22</t>
  </si>
  <si>
    <t>32-150</t>
  </si>
  <si>
    <t>sac10S23</t>
  </si>
  <si>
    <t>14-151</t>
  </si>
  <si>
    <t>sac10S24</t>
  </si>
  <si>
    <t>81-218</t>
  </si>
  <si>
    <t>sac10S25</t>
  </si>
  <si>
    <t>39-186</t>
  </si>
  <si>
    <t>avg</t>
  </si>
  <si>
    <t>sac20S1</t>
  </si>
  <si>
    <t>27-193</t>
  </si>
  <si>
    <t>sac20S2</t>
  </si>
  <si>
    <t>48-241</t>
  </si>
  <si>
    <t>sac20S3</t>
  </si>
  <si>
    <t>36-206</t>
  </si>
  <si>
    <t>sac20S4</t>
  </si>
  <si>
    <t>36-241</t>
  </si>
  <si>
    <t>sac20S5</t>
  </si>
  <si>
    <t>85-267</t>
  </si>
  <si>
    <t>sac20S6</t>
  </si>
  <si>
    <t>45-204</t>
  </si>
  <si>
    <t>sac20S7</t>
  </si>
  <si>
    <t>12-164</t>
  </si>
  <si>
    <t>sac20S8</t>
  </si>
  <si>
    <t>48-240</t>
  </si>
  <si>
    <t>sac20S9</t>
  </si>
  <si>
    <t>22-227</t>
  </si>
  <si>
    <t>sac20S10</t>
  </si>
  <si>
    <t>53-235</t>
  </si>
  <si>
    <t>sac20S11</t>
  </si>
  <si>
    <t>23-65</t>
  </si>
  <si>
    <t>sac20S12</t>
  </si>
  <si>
    <t>52-207</t>
  </si>
  <si>
    <t>sac20S13</t>
  </si>
  <si>
    <t>40-199</t>
  </si>
  <si>
    <t>sac20S14</t>
  </si>
  <si>
    <t>34-212</t>
  </si>
  <si>
    <t>sac20S15</t>
  </si>
  <si>
    <t>35-213</t>
  </si>
  <si>
    <t>sac20S16</t>
  </si>
  <si>
    <t>45-238</t>
  </si>
  <si>
    <t>sac20S17</t>
  </si>
  <si>
    <t>74-256</t>
  </si>
  <si>
    <t>sac20S18</t>
  </si>
  <si>
    <t>294-465</t>
  </si>
  <si>
    <t>sac20S19</t>
  </si>
  <si>
    <t>40-278</t>
  </si>
  <si>
    <t>sac20S20</t>
  </si>
  <si>
    <t>33-200</t>
  </si>
  <si>
    <t>sac20S21</t>
  </si>
  <si>
    <t>63-236</t>
  </si>
  <si>
    <t>sac20S22</t>
  </si>
  <si>
    <t>58-251</t>
  </si>
  <si>
    <t>sac20S23</t>
  </si>
  <si>
    <t>62-246</t>
  </si>
  <si>
    <t>sac20S24</t>
  </si>
  <si>
    <t>52-235</t>
  </si>
  <si>
    <t>sac20S25</t>
  </si>
  <si>
    <t>7-145</t>
  </si>
  <si>
    <t>sac30S1</t>
  </si>
  <si>
    <t>37-186</t>
  </si>
  <si>
    <t>sac30S2</t>
  </si>
  <si>
    <t>17-158</t>
  </si>
  <si>
    <t>sac30S3</t>
  </si>
  <si>
    <t>41-139</t>
  </si>
  <si>
    <t>sac30S4</t>
  </si>
  <si>
    <t>54-185</t>
  </si>
  <si>
    <t>sac30S5</t>
  </si>
  <si>
    <t>14-193</t>
  </si>
  <si>
    <t>sac30S6</t>
  </si>
  <si>
    <t>18-163</t>
  </si>
  <si>
    <t>sac30S7</t>
  </si>
  <si>
    <t>46-170</t>
  </si>
  <si>
    <t>sac30S8</t>
  </si>
  <si>
    <t>11-203</t>
  </si>
  <si>
    <t>sac30S9</t>
  </si>
  <si>
    <t>19-193</t>
  </si>
  <si>
    <t>sac30S10</t>
  </si>
  <si>
    <t>70-266</t>
  </si>
  <si>
    <t>sac30S11</t>
  </si>
  <si>
    <t>118-361</t>
  </si>
  <si>
    <t>sac30S12</t>
  </si>
  <si>
    <t>56-228</t>
  </si>
  <si>
    <t>sac30S13</t>
  </si>
  <si>
    <t>49-242</t>
  </si>
  <si>
    <t>sac30S14</t>
  </si>
  <si>
    <t>29-197</t>
  </si>
  <si>
    <t>sac30S15</t>
  </si>
  <si>
    <t>94-267</t>
  </si>
  <si>
    <t>sac30S16</t>
  </si>
  <si>
    <t>82-284</t>
  </si>
  <si>
    <t>sac30S17</t>
  </si>
  <si>
    <t>65-210</t>
  </si>
  <si>
    <t>sac30S18</t>
  </si>
  <si>
    <t>64-248</t>
  </si>
  <si>
    <t>sac30S19</t>
  </si>
  <si>
    <t>56-261</t>
  </si>
  <si>
    <t>**</t>
  </si>
  <si>
    <t>sac30S20</t>
  </si>
  <si>
    <t>86-272</t>
  </si>
  <si>
    <t>sac30S21</t>
  </si>
  <si>
    <t>52-175</t>
  </si>
  <si>
    <t>sac30S22</t>
  </si>
  <si>
    <t>50-180</t>
  </si>
  <si>
    <t>sac30S23</t>
  </si>
  <si>
    <t>36-175</t>
  </si>
  <si>
    <t>sac30S24</t>
  </si>
  <si>
    <t>49-183</t>
  </si>
  <si>
    <t>sac30S25</t>
  </si>
  <si>
    <t>48-208</t>
  </si>
  <si>
    <t xml:space="preserve">FIR </t>
  </si>
  <si>
    <t>std</t>
  </si>
  <si>
    <t>average STD</t>
  </si>
  <si>
    <t>% imp of SNR</t>
  </si>
  <si>
    <t xml:space="preserve">STD </t>
  </si>
  <si>
    <t xml:space="preserve">Calibration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</si>
</sst>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1E91-0DA8-4C40-9ECD-6C835FD86F46}">
  <dimension ref="B7:V40"/>
  <sheetViews>
    <sheetView tabSelected="1" zoomScale="85" zoomScaleNormal="85" workbookViewId="0">
      <selection activeCell="N4" sqref="N4"/>
    </sheetView>
  </sheetViews>
  <sheetFormatPr defaultRowHeight="14.4" x14ac:dyDescent="0.3"/>
  <cols>
    <col min="1" max="3" width="8.88671875" style="1"/>
    <col min="4" max="4" width="13.21875" style="1" bestFit="1" customWidth="1"/>
    <col min="5" max="7" width="13.21875" style="1" customWidth="1"/>
    <col min="8" max="8" width="12.44140625" style="1" bestFit="1" customWidth="1"/>
    <col min="9" max="15" width="8.88671875" style="1"/>
    <col min="16" max="16" width="13.109375" style="1" customWidth="1"/>
    <col min="17" max="17" width="12.77734375" style="1" customWidth="1"/>
    <col min="18" max="18" width="8.88671875" style="1"/>
    <col min="19" max="19" width="12" style="1" customWidth="1"/>
    <col min="20" max="16384" width="8.88671875" style="1"/>
  </cols>
  <sheetData>
    <row r="7" spans="2:22" x14ac:dyDescent="0.3">
      <c r="D7" s="4" t="s">
        <v>0</v>
      </c>
      <c r="E7" s="4" t="s">
        <v>14</v>
      </c>
      <c r="F7" s="4" t="s">
        <v>12</v>
      </c>
      <c r="G7" s="4" t="s">
        <v>11</v>
      </c>
      <c r="H7" s="4" t="s">
        <v>2</v>
      </c>
      <c r="I7" s="4" t="s">
        <v>1</v>
      </c>
      <c r="J7" s="4" t="s">
        <v>3</v>
      </c>
      <c r="K7" s="4" t="s">
        <v>4</v>
      </c>
      <c r="O7" s="4" t="s">
        <v>0</v>
      </c>
      <c r="P7" s="4" t="s">
        <v>14</v>
      </c>
      <c r="Q7" s="4" t="s">
        <v>12</v>
      </c>
      <c r="R7" s="4" t="s">
        <v>11</v>
      </c>
      <c r="S7" s="4" t="s">
        <v>2</v>
      </c>
      <c r="T7" s="4" t="s">
        <v>1</v>
      </c>
      <c r="U7" s="4" t="s">
        <v>3</v>
      </c>
      <c r="V7" s="4" t="s">
        <v>4</v>
      </c>
    </row>
    <row r="8" spans="2:22" x14ac:dyDescent="0.3">
      <c r="D8" s="1" t="s">
        <v>5</v>
      </c>
      <c r="E8" s="1" t="s">
        <v>15</v>
      </c>
      <c r="F8" s="1" t="s">
        <v>13</v>
      </c>
      <c r="G8" s="1">
        <v>20</v>
      </c>
      <c r="H8" s="6">
        <v>3.3070000000000002E-11</v>
      </c>
      <c r="I8" s="1">
        <v>14.444900000000001</v>
      </c>
      <c r="J8" s="1">
        <v>26.6266</v>
      </c>
      <c r="K8" s="1">
        <v>539</v>
      </c>
      <c r="O8" s="1" t="s">
        <v>5</v>
      </c>
      <c r="P8" s="1" t="s">
        <v>15</v>
      </c>
      <c r="Q8" s="1" t="s">
        <v>16</v>
      </c>
      <c r="R8" s="1">
        <v>20</v>
      </c>
      <c r="S8" s="6">
        <v>3.0949000000000001E-12</v>
      </c>
      <c r="T8" s="1">
        <v>11.704800000000001</v>
      </c>
      <c r="U8" s="1">
        <v>28.539100000000001</v>
      </c>
      <c r="V8" s="1">
        <v>603</v>
      </c>
    </row>
    <row r="9" spans="2:22" x14ac:dyDescent="0.3">
      <c r="B9" s="1">
        <v>-10</v>
      </c>
      <c r="D9" s="7" t="s">
        <v>7</v>
      </c>
      <c r="E9" s="7" t="s">
        <v>15</v>
      </c>
      <c r="F9" s="7" t="s">
        <v>13</v>
      </c>
      <c r="G9" s="7">
        <v>20</v>
      </c>
      <c r="H9" s="8">
        <v>1.7075E-11</v>
      </c>
      <c r="I9" s="7">
        <v>16.331299999999999</v>
      </c>
      <c r="J9" s="7">
        <v>27.480899999999998</v>
      </c>
      <c r="K9" s="7">
        <v>327</v>
      </c>
      <c r="M9" s="1">
        <v>10</v>
      </c>
      <c r="O9" s="1" t="s">
        <v>7</v>
      </c>
      <c r="P9" s="1" t="s">
        <v>15</v>
      </c>
      <c r="Q9" s="1" t="s">
        <v>16</v>
      </c>
      <c r="R9" s="1">
        <v>20</v>
      </c>
      <c r="S9" s="6">
        <v>7.7522999999999994E-11</v>
      </c>
      <c r="T9" s="1">
        <v>11.526</v>
      </c>
      <c r="U9" s="1">
        <v>27.9282</v>
      </c>
      <c r="V9" s="1">
        <v>1056</v>
      </c>
    </row>
    <row r="10" spans="2:22" x14ac:dyDescent="0.3">
      <c r="B10" s="1" t="s">
        <v>6</v>
      </c>
      <c r="D10" s="1" t="s">
        <v>8</v>
      </c>
      <c r="E10" s="1" t="s">
        <v>15</v>
      </c>
      <c r="F10" s="1" t="s">
        <v>13</v>
      </c>
      <c r="G10" s="1">
        <v>20</v>
      </c>
      <c r="H10" s="6">
        <v>1.9222E-11</v>
      </c>
      <c r="I10" s="1">
        <v>12.7029</v>
      </c>
      <c r="J10" s="1">
        <v>27.3401</v>
      </c>
      <c r="K10" s="1">
        <v>758</v>
      </c>
      <c r="M10" s="1" t="s">
        <v>20</v>
      </c>
      <c r="O10" s="1" t="s">
        <v>8</v>
      </c>
      <c r="P10" s="1" t="s">
        <v>15</v>
      </c>
      <c r="Q10" s="1" t="s">
        <v>16</v>
      </c>
      <c r="R10" s="1">
        <v>20</v>
      </c>
      <c r="S10" s="6">
        <v>2.8287999999999999E-11</v>
      </c>
      <c r="T10" s="1">
        <v>11.736499999999999</v>
      </c>
      <c r="U10" s="1">
        <v>28.357299999999999</v>
      </c>
      <c r="V10" s="1">
        <v>590</v>
      </c>
    </row>
    <row r="11" spans="2:22" x14ac:dyDescent="0.3">
      <c r="D11" s="1" t="s">
        <v>9</v>
      </c>
      <c r="E11" s="1" t="s">
        <v>15</v>
      </c>
      <c r="F11" s="1" t="s">
        <v>13</v>
      </c>
      <c r="G11" s="1">
        <v>20</v>
      </c>
      <c r="H11" s="6">
        <v>3.1072E-11</v>
      </c>
      <c r="I11" s="1">
        <v>9.1729000000000003</v>
      </c>
      <c r="J11" s="1">
        <v>26.915700000000001</v>
      </c>
      <c r="K11" s="1">
        <v>484</v>
      </c>
      <c r="O11" s="1" t="s">
        <v>9</v>
      </c>
      <c r="P11" s="1" t="s">
        <v>15</v>
      </c>
      <c r="Q11" s="1" t="s">
        <v>16</v>
      </c>
      <c r="R11" s="1">
        <v>20</v>
      </c>
      <c r="S11" s="6">
        <v>1.6933999999999999E-11</v>
      </c>
      <c r="T11" s="1">
        <v>11.7956</v>
      </c>
      <c r="U11" s="1">
        <v>28.607099999999999</v>
      </c>
      <c r="V11" s="1">
        <v>865</v>
      </c>
    </row>
    <row r="12" spans="2:22" x14ac:dyDescent="0.3">
      <c r="D12" s="1" t="s">
        <v>10</v>
      </c>
      <c r="E12" s="1" t="s">
        <v>15</v>
      </c>
      <c r="F12" s="1" t="s">
        <v>16</v>
      </c>
      <c r="G12" s="1">
        <v>20</v>
      </c>
      <c r="H12" s="6">
        <v>4.5477999999999997E-12</v>
      </c>
      <c r="I12" s="1">
        <v>10.283899999999999</v>
      </c>
      <c r="J12" s="1">
        <v>27.790700000000001</v>
      </c>
      <c r="K12" s="1">
        <v>949</v>
      </c>
      <c r="O12" s="1" t="s">
        <v>10</v>
      </c>
      <c r="P12" s="1" t="s">
        <v>15</v>
      </c>
      <c r="Q12" s="1" t="s">
        <v>13</v>
      </c>
      <c r="R12" s="1">
        <v>20</v>
      </c>
      <c r="S12" s="6">
        <v>3.2340000000000002E-11</v>
      </c>
      <c r="T12" s="1">
        <v>12.5398</v>
      </c>
      <c r="U12" s="1">
        <v>26.861999999999998</v>
      </c>
      <c r="V12" s="1">
        <v>1045</v>
      </c>
    </row>
    <row r="13" spans="2:22" x14ac:dyDescent="0.3">
      <c r="H13" s="11">
        <f>AVERAGEIF(H8:H12,"&lt;&gt;0")</f>
        <v>2.099736E-11</v>
      </c>
      <c r="I13" s="14">
        <f>AVERAGEIF(I8:I12,"&lt;&gt;0")</f>
        <v>12.58718</v>
      </c>
      <c r="J13" s="10">
        <f>AVERAGEIF(J8:J12,"&lt;&gt;0")</f>
        <v>27.230799999999999</v>
      </c>
      <c r="K13" s="10">
        <f>AVERAGEIF(K8:K12,"&lt;&gt;0")</f>
        <v>611.4</v>
      </c>
      <c r="S13" s="10">
        <f t="shared" ref="S13:V13" si="0">AVERAGEIF(S8:S12,"&lt;&gt;0")</f>
        <v>3.1635979999999999E-11</v>
      </c>
      <c r="T13" s="10">
        <f t="shared" si="0"/>
        <v>11.86054</v>
      </c>
      <c r="U13" s="10">
        <f t="shared" si="0"/>
        <v>28.05874</v>
      </c>
      <c r="V13" s="10">
        <f t="shared" si="0"/>
        <v>831.8</v>
      </c>
    </row>
    <row r="14" spans="2:22" x14ac:dyDescent="0.3">
      <c r="H14" s="10">
        <f>_xlfn.STDEV.P(H8:H12)</f>
        <v>1.0357334048798465E-11</v>
      </c>
      <c r="I14" s="10">
        <f t="shared" ref="I14:V14" si="1">_xlfn.STDEV.P(I8:I12)</f>
        <v>2.6247040201897041</v>
      </c>
      <c r="J14" s="10">
        <f t="shared" si="1"/>
        <v>0.41287532258540222</v>
      </c>
      <c r="K14" s="10">
        <f t="shared" si="1"/>
        <v>218.09227404931153</v>
      </c>
      <c r="S14" s="10">
        <f t="shared" si="1"/>
        <v>2.5092089120708937E-11</v>
      </c>
      <c r="T14" s="10">
        <f t="shared" si="1"/>
        <v>0.35133153345522505</v>
      </c>
      <c r="U14" s="10">
        <f t="shared" si="1"/>
        <v>0.64339875846942751</v>
      </c>
      <c r="V14" s="10">
        <f t="shared" si="1"/>
        <v>203.78361072470966</v>
      </c>
    </row>
    <row r="16" spans="2:22" x14ac:dyDescent="0.3">
      <c r="D16" s="4" t="s">
        <v>0</v>
      </c>
      <c r="E16" s="4" t="s">
        <v>14</v>
      </c>
      <c r="F16" s="4" t="s">
        <v>12</v>
      </c>
      <c r="G16" s="4" t="s">
        <v>11</v>
      </c>
      <c r="H16" s="4" t="s">
        <v>2</v>
      </c>
      <c r="I16" s="4" t="s">
        <v>1</v>
      </c>
      <c r="J16" s="4" t="s">
        <v>3</v>
      </c>
      <c r="K16" s="4" t="s">
        <v>4</v>
      </c>
      <c r="O16" s="4" t="s">
        <v>0</v>
      </c>
      <c r="P16" s="4" t="s">
        <v>14</v>
      </c>
      <c r="Q16" s="4" t="s">
        <v>12</v>
      </c>
      <c r="R16" s="4" t="s">
        <v>11</v>
      </c>
      <c r="S16" s="4" t="s">
        <v>2</v>
      </c>
      <c r="T16" s="4" t="s">
        <v>1</v>
      </c>
      <c r="U16" s="4" t="s">
        <v>3</v>
      </c>
      <c r="V16" s="4" t="s">
        <v>4</v>
      </c>
    </row>
    <row r="17" spans="2:22" x14ac:dyDescent="0.3">
      <c r="D17" s="1" t="s">
        <v>5</v>
      </c>
      <c r="E17" s="1" t="s">
        <v>21</v>
      </c>
      <c r="F17" s="1" t="s">
        <v>13</v>
      </c>
      <c r="G17" s="1">
        <v>50</v>
      </c>
      <c r="H17" s="6">
        <v>1.9877999999999999E-11</v>
      </c>
      <c r="I17" s="1">
        <v>16.112500000000001</v>
      </c>
      <c r="J17" s="1">
        <v>42.107399999999998</v>
      </c>
      <c r="K17" s="1">
        <v>355</v>
      </c>
      <c r="O17" s="1" t="s">
        <v>5</v>
      </c>
      <c r="P17" s="1" t="s">
        <v>21</v>
      </c>
      <c r="Q17" s="1" t="s">
        <v>13</v>
      </c>
      <c r="R17" s="1">
        <v>50</v>
      </c>
      <c r="S17" s="6">
        <v>4.9283000000000003E-11</v>
      </c>
      <c r="T17" s="1">
        <v>15.7667</v>
      </c>
      <c r="U17" s="1">
        <v>42.430799999999998</v>
      </c>
      <c r="V17" s="1">
        <v>281</v>
      </c>
    </row>
    <row r="18" spans="2:22" x14ac:dyDescent="0.3">
      <c r="B18" s="1">
        <v>-20</v>
      </c>
      <c r="D18" s="7" t="s">
        <v>7</v>
      </c>
      <c r="E18" s="1" t="s">
        <v>21</v>
      </c>
      <c r="F18" s="1" t="s">
        <v>13</v>
      </c>
      <c r="G18" s="1">
        <v>50</v>
      </c>
      <c r="H18" s="8">
        <v>2.6737E-11</v>
      </c>
      <c r="I18" s="7">
        <v>20.800799999999999</v>
      </c>
      <c r="J18" s="7">
        <v>43.615200000000002</v>
      </c>
      <c r="K18" s="7">
        <v>127</v>
      </c>
      <c r="M18" s="1">
        <v>20</v>
      </c>
      <c r="O18" s="2" t="s">
        <v>7</v>
      </c>
      <c r="P18" s="2" t="s">
        <v>21</v>
      </c>
      <c r="Q18" s="2" t="s">
        <v>13</v>
      </c>
      <c r="R18" s="2">
        <v>50</v>
      </c>
      <c r="S18" s="2"/>
      <c r="T18" s="2"/>
      <c r="U18" s="2"/>
      <c r="V18" s="2"/>
    </row>
    <row r="19" spans="2:22" x14ac:dyDescent="0.3">
      <c r="B19" s="1" t="s">
        <v>6</v>
      </c>
      <c r="D19" s="2" t="s">
        <v>8</v>
      </c>
      <c r="E19" s="2" t="s">
        <v>21</v>
      </c>
      <c r="F19" s="2" t="s">
        <v>13</v>
      </c>
      <c r="G19" s="2">
        <v>50</v>
      </c>
      <c r="H19" s="2"/>
      <c r="I19" s="2"/>
      <c r="J19" s="2"/>
      <c r="K19" s="2"/>
      <c r="M19" s="1" t="s">
        <v>20</v>
      </c>
      <c r="O19" s="1" t="s">
        <v>8</v>
      </c>
      <c r="P19" s="7" t="s">
        <v>21</v>
      </c>
      <c r="Q19" s="7" t="s">
        <v>13</v>
      </c>
      <c r="R19" s="7">
        <v>50</v>
      </c>
      <c r="S19" s="6">
        <v>8.9657000000000001E-12</v>
      </c>
      <c r="T19" s="1">
        <v>28.9452</v>
      </c>
      <c r="U19" s="1">
        <v>41.979399999999998</v>
      </c>
      <c r="V19" s="1">
        <v>59</v>
      </c>
    </row>
    <row r="20" spans="2:22" x14ac:dyDescent="0.3">
      <c r="D20" s="1" t="s">
        <v>9</v>
      </c>
      <c r="E20" s="1" t="s">
        <v>21</v>
      </c>
      <c r="F20" s="1" t="s">
        <v>13</v>
      </c>
      <c r="G20" s="1">
        <v>50</v>
      </c>
      <c r="H20" s="6">
        <v>2.0867000000000001E-11</v>
      </c>
      <c r="I20" s="1">
        <v>17.475000000000001</v>
      </c>
      <c r="J20" s="1">
        <v>42.348199999999999</v>
      </c>
      <c r="K20" s="1">
        <v>401</v>
      </c>
      <c r="O20" s="1" t="s">
        <v>9</v>
      </c>
      <c r="P20" s="7" t="s">
        <v>21</v>
      </c>
      <c r="Q20" s="7" t="s">
        <v>13</v>
      </c>
      <c r="R20" s="7">
        <v>50</v>
      </c>
      <c r="S20" s="6">
        <v>2.0867000000000001E-11</v>
      </c>
      <c r="T20" s="1">
        <v>17.5395</v>
      </c>
      <c r="U20" s="1">
        <v>42.348199999999999</v>
      </c>
      <c r="V20" s="1">
        <v>401</v>
      </c>
    </row>
    <row r="21" spans="2:22" x14ac:dyDescent="0.3">
      <c r="D21" s="1" t="s">
        <v>10</v>
      </c>
      <c r="E21" s="1" t="s">
        <v>21</v>
      </c>
      <c r="F21" s="1" t="s">
        <v>13</v>
      </c>
      <c r="G21" s="1">
        <v>50</v>
      </c>
      <c r="H21" s="6">
        <v>1.5194E-11</v>
      </c>
      <c r="I21" s="1">
        <v>14.7722</v>
      </c>
      <c r="J21" s="1">
        <v>41.8733</v>
      </c>
      <c r="K21" s="1">
        <v>511</v>
      </c>
      <c r="O21" s="1" t="s">
        <v>10</v>
      </c>
      <c r="P21" s="1" t="s">
        <v>21</v>
      </c>
      <c r="Q21" s="1" t="s">
        <v>13</v>
      </c>
      <c r="R21" s="1">
        <v>50</v>
      </c>
      <c r="S21" s="6">
        <v>6.9299999999999998E-12</v>
      </c>
      <c r="T21" s="1">
        <v>23.950099999999999</v>
      </c>
      <c r="U21" s="1">
        <v>43.259300000000003</v>
      </c>
      <c r="V21" s="1">
        <v>465</v>
      </c>
    </row>
    <row r="22" spans="2:22" x14ac:dyDescent="0.3">
      <c r="H22" s="11">
        <f>AVERAGEIF(H17:H21,"&lt;&gt;0")</f>
        <v>2.0668999999999999E-11</v>
      </c>
      <c r="I22" s="14">
        <f t="shared" ref="I22:V22" si="2">AVERAGEIF(I17:I21,"&lt;&gt;0")</f>
        <v>17.290125</v>
      </c>
      <c r="J22" s="14">
        <f t="shared" si="2"/>
        <v>42.486024999999998</v>
      </c>
      <c r="K22" s="14">
        <f t="shared" si="2"/>
        <v>348.5</v>
      </c>
      <c r="L22" s="6"/>
      <c r="M22" s="6"/>
      <c r="N22" s="6"/>
      <c r="O22" s="6"/>
      <c r="P22" s="6"/>
      <c r="Q22" s="6"/>
      <c r="R22" s="6"/>
      <c r="S22" s="14">
        <f t="shared" si="2"/>
        <v>2.1511425000000001E-11</v>
      </c>
      <c r="T22" s="14">
        <f t="shared" si="2"/>
        <v>21.550375000000003</v>
      </c>
      <c r="U22" s="14">
        <f t="shared" si="2"/>
        <v>42.504424999999998</v>
      </c>
      <c r="V22" s="14">
        <f t="shared" si="2"/>
        <v>301.5</v>
      </c>
    </row>
    <row r="23" spans="2:22" x14ac:dyDescent="0.3">
      <c r="H23" s="10">
        <f>_xlfn.STDEV.P(H17:H21)</f>
        <v>4.1067363562809826E-12</v>
      </c>
      <c r="I23" s="10">
        <f t="shared" ref="I23:V23" si="3">_xlfn.STDEV.P(I17:I21)</f>
        <v>2.2408572392892365</v>
      </c>
      <c r="J23" s="10">
        <f t="shared" si="3"/>
        <v>0.67320515585889651</v>
      </c>
      <c r="K23" s="10">
        <f t="shared" si="3"/>
        <v>139.88119959451305</v>
      </c>
      <c r="S23" s="10">
        <f t="shared" si="3"/>
        <v>1.6894443112807094E-11</v>
      </c>
      <c r="T23" s="10">
        <f t="shared" si="3"/>
        <v>5.2435706257163046</v>
      </c>
      <c r="U23" s="10">
        <f t="shared" si="3"/>
        <v>0.46779119473863751</v>
      </c>
      <c r="V23" s="10">
        <f t="shared" si="3"/>
        <v>154.80552315728272</v>
      </c>
    </row>
    <row r="25" spans="2:22" x14ac:dyDescent="0.3">
      <c r="D25" s="4" t="s">
        <v>0</v>
      </c>
      <c r="E25" s="4" t="s">
        <v>14</v>
      </c>
      <c r="F25" s="4" t="s">
        <v>12</v>
      </c>
      <c r="G25" s="4" t="s">
        <v>11</v>
      </c>
      <c r="H25" s="4" t="s">
        <v>2</v>
      </c>
      <c r="I25" s="4" t="s">
        <v>1</v>
      </c>
      <c r="J25" s="4" t="s">
        <v>3</v>
      </c>
      <c r="K25" s="4" t="s">
        <v>4</v>
      </c>
      <c r="O25" s="4" t="s">
        <v>0</v>
      </c>
      <c r="P25" s="4" t="s">
        <v>14</v>
      </c>
      <c r="Q25" s="4" t="s">
        <v>12</v>
      </c>
      <c r="R25" s="4" t="s">
        <v>11</v>
      </c>
      <c r="S25" s="4" t="s">
        <v>2</v>
      </c>
      <c r="T25" s="4" t="s">
        <v>1</v>
      </c>
      <c r="U25" s="4" t="s">
        <v>3</v>
      </c>
      <c r="V25" s="4" t="s">
        <v>4</v>
      </c>
    </row>
    <row r="26" spans="2:22" x14ac:dyDescent="0.3">
      <c r="D26" s="1" t="s">
        <v>5</v>
      </c>
      <c r="E26" s="1" t="s">
        <v>22</v>
      </c>
      <c r="F26" s="1" t="s">
        <v>13</v>
      </c>
      <c r="G26" s="1">
        <v>40</v>
      </c>
      <c r="H26" s="6">
        <v>7.3597999999999996E-13</v>
      </c>
      <c r="I26" s="1">
        <v>17.894400000000001</v>
      </c>
      <c r="J26" s="1">
        <v>58.164200000000001</v>
      </c>
      <c r="K26" s="1">
        <v>514</v>
      </c>
      <c r="O26" s="1" t="s">
        <v>5</v>
      </c>
      <c r="P26" s="1" t="s">
        <v>22</v>
      </c>
      <c r="Q26" s="1" t="s">
        <v>13</v>
      </c>
      <c r="R26" s="1">
        <v>40</v>
      </c>
      <c r="S26" s="6">
        <v>3.7468999999999997E-12</v>
      </c>
      <c r="T26" s="1">
        <v>13.178599999999999</v>
      </c>
      <c r="U26" s="1">
        <v>57.407400000000003</v>
      </c>
      <c r="V26" s="1">
        <v>187</v>
      </c>
    </row>
    <row r="27" spans="2:22" x14ac:dyDescent="0.3">
      <c r="B27" s="1">
        <v>-30</v>
      </c>
      <c r="D27" s="7" t="s">
        <v>7</v>
      </c>
      <c r="E27" s="10"/>
      <c r="F27" s="10"/>
      <c r="G27" s="10">
        <v>40</v>
      </c>
      <c r="H27" s="11"/>
      <c r="I27" s="10"/>
      <c r="J27" s="10"/>
      <c r="K27" s="10"/>
      <c r="M27" s="1">
        <v>30</v>
      </c>
      <c r="O27" s="1" t="s">
        <v>7</v>
      </c>
      <c r="P27" s="1" t="s">
        <v>22</v>
      </c>
      <c r="Q27" s="1" t="s">
        <v>13</v>
      </c>
      <c r="R27" s="1">
        <v>40</v>
      </c>
      <c r="S27" s="6">
        <v>1.9779999999999999E-11</v>
      </c>
      <c r="T27" s="1">
        <v>13.9755</v>
      </c>
      <c r="U27" s="1">
        <v>57.427500000000002</v>
      </c>
      <c r="V27" s="1">
        <v>343</v>
      </c>
    </row>
    <row r="28" spans="2:22" x14ac:dyDescent="0.3">
      <c r="B28" s="1" t="s">
        <v>6</v>
      </c>
      <c r="D28" s="1" t="s">
        <v>8</v>
      </c>
      <c r="E28" s="1" t="s">
        <v>22</v>
      </c>
      <c r="F28" s="7" t="s">
        <v>23</v>
      </c>
      <c r="G28" s="1">
        <v>40</v>
      </c>
      <c r="H28" s="6">
        <v>3.9911999999999999E-11</v>
      </c>
      <c r="I28" s="13">
        <v>21.907399999999999</v>
      </c>
      <c r="J28" s="1">
        <v>58.6203</v>
      </c>
      <c r="K28" s="1">
        <v>13</v>
      </c>
      <c r="M28" s="1" t="s">
        <v>20</v>
      </c>
      <c r="O28" s="1" t="s">
        <v>8</v>
      </c>
      <c r="P28" s="1" t="s">
        <v>22</v>
      </c>
      <c r="Q28" s="1" t="s">
        <v>13</v>
      </c>
      <c r="R28" s="1">
        <v>40</v>
      </c>
      <c r="S28" s="6">
        <v>2.0500999999999999E-11</v>
      </c>
      <c r="T28" s="1">
        <v>15.903499999999999</v>
      </c>
      <c r="U28" s="1">
        <v>59.129899999999999</v>
      </c>
      <c r="V28" s="1">
        <v>75</v>
      </c>
    </row>
    <row r="29" spans="2:22" x14ac:dyDescent="0.3">
      <c r="D29" s="1" t="s">
        <v>9</v>
      </c>
      <c r="E29" s="1" t="s">
        <v>22</v>
      </c>
      <c r="F29" s="1" t="s">
        <v>13</v>
      </c>
      <c r="G29" s="1">
        <v>40</v>
      </c>
      <c r="H29" s="6">
        <v>7.4546999999999997E-12</v>
      </c>
      <c r="I29" s="1">
        <v>21.773399999999999</v>
      </c>
      <c r="J29" s="1">
        <v>59.905099999999997</v>
      </c>
      <c r="K29" s="1">
        <v>22</v>
      </c>
      <c r="O29" s="1" t="s">
        <v>9</v>
      </c>
      <c r="P29" s="1" t="s">
        <v>22</v>
      </c>
      <c r="Q29" s="1" t="s">
        <v>13</v>
      </c>
      <c r="R29" s="1">
        <v>40</v>
      </c>
      <c r="S29" s="6">
        <v>2.9645000000000001E-12</v>
      </c>
      <c r="T29" s="1">
        <v>15.422700000000001</v>
      </c>
      <c r="U29" s="1">
        <v>56.484499999999997</v>
      </c>
      <c r="V29" s="1">
        <v>388</v>
      </c>
    </row>
    <row r="30" spans="2:22" x14ac:dyDescent="0.3">
      <c r="D30" s="1" t="s">
        <v>10</v>
      </c>
      <c r="E30" s="1" t="s">
        <v>22</v>
      </c>
      <c r="F30" s="1" t="s">
        <v>13</v>
      </c>
      <c r="G30" s="1">
        <v>40</v>
      </c>
      <c r="H30" s="6">
        <v>1.9555999999999999E-11</v>
      </c>
      <c r="I30" s="1">
        <v>24.194400000000002</v>
      </c>
      <c r="J30" s="1">
        <v>56.088000000000001</v>
      </c>
      <c r="K30" s="1">
        <v>135</v>
      </c>
      <c r="O30" s="1" t="s">
        <v>10</v>
      </c>
      <c r="P30" s="1" t="s">
        <v>22</v>
      </c>
      <c r="Q30" s="1" t="s">
        <v>13</v>
      </c>
      <c r="R30" s="1">
        <v>40</v>
      </c>
      <c r="S30" s="6">
        <v>3.0495E-11</v>
      </c>
      <c r="T30" s="1">
        <v>13.5428</v>
      </c>
      <c r="U30" s="1">
        <v>56.245199999999997</v>
      </c>
      <c r="V30" s="1">
        <v>112</v>
      </c>
    </row>
    <row r="31" spans="2:22" x14ac:dyDescent="0.3">
      <c r="H31" s="10">
        <f>AVERAGEIF(H26:H30,"&lt;&gt;0")</f>
        <v>1.6914670000000001E-11</v>
      </c>
      <c r="I31" s="10">
        <f t="shared" ref="I31:V31" si="4">AVERAGEIF(I26:I30,"&lt;&gt;0")</f>
        <v>21.442399999999999</v>
      </c>
      <c r="J31" s="10">
        <f t="shared" si="4"/>
        <v>58.194400000000002</v>
      </c>
      <c r="K31" s="10">
        <f t="shared" si="4"/>
        <v>171</v>
      </c>
      <c r="S31" s="10">
        <f t="shared" si="4"/>
        <v>1.5497480000000001E-11</v>
      </c>
      <c r="T31" s="10">
        <f t="shared" si="4"/>
        <v>14.40462</v>
      </c>
      <c r="U31" s="10">
        <f t="shared" si="4"/>
        <v>57.338900000000002</v>
      </c>
      <c r="V31" s="10">
        <f t="shared" si="4"/>
        <v>221</v>
      </c>
    </row>
    <row r="32" spans="2:22" x14ac:dyDescent="0.3">
      <c r="H32" s="10">
        <f>_xlfn.STDEV.P(H26:H30)</f>
        <v>1.4892068810400386E-11</v>
      </c>
      <c r="I32" s="10">
        <f t="shared" ref="I32:V32" si="5">_xlfn.STDEV.P(I26:I30)</f>
        <v>2.2631611741102406</v>
      </c>
      <c r="J32" s="10">
        <f t="shared" si="5"/>
        <v>1.3734735436112326</v>
      </c>
      <c r="K32" s="10">
        <f t="shared" si="5"/>
        <v>203.78297279213493</v>
      </c>
      <c r="S32" s="10">
        <f t="shared" si="5"/>
        <v>1.061557830839187E-11</v>
      </c>
      <c r="T32" s="10">
        <f t="shared" si="5"/>
        <v>1.0689369362127965</v>
      </c>
      <c r="U32" s="10">
        <f t="shared" si="5"/>
        <v>1.0145345987200249</v>
      </c>
      <c r="V32" s="10">
        <f t="shared" si="5"/>
        <v>124.1982286508145</v>
      </c>
    </row>
    <row r="38" spans="7:16" x14ac:dyDescent="0.3">
      <c r="G38" s="4">
        <v>-30</v>
      </c>
      <c r="H38" s="4">
        <v>-20</v>
      </c>
      <c r="I38" s="4">
        <v>-10</v>
      </c>
      <c r="J38" s="4">
        <v>0</v>
      </c>
      <c r="K38" s="4">
        <v>10</v>
      </c>
      <c r="L38" s="4">
        <v>20</v>
      </c>
      <c r="M38" s="4">
        <v>30</v>
      </c>
    </row>
    <row r="39" spans="7:16" x14ac:dyDescent="0.3">
      <c r="G39" s="1">
        <v>-58.194400000000002</v>
      </c>
      <c r="H39" s="1">
        <v>-42.486024999999998</v>
      </c>
      <c r="I39" s="1">
        <v>-27.230799999999999</v>
      </c>
      <c r="J39" s="1">
        <v>0</v>
      </c>
      <c r="K39" s="1">
        <v>28.05874</v>
      </c>
      <c r="L39" s="1">
        <v>42.504424999999998</v>
      </c>
      <c r="M39" s="1">
        <v>57.338900000000002</v>
      </c>
    </row>
    <row r="40" spans="7:16" x14ac:dyDescent="0.3">
      <c r="G40" s="1">
        <v>1.3734735440000001</v>
      </c>
      <c r="H40" s="1">
        <v>0.67320515599999997</v>
      </c>
      <c r="I40" s="1">
        <v>0.41287532300000002</v>
      </c>
      <c r="J40" s="1">
        <v>0</v>
      </c>
      <c r="K40" s="1">
        <v>0.64339875800000002</v>
      </c>
      <c r="L40" s="1">
        <v>0.46779119499999999</v>
      </c>
      <c r="M40" s="1">
        <v>1.0145345990000001</v>
      </c>
      <c r="N40" s="15">
        <f>AVERAGEIF(G40:L40,"&lt;&gt;0")</f>
        <v>0.71414879520000007</v>
      </c>
      <c r="P40" s="15" t="s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423F-D2D3-41FB-93F3-104BBD8BD61E}">
  <dimension ref="B7:X38"/>
  <sheetViews>
    <sheetView topLeftCell="D13" zoomScale="85" zoomScaleNormal="85" workbookViewId="0">
      <selection activeCell="N38" sqref="N38"/>
    </sheetView>
  </sheetViews>
  <sheetFormatPr defaultRowHeight="14.4" x14ac:dyDescent="0.3"/>
  <cols>
    <col min="1" max="3" width="8.88671875" style="1"/>
    <col min="4" max="4" width="18" style="1" customWidth="1"/>
    <col min="5" max="5" width="13.109375" style="1" customWidth="1"/>
    <col min="6" max="6" width="13.88671875" style="1" customWidth="1"/>
    <col min="7" max="14" width="8.88671875" style="1"/>
    <col min="15" max="15" width="25" style="1" customWidth="1"/>
    <col min="16" max="17" width="8.88671875" style="1"/>
    <col min="18" max="18" width="11.109375" style="1" customWidth="1"/>
    <col min="19" max="19" width="11.21875" style="1" customWidth="1"/>
    <col min="20" max="16384" width="8.88671875" style="1"/>
  </cols>
  <sheetData>
    <row r="7" spans="2:24" x14ac:dyDescent="0.3">
      <c r="D7" s="4" t="s">
        <v>0</v>
      </c>
      <c r="E7" s="4" t="s">
        <v>14</v>
      </c>
      <c r="F7" s="4" t="s">
        <v>12</v>
      </c>
      <c r="G7" s="4" t="s">
        <v>11</v>
      </c>
      <c r="H7" s="4" t="s">
        <v>2</v>
      </c>
      <c r="I7" s="4" t="s">
        <v>1</v>
      </c>
      <c r="J7" s="4" t="s">
        <v>3</v>
      </c>
      <c r="K7" s="4" t="s">
        <v>4</v>
      </c>
      <c r="M7" s="4" t="s">
        <v>17</v>
      </c>
      <c r="Q7" s="4" t="s">
        <v>0</v>
      </c>
      <c r="R7" s="4" t="s">
        <v>14</v>
      </c>
      <c r="S7" s="4" t="s">
        <v>12</v>
      </c>
      <c r="T7" s="4" t="s">
        <v>11</v>
      </c>
      <c r="U7" s="4" t="s">
        <v>2</v>
      </c>
      <c r="V7" s="4" t="s">
        <v>1</v>
      </c>
      <c r="W7" s="4" t="s">
        <v>3</v>
      </c>
      <c r="X7" s="4" t="s">
        <v>4</v>
      </c>
    </row>
    <row r="8" spans="2:24" x14ac:dyDescent="0.3">
      <c r="D8" s="1" t="s">
        <v>5</v>
      </c>
      <c r="E8" s="1" t="s">
        <v>15</v>
      </c>
      <c r="F8" s="1" t="s">
        <v>13</v>
      </c>
      <c r="G8" s="1">
        <v>20</v>
      </c>
      <c r="H8" s="1">
        <v>0.23169999999999999</v>
      </c>
      <c r="I8" s="1">
        <v>-0.76880000000000004</v>
      </c>
      <c r="J8" s="1">
        <v>27.1386</v>
      </c>
      <c r="K8" s="1">
        <v>368</v>
      </c>
      <c r="M8" s="1" t="s">
        <v>19</v>
      </c>
      <c r="Q8" s="1" t="s">
        <v>5</v>
      </c>
      <c r="R8" s="1" t="s">
        <v>15</v>
      </c>
      <c r="S8" s="1" t="s">
        <v>16</v>
      </c>
      <c r="T8" s="1">
        <v>20</v>
      </c>
      <c r="U8" s="6">
        <v>0.49659999999999999</v>
      </c>
      <c r="V8" s="1">
        <v>-0.1145</v>
      </c>
      <c r="W8" s="1">
        <v>28.0654</v>
      </c>
      <c r="X8" s="1">
        <v>434</v>
      </c>
    </row>
    <row r="9" spans="2:24" x14ac:dyDescent="0.3">
      <c r="B9" s="1">
        <v>-10</v>
      </c>
      <c r="D9" s="1" t="s">
        <v>7</v>
      </c>
      <c r="E9" s="1" t="s">
        <v>15</v>
      </c>
      <c r="F9" s="1" t="s">
        <v>13</v>
      </c>
      <c r="G9" s="1">
        <v>20</v>
      </c>
      <c r="H9" s="1">
        <v>0.26629999999999998</v>
      </c>
      <c r="I9" s="1">
        <v>0.73719999999999997</v>
      </c>
      <c r="J9" s="1">
        <v>29.744599999999998</v>
      </c>
      <c r="K9" s="1">
        <v>652</v>
      </c>
      <c r="M9" s="1" t="s">
        <v>19</v>
      </c>
      <c r="O9" s="1">
        <v>10</v>
      </c>
      <c r="Q9" s="1" t="s">
        <v>7</v>
      </c>
      <c r="R9" s="1" t="s">
        <v>15</v>
      </c>
      <c r="S9" s="1" t="s">
        <v>16</v>
      </c>
      <c r="T9" s="1">
        <v>20</v>
      </c>
      <c r="U9" s="6">
        <v>-9.0614000000000008</v>
      </c>
      <c r="V9" s="1">
        <v>0.41449999999999998</v>
      </c>
      <c r="W9" s="1">
        <v>28.675799999999999</v>
      </c>
      <c r="X9" s="1">
        <v>359</v>
      </c>
    </row>
    <row r="10" spans="2:24" x14ac:dyDescent="0.3">
      <c r="B10" s="1" t="s">
        <v>6</v>
      </c>
      <c r="D10" s="1" t="s">
        <v>8</v>
      </c>
      <c r="E10" s="1" t="s">
        <v>15</v>
      </c>
      <c r="F10" s="1" t="s">
        <v>13</v>
      </c>
      <c r="G10" s="1">
        <v>20</v>
      </c>
      <c r="H10" s="1">
        <v>0.50309999999999999</v>
      </c>
      <c r="I10" s="1">
        <v>6.1699999999999998E-2</v>
      </c>
      <c r="J10" s="1">
        <v>28.621400000000001</v>
      </c>
      <c r="K10" s="1">
        <v>460</v>
      </c>
      <c r="M10" s="1" t="s">
        <v>19</v>
      </c>
      <c r="O10" s="1" t="s">
        <v>20</v>
      </c>
      <c r="Q10" s="1" t="s">
        <v>8</v>
      </c>
      <c r="R10" s="1" t="s">
        <v>15</v>
      </c>
      <c r="S10" s="1" t="s">
        <v>16</v>
      </c>
      <c r="T10" s="1">
        <v>20</v>
      </c>
      <c r="U10" s="6">
        <v>0.75149999999999995</v>
      </c>
      <c r="V10" s="1">
        <v>0.75149999999999995</v>
      </c>
      <c r="W10" s="1">
        <v>29.550699999999999</v>
      </c>
      <c r="X10" s="1">
        <v>430</v>
      </c>
    </row>
    <row r="11" spans="2:24" x14ac:dyDescent="0.3">
      <c r="D11" s="1" t="s">
        <v>9</v>
      </c>
      <c r="E11" s="1" t="s">
        <v>15</v>
      </c>
      <c r="F11" s="1" t="s">
        <v>13</v>
      </c>
      <c r="G11" s="1">
        <v>20</v>
      </c>
      <c r="H11" s="1">
        <v>0.38069999999999998</v>
      </c>
      <c r="I11" s="1">
        <v>0.21560000000000001</v>
      </c>
      <c r="J11" s="1">
        <v>30.080100000000002</v>
      </c>
      <c r="K11" s="1">
        <v>564</v>
      </c>
      <c r="M11" s="1" t="s">
        <v>19</v>
      </c>
      <c r="Q11" s="1" t="s">
        <v>9</v>
      </c>
      <c r="R11" s="1" t="s">
        <v>15</v>
      </c>
      <c r="S11" s="1" t="s">
        <v>16</v>
      </c>
      <c r="T11" s="1">
        <v>20</v>
      </c>
      <c r="U11" s="6">
        <v>0.27639999999999998</v>
      </c>
      <c r="V11" s="1">
        <v>1.1457999999999999</v>
      </c>
      <c r="W11" s="1">
        <v>29.8645</v>
      </c>
      <c r="X11" s="1">
        <v>505</v>
      </c>
    </row>
    <row r="12" spans="2:24" x14ac:dyDescent="0.3">
      <c r="D12" s="1" t="s">
        <v>10</v>
      </c>
      <c r="E12" s="1" t="s">
        <v>15</v>
      </c>
      <c r="F12" s="1" t="s">
        <v>16</v>
      </c>
      <c r="G12" s="1">
        <v>20</v>
      </c>
      <c r="H12" s="1">
        <v>0.1681</v>
      </c>
      <c r="I12" s="6">
        <v>2.0760999999999998</v>
      </c>
      <c r="J12" s="1">
        <v>31.0748</v>
      </c>
      <c r="K12" s="1">
        <v>186</v>
      </c>
      <c r="M12" s="1" t="s">
        <v>18</v>
      </c>
      <c r="Q12" s="1" t="s">
        <v>10</v>
      </c>
      <c r="R12" s="1" t="s">
        <v>15</v>
      </c>
      <c r="S12" s="1" t="s">
        <v>13</v>
      </c>
      <c r="T12" s="1">
        <v>20</v>
      </c>
      <c r="U12" s="6">
        <v>9.7000000000000003E-2</v>
      </c>
      <c r="V12" s="1">
        <v>3.5847000000000002</v>
      </c>
      <c r="W12" s="1">
        <v>30.221599999999999</v>
      </c>
      <c r="X12" s="1">
        <v>643</v>
      </c>
    </row>
    <row r="13" spans="2:24" x14ac:dyDescent="0.3">
      <c r="H13" s="10">
        <f>AVERAGEIF(H8:H12,"&lt;&gt;0")</f>
        <v>0.30998000000000003</v>
      </c>
      <c r="I13" s="10">
        <f t="shared" ref="I13:X13" si="0">AVERAGEIF(I8:I12,"&lt;&gt;0")</f>
        <v>0.46435999999999994</v>
      </c>
      <c r="J13" s="10">
        <f t="shared" si="0"/>
        <v>29.331900000000001</v>
      </c>
      <c r="K13" s="10">
        <f t="shared" si="0"/>
        <v>446</v>
      </c>
      <c r="U13" s="10">
        <f t="shared" si="0"/>
        <v>-1.4879799999999999</v>
      </c>
      <c r="V13" s="10">
        <f t="shared" si="0"/>
        <v>1.1564000000000001</v>
      </c>
      <c r="W13" s="10">
        <f t="shared" si="0"/>
        <v>29.275599999999997</v>
      </c>
      <c r="X13" s="10">
        <f t="shared" si="0"/>
        <v>474.2</v>
      </c>
    </row>
    <row r="14" spans="2:24" x14ac:dyDescent="0.3">
      <c r="H14" s="10">
        <f>_xlfn.STDEV.P(H8:H12)</f>
        <v>0.11871165738881752</v>
      </c>
      <c r="I14" s="10">
        <f t="shared" ref="I14:X14" si="1">_xlfn.STDEV.P(I8:I12)</f>
        <v>0.93987740604825687</v>
      </c>
      <c r="J14" s="10">
        <f t="shared" si="1"/>
        <v>1.3478278881222185</v>
      </c>
      <c r="K14" s="10">
        <f t="shared" si="1"/>
        <v>161.39392801465613</v>
      </c>
      <c r="U14" s="10">
        <f t="shared" si="1"/>
        <v>3.7930388167800242</v>
      </c>
      <c r="V14" s="10">
        <f t="shared" si="1"/>
        <v>1.282676863438333</v>
      </c>
      <c r="W14" s="10">
        <f t="shared" si="1"/>
        <v>0.79268446433621964</v>
      </c>
      <c r="X14" s="10">
        <f t="shared" si="1"/>
        <v>96.211018080051517</v>
      </c>
    </row>
    <row r="16" spans="2:24" x14ac:dyDescent="0.3">
      <c r="D16" s="4" t="s">
        <v>0</v>
      </c>
      <c r="E16" s="4" t="s">
        <v>14</v>
      </c>
      <c r="F16" s="4" t="s">
        <v>12</v>
      </c>
      <c r="G16" s="4" t="s">
        <v>11</v>
      </c>
      <c r="H16" s="4" t="s">
        <v>2</v>
      </c>
      <c r="I16" s="4" t="s">
        <v>1</v>
      </c>
      <c r="J16" s="4" t="s">
        <v>3</v>
      </c>
      <c r="K16" s="4" t="s">
        <v>4</v>
      </c>
      <c r="M16" s="4" t="s">
        <v>17</v>
      </c>
      <c r="Q16" s="4" t="s">
        <v>0</v>
      </c>
      <c r="R16" s="4" t="s">
        <v>14</v>
      </c>
      <c r="S16" s="4" t="s">
        <v>12</v>
      </c>
      <c r="T16" s="4" t="s">
        <v>11</v>
      </c>
      <c r="U16" s="4" t="s">
        <v>2</v>
      </c>
      <c r="V16" s="4" t="s">
        <v>1</v>
      </c>
      <c r="W16" s="4" t="s">
        <v>3</v>
      </c>
      <c r="X16" s="4" t="s">
        <v>4</v>
      </c>
    </row>
    <row r="17" spans="2:24" x14ac:dyDescent="0.3">
      <c r="D17" s="1" t="s">
        <v>5</v>
      </c>
      <c r="E17" s="1" t="s">
        <v>21</v>
      </c>
      <c r="F17" s="1" t="s">
        <v>13</v>
      </c>
      <c r="G17" s="1">
        <v>50</v>
      </c>
      <c r="H17" s="6">
        <v>0.33950000000000002</v>
      </c>
      <c r="I17" s="1">
        <v>1.9339999999999999</v>
      </c>
      <c r="J17" s="7">
        <v>41.748899999999999</v>
      </c>
      <c r="K17" s="1">
        <v>116</v>
      </c>
      <c r="M17" s="1" t="s">
        <v>19</v>
      </c>
      <c r="Q17" s="1" t="s">
        <v>5</v>
      </c>
      <c r="R17" s="1" t="s">
        <v>21</v>
      </c>
      <c r="S17" s="1" t="s">
        <v>13</v>
      </c>
      <c r="T17" s="1">
        <v>50</v>
      </c>
      <c r="U17" s="6">
        <v>0.1077</v>
      </c>
      <c r="V17" s="1">
        <v>1.2365999999999999</v>
      </c>
      <c r="W17" s="1">
        <v>41.843400000000003</v>
      </c>
      <c r="X17" s="1">
        <v>504</v>
      </c>
    </row>
    <row r="18" spans="2:24" x14ac:dyDescent="0.3">
      <c r="B18" s="1">
        <v>-20</v>
      </c>
      <c r="D18" s="7" t="s">
        <v>7</v>
      </c>
      <c r="E18" s="1" t="s">
        <v>21</v>
      </c>
      <c r="F18" s="1" t="s">
        <v>13</v>
      </c>
      <c r="G18" s="1">
        <v>50</v>
      </c>
      <c r="H18" s="8">
        <v>5.1299999999999998E-2</v>
      </c>
      <c r="I18" s="1">
        <v>0.53069999999999995</v>
      </c>
      <c r="J18" s="7">
        <v>39.8795</v>
      </c>
      <c r="K18" s="1">
        <v>141</v>
      </c>
      <c r="M18" s="1" t="s">
        <v>19</v>
      </c>
      <c r="O18" s="1">
        <v>20</v>
      </c>
      <c r="Q18" s="2" t="s">
        <v>7</v>
      </c>
      <c r="R18" s="2" t="s">
        <v>21</v>
      </c>
      <c r="S18" s="2" t="s">
        <v>13</v>
      </c>
      <c r="T18" s="2">
        <v>50</v>
      </c>
      <c r="U18" s="9"/>
      <c r="V18" s="2"/>
      <c r="W18" s="2"/>
      <c r="X18" s="2"/>
    </row>
    <row r="19" spans="2:24" x14ac:dyDescent="0.3">
      <c r="B19" s="1" t="s">
        <v>6</v>
      </c>
      <c r="D19" s="2" t="s">
        <v>8</v>
      </c>
      <c r="E19" s="2" t="s">
        <v>21</v>
      </c>
      <c r="F19" s="2" t="s">
        <v>13</v>
      </c>
      <c r="G19" s="2">
        <v>50</v>
      </c>
      <c r="H19" s="2"/>
      <c r="I19" s="2"/>
      <c r="J19" s="2"/>
      <c r="K19" s="2"/>
      <c r="M19" s="1" t="s">
        <v>19</v>
      </c>
      <c r="O19" s="1" t="s">
        <v>20</v>
      </c>
      <c r="Q19" s="1" t="s">
        <v>8</v>
      </c>
      <c r="R19" s="1" t="s">
        <v>21</v>
      </c>
      <c r="S19" s="1" t="s">
        <v>13</v>
      </c>
      <c r="T19" s="1">
        <v>50</v>
      </c>
      <c r="U19" s="6">
        <v>0.14069999999999999</v>
      </c>
      <c r="V19" s="1">
        <v>7.8E-2</v>
      </c>
      <c r="W19" s="1">
        <v>39.878</v>
      </c>
      <c r="X19" s="1">
        <v>677</v>
      </c>
    </row>
    <row r="20" spans="2:24" x14ac:dyDescent="0.3">
      <c r="D20" s="1" t="s">
        <v>9</v>
      </c>
      <c r="E20" s="1" t="s">
        <v>21</v>
      </c>
      <c r="F20" s="1" t="s">
        <v>13</v>
      </c>
      <c r="G20" s="1">
        <v>50</v>
      </c>
      <c r="H20" s="1">
        <v>0.50639999999999996</v>
      </c>
      <c r="I20" s="1">
        <v>1.6769000000000001</v>
      </c>
      <c r="J20" s="1">
        <v>41.189900000000002</v>
      </c>
      <c r="K20" s="1">
        <v>202</v>
      </c>
      <c r="M20" s="1" t="s">
        <v>19</v>
      </c>
      <c r="Q20" s="1" t="s">
        <v>9</v>
      </c>
      <c r="R20" s="1" t="s">
        <v>21</v>
      </c>
      <c r="S20" s="1" t="s">
        <v>13</v>
      </c>
      <c r="T20" s="1">
        <v>50</v>
      </c>
      <c r="U20" s="6">
        <v>0.50639999999999996</v>
      </c>
      <c r="V20" s="1">
        <v>1.6769000000000001</v>
      </c>
      <c r="W20" s="1">
        <v>41.189900000000002</v>
      </c>
      <c r="X20" s="1">
        <v>202</v>
      </c>
    </row>
    <row r="21" spans="2:24" x14ac:dyDescent="0.3">
      <c r="D21" s="1" t="s">
        <v>10</v>
      </c>
      <c r="E21" s="1" t="s">
        <v>21</v>
      </c>
      <c r="F21" s="1" t="s">
        <v>13</v>
      </c>
      <c r="G21" s="1">
        <v>50</v>
      </c>
      <c r="H21" s="6">
        <v>4.6784999999999997</v>
      </c>
      <c r="I21" s="1">
        <v>0.24460000000000001</v>
      </c>
      <c r="J21" s="1">
        <v>40.086799999999997</v>
      </c>
      <c r="K21" s="1">
        <v>174</v>
      </c>
      <c r="M21" s="1" t="s">
        <v>19</v>
      </c>
      <c r="Q21" s="1" t="s">
        <v>10</v>
      </c>
      <c r="R21" s="1" t="s">
        <v>21</v>
      </c>
      <c r="S21" s="1" t="s">
        <v>13</v>
      </c>
      <c r="T21" s="1">
        <v>50</v>
      </c>
      <c r="U21" s="1">
        <v>2.9899999999999999E-2</v>
      </c>
      <c r="V21" s="1">
        <v>0.2024</v>
      </c>
      <c r="W21" s="1">
        <v>40.740499999999997</v>
      </c>
      <c r="X21" s="1">
        <v>525</v>
      </c>
    </row>
    <row r="22" spans="2:24" x14ac:dyDescent="0.3">
      <c r="H22" s="11">
        <f>AVERAGEIF(H17:H21,"&lt;&gt;0")</f>
        <v>1.3939249999999999</v>
      </c>
      <c r="I22" s="14">
        <f t="shared" ref="I22:X22" si="2">AVERAGEIF(I17:I21,"&lt;&gt;0")</f>
        <v>1.0965499999999999</v>
      </c>
      <c r="J22" s="14">
        <f t="shared" si="2"/>
        <v>40.726275000000001</v>
      </c>
      <c r="K22" s="14">
        <f t="shared" si="2"/>
        <v>158.25</v>
      </c>
      <c r="L22" s="6"/>
      <c r="M22" s="6"/>
      <c r="N22" s="6"/>
      <c r="O22" s="6"/>
      <c r="P22" s="6"/>
      <c r="Q22" s="6"/>
      <c r="R22" s="6"/>
      <c r="S22" s="6"/>
      <c r="T22" s="6"/>
      <c r="U22" s="11">
        <f t="shared" si="2"/>
        <v>0.19617499999999999</v>
      </c>
      <c r="V22" s="14">
        <f t="shared" si="2"/>
        <v>0.79847500000000005</v>
      </c>
      <c r="W22" s="14">
        <f t="shared" si="2"/>
        <v>40.912950000000002</v>
      </c>
      <c r="X22" s="14">
        <f t="shared" si="2"/>
        <v>477</v>
      </c>
    </row>
    <row r="23" spans="2:24" x14ac:dyDescent="0.3">
      <c r="H23" s="10">
        <f>_xlfn.STDEV.P(H17:H21)</f>
        <v>1.9033252170543529</v>
      </c>
      <c r="I23" s="10">
        <f t="shared" ref="I23:X23" si="3">_xlfn.STDEV.P(I17:I21)</f>
        <v>0.72182644208978652</v>
      </c>
      <c r="J23" s="10">
        <f t="shared" si="3"/>
        <v>0.77244194077937067</v>
      </c>
      <c r="K23" s="10">
        <f t="shared" si="3"/>
        <v>32.575872973720905</v>
      </c>
      <c r="U23" s="10">
        <f t="shared" si="3"/>
        <v>0.18357030499239246</v>
      </c>
      <c r="V23" s="10">
        <f t="shared" si="3"/>
        <v>0.67785943002587179</v>
      </c>
      <c r="W23" s="10">
        <f t="shared" si="3"/>
        <v>0.71472005183848142</v>
      </c>
      <c r="X23" s="10">
        <f t="shared" si="3"/>
        <v>172.2338526538845</v>
      </c>
    </row>
    <row r="25" spans="2:24" x14ac:dyDescent="0.3">
      <c r="D25" s="4" t="s">
        <v>0</v>
      </c>
      <c r="E25" s="4" t="s">
        <v>14</v>
      </c>
      <c r="F25" s="4" t="s">
        <v>12</v>
      </c>
      <c r="G25" s="4" t="s">
        <v>11</v>
      </c>
      <c r="H25" s="4" t="s">
        <v>2</v>
      </c>
      <c r="I25" s="4" t="s">
        <v>1</v>
      </c>
      <c r="J25" s="4" t="s">
        <v>3</v>
      </c>
      <c r="K25" s="4" t="s">
        <v>4</v>
      </c>
      <c r="M25" s="4" t="s">
        <v>17</v>
      </c>
      <c r="Q25" s="4" t="s">
        <v>0</v>
      </c>
      <c r="R25" s="4" t="s">
        <v>14</v>
      </c>
      <c r="S25" s="4" t="s">
        <v>12</v>
      </c>
      <c r="T25" s="4" t="s">
        <v>11</v>
      </c>
      <c r="U25" s="4" t="s">
        <v>2</v>
      </c>
      <c r="V25" s="4" t="s">
        <v>1</v>
      </c>
      <c r="W25" s="4" t="s">
        <v>3</v>
      </c>
      <c r="X25" s="4" t="s">
        <v>4</v>
      </c>
    </row>
    <row r="26" spans="2:24" x14ac:dyDescent="0.3">
      <c r="D26" s="1" t="s">
        <v>5</v>
      </c>
      <c r="E26" s="1" t="s">
        <v>22</v>
      </c>
      <c r="F26" s="1" t="s">
        <v>13</v>
      </c>
      <c r="G26" s="1">
        <v>40</v>
      </c>
      <c r="H26" s="6">
        <v>0.25219999999999998</v>
      </c>
      <c r="I26" s="1">
        <v>1.2615000000000001</v>
      </c>
      <c r="J26" s="1">
        <v>58.1038</v>
      </c>
      <c r="K26" s="1">
        <v>1000</v>
      </c>
      <c r="M26" s="1" t="s">
        <v>19</v>
      </c>
      <c r="Q26" s="1" t="s">
        <v>5</v>
      </c>
      <c r="R26" s="1" t="s">
        <v>22</v>
      </c>
      <c r="S26" s="1" t="s">
        <v>13</v>
      </c>
      <c r="T26" s="1">
        <v>40</v>
      </c>
      <c r="U26" s="6">
        <v>9.9199999999999997E-2</v>
      </c>
      <c r="V26" s="1">
        <v>1.0366</v>
      </c>
      <c r="W26" s="1">
        <v>59.945399999999999</v>
      </c>
      <c r="X26" s="1">
        <v>57</v>
      </c>
    </row>
    <row r="27" spans="2:24" x14ac:dyDescent="0.3">
      <c r="B27" s="1">
        <v>-30</v>
      </c>
      <c r="D27" s="2" t="s">
        <v>7</v>
      </c>
      <c r="E27" s="2"/>
      <c r="F27" s="2"/>
      <c r="G27" s="2">
        <v>40</v>
      </c>
      <c r="H27" s="9"/>
      <c r="I27" s="2"/>
      <c r="J27" s="2"/>
      <c r="K27" s="2"/>
      <c r="M27" s="1" t="s">
        <v>19</v>
      </c>
      <c r="O27" s="1">
        <v>30</v>
      </c>
      <c r="Q27" s="1" t="s">
        <v>7</v>
      </c>
      <c r="R27" s="1" t="s">
        <v>22</v>
      </c>
      <c r="S27" s="1" t="s">
        <v>13</v>
      </c>
      <c r="T27" s="1">
        <v>40</v>
      </c>
      <c r="U27" s="6">
        <v>1.9779999999999999E-11</v>
      </c>
      <c r="V27" s="12">
        <v>13.975</v>
      </c>
      <c r="W27" s="1">
        <v>57.427500000000002</v>
      </c>
      <c r="X27" s="1">
        <v>343</v>
      </c>
    </row>
    <row r="28" spans="2:24" x14ac:dyDescent="0.3">
      <c r="B28" s="1" t="s">
        <v>6</v>
      </c>
      <c r="D28" s="1" t="s">
        <v>8</v>
      </c>
      <c r="E28" s="7" t="s">
        <v>22</v>
      </c>
      <c r="F28" s="7" t="s">
        <v>23</v>
      </c>
      <c r="G28" s="7">
        <v>40</v>
      </c>
      <c r="H28" s="6">
        <v>0.2218</v>
      </c>
      <c r="I28" s="1">
        <v>0.12939999999999999</v>
      </c>
      <c r="J28" s="1">
        <v>57.926699999999997</v>
      </c>
      <c r="K28" s="1">
        <v>210</v>
      </c>
      <c r="M28" s="1" t="s">
        <v>19</v>
      </c>
      <c r="O28" s="1" t="s">
        <v>20</v>
      </c>
      <c r="Q28" s="1" t="s">
        <v>8</v>
      </c>
      <c r="R28" s="1" t="s">
        <v>22</v>
      </c>
      <c r="S28" s="1" t="s">
        <v>13</v>
      </c>
      <c r="T28" s="1">
        <v>40</v>
      </c>
      <c r="U28" s="6">
        <v>0.25700000000000001</v>
      </c>
      <c r="V28" s="1">
        <v>1.9723999999999999</v>
      </c>
      <c r="W28" s="1">
        <v>59.362099999999998</v>
      </c>
      <c r="X28" s="1">
        <v>118</v>
      </c>
    </row>
    <row r="29" spans="2:24" x14ac:dyDescent="0.3">
      <c r="D29" s="1" t="s">
        <v>9</v>
      </c>
      <c r="E29" s="7" t="s">
        <v>22</v>
      </c>
      <c r="F29" s="1" t="s">
        <v>13</v>
      </c>
      <c r="G29" s="1">
        <v>40</v>
      </c>
      <c r="H29" s="6">
        <v>0.28860000000000002</v>
      </c>
      <c r="I29" s="1">
        <v>0.28649999999999998</v>
      </c>
      <c r="J29" s="1">
        <v>58.2136</v>
      </c>
      <c r="K29" s="1">
        <v>280</v>
      </c>
      <c r="M29" s="1" t="s">
        <v>19</v>
      </c>
      <c r="Q29" s="1" t="s">
        <v>9</v>
      </c>
      <c r="R29" s="1" t="s">
        <v>22</v>
      </c>
      <c r="S29" s="1" t="s">
        <v>13</v>
      </c>
      <c r="T29" s="1">
        <v>40</v>
      </c>
      <c r="U29" s="6">
        <v>0.14530000000000001</v>
      </c>
      <c r="V29" s="1">
        <v>-1.2699999999999999E-2</v>
      </c>
      <c r="W29" s="1">
        <v>57.574399999999997</v>
      </c>
      <c r="X29" s="1">
        <v>123</v>
      </c>
    </row>
    <row r="30" spans="2:24" x14ac:dyDescent="0.3">
      <c r="D30" s="1" t="s">
        <v>10</v>
      </c>
      <c r="E30" s="7" t="s">
        <v>22</v>
      </c>
      <c r="F30" s="1" t="s">
        <v>13</v>
      </c>
      <c r="G30" s="1">
        <v>40</v>
      </c>
      <c r="H30" s="6">
        <v>1.9555999999999999E-11</v>
      </c>
      <c r="I30" s="1">
        <v>24.194400000000002</v>
      </c>
      <c r="J30" s="1">
        <v>56.088000000000001</v>
      </c>
      <c r="K30" s="1">
        <v>135</v>
      </c>
      <c r="M30" s="1" t="s">
        <v>19</v>
      </c>
      <c r="Q30" s="1" t="s">
        <v>10</v>
      </c>
      <c r="R30" s="1" t="s">
        <v>22</v>
      </c>
      <c r="S30" s="1" t="s">
        <v>13</v>
      </c>
      <c r="T30" s="1">
        <v>40</v>
      </c>
      <c r="U30" s="6">
        <v>3.5700000000000003E-2</v>
      </c>
      <c r="V30" s="1">
        <v>-0.42670000000000002</v>
      </c>
      <c r="W30" s="1">
        <v>58.922199999999997</v>
      </c>
      <c r="X30" s="1">
        <v>64</v>
      </c>
    </row>
    <row r="31" spans="2:24" x14ac:dyDescent="0.3">
      <c r="H31" s="10">
        <f>AVERAGEIF(H26:H30,"&lt;&gt;0")</f>
        <v>0.19065000000488899</v>
      </c>
      <c r="I31" s="10">
        <f t="shared" ref="I31:X31" si="4">AVERAGEIF(I26:I30,"&lt;&gt;0")</f>
        <v>6.4679500000000001</v>
      </c>
      <c r="J31" s="10">
        <f t="shared" si="4"/>
        <v>57.583024999999999</v>
      </c>
      <c r="K31" s="10">
        <f t="shared" si="4"/>
        <v>406.25</v>
      </c>
      <c r="U31" s="10">
        <f t="shared" si="4"/>
        <v>0.107440000003956</v>
      </c>
      <c r="V31" s="10">
        <f t="shared" si="4"/>
        <v>3.3089199999999996</v>
      </c>
      <c r="W31" s="10">
        <f t="shared" si="4"/>
        <v>58.646320000000003</v>
      </c>
      <c r="X31" s="10">
        <f t="shared" si="4"/>
        <v>141</v>
      </c>
    </row>
    <row r="32" spans="2:24" x14ac:dyDescent="0.3">
      <c r="H32" s="10">
        <f>_xlfn.STDEV.P(H26:H30)</f>
        <v>0.11258369108417006</v>
      </c>
      <c r="I32" s="10">
        <f t="shared" ref="I32:X32" si="5">_xlfn.STDEV.P(I26:I30)</f>
        <v>10.243555186189022</v>
      </c>
      <c r="J32" s="10">
        <f t="shared" si="5"/>
        <v>0.86920131262843736</v>
      </c>
      <c r="K32" s="10">
        <f t="shared" si="5"/>
        <v>346.6153307342305</v>
      </c>
      <c r="U32" s="10">
        <f t="shared" si="5"/>
        <v>9.0066033548446764E-2</v>
      </c>
      <c r="V32" s="10">
        <f t="shared" si="5"/>
        <v>5.3982034542614272</v>
      </c>
      <c r="W32" s="10">
        <f t="shared" si="5"/>
        <v>0.99101910254040959</v>
      </c>
      <c r="X32" s="10">
        <f t="shared" si="5"/>
        <v>104.53898794229835</v>
      </c>
    </row>
    <row r="36" spans="7:15" x14ac:dyDescent="0.3">
      <c r="G36" s="4">
        <v>-30</v>
      </c>
      <c r="H36" s="4">
        <v>-20</v>
      </c>
      <c r="I36" s="4">
        <v>-10</v>
      </c>
      <c r="J36" s="4">
        <v>0</v>
      </c>
      <c r="K36" s="4">
        <v>10</v>
      </c>
      <c r="L36" s="4">
        <v>20</v>
      </c>
      <c r="M36" s="4">
        <v>30</v>
      </c>
    </row>
    <row r="37" spans="7:15" x14ac:dyDescent="0.3">
      <c r="G37" s="1">
        <v>-57.583024999999999</v>
      </c>
      <c r="H37" s="1">
        <v>-40.726275000000001</v>
      </c>
      <c r="I37" s="1">
        <v>-29.331900000000001</v>
      </c>
      <c r="J37" s="1">
        <v>0</v>
      </c>
      <c r="K37" s="1">
        <v>29.275600000000001</v>
      </c>
      <c r="L37" s="1">
        <v>40.912950000000002</v>
      </c>
      <c r="M37" s="1">
        <v>58.646320000000003</v>
      </c>
    </row>
    <row r="38" spans="7:15" x14ac:dyDescent="0.3">
      <c r="G38" s="1">
        <v>0.86920131300000003</v>
      </c>
      <c r="H38" s="1">
        <v>0.77244194099999997</v>
      </c>
      <c r="I38" s="1">
        <v>1.3478278880000001</v>
      </c>
      <c r="J38" s="1">
        <v>0</v>
      </c>
      <c r="K38" s="1">
        <v>0.79268446400000003</v>
      </c>
      <c r="L38" s="1">
        <v>0.71472005199999999</v>
      </c>
      <c r="M38" s="1">
        <v>0.99101910299999996</v>
      </c>
      <c r="N38" s="15">
        <f>AVERAGEIF(G38:M38,"&lt;&gt;0")</f>
        <v>0.91464912683333344</v>
      </c>
      <c r="O38" s="15" t="s">
        <v>190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AF3A-66CB-4CC1-86F8-39C47D96856D}">
  <dimension ref="A4:AG108"/>
  <sheetViews>
    <sheetView topLeftCell="A55" zoomScale="52" zoomScaleNormal="85" workbookViewId="0">
      <selection activeCell="L112" sqref="L112"/>
    </sheetView>
  </sheetViews>
  <sheetFormatPr defaultRowHeight="14.4" x14ac:dyDescent="0.3"/>
  <cols>
    <col min="2" max="2" width="8.88671875" style="5"/>
  </cols>
  <sheetData>
    <row r="4" spans="2:33" x14ac:dyDescent="0.3">
      <c r="E4" t="s">
        <v>24</v>
      </c>
      <c r="I4" t="s">
        <v>25</v>
      </c>
      <c r="M4" t="s">
        <v>26</v>
      </c>
      <c r="Q4" t="s">
        <v>27</v>
      </c>
      <c r="X4" t="s">
        <v>28</v>
      </c>
      <c r="AE4" t="s">
        <v>29</v>
      </c>
    </row>
    <row r="5" spans="2:33" x14ac:dyDescent="0.3">
      <c r="C5" t="s">
        <v>30</v>
      </c>
      <c r="D5" t="s">
        <v>1</v>
      </c>
      <c r="E5" t="s">
        <v>2</v>
      </c>
      <c r="G5" t="s">
        <v>30</v>
      </c>
      <c r="H5" t="s">
        <v>1</v>
      </c>
      <c r="I5" t="s">
        <v>2</v>
      </c>
      <c r="K5" t="s">
        <v>30</v>
      </c>
      <c r="L5" t="s">
        <v>1</v>
      </c>
      <c r="M5" t="s">
        <v>2</v>
      </c>
      <c r="O5" t="s">
        <v>30</v>
      </c>
      <c r="P5" t="s">
        <v>1</v>
      </c>
      <c r="Q5" t="s">
        <v>2</v>
      </c>
      <c r="S5" t="s">
        <v>31</v>
      </c>
      <c r="T5" t="s">
        <v>32</v>
      </c>
      <c r="U5" t="s">
        <v>33</v>
      </c>
      <c r="V5" t="s">
        <v>30</v>
      </c>
      <c r="W5" t="s">
        <v>1</v>
      </c>
      <c r="X5" t="s">
        <v>2</v>
      </c>
      <c r="Z5" t="s">
        <v>31</v>
      </c>
      <c r="AA5" t="s">
        <v>32</v>
      </c>
      <c r="AB5" t="s">
        <v>33</v>
      </c>
      <c r="AC5" t="s">
        <v>30</v>
      </c>
      <c r="AD5" t="s">
        <v>1</v>
      </c>
      <c r="AE5" t="s">
        <v>2</v>
      </c>
      <c r="AF5" t="s">
        <v>34</v>
      </c>
    </row>
    <row r="7" spans="2:33" x14ac:dyDescent="0.3">
      <c r="B7" s="5" t="s">
        <v>35</v>
      </c>
      <c r="C7">
        <v>1.4631000000000001</v>
      </c>
      <c r="D7">
        <v>-3.9674999999999998</v>
      </c>
      <c r="E7">
        <v>0.90800000000000003</v>
      </c>
      <c r="G7">
        <v>5.7919</v>
      </c>
      <c r="H7">
        <v>4.4795999999999996</v>
      </c>
      <c r="I7">
        <v>9.2200000000000004E-2</v>
      </c>
      <c r="K7">
        <v>6.8795999999999999</v>
      </c>
      <c r="L7">
        <v>6.9961000000000002</v>
      </c>
      <c r="M7">
        <v>8.2000000000000007E-3</v>
      </c>
      <c r="O7">
        <v>7.4294000000000002</v>
      </c>
      <c r="P7">
        <v>6.6577999999999999</v>
      </c>
      <c r="Q7">
        <v>7.0599999999999996E-2</v>
      </c>
      <c r="S7">
        <v>20</v>
      </c>
      <c r="T7" t="s">
        <v>36</v>
      </c>
      <c r="U7">
        <v>30</v>
      </c>
      <c r="V7">
        <v>12.7386</v>
      </c>
      <c r="W7">
        <v>12.623699999999999</v>
      </c>
      <c r="X7">
        <v>0.27339999999999998</v>
      </c>
      <c r="Z7">
        <v>20</v>
      </c>
      <c r="AA7" t="s">
        <v>36</v>
      </c>
      <c r="AB7">
        <v>30</v>
      </c>
      <c r="AC7">
        <v>9.9821000000000009</v>
      </c>
      <c r="AD7">
        <v>9.0531000000000006</v>
      </c>
      <c r="AE7">
        <v>3.4180000000000001</v>
      </c>
      <c r="AG7" t="s">
        <v>35</v>
      </c>
    </row>
    <row r="8" spans="2:33" x14ac:dyDescent="0.3">
      <c r="B8" s="5" t="s">
        <v>37</v>
      </c>
      <c r="C8">
        <v>1.7535000000000001</v>
      </c>
      <c r="D8">
        <v>-3.0844999999999998</v>
      </c>
      <c r="E8">
        <v>7.4399999999999994E-2</v>
      </c>
      <c r="G8">
        <v>6.6464999999999996</v>
      </c>
      <c r="H8">
        <v>5.4024999999999999</v>
      </c>
      <c r="I8">
        <v>0.26740000000000003</v>
      </c>
      <c r="K8">
        <v>8.2986000000000004</v>
      </c>
      <c r="L8">
        <v>8.1900999999999993</v>
      </c>
      <c r="M8">
        <v>0.10489999999999999</v>
      </c>
      <c r="O8">
        <v>8.6323000000000008</v>
      </c>
      <c r="P8">
        <v>7.9874999999999998</v>
      </c>
      <c r="Q8">
        <v>2.8000000000000001E-2</v>
      </c>
      <c r="S8">
        <v>20</v>
      </c>
      <c r="T8" t="s">
        <v>38</v>
      </c>
      <c r="U8">
        <v>35</v>
      </c>
      <c r="V8">
        <v>13.3878</v>
      </c>
      <c r="W8">
        <v>13.3125</v>
      </c>
      <c r="X8">
        <v>0.31380000000000002</v>
      </c>
      <c r="Z8">
        <v>20</v>
      </c>
      <c r="AA8" t="s">
        <v>38</v>
      </c>
      <c r="AB8">
        <v>35</v>
      </c>
      <c r="AC8">
        <v>8.1419999999999995</v>
      </c>
      <c r="AD8">
        <v>7.0111999999999997</v>
      </c>
      <c r="AE8">
        <v>5.8403999999999998</v>
      </c>
      <c r="AG8" t="s">
        <v>37</v>
      </c>
    </row>
    <row r="9" spans="2:33" x14ac:dyDescent="0.3">
      <c r="B9" s="5" t="s">
        <v>39</v>
      </c>
      <c r="C9">
        <v>1.6850000000000001</v>
      </c>
      <c r="D9">
        <v>-3.2507999999999999</v>
      </c>
      <c r="E9">
        <v>0.54820000000000002</v>
      </c>
      <c r="G9">
        <v>6.1715</v>
      </c>
      <c r="H9">
        <v>4.7012</v>
      </c>
      <c r="I9">
        <v>0.21940000000000001</v>
      </c>
      <c r="K9">
        <v>7.5781999999999998</v>
      </c>
      <c r="L9">
        <v>8.0639000000000003</v>
      </c>
      <c r="M9">
        <v>0.81940000000000002</v>
      </c>
      <c r="O9">
        <v>9.5680999999999994</v>
      </c>
      <c r="P9">
        <v>9.0324000000000009</v>
      </c>
      <c r="Q9">
        <v>6.1000000000000004E-3</v>
      </c>
      <c r="S9">
        <v>30</v>
      </c>
      <c r="T9" t="s">
        <v>40</v>
      </c>
      <c r="U9">
        <v>45</v>
      </c>
      <c r="V9">
        <v>14.653</v>
      </c>
      <c r="W9">
        <v>14.622</v>
      </c>
      <c r="X9">
        <v>0.4032</v>
      </c>
      <c r="Z9">
        <v>30</v>
      </c>
      <c r="AA9" t="s">
        <v>40</v>
      </c>
      <c r="AB9">
        <v>45</v>
      </c>
      <c r="AC9">
        <v>10.2494</v>
      </c>
      <c r="AD9">
        <v>9.4697999999999993</v>
      </c>
      <c r="AE9">
        <v>5.407</v>
      </c>
      <c r="AG9" t="s">
        <v>39</v>
      </c>
    </row>
    <row r="10" spans="2:33" x14ac:dyDescent="0.3">
      <c r="B10" s="5" t="s">
        <v>41</v>
      </c>
      <c r="C10">
        <v>1.2293000000000001</v>
      </c>
      <c r="D10">
        <v>-4.8341000000000003</v>
      </c>
      <c r="E10">
        <v>6.8999999999999997E-4</v>
      </c>
      <c r="G10">
        <v>3.9405000000000001</v>
      </c>
      <c r="H10">
        <v>2.7511999999999999</v>
      </c>
      <c r="I10">
        <v>0.74909999999999999</v>
      </c>
      <c r="K10">
        <v>3.0846</v>
      </c>
      <c r="L10">
        <v>3.6133000000000002</v>
      </c>
      <c r="M10">
        <v>2.5036</v>
      </c>
      <c r="O10">
        <v>3.6720999999999999</v>
      </c>
      <c r="P10">
        <v>3.1783999999999999</v>
      </c>
      <c r="Q10">
        <v>1.4359</v>
      </c>
      <c r="S10">
        <v>30</v>
      </c>
      <c r="T10" t="s">
        <v>42</v>
      </c>
      <c r="U10">
        <v>39</v>
      </c>
      <c r="V10">
        <v>15.1778</v>
      </c>
      <c r="W10">
        <v>15.081</v>
      </c>
      <c r="X10">
        <v>0.26879999999999998</v>
      </c>
      <c r="Z10">
        <v>30</v>
      </c>
      <c r="AA10" t="s">
        <v>42</v>
      </c>
      <c r="AB10">
        <v>39</v>
      </c>
      <c r="AC10">
        <v>8.5731000000000002</v>
      </c>
      <c r="AD10">
        <v>8.2934000000000001</v>
      </c>
      <c r="AE10">
        <v>3.7688999999999999</v>
      </c>
      <c r="AF10" t="s">
        <v>43</v>
      </c>
      <c r="AG10" t="s">
        <v>41</v>
      </c>
    </row>
    <row r="11" spans="2:33" x14ac:dyDescent="0.3">
      <c r="B11" s="5" t="s">
        <v>44</v>
      </c>
      <c r="C11">
        <v>1.4850000000000001</v>
      </c>
      <c r="D11">
        <v>-3.8292000000000002</v>
      </c>
      <c r="E11">
        <v>0.45179999999999998</v>
      </c>
      <c r="G11">
        <v>6.5751999999999997</v>
      </c>
      <c r="H11">
        <v>5.0732999999999997</v>
      </c>
      <c r="I11">
        <v>0.60009999999999997</v>
      </c>
      <c r="K11">
        <v>8.3922000000000008</v>
      </c>
      <c r="L11">
        <v>8.3289000000000009</v>
      </c>
      <c r="M11">
        <v>5.8900000000000001E-2</v>
      </c>
      <c r="O11">
        <v>8.9779999999999998</v>
      </c>
      <c r="P11">
        <v>8.3254000000000001</v>
      </c>
      <c r="Q11">
        <v>3.8300000000000001E-2</v>
      </c>
      <c r="S11">
        <v>15</v>
      </c>
      <c r="T11" t="s">
        <v>45</v>
      </c>
      <c r="U11">
        <v>30</v>
      </c>
      <c r="V11">
        <v>11.5609</v>
      </c>
      <c r="W11">
        <v>11.3909</v>
      </c>
      <c r="X11">
        <v>0.44440000000000002</v>
      </c>
      <c r="Z11">
        <v>15</v>
      </c>
      <c r="AA11" t="s">
        <v>45</v>
      </c>
      <c r="AB11">
        <v>30</v>
      </c>
      <c r="AC11">
        <v>8.9322999999999997</v>
      </c>
      <c r="AD11">
        <v>8.8437999999999999</v>
      </c>
      <c r="AE11">
        <v>0.4461</v>
      </c>
      <c r="AG11" t="s">
        <v>44</v>
      </c>
    </row>
    <row r="12" spans="2:33" x14ac:dyDescent="0.3">
      <c r="B12" s="5" t="s">
        <v>46</v>
      </c>
      <c r="C12">
        <v>1.3645</v>
      </c>
      <c r="D12">
        <v>-4.34</v>
      </c>
      <c r="E12">
        <v>0.37619999999999998</v>
      </c>
      <c r="G12">
        <v>6.7968999999999999</v>
      </c>
      <c r="H12">
        <v>5.5910000000000002</v>
      </c>
      <c r="I12">
        <v>0.1353</v>
      </c>
      <c r="K12">
        <v>8.2495999999999992</v>
      </c>
      <c r="L12">
        <v>8.2241</v>
      </c>
      <c r="M12">
        <v>0.21690000000000001</v>
      </c>
      <c r="O12">
        <v>8.8968000000000007</v>
      </c>
      <c r="P12">
        <v>8.3801000000000005</v>
      </c>
      <c r="Q12">
        <v>3.49E-2</v>
      </c>
      <c r="S12">
        <v>25</v>
      </c>
      <c r="T12" t="s">
        <v>47</v>
      </c>
      <c r="U12">
        <v>35</v>
      </c>
      <c r="V12">
        <v>14.532</v>
      </c>
      <c r="W12">
        <v>14.5031</v>
      </c>
      <c r="X12">
        <v>0.3473</v>
      </c>
      <c r="Z12">
        <v>25</v>
      </c>
      <c r="AA12" t="s">
        <v>47</v>
      </c>
      <c r="AB12">
        <v>35</v>
      </c>
      <c r="AC12">
        <v>11.212199999999999</v>
      </c>
      <c r="AD12">
        <v>10.4658</v>
      </c>
      <c r="AE12">
        <v>3.6145999999999998</v>
      </c>
      <c r="AG12" t="s">
        <v>46</v>
      </c>
    </row>
    <row r="13" spans="2:33" x14ac:dyDescent="0.3">
      <c r="B13" s="5" t="s">
        <v>48</v>
      </c>
      <c r="C13">
        <v>1.3996999999999999</v>
      </c>
      <c r="D13">
        <v>-4.2035</v>
      </c>
      <c r="E13">
        <v>0.52329999999999999</v>
      </c>
      <c r="G13">
        <v>6.3667999999999996</v>
      </c>
      <c r="H13">
        <v>5.3943000000000003</v>
      </c>
      <c r="I13">
        <v>0.25850000000000001</v>
      </c>
      <c r="K13">
        <v>7.8148999999999997</v>
      </c>
      <c r="L13">
        <v>7.7451999999999996</v>
      </c>
      <c r="M13">
        <v>0.43659999999999999</v>
      </c>
      <c r="O13">
        <v>8.3683999999999994</v>
      </c>
      <c r="P13">
        <v>7.9295</v>
      </c>
      <c r="Q13">
        <v>0.2104</v>
      </c>
      <c r="S13">
        <v>20</v>
      </c>
      <c r="T13" t="s">
        <v>49</v>
      </c>
      <c r="U13">
        <v>35</v>
      </c>
      <c r="V13">
        <v>12.706099999999999</v>
      </c>
      <c r="W13">
        <v>12.586399999999999</v>
      </c>
      <c r="X13">
        <v>0.1933</v>
      </c>
      <c r="Z13">
        <v>20</v>
      </c>
      <c r="AA13" t="s">
        <v>49</v>
      </c>
      <c r="AB13">
        <v>35</v>
      </c>
      <c r="AC13">
        <v>9.7493999999999996</v>
      </c>
      <c r="AD13">
        <v>9.1829000000000001</v>
      </c>
      <c r="AE13">
        <v>3.3062999999999998</v>
      </c>
      <c r="AG13" t="s">
        <v>48</v>
      </c>
    </row>
    <row r="14" spans="2:33" x14ac:dyDescent="0.3">
      <c r="B14" s="5" t="s">
        <v>50</v>
      </c>
      <c r="C14">
        <v>1.4861</v>
      </c>
      <c r="D14">
        <v>-3.8573</v>
      </c>
      <c r="E14">
        <v>0.90610000000000002</v>
      </c>
      <c r="G14">
        <v>4.7503000000000002</v>
      </c>
      <c r="H14">
        <v>3.0996000000000001</v>
      </c>
      <c r="I14">
        <v>0.32450000000000001</v>
      </c>
      <c r="K14">
        <v>6.2868000000000004</v>
      </c>
      <c r="L14">
        <v>6.1733000000000002</v>
      </c>
      <c r="M14">
        <v>0.30270000000000002</v>
      </c>
      <c r="O14">
        <v>7.2401</v>
      </c>
      <c r="P14">
        <v>6.4859999999999998</v>
      </c>
      <c r="Q14">
        <v>6.0600000000000001E-2</v>
      </c>
      <c r="S14">
        <v>20</v>
      </c>
      <c r="T14" t="s">
        <v>51</v>
      </c>
      <c r="U14">
        <v>30</v>
      </c>
      <c r="V14">
        <v>11.865</v>
      </c>
      <c r="W14">
        <v>11.6203</v>
      </c>
      <c r="X14">
        <v>8.2000000000000007E-3</v>
      </c>
      <c r="Z14">
        <v>20</v>
      </c>
      <c r="AA14" t="s">
        <v>51</v>
      </c>
      <c r="AB14">
        <v>30</v>
      </c>
      <c r="AC14">
        <v>7.5906000000000002</v>
      </c>
      <c r="AD14">
        <v>6.4946000000000002</v>
      </c>
      <c r="AE14">
        <v>3.9127999999999998</v>
      </c>
      <c r="AG14" t="s">
        <v>50</v>
      </c>
    </row>
    <row r="15" spans="2:33" x14ac:dyDescent="0.3">
      <c r="B15" s="5" t="s">
        <v>52</v>
      </c>
      <c r="C15">
        <v>1.2306999999999999</v>
      </c>
      <c r="D15">
        <v>-4.8300999999999998</v>
      </c>
      <c r="E15">
        <v>5.4600000000000003E-2</v>
      </c>
      <c r="G15">
        <v>3.8256000000000001</v>
      </c>
      <c r="H15">
        <v>3.2456</v>
      </c>
      <c r="I15">
        <v>0.87839999999999996</v>
      </c>
      <c r="K15">
        <v>3.7174999999999998</v>
      </c>
      <c r="L15">
        <v>5.2457000000000003</v>
      </c>
      <c r="M15">
        <v>2.7431000000000001</v>
      </c>
      <c r="O15">
        <v>6.9703999999999997</v>
      </c>
      <c r="P15">
        <v>5.5644</v>
      </c>
      <c r="Q15">
        <v>0.27729999999999999</v>
      </c>
      <c r="S15">
        <v>25</v>
      </c>
      <c r="T15" t="s">
        <v>53</v>
      </c>
      <c r="U15">
        <v>30</v>
      </c>
      <c r="V15">
        <v>13.677300000000001</v>
      </c>
      <c r="W15">
        <v>13.610300000000001</v>
      </c>
      <c r="X15">
        <v>9.9099999999999994E-2</v>
      </c>
      <c r="Z15">
        <v>25</v>
      </c>
      <c r="AA15" t="s">
        <v>53</v>
      </c>
      <c r="AB15">
        <v>30</v>
      </c>
      <c r="AC15">
        <v>12.366899999999999</v>
      </c>
      <c r="AD15">
        <v>11.5306</v>
      </c>
      <c r="AE15">
        <v>2.3969</v>
      </c>
      <c r="AG15" t="s">
        <v>52</v>
      </c>
    </row>
    <row r="16" spans="2:33" x14ac:dyDescent="0.3">
      <c r="B16" s="5" t="s">
        <v>54</v>
      </c>
      <c r="C16">
        <v>1.3806</v>
      </c>
      <c r="D16">
        <v>-4.2541000000000002</v>
      </c>
      <c r="E16">
        <v>0.33129999999999998</v>
      </c>
      <c r="G16">
        <v>7.0206</v>
      </c>
      <c r="H16">
        <v>5.8338999999999999</v>
      </c>
      <c r="I16">
        <v>0.18429999999999999</v>
      </c>
      <c r="K16">
        <v>8.3204999999999991</v>
      </c>
      <c r="L16">
        <v>8.2891999999999992</v>
      </c>
      <c r="M16">
        <v>0.36230000000000001</v>
      </c>
      <c r="O16">
        <v>8.4802</v>
      </c>
      <c r="P16">
        <v>7.7073999999999998</v>
      </c>
      <c r="Q16">
        <v>0.31718000000000002</v>
      </c>
      <c r="S16">
        <v>20</v>
      </c>
      <c r="T16" t="s">
        <v>55</v>
      </c>
      <c r="U16">
        <v>32</v>
      </c>
      <c r="V16">
        <v>13.415100000000001</v>
      </c>
      <c r="W16">
        <v>13.372</v>
      </c>
      <c r="X16">
        <v>0.49630000000000002</v>
      </c>
      <c r="Z16">
        <v>20</v>
      </c>
      <c r="AA16" t="s">
        <v>55</v>
      </c>
      <c r="AB16">
        <v>32</v>
      </c>
      <c r="AC16">
        <v>9.5932999999999993</v>
      </c>
      <c r="AD16">
        <v>8.7638999999999996</v>
      </c>
      <c r="AE16">
        <v>3.6930999999999998</v>
      </c>
      <c r="AG16" t="s">
        <v>54</v>
      </c>
    </row>
    <row r="17" spans="2:33" x14ac:dyDescent="0.3">
      <c r="B17" s="5" t="s">
        <v>56</v>
      </c>
      <c r="C17">
        <v>1.5915999999999999</v>
      </c>
      <c r="D17">
        <v>-3.5110999999999999</v>
      </c>
      <c r="E17">
        <v>0.17</v>
      </c>
      <c r="G17">
        <v>7.0392000000000001</v>
      </c>
      <c r="H17">
        <v>6.0167000000000002</v>
      </c>
      <c r="I17">
        <v>2.18E-2</v>
      </c>
      <c r="K17">
        <v>8.5546000000000006</v>
      </c>
      <c r="L17">
        <v>8.4595000000000002</v>
      </c>
      <c r="M17">
        <v>0.1719</v>
      </c>
      <c r="O17">
        <v>8.6347000000000005</v>
      </c>
      <c r="P17">
        <v>7.9684999999999997</v>
      </c>
      <c r="Q17">
        <v>0.24010000000000001</v>
      </c>
      <c r="S17">
        <v>15</v>
      </c>
      <c r="T17" t="s">
        <v>57</v>
      </c>
      <c r="U17">
        <v>32</v>
      </c>
      <c r="V17">
        <v>11.7286</v>
      </c>
      <c r="W17">
        <v>11.5641</v>
      </c>
      <c r="X17">
        <v>0.30399999999999999</v>
      </c>
      <c r="Z17">
        <v>15</v>
      </c>
      <c r="AA17" t="s">
        <v>57</v>
      </c>
      <c r="AB17">
        <v>32</v>
      </c>
      <c r="AC17">
        <v>8.5053000000000001</v>
      </c>
      <c r="AD17">
        <v>7.4286000000000003</v>
      </c>
      <c r="AE17">
        <v>3.661</v>
      </c>
      <c r="AG17" t="s">
        <v>56</v>
      </c>
    </row>
    <row r="18" spans="2:33" x14ac:dyDescent="0.3">
      <c r="B18" s="5" t="s">
        <v>58</v>
      </c>
      <c r="C18">
        <v>1.4487000000000001</v>
      </c>
      <c r="D18">
        <v>-4.0075000000000003</v>
      </c>
      <c r="E18">
        <v>0.18479999999999999</v>
      </c>
      <c r="G18">
        <v>4.7527999999999997</v>
      </c>
      <c r="H18">
        <v>3.8879000000000001</v>
      </c>
      <c r="I18">
        <v>0.72450000000000003</v>
      </c>
      <c r="K18">
        <v>5.4375999999999998</v>
      </c>
      <c r="L18">
        <v>5.9455999999999998</v>
      </c>
      <c r="M18">
        <v>0.86199999999999999</v>
      </c>
      <c r="O18">
        <v>6.3651999999999997</v>
      </c>
      <c r="P18">
        <v>5.2582000000000004</v>
      </c>
      <c r="Q18">
        <v>0.32190000000000002</v>
      </c>
      <c r="S18">
        <v>20</v>
      </c>
      <c r="T18" t="s">
        <v>59</v>
      </c>
      <c r="U18">
        <v>30</v>
      </c>
      <c r="V18">
        <v>11.791600000000001</v>
      </c>
      <c r="W18">
        <v>11.587999999999999</v>
      </c>
      <c r="X18">
        <v>5.6000000000000001E-2</v>
      </c>
      <c r="Z18">
        <v>20</v>
      </c>
      <c r="AA18" t="s">
        <v>59</v>
      </c>
      <c r="AB18">
        <v>30</v>
      </c>
      <c r="AC18">
        <v>8.9943000000000008</v>
      </c>
      <c r="AD18">
        <v>8.4814000000000007</v>
      </c>
      <c r="AE18">
        <v>1.9288000000000001</v>
      </c>
      <c r="AG18" t="s">
        <v>58</v>
      </c>
    </row>
    <row r="19" spans="2:33" x14ac:dyDescent="0.3">
      <c r="B19" s="5" t="s">
        <v>60</v>
      </c>
      <c r="C19">
        <v>1.5758000000000001</v>
      </c>
      <c r="D19">
        <v>-3.5807000000000002</v>
      </c>
      <c r="E19">
        <v>1.2367999999999999</v>
      </c>
      <c r="G19">
        <v>4.7363</v>
      </c>
      <c r="H19">
        <v>3.2443</v>
      </c>
      <c r="I19">
        <v>0.41660000000000003</v>
      </c>
      <c r="K19">
        <v>5.4810999999999996</v>
      </c>
      <c r="L19">
        <v>5.8247</v>
      </c>
      <c r="M19">
        <v>0.15579999999999999</v>
      </c>
      <c r="O19">
        <v>6.1375000000000002</v>
      </c>
      <c r="P19">
        <v>5.1048</v>
      </c>
      <c r="Q19">
        <v>0.25929999999999997</v>
      </c>
      <c r="S19">
        <v>20</v>
      </c>
      <c r="T19" t="s">
        <v>61</v>
      </c>
      <c r="U19">
        <v>30</v>
      </c>
      <c r="V19">
        <v>11.440300000000001</v>
      </c>
      <c r="W19">
        <v>11.2098</v>
      </c>
      <c r="X19">
        <v>0.1646</v>
      </c>
      <c r="Z19">
        <v>20</v>
      </c>
      <c r="AA19" t="s">
        <v>61</v>
      </c>
      <c r="AB19">
        <v>30</v>
      </c>
      <c r="AC19">
        <v>8.7548999999999992</v>
      </c>
      <c r="AD19">
        <v>7.7393999999999998</v>
      </c>
      <c r="AE19">
        <v>2.9788999999999999</v>
      </c>
      <c r="AG19" t="s">
        <v>60</v>
      </c>
    </row>
    <row r="20" spans="2:33" x14ac:dyDescent="0.3">
      <c r="B20" s="5" t="s">
        <v>62</v>
      </c>
      <c r="C20">
        <v>1.6036999999999999</v>
      </c>
      <c r="D20">
        <v>-3.4975999999999998</v>
      </c>
      <c r="E20">
        <v>0.88400000000000001</v>
      </c>
      <c r="G20">
        <v>5.0103</v>
      </c>
      <c r="H20">
        <v>3.5366</v>
      </c>
      <c r="I20">
        <v>0.28439999999999999</v>
      </c>
      <c r="K20">
        <v>5.5629999999999997</v>
      </c>
      <c r="L20">
        <v>6.0795000000000003</v>
      </c>
      <c r="M20">
        <v>0.1138</v>
      </c>
      <c r="O20">
        <v>6.6055000000000001</v>
      </c>
      <c r="P20">
        <v>5.5876000000000001</v>
      </c>
      <c r="Q20">
        <v>0.2944</v>
      </c>
      <c r="S20">
        <v>20</v>
      </c>
      <c r="T20" t="s">
        <v>63</v>
      </c>
      <c r="U20">
        <v>30</v>
      </c>
      <c r="V20">
        <v>11.626200000000001</v>
      </c>
      <c r="W20">
        <v>11.4183</v>
      </c>
      <c r="X20">
        <v>0.18640000000000001</v>
      </c>
      <c r="Z20">
        <v>20</v>
      </c>
      <c r="AA20" t="s">
        <v>63</v>
      </c>
      <c r="AB20">
        <v>30</v>
      </c>
      <c r="AC20">
        <v>8.5503</v>
      </c>
      <c r="AD20">
        <v>7.4671000000000003</v>
      </c>
      <c r="AE20">
        <v>3.2057000000000002</v>
      </c>
      <c r="AG20" t="s">
        <v>62</v>
      </c>
    </row>
    <row r="21" spans="2:33" x14ac:dyDescent="0.3">
      <c r="B21" s="5" t="s">
        <v>64</v>
      </c>
      <c r="C21">
        <v>1.5452999999999999</v>
      </c>
      <c r="D21">
        <v>-3.6006999999999998</v>
      </c>
      <c r="E21">
        <v>0.21099999999999999</v>
      </c>
      <c r="G21">
        <v>5.1295000000000002</v>
      </c>
      <c r="H21">
        <v>4.3582000000000001</v>
      </c>
      <c r="I21">
        <v>0.82950000000000002</v>
      </c>
      <c r="K21">
        <v>5.6696</v>
      </c>
      <c r="L21">
        <v>6.5780000000000003</v>
      </c>
      <c r="M21">
        <v>0.83140000000000003</v>
      </c>
      <c r="O21">
        <v>6.7167000000000003</v>
      </c>
      <c r="P21">
        <v>5.5823999999999998</v>
      </c>
      <c r="Q21">
        <v>0.74150000000000005</v>
      </c>
      <c r="S21">
        <v>25</v>
      </c>
      <c r="T21" t="s">
        <v>65</v>
      </c>
      <c r="U21">
        <v>35</v>
      </c>
      <c r="V21">
        <v>13.1074</v>
      </c>
      <c r="W21">
        <v>12.9619</v>
      </c>
      <c r="X21">
        <v>3.8999999999999998E-3</v>
      </c>
      <c r="Z21">
        <v>25</v>
      </c>
      <c r="AA21" t="s">
        <v>65</v>
      </c>
      <c r="AB21">
        <v>35</v>
      </c>
      <c r="AC21">
        <v>9.3819999999999997</v>
      </c>
      <c r="AD21">
        <v>8.2174999999999994</v>
      </c>
      <c r="AE21">
        <v>4.9737999999999998</v>
      </c>
      <c r="AG21" t="s">
        <v>64</v>
      </c>
    </row>
    <row r="22" spans="2:33" x14ac:dyDescent="0.3">
      <c r="B22" s="5" t="s">
        <v>66</v>
      </c>
      <c r="C22">
        <v>1.4815</v>
      </c>
      <c r="D22">
        <v>-3.8317999999999999</v>
      </c>
      <c r="E22">
        <v>0.16120000000000001</v>
      </c>
      <c r="G22">
        <v>3.8763000000000001</v>
      </c>
      <c r="H22">
        <v>3.6315</v>
      </c>
      <c r="I22">
        <v>1.3885000000000001</v>
      </c>
      <c r="K22">
        <v>3.8656000000000001</v>
      </c>
      <c r="L22">
        <v>5.1879999999999997</v>
      </c>
      <c r="M22">
        <v>2.2858999999999998</v>
      </c>
      <c r="O22">
        <v>6.3299000000000003</v>
      </c>
      <c r="P22">
        <v>4.1352000000000002</v>
      </c>
      <c r="Q22">
        <v>0.2535</v>
      </c>
      <c r="S22">
        <v>30</v>
      </c>
      <c r="T22" t="s">
        <v>67</v>
      </c>
      <c r="U22">
        <v>35</v>
      </c>
      <c r="V22">
        <v>14.362500000000001</v>
      </c>
      <c r="W22">
        <v>14.2197</v>
      </c>
      <c r="X22">
        <v>0.2782</v>
      </c>
      <c r="Z22">
        <v>30</v>
      </c>
      <c r="AA22" t="s">
        <v>67</v>
      </c>
      <c r="AB22">
        <v>35</v>
      </c>
      <c r="AC22">
        <v>7.6283000000000003</v>
      </c>
      <c r="AD22">
        <v>5.5454999999999997</v>
      </c>
      <c r="AE22">
        <v>9.2157999999999998</v>
      </c>
      <c r="AF22" t="s">
        <v>43</v>
      </c>
      <c r="AG22" t="s">
        <v>66</v>
      </c>
    </row>
    <row r="23" spans="2:33" x14ac:dyDescent="0.3">
      <c r="B23" s="5" t="s">
        <v>68</v>
      </c>
      <c r="C23">
        <v>1.5376000000000001</v>
      </c>
      <c r="D23">
        <v>-3.7235999999999998</v>
      </c>
      <c r="E23">
        <v>1.3985000000000001</v>
      </c>
      <c r="G23">
        <v>5.4504000000000001</v>
      </c>
      <c r="H23">
        <v>4.2091000000000003</v>
      </c>
      <c r="I23">
        <v>0.35510000000000003</v>
      </c>
      <c r="K23">
        <v>6.2533000000000003</v>
      </c>
      <c r="L23">
        <v>6.8841000000000001</v>
      </c>
      <c r="M23">
        <v>9.0700000000000003E-2</v>
      </c>
      <c r="O23">
        <v>7.4763000000000002</v>
      </c>
      <c r="P23">
        <v>6.52</v>
      </c>
      <c r="Q23">
        <v>0.33910000000000001</v>
      </c>
      <c r="S23">
        <v>20</v>
      </c>
      <c r="T23" t="s">
        <v>69</v>
      </c>
      <c r="U23">
        <v>35</v>
      </c>
      <c r="V23">
        <v>11.604100000000001</v>
      </c>
      <c r="W23">
        <v>11.4125</v>
      </c>
      <c r="X23">
        <v>0.2172</v>
      </c>
      <c r="Z23">
        <v>20</v>
      </c>
      <c r="AA23" t="s">
        <v>69</v>
      </c>
      <c r="AB23">
        <v>35</v>
      </c>
      <c r="AC23">
        <v>9.6083999999999996</v>
      </c>
      <c r="AD23">
        <v>9.5732999999999997</v>
      </c>
      <c r="AE23">
        <v>0.75309999999999999</v>
      </c>
      <c r="AG23" t="s">
        <v>68</v>
      </c>
    </row>
    <row r="24" spans="2:33" x14ac:dyDescent="0.3">
      <c r="B24" s="5" t="s">
        <v>70</v>
      </c>
      <c r="C24">
        <v>1.4964</v>
      </c>
      <c r="D24">
        <v>-3.8168000000000002</v>
      </c>
      <c r="E24">
        <v>0.58699999999999997</v>
      </c>
      <c r="G24">
        <v>6.0892999999999997</v>
      </c>
      <c r="H24">
        <v>4.9222999999999999</v>
      </c>
      <c r="I24">
        <v>0.12889999999999999</v>
      </c>
      <c r="K24">
        <v>7.4580000000000002</v>
      </c>
      <c r="L24">
        <v>7.4095000000000004</v>
      </c>
      <c r="M24">
        <v>9.6000000000000002E-2</v>
      </c>
      <c r="O24">
        <v>7.9077000000000002</v>
      </c>
      <c r="P24">
        <v>7.0084</v>
      </c>
      <c r="Q24">
        <v>0.30320000000000003</v>
      </c>
      <c r="S24">
        <v>20</v>
      </c>
      <c r="T24" t="s">
        <v>71</v>
      </c>
      <c r="U24">
        <v>35</v>
      </c>
      <c r="V24">
        <v>12.2447</v>
      </c>
      <c r="W24">
        <v>12.1137</v>
      </c>
      <c r="X24">
        <v>0.36549999999999999</v>
      </c>
      <c r="Z24">
        <v>20</v>
      </c>
      <c r="AA24" t="s">
        <v>71</v>
      </c>
      <c r="AB24">
        <v>35</v>
      </c>
      <c r="AC24">
        <v>9.0129000000000001</v>
      </c>
      <c r="AD24">
        <v>8.2651000000000003</v>
      </c>
      <c r="AE24">
        <v>3.5674999999999999</v>
      </c>
      <c r="AG24" t="s">
        <v>70</v>
      </c>
    </row>
    <row r="25" spans="2:33" x14ac:dyDescent="0.3">
      <c r="B25" s="5" t="s">
        <v>72</v>
      </c>
      <c r="C25">
        <v>1.5427999999999999</v>
      </c>
      <c r="D25">
        <v>-3.6983999999999999</v>
      </c>
      <c r="E25">
        <v>1.6805000000000001</v>
      </c>
      <c r="G25">
        <v>5.2377000000000002</v>
      </c>
      <c r="H25">
        <v>3.7888000000000002</v>
      </c>
      <c r="I25">
        <v>0.19139999999999999</v>
      </c>
      <c r="K25">
        <v>6.2847</v>
      </c>
      <c r="L25">
        <v>6.6748000000000003</v>
      </c>
      <c r="M25">
        <v>0.20849999999999999</v>
      </c>
      <c r="O25">
        <v>7.5336999999999996</v>
      </c>
      <c r="P25">
        <v>6.6951000000000001</v>
      </c>
      <c r="Q25">
        <v>1.7899999999999999E-2</v>
      </c>
      <c r="S25">
        <v>20</v>
      </c>
      <c r="T25" t="s">
        <v>73</v>
      </c>
      <c r="U25">
        <v>30</v>
      </c>
      <c r="V25">
        <v>11.6791</v>
      </c>
      <c r="W25">
        <v>11.485200000000001</v>
      </c>
      <c r="X25">
        <v>0.24940000000000001</v>
      </c>
      <c r="Z25">
        <v>20</v>
      </c>
      <c r="AA25" t="s">
        <v>73</v>
      </c>
      <c r="AB25">
        <v>30</v>
      </c>
      <c r="AC25">
        <v>9.1376000000000008</v>
      </c>
      <c r="AD25">
        <v>8.3416999999999994</v>
      </c>
      <c r="AE25">
        <v>1.9446000000000001</v>
      </c>
      <c r="AG25" t="s">
        <v>72</v>
      </c>
    </row>
    <row r="26" spans="2:33" x14ac:dyDescent="0.3">
      <c r="B26" s="5" t="s">
        <v>74</v>
      </c>
      <c r="C26">
        <v>1.3466</v>
      </c>
      <c r="D26">
        <v>-4.4302000000000001</v>
      </c>
      <c r="E26">
        <v>5.04E-2</v>
      </c>
      <c r="G26">
        <v>4.9207999999999998</v>
      </c>
      <c r="H26">
        <v>3.7578</v>
      </c>
      <c r="I26">
        <v>0.4214</v>
      </c>
      <c r="K26">
        <v>5.7888000000000002</v>
      </c>
      <c r="L26">
        <v>6.1505000000000001</v>
      </c>
      <c r="M26">
        <v>1.0959000000000001</v>
      </c>
      <c r="O26">
        <v>6.8780999999999999</v>
      </c>
      <c r="P26">
        <v>6.2476000000000003</v>
      </c>
      <c r="Q26">
        <v>5.2499999999999998E-2</v>
      </c>
      <c r="S26">
        <v>20</v>
      </c>
      <c r="T26" t="s">
        <v>75</v>
      </c>
      <c r="U26">
        <v>30</v>
      </c>
      <c r="V26">
        <v>11.802300000000001</v>
      </c>
      <c r="W26">
        <v>11.6279</v>
      </c>
      <c r="X26">
        <v>0.2276</v>
      </c>
      <c r="Z26">
        <v>20</v>
      </c>
      <c r="AA26" t="s">
        <v>75</v>
      </c>
      <c r="AB26">
        <v>30</v>
      </c>
      <c r="AC26">
        <v>10.047599999999999</v>
      </c>
      <c r="AD26">
        <v>9.8878000000000004</v>
      </c>
      <c r="AE26">
        <v>0.39489999999999997</v>
      </c>
      <c r="AG26" t="s">
        <v>74</v>
      </c>
    </row>
    <row r="27" spans="2:33" x14ac:dyDescent="0.3">
      <c r="B27" s="5" t="s">
        <v>76</v>
      </c>
      <c r="C27">
        <v>1.5528</v>
      </c>
      <c r="D27">
        <v>-3.8037999999999998</v>
      </c>
      <c r="E27">
        <v>0.24959999999999999</v>
      </c>
      <c r="G27">
        <v>5.4523000000000001</v>
      </c>
      <c r="H27">
        <v>5.0076999999999998</v>
      </c>
      <c r="I27">
        <v>1.0214000000000001</v>
      </c>
      <c r="K27">
        <v>6.5811999999999999</v>
      </c>
      <c r="L27">
        <v>6.8918999999999997</v>
      </c>
      <c r="M27">
        <v>0.54090000000000005</v>
      </c>
      <c r="O27">
        <v>7.6131000000000002</v>
      </c>
      <c r="P27">
        <v>6.7744999999999997</v>
      </c>
      <c r="Q27">
        <v>0.17649999999999999</v>
      </c>
      <c r="S27">
        <v>25</v>
      </c>
      <c r="T27" t="s">
        <v>77</v>
      </c>
      <c r="U27">
        <v>40</v>
      </c>
      <c r="V27">
        <v>13.4823</v>
      </c>
      <c r="W27">
        <v>13.3345</v>
      </c>
      <c r="X27">
        <v>0.1167</v>
      </c>
      <c r="Z27">
        <v>25</v>
      </c>
      <c r="AA27" t="s">
        <v>77</v>
      </c>
      <c r="AB27">
        <v>40</v>
      </c>
      <c r="AC27">
        <v>7.8513999999999999</v>
      </c>
      <c r="AD27">
        <v>7.0160999999999998</v>
      </c>
      <c r="AE27">
        <v>6.1143999999999998</v>
      </c>
      <c r="AG27" t="s">
        <v>76</v>
      </c>
    </row>
    <row r="28" spans="2:33" x14ac:dyDescent="0.3">
      <c r="B28" s="5" t="s">
        <v>78</v>
      </c>
      <c r="C28">
        <v>1.6858</v>
      </c>
      <c r="D28">
        <v>-3.1795</v>
      </c>
      <c r="E28">
        <v>0.39810000000000001</v>
      </c>
      <c r="G28">
        <v>4.6467000000000001</v>
      </c>
      <c r="H28">
        <v>3.8029999999999999</v>
      </c>
      <c r="I28">
        <v>1.1225000000000001</v>
      </c>
      <c r="K28">
        <v>5.4573999999999998</v>
      </c>
      <c r="L28">
        <v>6.4066000000000001</v>
      </c>
      <c r="M28">
        <v>0.78439999999999999</v>
      </c>
      <c r="O28">
        <v>6.4504000000000001</v>
      </c>
      <c r="P28">
        <v>5.5751999999999997</v>
      </c>
      <c r="Q28">
        <v>0.59360000000000002</v>
      </c>
      <c r="S28">
        <v>20</v>
      </c>
      <c r="T28" t="s">
        <v>79</v>
      </c>
      <c r="U28">
        <v>30</v>
      </c>
      <c r="V28">
        <v>12.424300000000001</v>
      </c>
      <c r="W28">
        <v>12.113</v>
      </c>
      <c r="X28">
        <v>0.35060000000000002</v>
      </c>
      <c r="Z28">
        <v>20</v>
      </c>
      <c r="AA28" t="s">
        <v>79</v>
      </c>
      <c r="AB28">
        <v>30</v>
      </c>
      <c r="AC28">
        <v>5.5011000000000001</v>
      </c>
      <c r="AD28">
        <v>3.1897000000000002</v>
      </c>
      <c r="AE28">
        <v>8.0010999999999992</v>
      </c>
      <c r="AF28" t="s">
        <v>43</v>
      </c>
      <c r="AG28" t="s">
        <v>78</v>
      </c>
    </row>
    <row r="29" spans="2:33" x14ac:dyDescent="0.3">
      <c r="B29" s="5" t="s">
        <v>80</v>
      </c>
      <c r="C29">
        <v>1.3689</v>
      </c>
      <c r="D29">
        <v>-4.3052999999999999</v>
      </c>
      <c r="E29">
        <v>0.2442</v>
      </c>
      <c r="G29">
        <v>3.7761</v>
      </c>
      <c r="H29">
        <v>3.3567999999999998</v>
      </c>
      <c r="I29">
        <v>1.0418000000000001</v>
      </c>
      <c r="K29">
        <v>3.5632000000000001</v>
      </c>
      <c r="L29">
        <v>5.4332000000000003</v>
      </c>
      <c r="M29">
        <v>2.5882999999999998</v>
      </c>
      <c r="O29">
        <v>6.4405999999999999</v>
      </c>
      <c r="P29">
        <v>4.2603</v>
      </c>
      <c r="Q29">
        <v>4.07E-2</v>
      </c>
      <c r="S29">
        <v>25</v>
      </c>
      <c r="T29" t="s">
        <v>81</v>
      </c>
      <c r="U29">
        <v>35</v>
      </c>
      <c r="V29">
        <v>13.6235</v>
      </c>
      <c r="W29">
        <v>13.5464</v>
      </c>
      <c r="X29">
        <v>5.9200000000000003E-2</v>
      </c>
      <c r="Z29">
        <v>25</v>
      </c>
      <c r="AA29" t="s">
        <v>81</v>
      </c>
      <c r="AB29">
        <v>35</v>
      </c>
      <c r="AC29">
        <v>11.882</v>
      </c>
      <c r="AD29">
        <v>11.928100000000001</v>
      </c>
      <c r="AE29">
        <v>0.73240000000000005</v>
      </c>
      <c r="AG29" t="s">
        <v>80</v>
      </c>
    </row>
    <row r="30" spans="2:33" x14ac:dyDescent="0.3">
      <c r="B30" s="5" t="s">
        <v>82</v>
      </c>
      <c r="C30">
        <v>1.4852000000000001</v>
      </c>
      <c r="D30">
        <v>-3.8592</v>
      </c>
      <c r="E30">
        <v>0.76580000000000004</v>
      </c>
      <c r="G30">
        <v>6.1013000000000002</v>
      </c>
      <c r="H30">
        <v>5.0210999999999997</v>
      </c>
      <c r="I30">
        <v>0.24160000000000001</v>
      </c>
      <c r="K30">
        <v>7.7213000000000003</v>
      </c>
      <c r="L30">
        <v>7.8315999999999999</v>
      </c>
      <c r="M30">
        <v>6.1600000000000002E-2</v>
      </c>
      <c r="O30">
        <v>8.1083999999999996</v>
      </c>
      <c r="P30">
        <v>7.2717000000000001</v>
      </c>
      <c r="Q30">
        <v>0.32279999999999998</v>
      </c>
      <c r="S30">
        <v>15</v>
      </c>
      <c r="T30" t="s">
        <v>83</v>
      </c>
      <c r="U30">
        <v>30</v>
      </c>
      <c r="V30">
        <v>11.2287</v>
      </c>
      <c r="W30">
        <v>11.0154</v>
      </c>
      <c r="X30">
        <v>0.23769999999999999</v>
      </c>
      <c r="Z30">
        <v>15</v>
      </c>
      <c r="AA30" t="s">
        <v>83</v>
      </c>
      <c r="AB30">
        <v>30</v>
      </c>
      <c r="AC30">
        <v>8.5808</v>
      </c>
      <c r="AD30">
        <v>8.3636999999999997</v>
      </c>
      <c r="AE30">
        <v>0.98880000000000001</v>
      </c>
      <c r="AG30" t="s">
        <v>82</v>
      </c>
    </row>
    <row r="31" spans="2:33" x14ac:dyDescent="0.3">
      <c r="B31" s="5" t="s">
        <v>84</v>
      </c>
      <c r="C31">
        <v>1.5663</v>
      </c>
      <c r="D31">
        <v>-3.5476999999999999</v>
      </c>
      <c r="E31">
        <v>0.34899999999999998</v>
      </c>
      <c r="G31">
        <v>5.5606</v>
      </c>
      <c r="H31">
        <v>3.9923000000000002</v>
      </c>
      <c r="I31">
        <v>9.7999999999999997E-3</v>
      </c>
      <c r="K31">
        <v>6.5503999999999998</v>
      </c>
      <c r="L31">
        <v>7.3845999999999998</v>
      </c>
      <c r="M31">
        <v>0.80700000000000005</v>
      </c>
      <c r="O31">
        <v>8.4875000000000007</v>
      </c>
      <c r="P31">
        <v>7.9005999999999998</v>
      </c>
      <c r="Q31">
        <v>0.1201</v>
      </c>
      <c r="S31">
        <v>20</v>
      </c>
      <c r="T31" t="s">
        <v>85</v>
      </c>
      <c r="U31">
        <v>30</v>
      </c>
      <c r="V31">
        <v>12.625500000000001</v>
      </c>
      <c r="W31">
        <v>12.468</v>
      </c>
      <c r="X31">
        <v>4.2900000000000001E-2</v>
      </c>
      <c r="Z31">
        <v>20</v>
      </c>
      <c r="AA31" t="s">
        <v>85</v>
      </c>
      <c r="AB31">
        <v>30</v>
      </c>
      <c r="AC31">
        <v>10.295400000000001</v>
      </c>
      <c r="AD31">
        <v>9.5601000000000003</v>
      </c>
      <c r="AE31">
        <v>2.2711000000000001</v>
      </c>
      <c r="AG31" t="s">
        <v>84</v>
      </c>
    </row>
    <row r="33" spans="1:33" x14ac:dyDescent="0.3">
      <c r="A33" t="s">
        <v>86</v>
      </c>
      <c r="C33">
        <f>AVERAGEIF(C7:C31,"&lt;&gt;0")</f>
        <v>1.4922600000000004</v>
      </c>
      <c r="E33">
        <f t="shared" ref="E33:AE33" si="0">AVERAGEIF(E7:E31,"&lt;&gt;0")</f>
        <v>0.50981959999999993</v>
      </c>
      <c r="G33">
        <f t="shared" si="0"/>
        <v>5.4266159999999992</v>
      </c>
      <c r="I33">
        <f t="shared" si="0"/>
        <v>0.47633600000000004</v>
      </c>
      <c r="K33">
        <f t="shared" si="0"/>
        <v>6.3540920000000005</v>
      </c>
      <c r="M33">
        <f t="shared" si="0"/>
        <v>0.7300279999999999</v>
      </c>
      <c r="O33">
        <f t="shared" si="0"/>
        <v>7.4368439999999998</v>
      </c>
      <c r="Q33">
        <f t="shared" si="0"/>
        <v>0.26225520000000002</v>
      </c>
      <c r="V33">
        <f t="shared" si="0"/>
        <v>12.739388000000002</v>
      </c>
      <c r="X33">
        <f t="shared" si="0"/>
        <v>0.22830799999999996</v>
      </c>
      <c r="AC33">
        <f t="shared" si="0"/>
        <v>9.2049439999999993</v>
      </c>
      <c r="AE33">
        <f t="shared" si="0"/>
        <v>3.4614400000000005</v>
      </c>
    </row>
    <row r="34" spans="1:33" x14ac:dyDescent="0.3">
      <c r="A34" t="s">
        <v>189</v>
      </c>
      <c r="C34">
        <f>_xlfn.STDEV.P(C7:C31)</f>
        <v>0.12697472504400234</v>
      </c>
      <c r="E34">
        <f t="shared" ref="E34:AE34" si="1">_xlfn.STDEV.P(E7:E31)</f>
        <v>0.43571644552373734</v>
      </c>
      <c r="G34">
        <f t="shared" si="1"/>
        <v>0.9952056469614744</v>
      </c>
      <c r="I34">
        <f t="shared" si="1"/>
        <v>0.378037611758407</v>
      </c>
      <c r="K34">
        <f t="shared" si="1"/>
        <v>1.5847510216863707</v>
      </c>
      <c r="M34">
        <f t="shared" si="1"/>
        <v>0.84536595035286333</v>
      </c>
      <c r="O34">
        <f t="shared" si="1"/>
        <v>1.227468996294409</v>
      </c>
      <c r="Q34">
        <f t="shared" si="1"/>
        <v>0.2979491717876725</v>
      </c>
      <c r="V34">
        <f t="shared" si="1"/>
        <v>1.1245105713402608</v>
      </c>
      <c r="X34">
        <f t="shared" si="1"/>
        <v>0.13335032934342542</v>
      </c>
      <c r="AC34">
        <f t="shared" si="1"/>
        <v>1.4038644048710689</v>
      </c>
      <c r="AE34">
        <f t="shared" si="1"/>
        <v>2.1893790341555732</v>
      </c>
    </row>
    <row r="36" spans="1:33" x14ac:dyDescent="0.3">
      <c r="E36" t="s">
        <v>24</v>
      </c>
      <c r="I36" t="s">
        <v>25</v>
      </c>
      <c r="M36" t="s">
        <v>26</v>
      </c>
      <c r="Q36" t="s">
        <v>27</v>
      </c>
      <c r="X36" t="s">
        <v>28</v>
      </c>
      <c r="AE36" t="s">
        <v>29</v>
      </c>
    </row>
    <row r="37" spans="1:33" x14ac:dyDescent="0.3">
      <c r="C37" t="s">
        <v>30</v>
      </c>
      <c r="D37" t="s">
        <v>1</v>
      </c>
      <c r="E37" t="s">
        <v>2</v>
      </c>
      <c r="G37" t="s">
        <v>30</v>
      </c>
      <c r="H37" t="s">
        <v>1</v>
      </c>
      <c r="I37" t="s">
        <v>2</v>
      </c>
      <c r="K37" t="s">
        <v>30</v>
      </c>
      <c r="L37" t="s">
        <v>1</v>
      </c>
      <c r="M37" t="s">
        <v>2</v>
      </c>
      <c r="O37" t="s">
        <v>30</v>
      </c>
      <c r="P37" t="s">
        <v>1</v>
      </c>
      <c r="Q37" t="s">
        <v>2</v>
      </c>
      <c r="S37" t="s">
        <v>31</v>
      </c>
      <c r="T37" t="s">
        <v>32</v>
      </c>
      <c r="U37" t="s">
        <v>33</v>
      </c>
      <c r="V37" t="s">
        <v>30</v>
      </c>
      <c r="W37" t="s">
        <v>1</v>
      </c>
      <c r="X37" t="s">
        <v>2</v>
      </c>
      <c r="Z37" t="s">
        <v>31</v>
      </c>
      <c r="AA37" t="s">
        <v>32</v>
      </c>
      <c r="AB37" t="s">
        <v>33</v>
      </c>
      <c r="AC37" t="s">
        <v>30</v>
      </c>
      <c r="AD37" t="s">
        <v>1</v>
      </c>
      <c r="AE37" t="s">
        <v>2</v>
      </c>
    </row>
    <row r="38" spans="1:33" x14ac:dyDescent="0.3">
      <c r="B38" s="5" t="s">
        <v>87</v>
      </c>
      <c r="C38">
        <v>1.5269999999999999</v>
      </c>
      <c r="D38">
        <v>-3.7301000000000002</v>
      </c>
      <c r="E38">
        <v>0.56279999999999997</v>
      </c>
      <c r="G38">
        <v>4.0994999999999999</v>
      </c>
      <c r="H38">
        <v>3.3715999999999999</v>
      </c>
      <c r="I38">
        <v>1.5216000000000001</v>
      </c>
      <c r="K38">
        <v>4.4371</v>
      </c>
      <c r="L38">
        <v>5.1429999999999998</v>
      </c>
      <c r="M38">
        <v>2.3471000000000002</v>
      </c>
      <c r="O38">
        <v>5.5872999999999999</v>
      </c>
      <c r="P38">
        <v>4.0679999999999996</v>
      </c>
      <c r="Q38">
        <v>0.88200000000000001</v>
      </c>
      <c r="S38">
        <v>40</v>
      </c>
      <c r="T38" t="s">
        <v>88</v>
      </c>
      <c r="U38">
        <v>50</v>
      </c>
      <c r="V38">
        <v>12.7463</v>
      </c>
      <c r="W38">
        <v>12.585100000000001</v>
      </c>
      <c r="X38">
        <v>3.1899999999999998E-2</v>
      </c>
      <c r="Z38">
        <v>40</v>
      </c>
      <c r="AA38" t="s">
        <v>88</v>
      </c>
      <c r="AB38">
        <v>50</v>
      </c>
      <c r="AC38">
        <v>9.9796999999999993</v>
      </c>
      <c r="AD38">
        <v>8.8362999999999996</v>
      </c>
      <c r="AE38">
        <v>6.3127000000000004</v>
      </c>
      <c r="AG38" t="s">
        <v>87</v>
      </c>
    </row>
    <row r="39" spans="1:33" x14ac:dyDescent="0.3">
      <c r="B39" s="5" t="s">
        <v>89</v>
      </c>
      <c r="C39">
        <v>1.6249</v>
      </c>
      <c r="D39">
        <v>-3.5356999999999998</v>
      </c>
      <c r="E39">
        <v>0.20319999999999999</v>
      </c>
      <c r="G39">
        <v>4.2458</v>
      </c>
      <c r="H39">
        <v>3.4352</v>
      </c>
      <c r="I39">
        <v>2.3197999999999999</v>
      </c>
      <c r="K39">
        <v>5.7503000000000002</v>
      </c>
      <c r="L39">
        <v>5.5206999999999997</v>
      </c>
      <c r="M39">
        <v>0.87590000000000001</v>
      </c>
      <c r="O39">
        <v>6.3133999999999997</v>
      </c>
      <c r="P39">
        <v>5.1985000000000001</v>
      </c>
      <c r="Q39">
        <v>0.2364</v>
      </c>
      <c r="S39">
        <v>40</v>
      </c>
      <c r="T39" t="s">
        <v>90</v>
      </c>
      <c r="U39">
        <v>50</v>
      </c>
      <c r="V39">
        <v>12.488300000000001</v>
      </c>
      <c r="W39">
        <v>12.159800000000001</v>
      </c>
      <c r="X39">
        <v>0.72150000000000003</v>
      </c>
      <c r="Z39">
        <v>40</v>
      </c>
      <c r="AA39" t="s">
        <v>90</v>
      </c>
      <c r="AB39">
        <v>50</v>
      </c>
      <c r="AC39">
        <v>6.9675000000000002</v>
      </c>
      <c r="AD39">
        <v>5.0068000000000001</v>
      </c>
      <c r="AE39">
        <v>11.908899999999999</v>
      </c>
      <c r="AF39" t="s">
        <v>43</v>
      </c>
      <c r="AG39" t="s">
        <v>89</v>
      </c>
    </row>
    <row r="40" spans="1:33" x14ac:dyDescent="0.3">
      <c r="B40" s="5" t="s">
        <v>91</v>
      </c>
      <c r="C40">
        <v>1.5224</v>
      </c>
      <c r="D40">
        <v>-3.7423000000000002</v>
      </c>
      <c r="E40">
        <v>0.93840000000000001</v>
      </c>
      <c r="G40">
        <v>3.4544000000000001</v>
      </c>
      <c r="H40">
        <v>1.1569</v>
      </c>
      <c r="I40">
        <v>0.29370000000000002</v>
      </c>
      <c r="K40">
        <v>3.4763000000000002</v>
      </c>
      <c r="L40">
        <v>3.7785000000000002</v>
      </c>
      <c r="M40">
        <v>2.1855000000000002</v>
      </c>
      <c r="O40">
        <v>4.54</v>
      </c>
      <c r="P40">
        <v>2.5992999999999999</v>
      </c>
      <c r="Q40">
        <v>0.84419999999999995</v>
      </c>
      <c r="S40">
        <v>40</v>
      </c>
      <c r="T40" t="s">
        <v>92</v>
      </c>
      <c r="U40">
        <v>50</v>
      </c>
      <c r="V40">
        <v>12.4053</v>
      </c>
      <c r="W40">
        <v>12.2811</v>
      </c>
      <c r="X40">
        <v>0.4929</v>
      </c>
      <c r="Z40">
        <v>40</v>
      </c>
      <c r="AA40" t="s">
        <v>92</v>
      </c>
      <c r="AB40">
        <v>50</v>
      </c>
      <c r="AC40">
        <v>8.9954000000000001</v>
      </c>
      <c r="AD40">
        <v>8.1510999999999996</v>
      </c>
      <c r="AE40">
        <v>5.1348000000000003</v>
      </c>
      <c r="AF40" t="s">
        <v>43</v>
      </c>
      <c r="AG40" t="s">
        <v>91</v>
      </c>
    </row>
    <row r="41" spans="1:33" x14ac:dyDescent="0.3">
      <c r="B41" s="5" t="s">
        <v>93</v>
      </c>
      <c r="C41">
        <v>1.6613</v>
      </c>
      <c r="D41">
        <v>-3.3380000000000001</v>
      </c>
      <c r="E41">
        <v>0.2893</v>
      </c>
      <c r="G41">
        <v>2.4777</v>
      </c>
      <c r="H41">
        <v>-0.35349999999999998</v>
      </c>
      <c r="I41">
        <v>0.54159999999999997</v>
      </c>
      <c r="K41">
        <v>2.8875999999999999</v>
      </c>
      <c r="L41">
        <v>2.0432999999999999</v>
      </c>
      <c r="M41">
        <v>2.0316999999999998</v>
      </c>
      <c r="O41">
        <v>3.4861</v>
      </c>
      <c r="P41">
        <v>2.1659999999999999</v>
      </c>
      <c r="Q41">
        <v>0.4985</v>
      </c>
      <c r="S41">
        <v>30</v>
      </c>
      <c r="T41" t="s">
        <v>94</v>
      </c>
      <c r="U41">
        <v>40</v>
      </c>
      <c r="V41">
        <v>10.125999999999999</v>
      </c>
      <c r="W41">
        <v>9.8297000000000008</v>
      </c>
      <c r="X41">
        <v>0.60070000000000001</v>
      </c>
      <c r="Z41">
        <v>30</v>
      </c>
      <c r="AA41" t="s">
        <v>94</v>
      </c>
      <c r="AB41">
        <v>40</v>
      </c>
      <c r="AC41">
        <v>6.5964999999999998</v>
      </c>
      <c r="AD41">
        <v>6.8304999999999998</v>
      </c>
      <c r="AE41">
        <v>1.7534000000000001</v>
      </c>
      <c r="AG41" t="s">
        <v>93</v>
      </c>
    </row>
    <row r="42" spans="1:33" x14ac:dyDescent="0.3">
      <c r="B42" s="5" t="s">
        <v>95</v>
      </c>
      <c r="C42">
        <v>1.4137999999999999</v>
      </c>
      <c r="D42">
        <v>-4.1456999999999997</v>
      </c>
      <c r="E42">
        <v>0.35070000000000001</v>
      </c>
      <c r="G42">
        <v>5.0835999999999997</v>
      </c>
      <c r="H42">
        <v>3.6023000000000001</v>
      </c>
      <c r="I42">
        <v>0.9587</v>
      </c>
      <c r="K42">
        <v>6.1345999999999998</v>
      </c>
      <c r="L42">
        <v>5.8448000000000002</v>
      </c>
      <c r="M42">
        <v>0.30349999999999999</v>
      </c>
      <c r="O42">
        <v>6.4623999999999997</v>
      </c>
      <c r="P42">
        <v>5.1410999999999998</v>
      </c>
      <c r="Q42">
        <v>0.62250000000000005</v>
      </c>
      <c r="S42">
        <v>30</v>
      </c>
      <c r="T42" t="s">
        <v>96</v>
      </c>
      <c r="U42">
        <v>50</v>
      </c>
      <c r="V42">
        <v>10.970599999999999</v>
      </c>
      <c r="W42">
        <v>10.6181</v>
      </c>
      <c r="X42">
        <v>0.13830000000000001</v>
      </c>
      <c r="Z42">
        <v>30</v>
      </c>
      <c r="AA42" t="s">
        <v>96</v>
      </c>
      <c r="AB42">
        <v>50</v>
      </c>
      <c r="AC42">
        <v>6.8070000000000004</v>
      </c>
      <c r="AD42">
        <v>5.8304</v>
      </c>
      <c r="AE42">
        <v>6.5385</v>
      </c>
      <c r="AF42" t="s">
        <v>43</v>
      </c>
      <c r="AG42" t="s">
        <v>95</v>
      </c>
    </row>
    <row r="43" spans="1:33" x14ac:dyDescent="0.3">
      <c r="B43" s="5" t="s">
        <v>97</v>
      </c>
      <c r="C43">
        <v>1.6473</v>
      </c>
      <c r="D43">
        <v>-3.3571</v>
      </c>
      <c r="E43">
        <v>3.8483999999999998</v>
      </c>
      <c r="G43">
        <v>5.2645999999999997</v>
      </c>
      <c r="H43">
        <v>4.2214999999999998</v>
      </c>
      <c r="I43">
        <v>2.859</v>
      </c>
      <c r="K43">
        <v>6.4734999999999996</v>
      </c>
      <c r="L43">
        <v>7.0450999999999997</v>
      </c>
      <c r="M43">
        <v>2.6312000000000002</v>
      </c>
      <c r="O43">
        <v>7.9833999999999996</v>
      </c>
      <c r="P43">
        <v>7.1614000000000004</v>
      </c>
      <c r="Q43">
        <v>0.47649999999999998</v>
      </c>
      <c r="S43">
        <v>125</v>
      </c>
      <c r="T43" t="s">
        <v>98</v>
      </c>
      <c r="U43">
        <v>175</v>
      </c>
      <c r="V43">
        <v>12.2689</v>
      </c>
      <c r="W43">
        <v>12.1107</v>
      </c>
      <c r="X43">
        <v>1.4001999999999999</v>
      </c>
      <c r="Z43">
        <v>125</v>
      </c>
      <c r="AA43" t="s">
        <v>98</v>
      </c>
      <c r="AB43">
        <v>175</v>
      </c>
      <c r="AC43">
        <v>9.0503</v>
      </c>
      <c r="AD43">
        <v>8.1841000000000008</v>
      </c>
      <c r="AE43">
        <v>11.711</v>
      </c>
      <c r="AG43" t="s">
        <v>97</v>
      </c>
    </row>
    <row r="44" spans="1:33" x14ac:dyDescent="0.3">
      <c r="B44" s="5" t="s">
        <v>99</v>
      </c>
      <c r="C44">
        <v>1.0387</v>
      </c>
      <c r="D44">
        <v>-5.7523</v>
      </c>
      <c r="E44">
        <v>0.97870000000000001</v>
      </c>
      <c r="G44">
        <v>2.6381999999999999</v>
      </c>
      <c r="H44">
        <v>1.9479</v>
      </c>
      <c r="I44">
        <v>5.8559000000000001</v>
      </c>
      <c r="K44">
        <v>2.4950000000000001</v>
      </c>
      <c r="L44">
        <v>4.0414000000000003</v>
      </c>
      <c r="M44">
        <v>15.7112</v>
      </c>
      <c r="O44">
        <v>3.6217000000000001</v>
      </c>
      <c r="P44">
        <v>1.8647</v>
      </c>
      <c r="Q44">
        <v>4.4924999999999997</v>
      </c>
      <c r="S44">
        <v>150</v>
      </c>
      <c r="T44" t="s">
        <v>100</v>
      </c>
      <c r="U44">
        <v>175</v>
      </c>
      <c r="V44">
        <v>13.273</v>
      </c>
      <c r="W44">
        <v>13.1798</v>
      </c>
      <c r="X44">
        <v>0.46039999999999998</v>
      </c>
      <c r="Z44">
        <v>150</v>
      </c>
      <c r="AA44" t="s">
        <v>100</v>
      </c>
      <c r="AB44">
        <v>175</v>
      </c>
      <c r="AC44">
        <v>11.5589</v>
      </c>
      <c r="AD44">
        <v>10.755800000000001</v>
      </c>
      <c r="AE44">
        <v>14.6617</v>
      </c>
      <c r="AG44" t="s">
        <v>99</v>
      </c>
    </row>
    <row r="45" spans="1:33" x14ac:dyDescent="0.3">
      <c r="B45" s="5" t="s">
        <v>101</v>
      </c>
      <c r="C45">
        <v>1.5327999999999999</v>
      </c>
      <c r="D45">
        <v>-3.7307000000000001</v>
      </c>
      <c r="E45">
        <v>4.3430999999999997</v>
      </c>
      <c r="G45">
        <v>5.3197999999999999</v>
      </c>
      <c r="H45">
        <v>3.9094000000000002</v>
      </c>
      <c r="I45">
        <v>0.98070000000000002</v>
      </c>
      <c r="K45">
        <v>6.0007000000000001</v>
      </c>
      <c r="L45">
        <v>6.1871</v>
      </c>
      <c r="M45">
        <v>0.80810000000000004</v>
      </c>
      <c r="O45">
        <v>7.0109000000000004</v>
      </c>
      <c r="P45">
        <v>5.9419000000000004</v>
      </c>
      <c r="Q45">
        <v>0.90780000000000005</v>
      </c>
      <c r="S45">
        <v>100</v>
      </c>
      <c r="T45" t="s">
        <v>102</v>
      </c>
      <c r="U45">
        <v>150</v>
      </c>
      <c r="V45">
        <v>11.7728</v>
      </c>
      <c r="W45">
        <v>11.5639</v>
      </c>
      <c r="X45">
        <v>1.1215999999999999</v>
      </c>
      <c r="Z45">
        <v>100</v>
      </c>
      <c r="AA45" t="s">
        <v>102</v>
      </c>
      <c r="AB45">
        <v>150</v>
      </c>
      <c r="AC45">
        <v>9.9589999999999996</v>
      </c>
      <c r="AD45">
        <v>9.7105999999999995</v>
      </c>
      <c r="AE45">
        <v>2.9188999999999998</v>
      </c>
      <c r="AG45" t="s">
        <v>101</v>
      </c>
    </row>
    <row r="46" spans="1:33" x14ac:dyDescent="0.3">
      <c r="B46" s="5" t="s">
        <v>103</v>
      </c>
      <c r="C46">
        <v>1.8328</v>
      </c>
      <c r="D46">
        <v>-2.7029000000000001</v>
      </c>
      <c r="E46">
        <v>0.67900000000000005</v>
      </c>
      <c r="G46">
        <v>5.1891999999999996</v>
      </c>
      <c r="H46">
        <v>4.2478999999999996</v>
      </c>
      <c r="I46">
        <v>2.7743000000000002</v>
      </c>
      <c r="K46">
        <v>5.2839</v>
      </c>
      <c r="L46">
        <v>5.7088999999999999</v>
      </c>
      <c r="M46">
        <v>8.5222999999999995</v>
      </c>
      <c r="O46">
        <v>7.1792999999999996</v>
      </c>
      <c r="P46">
        <v>5.8002000000000002</v>
      </c>
      <c r="Q46">
        <v>1.5152000000000001</v>
      </c>
      <c r="S46">
        <v>150</v>
      </c>
      <c r="T46" t="s">
        <v>104</v>
      </c>
      <c r="U46">
        <v>200</v>
      </c>
      <c r="V46">
        <v>14.363799999999999</v>
      </c>
      <c r="W46">
        <v>14.3123</v>
      </c>
      <c r="X46">
        <v>0.6593</v>
      </c>
      <c r="Z46">
        <v>150</v>
      </c>
      <c r="AA46" t="s">
        <v>104</v>
      </c>
      <c r="AB46">
        <v>200</v>
      </c>
      <c r="AC46">
        <v>10.561400000000001</v>
      </c>
      <c r="AD46">
        <v>10.3337</v>
      </c>
      <c r="AE46">
        <v>12.3508</v>
      </c>
      <c r="AG46" t="s">
        <v>103</v>
      </c>
    </row>
    <row r="47" spans="1:33" x14ac:dyDescent="0.3">
      <c r="B47" s="5" t="s">
        <v>105</v>
      </c>
      <c r="C47">
        <v>1.46</v>
      </c>
      <c r="D47">
        <v>-3.9954000000000001</v>
      </c>
      <c r="E47">
        <v>5.2442000000000002</v>
      </c>
      <c r="G47">
        <v>6.1098999999999997</v>
      </c>
      <c r="H47">
        <v>4.7111999999999998</v>
      </c>
      <c r="I47">
        <v>0.56289999999999996</v>
      </c>
      <c r="K47">
        <v>7.3171999999999997</v>
      </c>
      <c r="L47">
        <v>7.7488000000000001</v>
      </c>
      <c r="M47">
        <v>1.1036999999999999</v>
      </c>
      <c r="O47">
        <v>8.5305</v>
      </c>
      <c r="P47">
        <v>7.8916000000000004</v>
      </c>
      <c r="Q47">
        <v>0.1978</v>
      </c>
      <c r="S47">
        <v>125</v>
      </c>
      <c r="T47" t="s">
        <v>106</v>
      </c>
      <c r="U47">
        <v>200</v>
      </c>
      <c r="V47">
        <v>13.1157</v>
      </c>
      <c r="W47">
        <v>13.0303</v>
      </c>
      <c r="X47">
        <v>1.5054000000000001</v>
      </c>
      <c r="Z47">
        <v>125</v>
      </c>
      <c r="AA47" t="s">
        <v>106</v>
      </c>
      <c r="AB47">
        <v>200</v>
      </c>
      <c r="AC47">
        <v>9.9839000000000002</v>
      </c>
      <c r="AD47">
        <v>10.134</v>
      </c>
      <c r="AE47">
        <v>1.9962</v>
      </c>
      <c r="AG47" t="s">
        <v>105</v>
      </c>
    </row>
    <row r="48" spans="1:33" x14ac:dyDescent="0.3">
      <c r="B48" s="5" t="s">
        <v>107</v>
      </c>
      <c r="C48">
        <v>1.5365</v>
      </c>
      <c r="D48">
        <v>-3.6625000000000001</v>
      </c>
      <c r="E48">
        <v>2.1267999999999998</v>
      </c>
      <c r="G48">
        <v>3.9207000000000001</v>
      </c>
      <c r="H48">
        <v>1.542</v>
      </c>
      <c r="I48">
        <v>4.9099999999999998E-2</v>
      </c>
      <c r="K48">
        <v>3.7622</v>
      </c>
      <c r="L48">
        <v>5.0194000000000001</v>
      </c>
      <c r="M48">
        <v>13.2637</v>
      </c>
      <c r="O48">
        <v>5.8597000000000001</v>
      </c>
      <c r="P48">
        <v>5.6104000000000003</v>
      </c>
      <c r="Q48">
        <v>1.5204</v>
      </c>
      <c r="S48">
        <v>150</v>
      </c>
      <c r="T48" t="s">
        <v>108</v>
      </c>
      <c r="U48">
        <v>200</v>
      </c>
      <c r="V48">
        <v>13.282500000000001</v>
      </c>
      <c r="W48">
        <v>13.246700000000001</v>
      </c>
      <c r="X48">
        <v>3.0928</v>
      </c>
      <c r="Z48">
        <v>150</v>
      </c>
      <c r="AA48" t="s">
        <v>108</v>
      </c>
      <c r="AB48">
        <v>200</v>
      </c>
      <c r="AC48">
        <v>11.421900000000001</v>
      </c>
      <c r="AD48">
        <v>11.283799999999999</v>
      </c>
      <c r="AE48">
        <v>3.7372000000000001</v>
      </c>
      <c r="AG48" t="s">
        <v>107</v>
      </c>
    </row>
    <row r="49" spans="2:33" x14ac:dyDescent="0.3">
      <c r="B49" s="5" t="s">
        <v>109</v>
      </c>
      <c r="C49">
        <v>1.4766999999999999</v>
      </c>
      <c r="D49">
        <v>-3.9571000000000001</v>
      </c>
      <c r="E49">
        <v>5.0144000000000002</v>
      </c>
      <c r="G49">
        <v>5.6643999999999997</v>
      </c>
      <c r="H49">
        <v>4.1554000000000002</v>
      </c>
      <c r="I49">
        <v>0.63029999999999997</v>
      </c>
      <c r="K49">
        <v>6.8895</v>
      </c>
      <c r="L49">
        <v>7.1326000000000001</v>
      </c>
      <c r="M49">
        <v>1.7701</v>
      </c>
      <c r="O49">
        <v>7.6363000000000003</v>
      </c>
      <c r="P49">
        <v>7.0140000000000002</v>
      </c>
      <c r="Q49">
        <v>0.41899999999999998</v>
      </c>
      <c r="S49">
        <v>150</v>
      </c>
      <c r="T49" t="s">
        <v>110</v>
      </c>
      <c r="U49">
        <v>200</v>
      </c>
      <c r="V49">
        <v>13.9537</v>
      </c>
      <c r="W49">
        <v>13.867900000000001</v>
      </c>
      <c r="X49">
        <v>0.88400000000000001</v>
      </c>
      <c r="Z49">
        <v>150</v>
      </c>
      <c r="AA49" t="s">
        <v>110</v>
      </c>
      <c r="AB49">
        <v>200</v>
      </c>
      <c r="AC49">
        <v>9.0419</v>
      </c>
      <c r="AD49">
        <v>7.431</v>
      </c>
      <c r="AE49">
        <v>38.682000000000002</v>
      </c>
      <c r="AG49" t="s">
        <v>109</v>
      </c>
    </row>
    <row r="50" spans="2:33" x14ac:dyDescent="0.3">
      <c r="B50" s="5" t="s">
        <v>111</v>
      </c>
      <c r="C50">
        <v>1.3769</v>
      </c>
      <c r="D50">
        <v>-4.3041999999999998</v>
      </c>
      <c r="E50">
        <v>0.81220000000000003</v>
      </c>
      <c r="G50">
        <v>4.6089000000000002</v>
      </c>
      <c r="H50">
        <v>2.4009999999999998</v>
      </c>
      <c r="I50">
        <v>1.1121000000000001</v>
      </c>
      <c r="K50">
        <v>5.4318</v>
      </c>
      <c r="L50">
        <v>5.7778</v>
      </c>
      <c r="M50">
        <v>5.5862999999999996</v>
      </c>
      <c r="O50">
        <v>6.5122</v>
      </c>
      <c r="P50">
        <v>6.0755999999999997</v>
      </c>
      <c r="Q50">
        <v>1.2010000000000001</v>
      </c>
      <c r="S50">
        <v>140</v>
      </c>
      <c r="T50" t="s">
        <v>112</v>
      </c>
      <c r="U50">
        <v>200</v>
      </c>
      <c r="V50">
        <v>13.4506</v>
      </c>
      <c r="W50">
        <v>13.310499999999999</v>
      </c>
      <c r="X50">
        <v>1.2615000000000001</v>
      </c>
      <c r="Z50">
        <v>140</v>
      </c>
      <c r="AA50" t="s">
        <v>112</v>
      </c>
      <c r="AB50">
        <v>200</v>
      </c>
      <c r="AC50">
        <v>9.8232999999999997</v>
      </c>
      <c r="AD50">
        <v>9.6710999999999991</v>
      </c>
      <c r="AE50">
        <v>9.4367999999999999</v>
      </c>
      <c r="AG50" t="s">
        <v>111</v>
      </c>
    </row>
    <row r="51" spans="2:33" x14ac:dyDescent="0.3">
      <c r="B51" s="5" t="s">
        <v>113</v>
      </c>
      <c r="C51">
        <v>1.4681999999999999</v>
      </c>
      <c r="D51">
        <v>-3.9613999999999998</v>
      </c>
      <c r="E51">
        <v>2.4901</v>
      </c>
      <c r="G51">
        <v>4.9012000000000002</v>
      </c>
      <c r="H51">
        <v>3.6726000000000001</v>
      </c>
      <c r="I51">
        <v>2.6865999999999999</v>
      </c>
      <c r="K51">
        <v>5.2018000000000004</v>
      </c>
      <c r="L51">
        <v>5.2054999999999998</v>
      </c>
      <c r="M51">
        <v>8.2800999999999991</v>
      </c>
      <c r="O51">
        <v>6.2317</v>
      </c>
      <c r="P51">
        <v>5.8986000000000001</v>
      </c>
      <c r="Q51">
        <v>0.37090000000000001</v>
      </c>
      <c r="S51">
        <v>150</v>
      </c>
      <c r="T51" t="s">
        <v>114</v>
      </c>
      <c r="U51">
        <v>200</v>
      </c>
      <c r="V51">
        <v>13.9107</v>
      </c>
      <c r="W51">
        <v>138036</v>
      </c>
      <c r="X51">
        <v>0.37840000000000001</v>
      </c>
      <c r="Z51">
        <v>150</v>
      </c>
      <c r="AA51" t="s">
        <v>114</v>
      </c>
      <c r="AB51">
        <v>200</v>
      </c>
      <c r="AC51">
        <v>8.8632000000000009</v>
      </c>
      <c r="AD51">
        <v>7.9284999999999997</v>
      </c>
      <c r="AE51">
        <v>29.811</v>
      </c>
      <c r="AG51" t="s">
        <v>113</v>
      </c>
    </row>
    <row r="52" spans="2:33" x14ac:dyDescent="0.3">
      <c r="B52" s="5" t="s">
        <v>115</v>
      </c>
      <c r="C52">
        <v>1.5867</v>
      </c>
      <c r="D52">
        <v>-3.5478000000000001</v>
      </c>
      <c r="E52">
        <v>1.2298</v>
      </c>
      <c r="G52">
        <v>5.2785000000000002</v>
      </c>
      <c r="H52">
        <v>3.7847</v>
      </c>
      <c r="I52">
        <v>0.89780000000000004</v>
      </c>
      <c r="K52">
        <v>6.0605000000000002</v>
      </c>
      <c r="L52">
        <v>6.5025000000000004</v>
      </c>
      <c r="M52">
        <v>5.4916</v>
      </c>
      <c r="O52">
        <v>7.0805999999999996</v>
      </c>
      <c r="P52">
        <v>6.3327999999999998</v>
      </c>
      <c r="Q52">
        <v>1.5326</v>
      </c>
      <c r="S52">
        <v>150</v>
      </c>
      <c r="T52" t="s">
        <v>116</v>
      </c>
      <c r="U52">
        <v>200</v>
      </c>
      <c r="V52">
        <v>14.549899999999999</v>
      </c>
      <c r="W52">
        <v>14.476699999999999</v>
      </c>
      <c r="X52">
        <v>0.44209999999999999</v>
      </c>
      <c r="Z52">
        <v>150</v>
      </c>
      <c r="AA52" t="s">
        <v>116</v>
      </c>
      <c r="AB52">
        <v>200</v>
      </c>
      <c r="AC52">
        <v>9.2782</v>
      </c>
      <c r="AD52">
        <v>8.3602000000000007</v>
      </c>
      <c r="AE52">
        <v>28.62</v>
      </c>
      <c r="AG52" t="s">
        <v>115</v>
      </c>
    </row>
    <row r="53" spans="2:33" x14ac:dyDescent="0.3">
      <c r="B53" s="5" t="s">
        <v>117</v>
      </c>
      <c r="C53">
        <v>1.6213</v>
      </c>
      <c r="D53">
        <v>-3.4251</v>
      </c>
      <c r="E53">
        <v>1.9947999999999999</v>
      </c>
      <c r="G53">
        <v>5.2384000000000004</v>
      </c>
      <c r="H53">
        <v>4.1538000000000004</v>
      </c>
      <c r="I53">
        <v>2.2867000000000002</v>
      </c>
      <c r="K53">
        <v>6.1283000000000003</v>
      </c>
      <c r="L53">
        <v>6.3193999999999999</v>
      </c>
      <c r="M53">
        <v>2.2425999999999999</v>
      </c>
      <c r="O53">
        <v>7.0311000000000003</v>
      </c>
      <c r="P53">
        <v>6.2563000000000004</v>
      </c>
      <c r="Q53">
        <v>0.10050000000000001</v>
      </c>
      <c r="S53">
        <v>150</v>
      </c>
      <c r="T53" t="s">
        <v>118</v>
      </c>
      <c r="U53">
        <v>200</v>
      </c>
      <c r="V53">
        <v>14.2636</v>
      </c>
      <c r="W53">
        <v>14.190300000000001</v>
      </c>
      <c r="X53">
        <v>1.2345999999999999</v>
      </c>
      <c r="Z53">
        <v>150</v>
      </c>
      <c r="AA53" t="s">
        <v>118</v>
      </c>
      <c r="AB53">
        <v>200</v>
      </c>
      <c r="AC53">
        <v>10.790100000000001</v>
      </c>
      <c r="AD53">
        <v>10.241</v>
      </c>
      <c r="AE53">
        <v>17.637599999999999</v>
      </c>
      <c r="AG53" t="s">
        <v>117</v>
      </c>
    </row>
    <row r="54" spans="2:33" x14ac:dyDescent="0.3">
      <c r="B54" s="5" t="s">
        <v>119</v>
      </c>
      <c r="C54">
        <v>1.3552</v>
      </c>
      <c r="D54">
        <v>-4.3662000000000001</v>
      </c>
      <c r="E54">
        <v>2.5903</v>
      </c>
      <c r="G54">
        <v>6.6680000000000001</v>
      </c>
      <c r="H54">
        <v>5.8522999999999996</v>
      </c>
      <c r="I54">
        <v>1.6773</v>
      </c>
      <c r="K54">
        <v>8.0982000000000003</v>
      </c>
      <c r="L54">
        <v>8.0176999999999996</v>
      </c>
      <c r="M54">
        <v>0.75929999999999997</v>
      </c>
      <c r="O54">
        <v>8.8001000000000005</v>
      </c>
      <c r="P54">
        <v>8.0789000000000009</v>
      </c>
      <c r="Q54">
        <v>0.76929999999999998</v>
      </c>
      <c r="S54">
        <v>125</v>
      </c>
      <c r="T54" t="s">
        <v>120</v>
      </c>
      <c r="U54">
        <v>200</v>
      </c>
      <c r="V54">
        <v>13.407</v>
      </c>
      <c r="W54">
        <v>13.333500000000001</v>
      </c>
      <c r="X54">
        <v>1.7506999999999999</v>
      </c>
      <c r="Z54">
        <v>125</v>
      </c>
      <c r="AA54" t="s">
        <v>120</v>
      </c>
      <c r="AB54">
        <v>200</v>
      </c>
      <c r="AC54">
        <v>8.9197000000000006</v>
      </c>
      <c r="AD54">
        <v>8.8437000000000001</v>
      </c>
      <c r="AE54">
        <v>7.2900999999999998</v>
      </c>
      <c r="AG54" t="s">
        <v>119</v>
      </c>
    </row>
    <row r="55" spans="2:33" x14ac:dyDescent="0.3">
      <c r="B55" s="5" t="s">
        <v>121</v>
      </c>
      <c r="C55">
        <v>1.8273999999999999</v>
      </c>
      <c r="D55">
        <v>-2.8607</v>
      </c>
      <c r="E55">
        <v>1.5338000000000001</v>
      </c>
      <c r="G55">
        <v>5.4938000000000002</v>
      </c>
      <c r="H55">
        <v>3.9373999999999998</v>
      </c>
      <c r="I55">
        <v>2.9508000000000001</v>
      </c>
      <c r="K55">
        <v>7.1996000000000002</v>
      </c>
      <c r="L55">
        <v>6.8464999999999998</v>
      </c>
      <c r="M55">
        <v>1.1561999999999999</v>
      </c>
      <c r="O55">
        <v>7.4076000000000004</v>
      </c>
      <c r="P55">
        <v>6.556</v>
      </c>
      <c r="Q55">
        <v>0.44579999999999997</v>
      </c>
      <c r="S55">
        <v>150</v>
      </c>
      <c r="T55" t="s">
        <v>122</v>
      </c>
      <c r="U55">
        <v>200</v>
      </c>
      <c r="V55">
        <v>14.412599999999999</v>
      </c>
      <c r="W55">
        <v>14.407299999999999</v>
      </c>
      <c r="X55">
        <v>3.0821000000000001</v>
      </c>
      <c r="Z55">
        <v>150</v>
      </c>
      <c r="AA55" t="s">
        <v>122</v>
      </c>
      <c r="AB55">
        <v>200</v>
      </c>
      <c r="AC55">
        <v>3.6004</v>
      </c>
      <c r="AD55">
        <v>1.1908000000000001</v>
      </c>
      <c r="AE55">
        <v>66.065399999999997</v>
      </c>
      <c r="AF55" t="s">
        <v>43</v>
      </c>
      <c r="AG55" t="s">
        <v>121</v>
      </c>
    </row>
    <row r="56" spans="2:33" x14ac:dyDescent="0.3">
      <c r="B56" s="5" t="s">
        <v>123</v>
      </c>
      <c r="C56">
        <v>1.615</v>
      </c>
      <c r="D56">
        <v>-3.3967999999999998</v>
      </c>
      <c r="E56">
        <v>1.2153</v>
      </c>
      <c r="G56">
        <v>3.9979</v>
      </c>
      <c r="H56">
        <v>1.3314999999999999</v>
      </c>
      <c r="I56">
        <v>0.87729999999999997</v>
      </c>
      <c r="K56">
        <v>4.9294000000000002</v>
      </c>
      <c r="L56">
        <v>4.7812999999999999</v>
      </c>
      <c r="M56">
        <v>5.0925000000000002</v>
      </c>
      <c r="O56">
        <v>6.2207999999999997</v>
      </c>
      <c r="P56">
        <v>5.4226000000000001</v>
      </c>
      <c r="Q56">
        <v>0.61129999999999995</v>
      </c>
      <c r="S56">
        <v>150</v>
      </c>
      <c r="T56" t="s">
        <v>124</v>
      </c>
      <c r="U56">
        <v>200</v>
      </c>
      <c r="V56">
        <v>13.8116</v>
      </c>
      <c r="W56">
        <v>13.7882</v>
      </c>
      <c r="X56">
        <v>3.2080000000000002</v>
      </c>
      <c r="Z56">
        <v>150</v>
      </c>
      <c r="AA56" t="s">
        <v>124</v>
      </c>
      <c r="AB56">
        <v>200</v>
      </c>
      <c r="AC56">
        <v>9.4784000000000006</v>
      </c>
      <c r="AD56">
        <v>10.064</v>
      </c>
      <c r="AE56">
        <v>9.6415000000000006</v>
      </c>
      <c r="AG56" t="s">
        <v>123</v>
      </c>
    </row>
    <row r="57" spans="2:33" x14ac:dyDescent="0.3">
      <c r="B57" s="5" t="s">
        <v>125</v>
      </c>
      <c r="C57">
        <v>1.3752</v>
      </c>
      <c r="D57">
        <v>-4.3070000000000004</v>
      </c>
      <c r="E57">
        <v>0.22170000000000001</v>
      </c>
      <c r="G57">
        <v>4.2657999999999996</v>
      </c>
      <c r="H57">
        <v>2.3449</v>
      </c>
      <c r="I57">
        <v>0.35809999999999997</v>
      </c>
      <c r="K57">
        <v>4.3711000000000002</v>
      </c>
      <c r="L57">
        <v>4.6032999999999999</v>
      </c>
      <c r="M57">
        <v>3.0198</v>
      </c>
      <c r="O57">
        <v>5.4427000000000003</v>
      </c>
      <c r="P57">
        <v>5.085</v>
      </c>
      <c r="Q57">
        <v>0.28420000000000001</v>
      </c>
      <c r="S57">
        <v>50</v>
      </c>
      <c r="T57" t="s">
        <v>126</v>
      </c>
      <c r="U57">
        <v>60</v>
      </c>
      <c r="V57">
        <v>13.323499999999999</v>
      </c>
      <c r="W57">
        <v>13.1983</v>
      </c>
      <c r="X57">
        <v>9.5200000000000007E-2</v>
      </c>
      <c r="Z57">
        <v>50</v>
      </c>
      <c r="AA57" t="s">
        <v>126</v>
      </c>
      <c r="AB57">
        <v>60</v>
      </c>
      <c r="AC57">
        <v>9.5830000000000002</v>
      </c>
      <c r="AD57">
        <v>8.2685999999999993</v>
      </c>
      <c r="AE57">
        <v>8.9781999999999993</v>
      </c>
      <c r="AG57" t="s">
        <v>125</v>
      </c>
    </row>
    <row r="58" spans="2:33" x14ac:dyDescent="0.3">
      <c r="B58" s="5" t="s">
        <v>127</v>
      </c>
      <c r="C58">
        <v>1.3612</v>
      </c>
      <c r="D58">
        <v>-4.3895999999999997</v>
      </c>
      <c r="E58">
        <v>0.93169999999999997</v>
      </c>
      <c r="G58">
        <v>5.7656000000000001</v>
      </c>
      <c r="H58">
        <v>5.1641000000000004</v>
      </c>
      <c r="I58">
        <v>1.3445</v>
      </c>
      <c r="K58">
        <v>6.8822000000000001</v>
      </c>
      <c r="L58">
        <v>6.7686999999999999</v>
      </c>
      <c r="M58">
        <v>0.1305</v>
      </c>
      <c r="O58">
        <v>7.4076000000000004</v>
      </c>
      <c r="P58">
        <v>6.5365000000000002</v>
      </c>
      <c r="Q58">
        <v>0.1772</v>
      </c>
      <c r="S58">
        <v>50</v>
      </c>
      <c r="T58" t="s">
        <v>128</v>
      </c>
      <c r="U58">
        <v>75</v>
      </c>
      <c r="V58">
        <v>13.810700000000001</v>
      </c>
      <c r="W58">
        <v>13.721299999999999</v>
      </c>
      <c r="X58">
        <v>0.2928</v>
      </c>
      <c r="Z58">
        <v>50</v>
      </c>
      <c r="AA58" t="s">
        <v>128</v>
      </c>
      <c r="AB58">
        <v>75</v>
      </c>
      <c r="AC58">
        <v>8.5328999999999997</v>
      </c>
      <c r="AD58">
        <v>7.6306000000000003</v>
      </c>
      <c r="AE58">
        <v>11.772600000000001</v>
      </c>
      <c r="AG58" t="s">
        <v>127</v>
      </c>
    </row>
    <row r="59" spans="2:33" x14ac:dyDescent="0.3">
      <c r="B59" s="5" t="s">
        <v>129</v>
      </c>
      <c r="C59">
        <v>1.3785000000000001</v>
      </c>
      <c r="D59">
        <v>-4.3659999999999997</v>
      </c>
      <c r="E59">
        <v>0.88009999999999999</v>
      </c>
      <c r="G59">
        <v>5.21</v>
      </c>
      <c r="H59">
        <v>4.7453000000000003</v>
      </c>
      <c r="I59">
        <v>1.4751000000000001</v>
      </c>
      <c r="K59">
        <v>6.2034000000000002</v>
      </c>
      <c r="L59">
        <v>6.0339999999999998</v>
      </c>
      <c r="M59">
        <v>0.81610000000000005</v>
      </c>
      <c r="O59">
        <v>6.9196999999999997</v>
      </c>
      <c r="P59">
        <v>5.8624999999999998</v>
      </c>
      <c r="Q59">
        <v>1.2659999999999999E-2</v>
      </c>
      <c r="S59">
        <v>50</v>
      </c>
      <c r="T59" t="s">
        <v>130</v>
      </c>
      <c r="U59">
        <v>70</v>
      </c>
      <c r="V59">
        <v>13.8757</v>
      </c>
      <c r="W59">
        <v>13.792</v>
      </c>
      <c r="X59">
        <v>0.22739999999999999</v>
      </c>
      <c r="Z59">
        <v>50</v>
      </c>
      <c r="AA59" t="s">
        <v>130</v>
      </c>
      <c r="AB59">
        <v>70</v>
      </c>
      <c r="AC59">
        <v>8.3783999999999992</v>
      </c>
      <c r="AD59">
        <v>7.5136000000000003</v>
      </c>
      <c r="AE59">
        <v>10.5381</v>
      </c>
      <c r="AG59" t="s">
        <v>129</v>
      </c>
    </row>
    <row r="60" spans="2:33" x14ac:dyDescent="0.3">
      <c r="B60" s="5" t="s">
        <v>131</v>
      </c>
      <c r="C60">
        <v>1.3766</v>
      </c>
      <c r="D60">
        <v>-4.3491</v>
      </c>
      <c r="E60">
        <v>1.0241</v>
      </c>
      <c r="G60">
        <v>4.7541000000000002</v>
      </c>
      <c r="H60">
        <v>3.9775</v>
      </c>
      <c r="I60">
        <v>1.5864</v>
      </c>
      <c r="K60">
        <v>5.8258000000000001</v>
      </c>
      <c r="L60">
        <v>5.4273999999999996</v>
      </c>
      <c r="M60">
        <v>0.1202</v>
      </c>
      <c r="O60">
        <v>6.1843000000000004</v>
      </c>
      <c r="P60">
        <v>4.97</v>
      </c>
      <c r="Q60">
        <v>0.28370000000000001</v>
      </c>
      <c r="S60">
        <v>50</v>
      </c>
      <c r="T60" t="s">
        <v>132</v>
      </c>
      <c r="U60">
        <v>70</v>
      </c>
      <c r="V60">
        <v>13.6182</v>
      </c>
      <c r="W60">
        <v>13.4887</v>
      </c>
      <c r="X60">
        <v>6.8199999999999997E-2</v>
      </c>
      <c r="Z60">
        <v>50</v>
      </c>
      <c r="AA60" t="s">
        <v>132</v>
      </c>
      <c r="AB60">
        <v>70</v>
      </c>
      <c r="AC60">
        <v>7.5917000000000003</v>
      </c>
      <c r="AD60">
        <v>6.5845000000000002</v>
      </c>
      <c r="AE60">
        <v>11.7981</v>
      </c>
      <c r="AG60" t="s">
        <v>131</v>
      </c>
    </row>
    <row r="61" spans="2:33" x14ac:dyDescent="0.3">
      <c r="B61" s="5" t="s">
        <v>133</v>
      </c>
      <c r="C61">
        <v>1.5026999999999999</v>
      </c>
      <c r="D61">
        <v>-3.8300999999999998</v>
      </c>
      <c r="E61">
        <v>1.637</v>
      </c>
      <c r="G61">
        <v>4.9710999999999999</v>
      </c>
      <c r="H61">
        <v>3.6762000000000001</v>
      </c>
      <c r="I61">
        <v>0.64329999999999998</v>
      </c>
      <c r="K61">
        <v>5.6715</v>
      </c>
      <c r="L61">
        <v>5.6593999999999998</v>
      </c>
      <c r="M61">
        <v>5.0900000000000001E-2</v>
      </c>
      <c r="O61">
        <v>6.1943999999999999</v>
      </c>
      <c r="P61">
        <v>4.9775</v>
      </c>
      <c r="Q61">
        <v>0.376</v>
      </c>
      <c r="S61">
        <v>50</v>
      </c>
      <c r="T61" t="s">
        <v>134</v>
      </c>
      <c r="U61">
        <v>70</v>
      </c>
      <c r="V61">
        <v>13.671900000000001</v>
      </c>
      <c r="W61">
        <v>13.616099999999999</v>
      </c>
      <c r="X61">
        <v>0.7298</v>
      </c>
      <c r="Z61">
        <v>50</v>
      </c>
      <c r="AA61" t="s">
        <v>134</v>
      </c>
      <c r="AB61">
        <v>70</v>
      </c>
      <c r="AC61">
        <v>10.2181</v>
      </c>
      <c r="AD61">
        <v>9.8512000000000004</v>
      </c>
      <c r="AE61">
        <v>5.5525000000000002</v>
      </c>
      <c r="AG61" t="s">
        <v>133</v>
      </c>
    </row>
    <row r="62" spans="2:33" x14ac:dyDescent="0.3">
      <c r="B62" s="5" t="s">
        <v>135</v>
      </c>
      <c r="C62">
        <v>1.3133999999999999</v>
      </c>
      <c r="D62">
        <v>-4.4730999999999996</v>
      </c>
      <c r="E62">
        <v>1.0803</v>
      </c>
      <c r="G62">
        <v>2.8052000000000001</v>
      </c>
      <c r="H62">
        <v>1.8354999999999999</v>
      </c>
      <c r="I62">
        <v>2.0949</v>
      </c>
      <c r="K62">
        <v>2.8302999999999998</v>
      </c>
      <c r="L62">
        <v>2.5813999999999999</v>
      </c>
      <c r="M62">
        <v>5.1698000000000004</v>
      </c>
      <c r="O62">
        <v>3.4497</v>
      </c>
      <c r="P62">
        <v>3.2061000000000002</v>
      </c>
      <c r="Q62">
        <v>3.2690999999999999</v>
      </c>
      <c r="S62">
        <v>60</v>
      </c>
      <c r="T62" t="s">
        <v>136</v>
      </c>
      <c r="U62">
        <v>70</v>
      </c>
      <c r="V62">
        <v>13.0992</v>
      </c>
      <c r="W62">
        <v>12.9366</v>
      </c>
      <c r="X62">
        <v>0.34160000000000001</v>
      </c>
      <c r="Z62">
        <v>60</v>
      </c>
      <c r="AA62" t="s">
        <v>136</v>
      </c>
      <c r="AB62">
        <v>70</v>
      </c>
      <c r="AC62">
        <v>10.1699</v>
      </c>
      <c r="AD62">
        <v>9.1267999999999994</v>
      </c>
      <c r="AE62">
        <v>9.7995000000000001</v>
      </c>
      <c r="AG62" t="s">
        <v>135</v>
      </c>
    </row>
    <row r="65" spans="1:33" x14ac:dyDescent="0.3">
      <c r="A65" t="s">
        <v>86</v>
      </c>
      <c r="C65">
        <f>AVERAGEIF(C38:C62,"&lt;&gt;0")</f>
        <v>1.4973000000000001</v>
      </c>
      <c r="E65">
        <f t="shared" ref="E65:AE65" si="2">AVERAGEIF(E38:E62,"&lt;&gt;0")</f>
        <v>1.6888079999999999</v>
      </c>
      <c r="G65">
        <f t="shared" si="2"/>
        <v>4.6970519999999993</v>
      </c>
      <c r="I65">
        <f t="shared" si="2"/>
        <v>1.5735399999999995</v>
      </c>
      <c r="K65">
        <f t="shared" si="2"/>
        <v>5.4296720000000001</v>
      </c>
      <c r="M65">
        <f t="shared" si="2"/>
        <v>3.5787959999999996</v>
      </c>
      <c r="O65">
        <f t="shared" si="2"/>
        <v>6.36374</v>
      </c>
      <c r="Q65">
        <f t="shared" si="2"/>
        <v>0.88188240000000007</v>
      </c>
      <c r="V65">
        <f t="shared" si="2"/>
        <v>13.198884</v>
      </c>
      <c r="X65">
        <f t="shared" si="2"/>
        <v>0.96885599999999994</v>
      </c>
      <c r="AC65">
        <f t="shared" si="2"/>
        <v>9.0460280000000015</v>
      </c>
      <c r="AE65">
        <f t="shared" si="2"/>
        <v>13.785900000000002</v>
      </c>
    </row>
    <row r="66" spans="1:33" x14ac:dyDescent="0.3">
      <c r="A66" t="s">
        <v>189</v>
      </c>
      <c r="C66">
        <f>_xlfn.STDEV.P(C38:C62)</f>
        <v>0.16484341903758046</v>
      </c>
      <c r="E66">
        <f t="shared" ref="E66:AE66" si="3">_xlfn.STDEV.P(E38:E62)</f>
        <v>1.4405923564756269</v>
      </c>
      <c r="G66">
        <f t="shared" si="3"/>
        <v>1.036197810119287</v>
      </c>
      <c r="I66">
        <f t="shared" si="3"/>
        <v>1.2189506306655746</v>
      </c>
      <c r="K66">
        <f t="shared" si="3"/>
        <v>1.4509218210558401</v>
      </c>
      <c r="M66">
        <f t="shared" si="3"/>
        <v>4.0087374876866164</v>
      </c>
      <c r="O66">
        <f t="shared" si="3"/>
        <v>1.3980061330337554</v>
      </c>
      <c r="Q66">
        <f t="shared" si="3"/>
        <v>0.99839479545630638</v>
      </c>
      <c r="V66">
        <f t="shared" si="3"/>
        <v>1.0444204454835226</v>
      </c>
      <c r="X66">
        <f t="shared" si="3"/>
        <v>0.92230159799492928</v>
      </c>
      <c r="AC66">
        <f t="shared" si="3"/>
        <v>1.6913561031361728</v>
      </c>
      <c r="AE66">
        <f t="shared" si="3"/>
        <v>13.776793890103745</v>
      </c>
    </row>
    <row r="68" spans="1:33" x14ac:dyDescent="0.3">
      <c r="E68" t="s">
        <v>24</v>
      </c>
      <c r="I68" t="s">
        <v>25</v>
      </c>
      <c r="M68" t="s">
        <v>26</v>
      </c>
      <c r="Q68" t="s">
        <v>27</v>
      </c>
      <c r="X68" t="s">
        <v>28</v>
      </c>
      <c r="AE68" t="s">
        <v>29</v>
      </c>
    </row>
    <row r="69" spans="1:33" x14ac:dyDescent="0.3">
      <c r="C69" t="s">
        <v>30</v>
      </c>
      <c r="D69" t="s">
        <v>1</v>
      </c>
      <c r="E69" t="s">
        <v>2</v>
      </c>
      <c r="G69" t="s">
        <v>30</v>
      </c>
      <c r="H69" t="s">
        <v>1</v>
      </c>
      <c r="I69" t="s">
        <v>2</v>
      </c>
      <c r="K69" t="s">
        <v>30</v>
      </c>
      <c r="L69" t="s">
        <v>1</v>
      </c>
      <c r="M69" t="s">
        <v>2</v>
      </c>
      <c r="O69" t="s">
        <v>30</v>
      </c>
      <c r="P69" t="s">
        <v>1</v>
      </c>
      <c r="Q69" t="s">
        <v>2</v>
      </c>
      <c r="S69" t="s">
        <v>31</v>
      </c>
      <c r="T69" t="s">
        <v>32</v>
      </c>
      <c r="U69" t="s">
        <v>33</v>
      </c>
      <c r="V69" t="s">
        <v>30</v>
      </c>
      <c r="W69" t="s">
        <v>1</v>
      </c>
      <c r="X69" t="s">
        <v>2</v>
      </c>
      <c r="Z69" t="s">
        <v>31</v>
      </c>
      <c r="AA69" t="s">
        <v>32</v>
      </c>
      <c r="AB69" t="s">
        <v>33</v>
      </c>
      <c r="AC69" t="s">
        <v>30</v>
      </c>
      <c r="AD69" t="s">
        <v>1</v>
      </c>
      <c r="AE69" t="s">
        <v>2</v>
      </c>
    </row>
    <row r="71" spans="1:33" x14ac:dyDescent="0.3">
      <c r="B71" s="5" t="s">
        <v>137</v>
      </c>
      <c r="C71">
        <v>1.6464000000000001</v>
      </c>
      <c r="D71">
        <v>-3.3311000000000002</v>
      </c>
      <c r="E71">
        <v>1.474</v>
      </c>
      <c r="G71">
        <v>7.6757999999999997</v>
      </c>
      <c r="H71">
        <v>6.9580000000000002</v>
      </c>
      <c r="I71">
        <v>0.42809999999999998</v>
      </c>
      <c r="K71">
        <v>10.0228</v>
      </c>
      <c r="L71">
        <v>11.2125</v>
      </c>
      <c r="M71">
        <v>1.0189999999999999</v>
      </c>
      <c r="O71">
        <v>13.680300000000001</v>
      </c>
      <c r="P71">
        <v>13.4086</v>
      </c>
      <c r="Q71">
        <v>0.5877</v>
      </c>
      <c r="S71">
        <v>50</v>
      </c>
      <c r="T71" t="s">
        <v>138</v>
      </c>
      <c r="U71">
        <v>75</v>
      </c>
      <c r="V71">
        <v>16.885899999999999</v>
      </c>
      <c r="W71">
        <v>16.905000000000001</v>
      </c>
      <c r="X71">
        <v>0.58730000000000004</v>
      </c>
      <c r="Z71">
        <v>50</v>
      </c>
      <c r="AA71" t="s">
        <v>138</v>
      </c>
      <c r="AB71">
        <v>75</v>
      </c>
      <c r="AC71">
        <v>15.411300000000001</v>
      </c>
      <c r="AD71">
        <v>15.0837</v>
      </c>
      <c r="AE71">
        <v>4.2766000000000002</v>
      </c>
      <c r="AG71" t="s">
        <v>137</v>
      </c>
    </row>
    <row r="72" spans="1:33" x14ac:dyDescent="0.3">
      <c r="B72" s="5" t="s">
        <v>139</v>
      </c>
      <c r="C72">
        <v>1.3501000000000001</v>
      </c>
      <c r="D72">
        <v>-4.3388999999999998</v>
      </c>
      <c r="E72">
        <v>9.4200000000000006E-2</v>
      </c>
      <c r="G72">
        <v>5.7862</v>
      </c>
      <c r="H72">
        <v>5.0151000000000003</v>
      </c>
      <c r="I72">
        <v>0.79059999999999997</v>
      </c>
      <c r="K72">
        <v>6.2035999999999998</v>
      </c>
      <c r="L72">
        <v>8.1720000000000006</v>
      </c>
      <c r="M72">
        <v>5.4318999999999997</v>
      </c>
      <c r="O72">
        <v>12.6416</v>
      </c>
      <c r="P72">
        <v>12.3193</v>
      </c>
      <c r="Q72">
        <v>0.71230000000000004</v>
      </c>
      <c r="S72">
        <v>50</v>
      </c>
      <c r="T72" t="s">
        <v>140</v>
      </c>
      <c r="U72">
        <v>65</v>
      </c>
      <c r="V72">
        <v>16.107800000000001</v>
      </c>
      <c r="W72">
        <v>16.1432</v>
      </c>
      <c r="X72">
        <v>0.7349</v>
      </c>
      <c r="Z72">
        <v>50</v>
      </c>
      <c r="AA72" t="s">
        <v>140</v>
      </c>
      <c r="AB72">
        <v>65</v>
      </c>
      <c r="AC72">
        <v>16.631</v>
      </c>
      <c r="AD72">
        <v>16.054200000000002</v>
      </c>
      <c r="AE72">
        <v>3.6478999999999999</v>
      </c>
      <c r="AG72" t="s">
        <v>139</v>
      </c>
    </row>
    <row r="73" spans="1:33" x14ac:dyDescent="0.3">
      <c r="B73" s="5" t="s">
        <v>141</v>
      </c>
      <c r="C73">
        <v>1.6538999999999999</v>
      </c>
      <c r="D73">
        <v>-3.34443</v>
      </c>
      <c r="E73">
        <v>2.0407999999999999</v>
      </c>
      <c r="G73">
        <v>6.8125</v>
      </c>
      <c r="H73">
        <v>5.7797000000000001</v>
      </c>
      <c r="I73">
        <v>0.20780000000000001</v>
      </c>
      <c r="K73">
        <v>9.1148000000000007</v>
      </c>
      <c r="L73">
        <v>10.5756</v>
      </c>
      <c r="M73">
        <v>1.6336999999999999</v>
      </c>
      <c r="O73">
        <v>14.3466</v>
      </c>
      <c r="P73">
        <v>14.1539</v>
      </c>
      <c r="Q73">
        <v>0.1628</v>
      </c>
      <c r="S73">
        <v>40</v>
      </c>
      <c r="T73" t="s">
        <v>142</v>
      </c>
      <c r="U73">
        <v>70</v>
      </c>
      <c r="V73">
        <v>14.3255</v>
      </c>
      <c r="W73">
        <v>14.255100000000001</v>
      </c>
      <c r="X73">
        <v>4.3159999999999997E-2</v>
      </c>
      <c r="Z73">
        <v>40</v>
      </c>
      <c r="AA73" t="s">
        <v>142</v>
      </c>
      <c r="AB73">
        <v>70</v>
      </c>
      <c r="AC73">
        <v>12.965400000000001</v>
      </c>
      <c r="AD73">
        <v>12.1586</v>
      </c>
      <c r="AE73">
        <v>5.0656999999999996</v>
      </c>
      <c r="AG73" t="s">
        <v>141</v>
      </c>
    </row>
    <row r="74" spans="1:33" x14ac:dyDescent="0.3">
      <c r="B74" s="5" t="s">
        <v>143</v>
      </c>
      <c r="C74">
        <v>1.5412999999999999</v>
      </c>
      <c r="D74">
        <v>-3.6974999999999998</v>
      </c>
      <c r="E74">
        <v>2.3210000000000002</v>
      </c>
      <c r="G74">
        <v>7.7915999999999999</v>
      </c>
      <c r="H74">
        <v>6.7271999999999998</v>
      </c>
      <c r="I74">
        <v>0.40810000000000002</v>
      </c>
      <c r="K74">
        <v>10.7403</v>
      </c>
      <c r="L74">
        <v>11.619400000000001</v>
      </c>
      <c r="M74">
        <v>0.2848</v>
      </c>
      <c r="O74">
        <v>13.588200000000001</v>
      </c>
      <c r="P74">
        <v>13.517099999999999</v>
      </c>
      <c r="Q74">
        <v>0.20300000000000001</v>
      </c>
      <c r="S74">
        <v>40</v>
      </c>
      <c r="T74" t="s">
        <v>144</v>
      </c>
      <c r="U74">
        <v>68</v>
      </c>
      <c r="V74">
        <v>15.4351</v>
      </c>
      <c r="W74">
        <v>15.4236</v>
      </c>
      <c r="X74">
        <v>0.8327</v>
      </c>
      <c r="Z74">
        <v>40</v>
      </c>
      <c r="AA74" t="s">
        <v>144</v>
      </c>
      <c r="AB74">
        <v>68</v>
      </c>
      <c r="AC74">
        <v>13.479100000000001</v>
      </c>
      <c r="AD74">
        <v>13.0578</v>
      </c>
      <c r="AE74">
        <v>3.4641000000000002</v>
      </c>
      <c r="AG74" t="s">
        <v>143</v>
      </c>
    </row>
    <row r="75" spans="1:33" x14ac:dyDescent="0.3">
      <c r="B75" s="5" t="s">
        <v>145</v>
      </c>
      <c r="C75">
        <v>1.2958000000000001</v>
      </c>
      <c r="D75">
        <v>-4.6547000000000001</v>
      </c>
      <c r="E75">
        <v>4.2900000000000001E-2</v>
      </c>
      <c r="G75">
        <v>6.1868999999999996</v>
      </c>
      <c r="H75">
        <v>6.1536</v>
      </c>
      <c r="I75">
        <v>1.4819</v>
      </c>
      <c r="K75">
        <v>6.0145999999999997</v>
      </c>
      <c r="L75">
        <v>7.7651000000000003</v>
      </c>
      <c r="M75">
        <v>4.4474999999999998</v>
      </c>
      <c r="O75">
        <v>12.4276</v>
      </c>
      <c r="P75">
        <v>11.6447</v>
      </c>
      <c r="Q75">
        <v>2.8199999999999999E-2</v>
      </c>
      <c r="S75">
        <v>60</v>
      </c>
      <c r="T75" t="s">
        <v>146</v>
      </c>
      <c r="U75">
        <v>75</v>
      </c>
      <c r="V75">
        <v>18.3384</v>
      </c>
      <c r="W75">
        <v>18.37</v>
      </c>
      <c r="X75">
        <v>0.2077</v>
      </c>
      <c r="Z75">
        <v>60</v>
      </c>
      <c r="AA75" t="s">
        <v>146</v>
      </c>
      <c r="AB75">
        <v>75</v>
      </c>
      <c r="AC75">
        <v>14.9688</v>
      </c>
      <c r="AD75">
        <v>14.5223</v>
      </c>
      <c r="AE75">
        <v>5.6471</v>
      </c>
      <c r="AG75" t="s">
        <v>145</v>
      </c>
    </row>
    <row r="76" spans="1:33" x14ac:dyDescent="0.3">
      <c r="B76" s="5" t="s">
        <v>147</v>
      </c>
      <c r="C76">
        <v>1.3980999999999999</v>
      </c>
      <c r="D76">
        <v>-4.1492000000000004</v>
      </c>
      <c r="E76">
        <v>0.3281</v>
      </c>
      <c r="G76">
        <v>5.8738000000000001</v>
      </c>
      <c r="H76">
        <v>5.0538999999999996</v>
      </c>
      <c r="I76">
        <v>0.68920000000000003</v>
      </c>
      <c r="K76">
        <v>6.4789000000000003</v>
      </c>
      <c r="L76">
        <v>8.2589000000000006</v>
      </c>
      <c r="M76">
        <v>5.1231</v>
      </c>
      <c r="O76">
        <v>11.6373</v>
      </c>
      <c r="P76">
        <v>11.645099999999999</v>
      </c>
      <c r="Q76">
        <v>0.55659999999999998</v>
      </c>
      <c r="S76">
        <v>50</v>
      </c>
      <c r="T76" t="s">
        <v>148</v>
      </c>
      <c r="U76">
        <v>68</v>
      </c>
      <c r="V76">
        <v>16.145900000000001</v>
      </c>
      <c r="W76">
        <v>16.1938</v>
      </c>
      <c r="X76">
        <v>0.873</v>
      </c>
      <c r="Z76">
        <v>50</v>
      </c>
      <c r="AA76" t="s">
        <v>148</v>
      </c>
      <c r="AB76">
        <v>68</v>
      </c>
      <c r="AC76">
        <v>16.144100000000002</v>
      </c>
      <c r="AD76">
        <v>16.122399999999999</v>
      </c>
      <c r="AE76">
        <v>0.10489999999999999</v>
      </c>
      <c r="AG76" t="s">
        <v>147</v>
      </c>
    </row>
    <row r="77" spans="1:33" x14ac:dyDescent="0.3">
      <c r="B77" s="5" t="s">
        <v>149</v>
      </c>
      <c r="C77">
        <v>1.5701000000000001</v>
      </c>
      <c r="D77">
        <v>-3.5813000000000001</v>
      </c>
      <c r="E77">
        <v>1.9655</v>
      </c>
      <c r="G77">
        <v>7.5622999999999996</v>
      </c>
      <c r="H77">
        <v>6.5911999999999997</v>
      </c>
      <c r="I77">
        <v>7.3800000000000004E-2</v>
      </c>
      <c r="K77">
        <v>9.7858999999999998</v>
      </c>
      <c r="L77">
        <v>10.801299999999999</v>
      </c>
      <c r="M77">
        <v>0.36259999999999998</v>
      </c>
      <c r="O77">
        <v>13.559100000000001</v>
      </c>
      <c r="P77">
        <v>13.4213</v>
      </c>
      <c r="Q77">
        <v>3.9300000000000002E-2</v>
      </c>
      <c r="S77">
        <v>40</v>
      </c>
      <c r="T77" t="s">
        <v>150</v>
      </c>
      <c r="U77">
        <v>65</v>
      </c>
      <c r="V77">
        <v>15.418699999999999</v>
      </c>
      <c r="W77">
        <v>15.391400000000001</v>
      </c>
      <c r="X77">
        <v>0.41510000000000002</v>
      </c>
      <c r="Z77">
        <v>40</v>
      </c>
      <c r="AA77" t="s">
        <v>150</v>
      </c>
      <c r="AB77">
        <v>65</v>
      </c>
      <c r="AC77">
        <v>13.4253</v>
      </c>
      <c r="AD77">
        <v>12.5055</v>
      </c>
      <c r="AE77">
        <v>6.7885</v>
      </c>
      <c r="AG77" t="s">
        <v>149</v>
      </c>
    </row>
    <row r="78" spans="1:33" x14ac:dyDescent="0.3">
      <c r="B78" s="5" t="s">
        <v>151</v>
      </c>
      <c r="C78">
        <v>1.2077</v>
      </c>
      <c r="D78">
        <v>-5.0427999999999997</v>
      </c>
      <c r="E78">
        <v>0.28239999999999998</v>
      </c>
      <c r="G78">
        <v>2.6387999999999998</v>
      </c>
      <c r="H78">
        <v>-1.5604</v>
      </c>
      <c r="I78">
        <v>1.0061</v>
      </c>
      <c r="K78">
        <v>2.4512</v>
      </c>
      <c r="L78">
        <v>1.6449</v>
      </c>
      <c r="M78">
        <v>6.0102000000000002</v>
      </c>
      <c r="O78">
        <v>3.0695000000000001</v>
      </c>
      <c r="P78">
        <v>1.0409999999999999</v>
      </c>
      <c r="Q78">
        <v>1.7021999999999999</v>
      </c>
      <c r="S78">
        <v>90</v>
      </c>
      <c r="T78" t="s">
        <v>152</v>
      </c>
      <c r="U78">
        <v>100</v>
      </c>
      <c r="V78">
        <v>11.9739</v>
      </c>
      <c r="W78">
        <v>11.8003</v>
      </c>
      <c r="X78">
        <v>0.6724</v>
      </c>
      <c r="Z78">
        <v>90</v>
      </c>
      <c r="AA78" t="s">
        <v>152</v>
      </c>
      <c r="AB78">
        <v>100</v>
      </c>
      <c r="AC78">
        <v>10.7966</v>
      </c>
      <c r="AD78">
        <v>9.6885999999999992</v>
      </c>
      <c r="AE78">
        <v>11.138500000000001</v>
      </c>
      <c r="AG78" t="s">
        <v>151</v>
      </c>
    </row>
    <row r="79" spans="1:33" x14ac:dyDescent="0.3">
      <c r="B79" s="5" t="s">
        <v>153</v>
      </c>
      <c r="C79">
        <v>1.5995999999999999</v>
      </c>
      <c r="D79">
        <v>-3.4965000000000002</v>
      </c>
      <c r="E79">
        <v>1.1642999999999999</v>
      </c>
      <c r="G79">
        <v>3.2117</v>
      </c>
      <c r="H79">
        <v>0.68579999999999997</v>
      </c>
      <c r="I79">
        <v>1.2399</v>
      </c>
      <c r="K79">
        <v>3.0177</v>
      </c>
      <c r="L79">
        <v>2.1046</v>
      </c>
      <c r="M79">
        <v>5.5121000000000002</v>
      </c>
      <c r="O79">
        <v>3.8068</v>
      </c>
      <c r="P79">
        <v>2.6009000000000002</v>
      </c>
      <c r="Q79">
        <v>0.81989999999999996</v>
      </c>
      <c r="S79">
        <v>100</v>
      </c>
      <c r="T79" t="s">
        <v>154</v>
      </c>
      <c r="U79">
        <v>120</v>
      </c>
      <c r="V79">
        <v>12.8986</v>
      </c>
      <c r="W79">
        <v>12.7118</v>
      </c>
      <c r="X79">
        <v>0.35010000000000002</v>
      </c>
      <c r="Z79">
        <v>100</v>
      </c>
      <c r="AA79" t="s">
        <v>154</v>
      </c>
      <c r="AB79">
        <v>120</v>
      </c>
      <c r="AC79">
        <v>7.1051000000000002</v>
      </c>
      <c r="AD79">
        <v>533932</v>
      </c>
      <c r="AE79">
        <v>28.409199999999998</v>
      </c>
      <c r="AG79" t="s">
        <v>153</v>
      </c>
    </row>
    <row r="80" spans="1:33" x14ac:dyDescent="0.3">
      <c r="B80" s="5" t="s">
        <v>155</v>
      </c>
      <c r="C80">
        <v>1.3073999999999999</v>
      </c>
      <c r="D80">
        <v>-4.5442999999999998</v>
      </c>
      <c r="E80">
        <v>0.4975</v>
      </c>
      <c r="G80">
        <v>3.7143999999999999</v>
      </c>
      <c r="H80">
        <v>0.84799999999999998</v>
      </c>
      <c r="I80">
        <v>1.7828999999999999</v>
      </c>
      <c r="K80">
        <v>4.3129</v>
      </c>
      <c r="L80">
        <v>2.9588000000000001</v>
      </c>
      <c r="M80">
        <v>0.62629999999999997</v>
      </c>
      <c r="O80">
        <v>4.4066000000000001</v>
      </c>
      <c r="P80">
        <v>2.8929</v>
      </c>
      <c r="Q80">
        <v>0.75019999999999998</v>
      </c>
      <c r="S80">
        <v>80</v>
      </c>
      <c r="T80" t="s">
        <v>156</v>
      </c>
      <c r="U80">
        <v>125</v>
      </c>
      <c r="V80">
        <v>11.347300000000001</v>
      </c>
      <c r="W80">
        <v>11.167299999999999</v>
      </c>
      <c r="X80">
        <v>1.3537999999999999</v>
      </c>
      <c r="Z80">
        <v>80</v>
      </c>
      <c r="AA80" t="s">
        <v>156</v>
      </c>
      <c r="AB80">
        <v>125</v>
      </c>
      <c r="AC80">
        <v>8.2469000000000001</v>
      </c>
      <c r="AD80">
        <v>8.2974999999999994</v>
      </c>
      <c r="AE80">
        <v>7.2973999999999997</v>
      </c>
      <c r="AG80" t="s">
        <v>155</v>
      </c>
    </row>
    <row r="81" spans="2:33" x14ac:dyDescent="0.3">
      <c r="B81" s="5" t="s">
        <v>157</v>
      </c>
      <c r="C81">
        <v>1.2959000000000001</v>
      </c>
      <c r="D81">
        <v>-4.6374000000000004</v>
      </c>
      <c r="E81">
        <v>0.53669999999999995</v>
      </c>
      <c r="G81">
        <v>3.992</v>
      </c>
      <c r="H81">
        <v>1.4536</v>
      </c>
      <c r="I81">
        <v>1.9148000000000001</v>
      </c>
      <c r="K81">
        <v>4.3559999999999999</v>
      </c>
      <c r="L81">
        <v>3.7761</v>
      </c>
      <c r="M81">
        <v>2.4559000000000002</v>
      </c>
      <c r="O81">
        <v>4.7074999999999996</v>
      </c>
      <c r="P81">
        <v>2.6208999999999998</v>
      </c>
      <c r="Q81">
        <v>1.0250999999999999</v>
      </c>
      <c r="S81">
        <v>80</v>
      </c>
      <c r="T81" t="s">
        <v>158</v>
      </c>
      <c r="U81">
        <v>125</v>
      </c>
      <c r="V81">
        <v>11.4404</v>
      </c>
      <c r="W81">
        <v>11.3383</v>
      </c>
      <c r="X81">
        <v>2.3201999999999998</v>
      </c>
      <c r="Z81">
        <v>80</v>
      </c>
      <c r="AA81" t="s">
        <v>158</v>
      </c>
      <c r="AB81">
        <v>125</v>
      </c>
      <c r="AC81">
        <v>7.9861000000000004</v>
      </c>
      <c r="AD81">
        <v>7.7126999999999999</v>
      </c>
      <c r="AE81">
        <v>10.6958</v>
      </c>
      <c r="AG81" t="s">
        <v>157</v>
      </c>
    </row>
    <row r="82" spans="2:33" x14ac:dyDescent="0.3">
      <c r="B82" s="5" t="s">
        <v>159</v>
      </c>
      <c r="C82">
        <v>1.4346000000000001</v>
      </c>
      <c r="D82">
        <v>-4.0858999999999996</v>
      </c>
      <c r="E82">
        <v>1.8161</v>
      </c>
      <c r="G82">
        <v>4.1150000000000002</v>
      </c>
      <c r="H82">
        <v>2.1669999999999998</v>
      </c>
      <c r="I82">
        <v>0.66869999999999996</v>
      </c>
      <c r="K82">
        <v>4.6139999999999999</v>
      </c>
      <c r="L82">
        <v>3.6092</v>
      </c>
      <c r="M82">
        <v>1.6798</v>
      </c>
      <c r="O82">
        <v>5.0317999999999996</v>
      </c>
      <c r="P82">
        <v>3.6802000000000001</v>
      </c>
      <c r="Q82">
        <v>0.81220000000000003</v>
      </c>
      <c r="S82">
        <v>80</v>
      </c>
      <c r="T82" t="s">
        <v>160</v>
      </c>
      <c r="U82">
        <v>120</v>
      </c>
      <c r="V82">
        <v>11.3704</v>
      </c>
      <c r="W82">
        <v>11.170400000000001</v>
      </c>
      <c r="X82">
        <v>0.75080000000000002</v>
      </c>
      <c r="Z82">
        <v>80</v>
      </c>
      <c r="AA82" t="s">
        <v>160</v>
      </c>
      <c r="AB82">
        <v>120</v>
      </c>
      <c r="AC82">
        <v>8.5516000000000005</v>
      </c>
      <c r="AD82">
        <v>8.2014999999999993</v>
      </c>
      <c r="AE82">
        <v>9.3939000000000004</v>
      </c>
      <c r="AG82" t="s">
        <v>159</v>
      </c>
    </row>
    <row r="83" spans="2:33" x14ac:dyDescent="0.3">
      <c r="B83" s="5" t="s">
        <v>161</v>
      </c>
      <c r="C83">
        <v>1.4638</v>
      </c>
      <c r="D83">
        <v>-3.9912000000000001</v>
      </c>
      <c r="E83">
        <v>2.0920000000000001</v>
      </c>
      <c r="G83">
        <v>3.4628000000000001</v>
      </c>
      <c r="H83">
        <v>1.3360000000000001</v>
      </c>
      <c r="I83">
        <v>1.0980000000000001</v>
      </c>
      <c r="K83">
        <v>4.0495000000000001</v>
      </c>
      <c r="L83">
        <v>2.9018999999999999</v>
      </c>
      <c r="M83">
        <v>0.80969999999999998</v>
      </c>
      <c r="O83">
        <v>4.375</v>
      </c>
      <c r="P83">
        <v>2.6280999999999999</v>
      </c>
      <c r="Q83">
        <v>0.53539999999999999</v>
      </c>
      <c r="S83">
        <v>80</v>
      </c>
      <c r="T83" t="s">
        <v>162</v>
      </c>
      <c r="U83">
        <v>120</v>
      </c>
      <c r="V83">
        <v>11.297499999999999</v>
      </c>
      <c r="W83">
        <v>11.1126</v>
      </c>
      <c r="X83">
        <v>1.2829999999999999</v>
      </c>
      <c r="Z83">
        <v>80</v>
      </c>
      <c r="AA83" t="s">
        <v>162</v>
      </c>
      <c r="AB83">
        <v>120</v>
      </c>
      <c r="AC83">
        <v>8.3584999999999994</v>
      </c>
      <c r="AD83">
        <v>8.1522000000000006</v>
      </c>
      <c r="AE83">
        <v>8.6324000000000005</v>
      </c>
      <c r="AG83" t="s">
        <v>161</v>
      </c>
    </row>
    <row r="84" spans="2:33" x14ac:dyDescent="0.3">
      <c r="B84" s="5" t="s">
        <v>163</v>
      </c>
      <c r="C84">
        <v>1.6911</v>
      </c>
      <c r="D84">
        <v>-3.2035999999999998</v>
      </c>
      <c r="E84">
        <v>0.8306</v>
      </c>
      <c r="G84">
        <v>3.2740999999999998</v>
      </c>
      <c r="H84">
        <v>1.1821999999999999</v>
      </c>
      <c r="I84">
        <v>1.4343999999999999</v>
      </c>
      <c r="K84">
        <v>3.4727000000000001</v>
      </c>
      <c r="L84">
        <v>3.3708</v>
      </c>
      <c r="M84">
        <v>3.0445000000000002</v>
      </c>
      <c r="O84">
        <v>4.1176000000000004</v>
      </c>
      <c r="P84">
        <v>1.5605</v>
      </c>
      <c r="Q84">
        <v>2.1520999999999999</v>
      </c>
      <c r="S84">
        <v>100</v>
      </c>
      <c r="T84" t="s">
        <v>164</v>
      </c>
      <c r="U84">
        <v>120</v>
      </c>
      <c r="V84">
        <v>12.8788</v>
      </c>
      <c r="W84">
        <v>12.7593</v>
      </c>
      <c r="X84">
        <v>1.0625</v>
      </c>
      <c r="Z84">
        <v>100</v>
      </c>
      <c r="AA84" t="s">
        <v>164</v>
      </c>
      <c r="AB84">
        <v>120</v>
      </c>
      <c r="AC84">
        <v>9.9854000000000003</v>
      </c>
      <c r="AD84">
        <v>8.9013000000000009</v>
      </c>
      <c r="AE84">
        <v>15.5383</v>
      </c>
      <c r="AG84" t="s">
        <v>163</v>
      </c>
    </row>
    <row r="85" spans="2:33" x14ac:dyDescent="0.3">
      <c r="B85" s="5" t="s">
        <v>165</v>
      </c>
      <c r="C85">
        <v>1.4638</v>
      </c>
      <c r="D85">
        <v>-3.9967000000000001</v>
      </c>
      <c r="E85">
        <v>5.4399999999999997E-2</v>
      </c>
      <c r="G85">
        <v>4.4728000000000003</v>
      </c>
      <c r="H85">
        <v>2.4108999999999998</v>
      </c>
      <c r="I85">
        <v>0.56940000000000002</v>
      </c>
      <c r="K85">
        <v>5.0391000000000004</v>
      </c>
      <c r="L85">
        <v>3.8679000000000001</v>
      </c>
      <c r="M85">
        <v>0.38479999999999998</v>
      </c>
      <c r="O85">
        <v>5.1669</v>
      </c>
      <c r="P85">
        <v>3.9192999999999998</v>
      </c>
      <c r="Q85">
        <v>0.76500000000000001</v>
      </c>
      <c r="S85">
        <v>60</v>
      </c>
      <c r="T85" t="s">
        <v>166</v>
      </c>
      <c r="U85">
        <v>100</v>
      </c>
      <c r="V85">
        <v>10.0016</v>
      </c>
      <c r="W85">
        <v>9.6415000000000006</v>
      </c>
      <c r="X85">
        <v>0.31330000000000002</v>
      </c>
      <c r="Z85">
        <v>60</v>
      </c>
      <c r="AA85" t="s">
        <v>166</v>
      </c>
      <c r="AB85">
        <v>100</v>
      </c>
      <c r="AC85">
        <v>7.4821</v>
      </c>
      <c r="AD85">
        <v>6.2149000000000001</v>
      </c>
      <c r="AE85">
        <v>15.580399999999999</v>
      </c>
      <c r="AG85" t="s">
        <v>165</v>
      </c>
    </row>
    <row r="86" spans="2:33" x14ac:dyDescent="0.3">
      <c r="B86" s="5" t="s">
        <v>167</v>
      </c>
      <c r="C86">
        <v>1.3301000000000001</v>
      </c>
      <c r="D86">
        <v>-4.4837999999999996</v>
      </c>
      <c r="E86">
        <v>0.55610000000000004</v>
      </c>
      <c r="G86">
        <v>4.7962999999999996</v>
      </c>
      <c r="H86">
        <v>3.7179000000000002</v>
      </c>
      <c r="I86">
        <v>1.7866</v>
      </c>
      <c r="K86">
        <v>5.5750000000000002</v>
      </c>
      <c r="L86">
        <v>4.6669999999999998</v>
      </c>
      <c r="M86">
        <v>0.31459999999999999</v>
      </c>
      <c r="O86">
        <v>5.7732000000000001</v>
      </c>
      <c r="P86">
        <v>4.4039000000000001</v>
      </c>
      <c r="Q86">
        <v>0.1867</v>
      </c>
      <c r="S86">
        <v>80</v>
      </c>
      <c r="T86" t="s">
        <v>168</v>
      </c>
      <c r="U86">
        <v>120</v>
      </c>
      <c r="V86">
        <v>11.984999999999999</v>
      </c>
      <c r="W86">
        <v>11.815799999999999</v>
      </c>
      <c r="X86">
        <v>0.72709999999999997</v>
      </c>
      <c r="Z86">
        <v>80</v>
      </c>
      <c r="AA86" t="s">
        <v>168</v>
      </c>
      <c r="AB86">
        <v>120</v>
      </c>
      <c r="AC86">
        <v>8.1143999999999998</v>
      </c>
      <c r="AD86">
        <v>7.2218</v>
      </c>
      <c r="AE86">
        <v>17.733000000000001</v>
      </c>
      <c r="AG86" t="s">
        <v>167</v>
      </c>
    </row>
    <row r="87" spans="2:33" x14ac:dyDescent="0.3">
      <c r="B87" s="5" t="s">
        <v>169</v>
      </c>
      <c r="C87">
        <v>1.4495</v>
      </c>
      <c r="D87">
        <v>-3.9891999999999999</v>
      </c>
      <c r="E87">
        <v>2.395</v>
      </c>
      <c r="G87">
        <v>7.2491000000000003</v>
      </c>
      <c r="H87">
        <v>6.0183999999999997</v>
      </c>
      <c r="I87">
        <v>1.6005</v>
      </c>
      <c r="K87">
        <v>8.5774000000000008</v>
      </c>
      <c r="L87">
        <v>10.120799999999999</v>
      </c>
      <c r="M87">
        <v>2.6871999999999998</v>
      </c>
      <c r="O87">
        <v>12.109400000000001</v>
      </c>
      <c r="P87">
        <v>11.177099999999999</v>
      </c>
      <c r="Q87">
        <v>1.6082000000000001</v>
      </c>
      <c r="S87">
        <v>40</v>
      </c>
      <c r="T87" t="s">
        <v>170</v>
      </c>
      <c r="U87">
        <v>65</v>
      </c>
      <c r="V87">
        <v>15.545</v>
      </c>
      <c r="W87">
        <v>15.636900000000001</v>
      </c>
      <c r="X87">
        <v>1.4832000000000001</v>
      </c>
      <c r="Z87">
        <v>40</v>
      </c>
      <c r="AA87" t="s">
        <v>170</v>
      </c>
      <c r="AB87">
        <v>65</v>
      </c>
      <c r="AC87">
        <v>13.8528</v>
      </c>
      <c r="AD87">
        <v>13.161899999999999</v>
      </c>
      <c r="AE87">
        <v>5.4710000000000001</v>
      </c>
      <c r="AG87" t="s">
        <v>169</v>
      </c>
    </row>
    <row r="88" spans="2:33" x14ac:dyDescent="0.3">
      <c r="B88" s="5" t="s">
        <v>171</v>
      </c>
      <c r="C88">
        <v>1.4368000000000001</v>
      </c>
      <c r="D88">
        <v>-4.0509000000000004</v>
      </c>
      <c r="E88">
        <v>0.84099999999999997</v>
      </c>
      <c r="G88">
        <v>7.8094000000000001</v>
      </c>
      <c r="H88">
        <v>6.3783000000000003</v>
      </c>
      <c r="I88">
        <v>1.0448</v>
      </c>
      <c r="K88">
        <v>10.7685</v>
      </c>
      <c r="L88">
        <v>11.427300000000001</v>
      </c>
      <c r="M88">
        <v>8.1000000000000003E-2</v>
      </c>
      <c r="O88">
        <v>13.7111</v>
      </c>
      <c r="P88">
        <v>13.532999999999999</v>
      </c>
      <c r="Q88">
        <v>1E-4</v>
      </c>
      <c r="S88">
        <v>40</v>
      </c>
      <c r="T88" t="s">
        <v>172</v>
      </c>
      <c r="U88">
        <v>60</v>
      </c>
      <c r="V88">
        <v>15.9725</v>
      </c>
      <c r="W88">
        <v>16.0229</v>
      </c>
      <c r="X88">
        <v>1.3532999999999999</v>
      </c>
      <c r="Z88">
        <v>40</v>
      </c>
      <c r="AA88" t="s">
        <v>172</v>
      </c>
      <c r="AB88">
        <v>60</v>
      </c>
      <c r="AC88">
        <v>12.401899999999999</v>
      </c>
      <c r="AD88">
        <v>12.088800000000001</v>
      </c>
      <c r="AE88">
        <v>1.9259999999999999</v>
      </c>
      <c r="AG88" t="s">
        <v>171</v>
      </c>
    </row>
    <row r="89" spans="2:33" x14ac:dyDescent="0.3">
      <c r="B89" s="5" t="s">
        <v>173</v>
      </c>
      <c r="C89">
        <v>1.474</v>
      </c>
      <c r="D89">
        <v>-3.9661</v>
      </c>
      <c r="E89">
        <v>0.21379999999999999</v>
      </c>
      <c r="G89">
        <v>7.5563000000000002</v>
      </c>
      <c r="H89">
        <v>6.8235000000000001</v>
      </c>
      <c r="I89">
        <v>1.4319</v>
      </c>
      <c r="K89">
        <v>11.134399999999999</v>
      </c>
      <c r="L89">
        <v>11.698</v>
      </c>
      <c r="M89">
        <v>0.31940000000000002</v>
      </c>
      <c r="O89">
        <v>13.0753</v>
      </c>
      <c r="P89">
        <v>12.821099999999999</v>
      </c>
      <c r="Q89">
        <v>0.22900000000000001</v>
      </c>
      <c r="S89">
        <v>40</v>
      </c>
      <c r="T89" t="s">
        <v>174</v>
      </c>
      <c r="U89">
        <v>60</v>
      </c>
      <c r="V89">
        <v>15.1778</v>
      </c>
      <c r="W89">
        <v>15.0319</v>
      </c>
      <c r="X89">
        <v>0.40350000000000003</v>
      </c>
      <c r="Z89">
        <v>40</v>
      </c>
      <c r="AA89" t="s">
        <v>174</v>
      </c>
      <c r="AB89">
        <v>60</v>
      </c>
      <c r="AC89">
        <v>7.4523999999999999</v>
      </c>
      <c r="AD89">
        <v>6.2085999999999997</v>
      </c>
      <c r="AE89">
        <v>8.8218999999999994</v>
      </c>
      <c r="AF89" t="s">
        <v>175</v>
      </c>
      <c r="AG89" t="s">
        <v>173</v>
      </c>
    </row>
    <row r="90" spans="2:33" x14ac:dyDescent="0.3">
      <c r="B90" s="5" t="s">
        <v>176</v>
      </c>
      <c r="C90">
        <v>1.4312</v>
      </c>
      <c r="D90">
        <v>-4.0495999999999999</v>
      </c>
      <c r="E90">
        <v>1.0968</v>
      </c>
      <c r="G90">
        <v>9.3613999999999997</v>
      </c>
      <c r="H90">
        <v>8.5164000000000009</v>
      </c>
      <c r="I90">
        <v>0.58819999999999995</v>
      </c>
      <c r="K90">
        <v>12.856400000000001</v>
      </c>
      <c r="L90">
        <v>13.3134</v>
      </c>
      <c r="M90">
        <v>0.19739999999999999</v>
      </c>
      <c r="O90">
        <v>15.2532</v>
      </c>
      <c r="P90">
        <v>15.13</v>
      </c>
      <c r="Q90">
        <v>9.2200000000000004E-2</v>
      </c>
      <c r="S90">
        <v>40</v>
      </c>
      <c r="T90" t="s">
        <v>177</v>
      </c>
      <c r="U90">
        <v>65</v>
      </c>
      <c r="V90">
        <v>16.8567</v>
      </c>
      <c r="W90">
        <v>16.892199999999999</v>
      </c>
      <c r="X90">
        <v>0.86819999999999997</v>
      </c>
      <c r="Z90">
        <v>40</v>
      </c>
      <c r="AA90" t="s">
        <v>177</v>
      </c>
      <c r="AB90">
        <v>65</v>
      </c>
      <c r="AC90">
        <v>13.330299999999999</v>
      </c>
      <c r="AD90">
        <v>12.7895</v>
      </c>
      <c r="AE90">
        <v>4.3856000000000002</v>
      </c>
      <c r="AG90" t="s">
        <v>176</v>
      </c>
    </row>
    <row r="91" spans="2:33" x14ac:dyDescent="0.3">
      <c r="B91" s="5" t="s">
        <v>178</v>
      </c>
      <c r="C91">
        <v>1.4058999999999999</v>
      </c>
      <c r="D91">
        <v>-4.2270000000000003</v>
      </c>
      <c r="E91">
        <v>2.0322</v>
      </c>
      <c r="G91">
        <v>5.0972999999999997</v>
      </c>
      <c r="H91">
        <v>2.6070000000000002</v>
      </c>
      <c r="I91">
        <v>0.97370000000000001</v>
      </c>
      <c r="K91">
        <v>7.26</v>
      </c>
      <c r="L91">
        <v>7.7877000000000001</v>
      </c>
      <c r="M91">
        <v>0.41139999999999999</v>
      </c>
      <c r="O91">
        <v>9.7525999999999993</v>
      </c>
      <c r="P91">
        <v>9.6107999999999993</v>
      </c>
      <c r="Q91">
        <v>0.1966</v>
      </c>
      <c r="S91">
        <v>50</v>
      </c>
      <c r="T91" t="s">
        <v>179</v>
      </c>
      <c r="U91">
        <v>70</v>
      </c>
      <c r="V91">
        <v>14.9132</v>
      </c>
      <c r="W91">
        <v>14.9833</v>
      </c>
      <c r="X91">
        <v>1.9100999999999999</v>
      </c>
      <c r="Z91">
        <v>50</v>
      </c>
      <c r="AA91" t="s">
        <v>179</v>
      </c>
      <c r="AB91">
        <v>70</v>
      </c>
      <c r="AC91">
        <v>8.8466000000000005</v>
      </c>
      <c r="AD91">
        <v>7.8150000000000004</v>
      </c>
      <c r="AE91">
        <v>7.5011999999999999</v>
      </c>
      <c r="AG91" t="s">
        <v>178</v>
      </c>
    </row>
    <row r="92" spans="2:33" x14ac:dyDescent="0.3">
      <c r="B92" s="5" t="s">
        <v>180</v>
      </c>
      <c r="C92">
        <v>1.3523000000000001</v>
      </c>
      <c r="D92">
        <v>-4.4367000000000001</v>
      </c>
      <c r="E92">
        <v>2.0228000000000002</v>
      </c>
      <c r="G92">
        <v>4.5077999999999996</v>
      </c>
      <c r="H92">
        <v>1.6960999999999999</v>
      </c>
      <c r="I92">
        <v>0.70720000000000005</v>
      </c>
      <c r="K92">
        <v>6.2013999999999996</v>
      </c>
      <c r="L92">
        <v>6.4831000000000003</v>
      </c>
      <c r="M92">
        <v>0.54859999999999998</v>
      </c>
      <c r="O92">
        <v>8.5686999999999998</v>
      </c>
      <c r="P92">
        <v>8.3095999999999997</v>
      </c>
      <c r="Q92">
        <v>0.31419999999999998</v>
      </c>
      <c r="S92">
        <v>50</v>
      </c>
      <c r="T92" t="s">
        <v>181</v>
      </c>
      <c r="U92">
        <v>65</v>
      </c>
      <c r="V92">
        <v>15.261200000000001</v>
      </c>
      <c r="W92">
        <v>15.332599999999999</v>
      </c>
      <c r="X92">
        <v>1.68</v>
      </c>
      <c r="Z92">
        <v>50</v>
      </c>
      <c r="AA92" t="s">
        <v>181</v>
      </c>
      <c r="AB92">
        <v>65</v>
      </c>
      <c r="AC92">
        <v>8.4172999999999991</v>
      </c>
      <c r="AD92">
        <v>7.8449</v>
      </c>
      <c r="AE92">
        <v>5.2294999999999998</v>
      </c>
      <c r="AG92" t="s">
        <v>180</v>
      </c>
    </row>
    <row r="93" spans="2:33" x14ac:dyDescent="0.3">
      <c r="B93" s="5" t="s">
        <v>182</v>
      </c>
      <c r="C93">
        <v>1.8260000000000001</v>
      </c>
      <c r="D93">
        <v>-2.827</v>
      </c>
      <c r="E93">
        <v>0.68720000000000003</v>
      </c>
      <c r="G93">
        <v>4.6494999999999997</v>
      </c>
      <c r="H93">
        <v>2.3450000000000002</v>
      </c>
      <c r="I93">
        <v>0.27950000000000003</v>
      </c>
      <c r="K93">
        <v>6.3746</v>
      </c>
      <c r="L93">
        <v>7.0130999999999997</v>
      </c>
      <c r="M93">
        <v>1.8715999999999999</v>
      </c>
      <c r="O93">
        <v>8.5683000000000007</v>
      </c>
      <c r="P93">
        <v>8.4641000000000002</v>
      </c>
      <c r="Q93">
        <v>0.62580000000000002</v>
      </c>
      <c r="S93">
        <v>50</v>
      </c>
      <c r="T93" t="s">
        <v>183</v>
      </c>
      <c r="U93">
        <v>70</v>
      </c>
      <c r="V93">
        <v>15.1404</v>
      </c>
      <c r="W93">
        <v>15.186999999999999</v>
      </c>
      <c r="X93">
        <v>1.5210999999999999</v>
      </c>
      <c r="Z93">
        <v>50</v>
      </c>
      <c r="AA93" t="s">
        <v>183</v>
      </c>
      <c r="AB93">
        <v>70</v>
      </c>
      <c r="AC93">
        <v>6.9260000000000002</v>
      </c>
      <c r="AD93">
        <v>6.8437999999999999</v>
      </c>
      <c r="AE93">
        <v>3.0413999999999999</v>
      </c>
      <c r="AG93" t="s">
        <v>182</v>
      </c>
    </row>
    <row r="94" spans="2:33" x14ac:dyDescent="0.3">
      <c r="B94" s="5" t="s">
        <v>184</v>
      </c>
      <c r="C94">
        <v>1.5310999999999999</v>
      </c>
      <c r="D94">
        <v>-3.7324000000000002</v>
      </c>
      <c r="E94">
        <v>2.7353000000000001</v>
      </c>
      <c r="G94">
        <v>6.9378000000000002</v>
      </c>
      <c r="H94">
        <v>5.9913999999999996</v>
      </c>
      <c r="I94">
        <v>0.34110000000000001</v>
      </c>
      <c r="K94">
        <v>8.8343000000000007</v>
      </c>
      <c r="L94">
        <v>9.5713000000000008</v>
      </c>
      <c r="M94">
        <v>0.5544</v>
      </c>
      <c r="O94">
        <v>10.694800000000001</v>
      </c>
      <c r="P94">
        <v>10.418900000000001</v>
      </c>
      <c r="Q94">
        <v>0.17230000000000001</v>
      </c>
      <c r="S94">
        <v>50</v>
      </c>
      <c r="T94" t="s">
        <v>185</v>
      </c>
      <c r="U94">
        <v>75</v>
      </c>
      <c r="V94">
        <v>15.1966</v>
      </c>
      <c r="W94">
        <v>15.170199999999999</v>
      </c>
      <c r="X94">
        <v>0.5474</v>
      </c>
      <c r="Z94">
        <v>50</v>
      </c>
      <c r="AA94" t="s">
        <v>185</v>
      </c>
      <c r="AB94">
        <v>75</v>
      </c>
      <c r="AC94">
        <v>11.7174</v>
      </c>
      <c r="AD94">
        <v>10.857100000000001</v>
      </c>
      <c r="AE94">
        <v>8.2548999999999992</v>
      </c>
      <c r="AG94" t="s">
        <v>184</v>
      </c>
    </row>
    <row r="95" spans="2:33" x14ac:dyDescent="0.3">
      <c r="B95" s="5" t="s">
        <v>186</v>
      </c>
      <c r="C95">
        <v>1.5712999999999999</v>
      </c>
      <c r="D95">
        <v>-3.6537000000000002</v>
      </c>
      <c r="E95">
        <v>0.94989999999999997</v>
      </c>
      <c r="G95">
        <v>6.3688000000000002</v>
      </c>
      <c r="H95">
        <v>5.2416</v>
      </c>
      <c r="I95">
        <v>0.1275</v>
      </c>
      <c r="K95">
        <v>8.3183000000000007</v>
      </c>
      <c r="L95">
        <v>9.2004000000000001</v>
      </c>
      <c r="M95">
        <v>1.1760999999999999</v>
      </c>
      <c r="O95">
        <v>10.8437</v>
      </c>
      <c r="P95">
        <v>10.5358</v>
      </c>
      <c r="Q95">
        <v>0.2283</v>
      </c>
      <c r="S95">
        <v>50</v>
      </c>
      <c r="T95" t="s">
        <v>187</v>
      </c>
      <c r="U95">
        <v>70</v>
      </c>
      <c r="V95">
        <v>14.904400000000001</v>
      </c>
      <c r="W95">
        <v>14.9109</v>
      </c>
      <c r="X95">
        <v>1.1538999999999999</v>
      </c>
      <c r="Z95">
        <v>50</v>
      </c>
      <c r="AA95" t="s">
        <v>187</v>
      </c>
      <c r="AB95">
        <v>70</v>
      </c>
      <c r="AC95">
        <v>9.4581999999999997</v>
      </c>
      <c r="AD95">
        <v>8.0347000000000008</v>
      </c>
      <c r="AE95">
        <v>11.138199999999999</v>
      </c>
      <c r="AG95" t="s">
        <v>186</v>
      </c>
    </row>
    <row r="98" spans="1:31" x14ac:dyDescent="0.3">
      <c r="A98" t="s">
        <v>86</v>
      </c>
      <c r="C98">
        <f>AVERAGEIF(C71:C95,"&lt;&gt;0")</f>
        <v>1.469112</v>
      </c>
      <c r="E98">
        <f t="shared" ref="E98:AE98" si="4">AVERAGEIF(E71:E95,"&lt;&gt;0")</f>
        <v>1.1628239999999999</v>
      </c>
      <c r="G98">
        <f t="shared" si="4"/>
        <v>5.6361760000000007</v>
      </c>
      <c r="I98">
        <f t="shared" si="4"/>
        <v>0.90698799999999991</v>
      </c>
      <c r="K98">
        <f t="shared" si="4"/>
        <v>7.0229719999999993</v>
      </c>
      <c r="M98">
        <f t="shared" si="4"/>
        <v>1.8795040000000003</v>
      </c>
      <c r="O98">
        <f t="shared" si="4"/>
        <v>9.396507999999999</v>
      </c>
      <c r="Q98">
        <f t="shared" si="4"/>
        <v>0.58021599999999995</v>
      </c>
      <c r="V98">
        <f t="shared" si="4"/>
        <v>14.272743999999998</v>
      </c>
      <c r="X98">
        <f t="shared" si="4"/>
        <v>0.93791039999999992</v>
      </c>
      <c r="AC98">
        <f t="shared" si="4"/>
        <v>10.882184000000001</v>
      </c>
      <c r="AE98">
        <f t="shared" si="4"/>
        <v>8.3673360000000017</v>
      </c>
    </row>
    <row r="99" spans="1:31" x14ac:dyDescent="0.3">
      <c r="A99" t="s">
        <v>189</v>
      </c>
      <c r="C99">
        <f>_xlfn.STDEV.P(C71:C94)</f>
        <v>0.14330985363646687</v>
      </c>
      <c r="E99">
        <f t="shared" ref="E99:AE99" si="5">_xlfn.STDEV.P(E71:E94)</f>
        <v>0.84834557987845116</v>
      </c>
      <c r="G99">
        <f t="shared" si="5"/>
        <v>1.81789884436217</v>
      </c>
      <c r="I99">
        <f t="shared" si="5"/>
        <v>0.53329139366349798</v>
      </c>
      <c r="K99">
        <f t="shared" si="5"/>
        <v>2.8374997983847221</v>
      </c>
      <c r="M99">
        <f t="shared" si="5"/>
        <v>1.9319481687993294</v>
      </c>
      <c r="O99">
        <f t="shared" si="5"/>
        <v>4.0861046889546619</v>
      </c>
      <c r="Q99">
        <f t="shared" si="5"/>
        <v>0.55252050412870568</v>
      </c>
      <c r="V99">
        <f t="shared" si="5"/>
        <v>2.1826074872825201</v>
      </c>
      <c r="X99">
        <f t="shared" si="5"/>
        <v>0.56411071773719412</v>
      </c>
      <c r="AC99">
        <f t="shared" si="5"/>
        <v>3.1111856986346678</v>
      </c>
      <c r="AE99">
        <f t="shared" si="5"/>
        <v>6.0031862329978996</v>
      </c>
    </row>
    <row r="102" spans="1:31" x14ac:dyDescent="0.3">
      <c r="H102" s="15" t="s">
        <v>86</v>
      </c>
      <c r="Q102" t="s">
        <v>193</v>
      </c>
    </row>
    <row r="103" spans="1:31" x14ac:dyDescent="0.3">
      <c r="E103" s="3">
        <v>10</v>
      </c>
      <c r="F103" s="3">
        <v>20</v>
      </c>
      <c r="G103" s="3">
        <v>30</v>
      </c>
      <c r="P103" s="17"/>
      <c r="Q103" s="17" t="s">
        <v>192</v>
      </c>
      <c r="R103" s="17"/>
    </row>
    <row r="104" spans="1:31" x14ac:dyDescent="0.3">
      <c r="D104" s="3" t="s">
        <v>188</v>
      </c>
      <c r="E104">
        <v>1.4922599999999999</v>
      </c>
      <c r="F104">
        <v>1.4973000000000001</v>
      </c>
      <c r="G104">
        <v>1.469112</v>
      </c>
      <c r="H104" s="16">
        <f>AVERAGE(E104:G104)</f>
        <v>1.486224</v>
      </c>
      <c r="P104" s="17"/>
      <c r="Q104" s="17"/>
      <c r="R104" s="17"/>
    </row>
    <row r="105" spans="1:31" x14ac:dyDescent="0.3">
      <c r="D105" s="3"/>
      <c r="E105">
        <v>0.12697472500000001</v>
      </c>
      <c r="F105">
        <v>0.16484341899999999</v>
      </c>
      <c r="G105">
        <v>0.14330985399999999</v>
      </c>
      <c r="H105" s="16">
        <f>AVERAGE(E105:G105)</f>
        <v>0.14504266600000001</v>
      </c>
      <c r="K105" t="s">
        <v>191</v>
      </c>
      <c r="M105">
        <f>(H107-H104)/H104</f>
        <v>2.5346497791270588</v>
      </c>
      <c r="P105" s="17"/>
      <c r="Q105" s="7">
        <v>0.71414879499999995</v>
      </c>
      <c r="R105" s="17"/>
      <c r="S105">
        <f>(Q105-Q106)/Q105</f>
        <v>-0.28075428174600514</v>
      </c>
    </row>
    <row r="106" spans="1:31" x14ac:dyDescent="0.3">
      <c r="D106" s="3"/>
      <c r="H106" s="16"/>
      <c r="P106" s="17"/>
      <c r="Q106" s="7">
        <v>0.91464912700000001</v>
      </c>
      <c r="R106" s="17"/>
    </row>
    <row r="107" spans="1:31" x14ac:dyDescent="0.3">
      <c r="D107" s="3" t="s">
        <v>25</v>
      </c>
      <c r="E107">
        <v>5.4266160000000001</v>
      </c>
      <c r="F107">
        <v>4.6970520000000002</v>
      </c>
      <c r="G107">
        <v>5.6361759999999999</v>
      </c>
      <c r="H107" s="16">
        <f>AVERAGE(E107:G107)</f>
        <v>5.2532813333333337</v>
      </c>
      <c r="P107" s="17"/>
      <c r="Q107" s="17"/>
      <c r="R107" s="17"/>
    </row>
    <row r="108" spans="1:31" x14ac:dyDescent="0.3">
      <c r="E108">
        <v>0.99520564700000003</v>
      </c>
      <c r="F108">
        <v>1.03619781</v>
      </c>
      <c r="G108">
        <v>1.8178988439999999</v>
      </c>
      <c r="H108" s="16">
        <f>AVERAGE(E108:G108)</f>
        <v>1.2831007669999999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KF</vt:lpstr>
      <vt:lpstr>FIR</vt:lpstr>
      <vt:lpstr>IndividualSaccades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hiroshan</dc:creator>
  <cp:lastModifiedBy>hiroshan</cp:lastModifiedBy>
  <dcterms:created xsi:type="dcterms:W3CDTF">2020-03-26T17:31:48Z</dcterms:created>
  <dcterms:modified xsi:type="dcterms:W3CDTF">2020-06-15T17:06:26Z</dcterms:modified>
</cp:coreProperties>
</file>